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2" documentId="8_{ABBAD317-E672-43CE-BB18-F6121DE06C0C}" xr6:coauthVersionLast="36" xr6:coauthVersionMax="36" xr10:uidLastSave="{2D9EAE92-B7B5-4B3C-BB14-1AEE806D2011}"/>
  <bookViews>
    <workbookView xWindow="0" yWindow="0" windowWidth="28800" windowHeight="13320" activeTab="2" xr2:uid="{00000000-000D-0000-FFFF-FFFF00000000}"/>
  </bookViews>
  <sheets>
    <sheet name="FY2017 Q1 Claim Settlements" sheetId="1" r:id="rId1"/>
    <sheet name="Lit. &amp; Claim Settlements Report" sheetId="8" state="hidden" r:id="rId2"/>
    <sheet name="Litigation S &amp; J Reports" sheetId="9" r:id="rId3"/>
    <sheet name="Sheet2" sheetId="10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9" l="1"/>
  <c r="H17" i="9"/>
  <c r="F4" i="1" l="1"/>
  <c r="F84" i="1"/>
  <c r="F64" i="1"/>
  <c r="F86" i="1" l="1"/>
  <c r="H84" i="1"/>
  <c r="H86" i="1" s="1"/>
  <c r="G84" i="1"/>
  <c r="G86" i="1" s="1"/>
  <c r="H64" i="1"/>
  <c r="G64" i="1"/>
  <c r="G4" i="1"/>
  <c r="H4" i="1"/>
  <c r="H51" i="1"/>
  <c r="G51" i="1"/>
  <c r="H29" i="1"/>
  <c r="G29" i="1"/>
  <c r="F29" i="1"/>
  <c r="H8" i="1"/>
  <c r="G8" i="1"/>
  <c r="H41" i="1"/>
  <c r="G41" i="1"/>
  <c r="F41" i="1"/>
  <c r="H12" i="1"/>
  <c r="G12" i="1"/>
  <c r="G88" i="1" l="1"/>
  <c r="H88" i="1"/>
  <c r="F88" i="1"/>
  <c r="G53" i="1"/>
  <c r="H53" i="1"/>
  <c r="C77" i="8" l="1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E65" i="8"/>
  <c r="E78" i="8" s="1"/>
  <c r="C65" i="8"/>
  <c r="C78" i="8" s="1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G78" i="8" l="1"/>
  <c r="C24" i="8"/>
  <c r="E24" i="8"/>
  <c r="C45" i="8"/>
  <c r="C80" i="8" s="1"/>
  <c r="G45" i="8"/>
  <c r="G80" i="8" s="1"/>
  <c r="G24" i="8"/>
  <c r="E45" i="8"/>
  <c r="E80" i="8" s="1"/>
</calcChain>
</file>

<file path=xl/sharedStrings.xml><?xml version="1.0" encoding="utf-8"?>
<sst xmlns="http://schemas.openxmlformats.org/spreadsheetml/2006/main" count="640" uniqueCount="258">
  <si>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</si>
  <si>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</si>
  <si>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</si>
  <si>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</si>
  <si>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</si>
  <si>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</si>
  <si>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</si>
  <si>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</si>
  <si>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</si>
  <si>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</si>
  <si>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</si>
  <si>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</si>
  <si>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</si>
  <si>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</si>
  <si>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</si>
  <si>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</si>
  <si>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Waste Water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</si>
  <si>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</si>
  <si>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</si>
  <si>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</si>
  <si>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</si>
  <si>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</si>
  <si>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</si>
  <si>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</si>
  <si>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</si>
  <si>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</si>
  <si>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Sanitary Sewer Back Up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</si>
  <si>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</si>
  <si>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</si>
  <si>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</si>
  <si>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</si>
  <si>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</si>
  <si>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</si>
  <si>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</si>
  <si>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</si>
  <si>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</si>
  <si>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</si>
  <si>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</si>
  <si>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</si>
  <si>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</si>
  <si>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</si>
  <si>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</si>
  <si>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</si>
  <si>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</si>
  <si>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</si>
  <si>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</si>
  <si>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</si>
  <si>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</si>
  <si>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</si>
  <si>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</si>
  <si>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</si>
  <si>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</si>
  <si>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</si>
  <si>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</si>
  <si>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</si>
  <si>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</si>
  <si>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</si>
  <si>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</si>
  <si>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</si>
  <si>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</si>
  <si>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</si>
  <si>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</si>
  <si>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</si>
  <si>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Demand Amount</t>
  </si>
  <si>
    <t>Settlement Amount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</si>
  <si>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</si>
  <si>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</si>
  <si>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</si>
  <si>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</si>
  <si>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</si>
  <si>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</si>
  <si>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</si>
  <si>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</si>
  <si>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</si>
  <si>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</si>
  <si>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</si>
  <si>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</si>
  <si>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</si>
  <si>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</si>
  <si>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>Civil Rights Violation</t>
  </si>
  <si>
    <t xml:space="preserve">Civil Rights Violations </t>
  </si>
  <si>
    <t>Aviation</t>
  </si>
  <si>
    <t>Debris/Object from Vehicle</t>
  </si>
  <si>
    <t>Fire Rescue</t>
  </si>
  <si>
    <t>Buildings</t>
  </si>
  <si>
    <t>Rock Thrown By Lawn Mower/Weed Eater</t>
  </si>
  <si>
    <t>Manhole Defect/Repair</t>
  </si>
  <si>
    <t>16L0195</t>
  </si>
  <si>
    <t>Seamster, Merritt Randall</t>
  </si>
  <si>
    <t>16L0200</t>
  </si>
  <si>
    <t>Uluocha, Ndubuisi E.</t>
  </si>
  <si>
    <t>16L0090</t>
  </si>
  <si>
    <t>Mann, L.C.</t>
  </si>
  <si>
    <t>14L0784-(1)</t>
  </si>
  <si>
    <t>USAA, a/s/o Kelsey Elizabeth Aronin</t>
  </si>
  <si>
    <t>14L0101-A</t>
  </si>
  <si>
    <t>Bivins, Frank</t>
  </si>
  <si>
    <t>15L0795</t>
  </si>
  <si>
    <t>Lee, Cameron</t>
  </si>
  <si>
    <t>16L0153</t>
  </si>
  <si>
    <t>Willis, Yolanda L.</t>
  </si>
  <si>
    <t>15L0796</t>
  </si>
  <si>
    <t>Gillmann, Kristy A.</t>
  </si>
  <si>
    <t>16L0323</t>
  </si>
  <si>
    <t>Robinson, Linez</t>
  </si>
  <si>
    <t>15L0191</t>
  </si>
  <si>
    <t>Buchanan, David</t>
  </si>
  <si>
    <t>16L0362</t>
  </si>
  <si>
    <t>Detvongsa, Ohthai</t>
  </si>
  <si>
    <t>15L0891</t>
  </si>
  <si>
    <t>Bennett, Kenya D.</t>
  </si>
  <si>
    <t>16L0403</t>
  </si>
  <si>
    <t>Martin, Curtis</t>
  </si>
  <si>
    <t>15L0929</t>
  </si>
  <si>
    <t>Montia, Muriel</t>
  </si>
  <si>
    <t>16L0147</t>
  </si>
  <si>
    <t>Barnes, Jr., James</t>
  </si>
  <si>
    <t>16L0242</t>
  </si>
  <si>
    <t>Davis, Shechia</t>
  </si>
  <si>
    <t>15L0911</t>
  </si>
  <si>
    <t>Dutta, Sumita</t>
  </si>
  <si>
    <t>16L0364</t>
  </si>
  <si>
    <t>Kleckley, Canedra</t>
  </si>
  <si>
    <t>16L0436</t>
  </si>
  <si>
    <t>Lewis, Carolyn H.</t>
  </si>
  <si>
    <t>16L0136</t>
  </si>
  <si>
    <t>Warren, Malachiae</t>
  </si>
  <si>
    <t>15L0636</t>
  </si>
  <si>
    <t>Booker-Higgins, AC</t>
  </si>
  <si>
    <t>16L0540</t>
  </si>
  <si>
    <t>Harrell, Russell J.</t>
  </si>
  <si>
    <t>15L0509</t>
  </si>
  <si>
    <t>Harrell, Thomas Rudy</t>
  </si>
  <si>
    <t>15L0518</t>
  </si>
  <si>
    <t>Brown, Roderick M.</t>
  </si>
  <si>
    <t>16L0393</t>
  </si>
  <si>
    <t>Williams, Pamela D.</t>
  </si>
  <si>
    <t>15L0300</t>
  </si>
  <si>
    <t>Koch, Laura C.</t>
  </si>
  <si>
    <t>15L0518-A</t>
  </si>
  <si>
    <t>Brown, Roderick</t>
  </si>
  <si>
    <t>16L0238</t>
  </si>
  <si>
    <t>Kaiser, Lindsay</t>
  </si>
  <si>
    <t>16L0059</t>
  </si>
  <si>
    <t>Pool, David L.</t>
  </si>
  <si>
    <t xml:space="preserve"> 14L0854</t>
  </si>
  <si>
    <t>Casey, Andrea K.</t>
  </si>
  <si>
    <t>16L0334</t>
  </si>
  <si>
    <t>Camp, Sherra D.</t>
  </si>
  <si>
    <t>15L0025-A</t>
  </si>
  <si>
    <t>Murphy, Christine</t>
  </si>
  <si>
    <t>14L0479</t>
  </si>
  <si>
    <t>Preston, Razsha &amp; Child (a minor)</t>
  </si>
  <si>
    <t>15L0631</t>
  </si>
  <si>
    <t>Tarver, Shantee</t>
  </si>
  <si>
    <t>16L0357</t>
  </si>
  <si>
    <t>Ransom, Tenill</t>
  </si>
  <si>
    <t>14L0863</t>
  </si>
  <si>
    <t>Williams, Collion</t>
  </si>
  <si>
    <t>15L0668</t>
  </si>
  <si>
    <t>Dellastatious, Richmond A.</t>
  </si>
  <si>
    <t>14L0648-(1)</t>
  </si>
  <si>
    <t>Williams, McKinley</t>
  </si>
  <si>
    <t>15L0895</t>
  </si>
  <si>
    <t>Woodward, Julia &amp; Chris</t>
  </si>
  <si>
    <t>15L0598</t>
  </si>
  <si>
    <t>Thomas, Jeffrey M.</t>
  </si>
  <si>
    <t>15L0634</t>
  </si>
  <si>
    <t>L &amp; S Realty Solutions, LLC</t>
  </si>
  <si>
    <t>16L0167</t>
  </si>
  <si>
    <t>Shields, Mattie T.</t>
  </si>
  <si>
    <t>16L0135</t>
  </si>
  <si>
    <t>Burks, Eleanor</t>
  </si>
  <si>
    <t>16L0230</t>
  </si>
  <si>
    <t>Webster, Kathleen</t>
  </si>
  <si>
    <t>16L0016-A</t>
  </si>
  <si>
    <t>Medendorp, Kevin</t>
  </si>
  <si>
    <t>15L0936</t>
  </si>
  <si>
    <t>Johnson, Angela Horry</t>
  </si>
  <si>
    <t>16L0253</t>
  </si>
  <si>
    <t>Varner, Katherine A.</t>
  </si>
  <si>
    <t>16L0128</t>
  </si>
  <si>
    <t>Rodgers, Henry M.</t>
  </si>
  <si>
    <t>16L0148</t>
  </si>
  <si>
    <t>Villaveces, Nicole</t>
  </si>
  <si>
    <t>15L0861</t>
  </si>
  <si>
    <t>Rau, Steven H.</t>
  </si>
  <si>
    <t>15L0032</t>
  </si>
  <si>
    <t>Hunter, Howard</t>
  </si>
  <si>
    <t>16L0412</t>
  </si>
  <si>
    <t>Bolton, Cathy</t>
  </si>
  <si>
    <t>15L0927</t>
  </si>
  <si>
    <t>Rio, SimoneDanielle'</t>
  </si>
  <si>
    <t>16L0375</t>
  </si>
  <si>
    <t>Cobbs, D'Juan E.</t>
  </si>
  <si>
    <t>16L0443</t>
  </si>
  <si>
    <t>Fuller, Callie</t>
  </si>
  <si>
    <t>16L0467</t>
  </si>
  <si>
    <t>Martirossian, Mac M.</t>
  </si>
  <si>
    <t>16L0380</t>
  </si>
  <si>
    <t>McLain, Cathy</t>
  </si>
  <si>
    <t>Department (APD, AFR, DPW, DPR, DPCD, DWM, etc.)</t>
  </si>
  <si>
    <t>USDC</t>
  </si>
  <si>
    <t>Stewart, Matthew v. COA</t>
  </si>
  <si>
    <t>15EV001442</t>
  </si>
  <si>
    <t>Fulton County State</t>
  </si>
  <si>
    <t>Water Meter Injury (Negligence)</t>
  </si>
  <si>
    <t>Fentem, Dru  v. COA</t>
  </si>
  <si>
    <t>2015CV253877</t>
  </si>
  <si>
    <t>Fulton County Superior</t>
  </si>
  <si>
    <t>Metal Plate (Negligence)</t>
  </si>
  <si>
    <t>LaTashia Foster v. City of Atlanta</t>
  </si>
  <si>
    <t>2016-CV-275428</t>
  </si>
  <si>
    <t xml:space="preserve">Employment Dispute </t>
  </si>
  <si>
    <t>Hill, Anthony B, et al. v. City of Atlanta, et al.</t>
  </si>
  <si>
    <t>1:16-CV-00016-RWS</t>
  </si>
  <si>
    <t>Paige, Sheena v. City of Atlanta</t>
  </si>
  <si>
    <t>15EV00033J</t>
  </si>
  <si>
    <t>Gottschall, Tammy v. City of Atlanta</t>
  </si>
  <si>
    <t>2016CV276972</t>
  </si>
  <si>
    <t>Sidewalk Defect - Street Sign (Negligence)</t>
  </si>
  <si>
    <t xml:space="preserve">Catalyst Fitness v. City of Atlanta </t>
  </si>
  <si>
    <t>1:16-CV-00379</t>
  </si>
  <si>
    <t>Regulatory Licensing/ Due Process</t>
  </si>
  <si>
    <t>Bidot, Alissa v. COA</t>
  </si>
  <si>
    <t>15EV001015J</t>
  </si>
  <si>
    <t>Sidewalk Defect (Negligence)</t>
  </si>
  <si>
    <t>Jenkins, Akpan v. City of Atlanta</t>
  </si>
  <si>
    <t>16EV000586</t>
  </si>
  <si>
    <t>Love, Stephanie v. City of Atlanta</t>
  </si>
  <si>
    <t>15EV003598</t>
  </si>
  <si>
    <t>Sidewalk Defect - Light Pole Defect (Negligence)</t>
  </si>
  <si>
    <t>Buerlein, Austin R. C. vs. City of Atlanta</t>
  </si>
  <si>
    <t>2016-CV-271191</t>
  </si>
  <si>
    <t>Construction Cut (Negligence)</t>
  </si>
  <si>
    <t xml:space="preserve">            $7, 209.05</t>
  </si>
  <si>
    <t>Marshall, Ayanna v. COA</t>
  </si>
  <si>
    <t>16MS075983</t>
  </si>
  <si>
    <t>Fulton County Magistrate</t>
  </si>
  <si>
    <t>Pothole/Street Defect (Negligence)</t>
  </si>
  <si>
    <t>Allstate  Fire and Casualty Insurance Company a/s/o Juan Montier v. City of Atlanta</t>
  </si>
  <si>
    <t>16MS073149</t>
  </si>
  <si>
    <t>Warner, Dorothy v. COA</t>
  </si>
  <si>
    <t>16EV000134</t>
  </si>
  <si>
    <t>Clark, Lanier  v. COA</t>
  </si>
  <si>
    <t>15EV000321J</t>
  </si>
  <si>
    <t>Fund Account</t>
  </si>
  <si>
    <t>Quarter</t>
  </si>
  <si>
    <t>Human Resources</t>
  </si>
  <si>
    <t>Watershed Management</t>
  </si>
  <si>
    <t xml:space="preserve">Style of Case </t>
  </si>
  <si>
    <t>Settlement or Disposition Date</t>
  </si>
  <si>
    <t>Description of the Case</t>
  </si>
  <si>
    <t>City Planning</t>
  </si>
  <si>
    <t xml:space="preserve">Department Total        </t>
  </si>
  <si>
    <t xml:space="preserve">Sub total </t>
  </si>
  <si>
    <t>Sub-total</t>
  </si>
  <si>
    <t>15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</si>
</sst>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.00;[Red]&quot;$&quot;#,##0.00"/>
    <numFmt numFmtId="166" formatCode="mm/dd/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404040"/>
      <name val="Arial"/>
      <family val="2"/>
    </font>
    <font>
      <b/>
      <u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</borders>
  <cellStyleXfs count="4">
    <xf numFmtId="0" fontId="0" fillId="0" borderId="0"/>
    <xf numFmtId="0" fontId="1" fillId="0" borderId="0"/>
    <xf numFmtId="0" fontId="19" fillId="0" borderId="0"/>
    <xf numFmtId="0" fontId="19" fillId="0" borderId="0"/>
  </cellStyleXfs>
  <cellXfs count="171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4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4" borderId="3" xfId="0" applyFont="1" applyFill="1" applyBorder="1"/>
    <xf numFmtId="164" fontId="11" fillId="4" borderId="3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7" fillId="0" borderId="2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14" fontId="14" fillId="0" borderId="1" xfId="0" applyNumberFormat="1" applyFont="1" applyBorder="1" applyAlignment="1">
      <alignment vertical="top" wrapText="1"/>
    </xf>
    <xf numFmtId="14" fontId="14" fillId="0" borderId="1" xfId="0" applyNumberFormat="1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64" fontId="6" fillId="4" borderId="3" xfId="0" applyNumberFormat="1" applyFont="1" applyFill="1" applyBorder="1"/>
    <xf numFmtId="0" fontId="19" fillId="0" borderId="0" xfId="0" applyFont="1"/>
    <xf numFmtId="4" fontId="0" fillId="0" borderId="0" xfId="0" applyNumberFormat="1" applyAlignment="1">
      <alignment horizontal="right"/>
    </xf>
    <xf numFmtId="166" fontId="0" fillId="0" borderId="0" xfId="0" applyNumberFormat="1"/>
    <xf numFmtId="0" fontId="20" fillId="0" borderId="0" xfId="0" applyFont="1"/>
    <xf numFmtId="0" fontId="19" fillId="0" borderId="0" xfId="0" applyFont="1" applyAlignment="1">
      <alignment wrapText="1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19" fillId="0" borderId="0" xfId="0" applyFont="1" applyFill="1"/>
    <xf numFmtId="14" fontId="20" fillId="0" borderId="0" xfId="0" applyNumberFormat="1" applyFont="1"/>
    <xf numFmtId="0" fontId="0" fillId="5" borderId="0" xfId="0" applyFill="1"/>
    <xf numFmtId="0" fontId="17" fillId="6" borderId="10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164" fontId="14" fillId="8" borderId="1" xfId="0" applyNumberFormat="1" applyFont="1" applyFill="1" applyBorder="1" applyAlignment="1">
      <alignment horizontal="right" vertical="top" wrapText="1"/>
    </xf>
    <xf numFmtId="14" fontId="14" fillId="0" borderId="1" xfId="0" applyNumberFormat="1" applyFont="1" applyFill="1" applyBorder="1" applyAlignment="1">
      <alignment horizontal="center" vertical="top" wrapText="1"/>
    </xf>
    <xf numFmtId="0" fontId="14" fillId="9" borderId="1" xfId="0" applyNumberFormat="1" applyFont="1" applyFill="1" applyBorder="1" applyAlignment="1">
      <alignment vertical="top" wrapText="1"/>
    </xf>
    <xf numFmtId="0" fontId="14" fillId="9" borderId="6" xfId="0" applyNumberFormat="1" applyFont="1" applyFill="1" applyBorder="1" applyAlignment="1">
      <alignment vertical="top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left" vertical="top" wrapText="1"/>
    </xf>
    <xf numFmtId="165" fontId="14" fillId="8" borderId="1" xfId="0" applyNumberFormat="1" applyFont="1" applyFill="1" applyBorder="1" applyAlignment="1">
      <alignment horizontal="right" vertical="top" wrapText="1"/>
    </xf>
    <xf numFmtId="164" fontId="14" fillId="0" borderId="0" xfId="0" applyNumberFormat="1" applyFont="1" applyAlignment="1">
      <alignment vertical="top" wrapText="1"/>
    </xf>
    <xf numFmtId="14" fontId="14" fillId="0" borderId="0" xfId="0" applyNumberFormat="1" applyFont="1" applyAlignment="1">
      <alignment horizontal="center" vertical="top" wrapText="1"/>
    </xf>
    <xf numFmtId="0" fontId="14" fillId="0" borderId="1" xfId="0" applyNumberFormat="1" applyFont="1" applyFill="1" applyBorder="1" applyAlignment="1">
      <alignment horizontal="center" vertical="top"/>
    </xf>
    <xf numFmtId="0" fontId="21" fillId="7" borderId="10" xfId="0" applyFont="1" applyFill="1" applyBorder="1" applyAlignment="1">
      <alignment horizontal="center" vertical="top" wrapText="1"/>
    </xf>
    <xf numFmtId="164" fontId="21" fillId="7" borderId="10" xfId="0" applyNumberFormat="1" applyFont="1" applyFill="1" applyBorder="1" applyAlignment="1">
      <alignment horizontal="center" vertical="top" wrapText="1"/>
    </xf>
    <xf numFmtId="14" fontId="21" fillId="7" borderId="10" xfId="0" applyNumberFormat="1" applyFont="1" applyFill="1" applyBorder="1" applyAlignment="1">
      <alignment horizontal="center" vertical="top" wrapText="1"/>
    </xf>
    <xf numFmtId="14" fontId="21" fillId="7" borderId="1" xfId="0" applyNumberFormat="1" applyFont="1" applyFill="1" applyBorder="1" applyAlignment="1">
      <alignment horizontal="center" vertical="top" wrapText="1"/>
    </xf>
    <xf numFmtId="0" fontId="18" fillId="10" borderId="6" xfId="1" applyFont="1" applyFill="1" applyBorder="1" applyAlignment="1">
      <alignment horizontal="center" wrapText="1" shrinkToFit="1"/>
    </xf>
    <xf numFmtId="164" fontId="18" fillId="10" borderId="6" xfId="1" applyNumberFormat="1" applyFont="1" applyFill="1" applyBorder="1" applyAlignment="1">
      <alignment horizontal="center" wrapText="1" shrinkToFit="1"/>
    </xf>
    <xf numFmtId="164" fontId="18" fillId="10" borderId="6" xfId="1" applyNumberFormat="1" applyFont="1" applyFill="1" applyBorder="1" applyAlignment="1">
      <alignment horizontal="center"/>
    </xf>
    <xf numFmtId="4" fontId="18" fillId="10" borderId="6" xfId="1" applyNumberFormat="1" applyFont="1" applyFill="1" applyBorder="1" applyAlignment="1">
      <alignment horizontal="center" wrapText="1" shrinkToFit="1"/>
    </xf>
    <xf numFmtId="0" fontId="18" fillId="10" borderId="6" xfId="1" applyNumberFormat="1" applyFont="1" applyFill="1" applyBorder="1" applyAlignment="1">
      <alignment horizontal="center" wrapText="1" shrinkToFit="1"/>
    </xf>
    <xf numFmtId="14" fontId="18" fillId="10" borderId="6" xfId="1" applyNumberFormat="1" applyFont="1" applyFill="1" applyBorder="1" applyAlignment="1">
      <alignment horizontal="center" wrapText="1" shrinkToFit="1"/>
    </xf>
    <xf numFmtId="0" fontId="0" fillId="0" borderId="0" xfId="0" applyAlignment="1"/>
    <xf numFmtId="0" fontId="19" fillId="0" borderId="0" xfId="3" applyFill="1"/>
    <xf numFmtId="4" fontId="19" fillId="0" borderId="0" xfId="3" applyNumberFormat="1" applyFill="1" applyAlignment="1">
      <alignment horizontal="right"/>
    </xf>
    <xf numFmtId="166" fontId="19" fillId="0" borderId="0" xfId="3" applyNumberFormat="1" applyFill="1"/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shrinkToFit="1"/>
    </xf>
    <xf numFmtId="0" fontId="8" fillId="0" borderId="11" xfId="0" applyFont="1" applyBorder="1" applyAlignment="1">
      <alignment horizontal="center"/>
    </xf>
    <xf numFmtId="14" fontId="8" fillId="0" borderId="11" xfId="0" applyNumberFormat="1" applyFont="1" applyBorder="1" applyAlignment="1">
      <alignment shrinkToFit="1"/>
    </xf>
    <xf numFmtId="0" fontId="8" fillId="0" borderId="11" xfId="0" applyFont="1" applyBorder="1"/>
    <xf numFmtId="0" fontId="19" fillId="0" borderId="0" xfId="3" applyFill="1" applyAlignment="1">
      <alignment horizontal="center"/>
    </xf>
    <xf numFmtId="0" fontId="23" fillId="0" borderId="11" xfId="2" applyFont="1" applyBorder="1"/>
    <xf numFmtId="0" fontId="24" fillId="0" borderId="0" xfId="3" applyFont="1" applyFill="1" applyAlignment="1">
      <alignment horizontal="center"/>
    </xf>
    <xf numFmtId="0" fontId="23" fillId="0" borderId="0" xfId="3" applyFont="1" applyFill="1"/>
    <xf numFmtId="4" fontId="23" fillId="0" borderId="0" xfId="3" applyNumberFormat="1" applyFont="1" applyFill="1" applyAlignment="1">
      <alignment horizontal="right"/>
    </xf>
    <xf numFmtId="166" fontId="19" fillId="0" borderId="0" xfId="3" applyNumberFormat="1" applyFont="1" applyFill="1"/>
    <xf numFmtId="0" fontId="22" fillId="0" borderId="0" xfId="0" applyFont="1"/>
    <xf numFmtId="0" fontId="23" fillId="0" borderId="0" xfId="0" applyFont="1" applyAlignment="1">
      <alignment wrapText="1"/>
    </xf>
    <xf numFmtId="0" fontId="23" fillId="0" borderId="0" xfId="0" applyFont="1" applyAlignment="1"/>
    <xf numFmtId="0" fontId="22" fillId="0" borderId="0" xfId="0" applyFont="1" applyAlignment="1">
      <alignment horizontal="right" wrapText="1"/>
    </xf>
    <xf numFmtId="0" fontId="23" fillId="0" borderId="11" xfId="2" applyFont="1" applyBorder="1" applyAlignment="1"/>
    <xf numFmtId="4" fontId="23" fillId="0" borderId="11" xfId="2" applyNumberFormat="1" applyFont="1" applyBorder="1" applyAlignment="1">
      <alignment horizontal="right"/>
    </xf>
    <xf numFmtId="166" fontId="23" fillId="0" borderId="11" xfId="2" applyNumberFormat="1" applyFont="1" applyBorder="1"/>
    <xf numFmtId="0" fontId="19" fillId="0" borderId="11" xfId="2" applyBorder="1" applyAlignment="1"/>
    <xf numFmtId="4" fontId="19" fillId="0" borderId="11" xfId="2" applyNumberFormat="1" applyBorder="1" applyAlignment="1">
      <alignment horizontal="right"/>
    </xf>
    <xf numFmtId="166" fontId="19" fillId="0" borderId="11" xfId="2" applyNumberFormat="1" applyBorder="1"/>
    <xf numFmtId="0" fontId="19" fillId="0" borderId="11" xfId="2" applyBorder="1"/>
    <xf numFmtId="4" fontId="22" fillId="0" borderId="0" xfId="0" applyNumberFormat="1" applyFont="1" applyAlignment="1">
      <alignment horizontal="right"/>
    </xf>
    <xf numFmtId="166" fontId="22" fillId="0" borderId="0" xfId="0" applyNumberFormat="1" applyFont="1"/>
    <xf numFmtId="0" fontId="19" fillId="0" borderId="11" xfId="2" applyFill="1" applyBorder="1"/>
    <xf numFmtId="0" fontId="19" fillId="0" borderId="11" xfId="2" applyFont="1" applyBorder="1" applyAlignment="1">
      <alignment wrapText="1"/>
    </xf>
    <xf numFmtId="0" fontId="19" fillId="0" borderId="11" xfId="2" applyFont="1" applyBorder="1"/>
    <xf numFmtId="0" fontId="19" fillId="0" borderId="11" xfId="2" applyBorder="1" applyAlignment="1">
      <alignment wrapText="1"/>
    </xf>
    <xf numFmtId="0" fontId="23" fillId="0" borderId="11" xfId="2" applyFont="1" applyFill="1" applyBorder="1"/>
    <xf numFmtId="0" fontId="23" fillId="0" borderId="11" xfId="2" applyFont="1" applyBorder="1" applyAlignment="1">
      <alignment wrapText="1"/>
    </xf>
    <xf numFmtId="0" fontId="23" fillId="0" borderId="0" xfId="2" applyFont="1" applyFill="1" applyBorder="1"/>
    <xf numFmtId="0" fontId="23" fillId="0" borderId="0" xfId="2" applyFont="1" applyBorder="1"/>
    <xf numFmtId="0" fontId="23" fillId="0" borderId="0" xfId="2" applyFont="1" applyBorder="1" applyAlignment="1">
      <alignment wrapText="1"/>
    </xf>
    <xf numFmtId="0" fontId="23" fillId="0" borderId="0" xfId="2" applyFont="1" applyBorder="1" applyAlignment="1"/>
    <xf numFmtId="4" fontId="23" fillId="0" borderId="0" xfId="2" applyNumberFormat="1" applyFont="1" applyBorder="1" applyAlignment="1">
      <alignment horizontal="right"/>
    </xf>
    <xf numFmtId="166" fontId="23" fillId="0" borderId="0" xfId="2" applyNumberFormat="1" applyFont="1" applyBorder="1"/>
    <xf numFmtId="0" fontId="8" fillId="0" borderId="14" xfId="0" applyFont="1" applyFill="1" applyBorder="1" applyAlignment="1">
      <alignment horizontal="left" shrinkToFit="1"/>
    </xf>
    <xf numFmtId="0" fontId="8" fillId="0" borderId="14" xfId="0" applyFont="1" applyFill="1" applyBorder="1" applyAlignment="1">
      <alignment shrinkToFit="1"/>
    </xf>
    <xf numFmtId="14" fontId="8" fillId="0" borderId="14" xfId="0" applyNumberFormat="1" applyFont="1" applyFill="1" applyBorder="1" applyAlignment="1">
      <alignment shrinkToFit="1"/>
    </xf>
    <xf numFmtId="0" fontId="8" fillId="0" borderId="14" xfId="0" applyFont="1" applyFill="1" applyBorder="1"/>
    <xf numFmtId="0" fontId="3" fillId="11" borderId="11" xfId="0" applyFont="1" applyFill="1" applyBorder="1" applyAlignment="1">
      <alignment horizontal="right"/>
    </xf>
    <xf numFmtId="4" fontId="3" fillId="11" borderId="11" xfId="0" applyNumberFormat="1" applyFont="1" applyFill="1" applyBorder="1" applyAlignment="1">
      <alignment shrinkToFit="1"/>
    </xf>
    <xf numFmtId="4" fontId="3" fillId="11" borderId="11" xfId="0" applyNumberFormat="1" applyFont="1" applyFill="1" applyBorder="1"/>
    <xf numFmtId="0" fontId="8" fillId="12" borderId="11" xfId="0" applyFont="1" applyFill="1" applyBorder="1" applyAlignment="1">
      <alignment horizontal="left"/>
    </xf>
    <xf numFmtId="0" fontId="8" fillId="12" borderId="11" xfId="0" applyFont="1" applyFill="1" applyBorder="1" applyAlignment="1">
      <alignment shrinkToFit="1"/>
    </xf>
    <xf numFmtId="0" fontId="3" fillId="12" borderId="11" xfId="0" applyFont="1" applyFill="1" applyBorder="1" applyAlignment="1">
      <alignment horizontal="left"/>
    </xf>
    <xf numFmtId="0" fontId="3" fillId="12" borderId="11" xfId="0" applyFont="1" applyFill="1" applyBorder="1" applyAlignment="1">
      <alignment shrinkToFit="1"/>
    </xf>
    <xf numFmtId="0" fontId="8" fillId="12" borderId="11" xfId="0" applyFont="1" applyFill="1" applyBorder="1" applyAlignment="1"/>
    <xf numFmtId="4" fontId="8" fillId="12" borderId="11" xfId="0" applyNumberFormat="1" applyFont="1" applyFill="1" applyBorder="1"/>
    <xf numFmtId="14" fontId="8" fillId="12" borderId="11" xfId="0" applyNumberFormat="1" applyFont="1" applyFill="1" applyBorder="1" applyAlignment="1">
      <alignment shrinkToFit="1"/>
    </xf>
    <xf numFmtId="0" fontId="3" fillId="10" borderId="14" xfId="0" applyNumberFormat="1" applyFont="1" applyFill="1" applyBorder="1"/>
    <xf numFmtId="4" fontId="3" fillId="10" borderId="14" xfId="0" applyNumberFormat="1" applyFont="1" applyFill="1" applyBorder="1"/>
    <xf numFmtId="39" fontId="3" fillId="11" borderId="11" xfId="0" applyNumberFormat="1" applyFont="1" applyFill="1" applyBorder="1" applyAlignment="1">
      <alignment horizontal="right"/>
    </xf>
    <xf numFmtId="0" fontId="3" fillId="11" borderId="11" xfId="0" applyNumberFormat="1" applyFont="1" applyFill="1" applyBorder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wrapText="1"/>
    </xf>
    <xf numFmtId="4" fontId="18" fillId="0" borderId="0" xfId="0" applyNumberFormat="1" applyFont="1"/>
    <xf numFmtId="0" fontId="3" fillId="13" borderId="11" xfId="0" applyFont="1" applyFill="1" applyBorder="1" applyAlignment="1">
      <alignment shrinkToFit="1"/>
    </xf>
    <xf numFmtId="14" fontId="25" fillId="0" borderId="0" xfId="0" applyNumberFormat="1" applyFont="1" applyAlignment="1">
      <alignment horizontal="center" vertical="top" wrapText="1"/>
    </xf>
    <xf numFmtId="0" fontId="25" fillId="0" borderId="0" xfId="0" applyFont="1" applyAlignment="1">
      <alignment vertical="top" wrapText="1"/>
    </xf>
    <xf numFmtId="0" fontId="25" fillId="11" borderId="0" xfId="0" applyFont="1" applyFill="1" applyAlignment="1">
      <alignment horizontal="center" vertical="top" wrapText="1"/>
    </xf>
    <xf numFmtId="164" fontId="25" fillId="11" borderId="0" xfId="0" applyNumberFormat="1" applyFont="1" applyFill="1" applyAlignment="1">
      <alignment vertical="top" wrapText="1"/>
    </xf>
    <xf numFmtId="14" fontId="25" fillId="11" borderId="0" xfId="0" applyNumberFormat="1" applyFont="1" applyFill="1" applyAlignment="1">
      <alignment horizontal="center" vertical="top" wrapText="1"/>
    </xf>
    <xf numFmtId="0" fontId="3" fillId="10" borderId="15" xfId="0" applyFont="1" applyFill="1" applyBorder="1" applyAlignment="1">
      <alignment horizontal="right"/>
    </xf>
    <xf numFmtId="0" fontId="3" fillId="10" borderId="16" xfId="0" applyFont="1" applyFill="1" applyBorder="1" applyAlignment="1">
      <alignment horizontal="right"/>
    </xf>
    <xf numFmtId="0" fontId="3" fillId="11" borderId="12" xfId="0" applyFont="1" applyFill="1" applyBorder="1" applyAlignment="1">
      <alignment horizontal="right"/>
    </xf>
    <xf numFmtId="0" fontId="0" fillId="11" borderId="13" xfId="0" applyFill="1" applyBorder="1" applyAlignment="1"/>
    <xf numFmtId="0" fontId="3" fillId="12" borderId="12" xfId="0" applyFont="1" applyFill="1" applyBorder="1" applyAlignment="1">
      <alignment horizontal="left"/>
    </xf>
    <xf numFmtId="0" fontId="0" fillId="12" borderId="13" xfId="0" applyFill="1" applyBorder="1" applyAlignment="1"/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5" fillId="3" borderId="9" xfId="0" applyFont="1" applyFill="1" applyBorder="1" applyAlignment="1"/>
  </cellXfs>
  <cellStyles count="4">
    <cellStyle name="Normal" xfId="0" builtinId="0"/>
    <cellStyle name="Normal 2" xfId="2" xr:uid="{00000000-0005-0000-0000-000002000000}"/>
    <cellStyle name="Normal 2 3" xfId="3" xr:uid="{00000000-0005-0000-0000-000003000000}"/>
    <cellStyle name="Normal 3" xfId="1" xr:uid="{00000000-0005-0000-0000-000004000000}"/>
  </cellStyles>
  <dxfs count="0"/>
  <tableStyles count="0" defaultTableStyle="TableStyleMedium9" defaultPivotStyle="PivotStyleLight16"/>
  <colors>
    <mruColors>
      <color rgb="FFFFCCFF"/>
      <color rgb="FFFF99FF"/>
      <color rgb="FFC0C0C0"/>
      <color rgb="FFB2B2B2"/>
      <color rgb="FFFF66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view="pageLayout" zoomScale="80" zoomScaleNormal="100" zoomScalePageLayoutView="80" workbookViewId="0">
      <selection activeCell="L23" sqref="L23"/>
    </sheetView>
  </sheetViews>
  <sheetFormatPr defaultRowHeight="15" x14ac:dyDescent="0.25"/>
  <cols>
    <col min="1" max="1" width="10.85546875" customWidth="1"/>
    <col min="2" max="2" width="19.7109375" customWidth="1"/>
    <col min="3" max="3" width="15.7109375" style="45" customWidth="1"/>
    <col min="4" max="4" width="14.5703125" customWidth="1"/>
    <col min="5" max="5" width="25.85546875" style="45" customWidth="1"/>
    <col min="6" max="6" width="5.42578125" style="83" customWidth="1"/>
    <col min="7" max="7" width="17.28515625" customWidth="1"/>
    <col min="8" max="8" width="15.28515625" customWidth="1"/>
    <col min="9" max="9" width="12.5703125" customWidth="1"/>
    <col min="10" max="10" width="12.140625" customWidth="1"/>
    <col min="11" max="11" width="6.5703125" customWidth="1"/>
  </cols>
  <sheetData>
    <row r="1" spans="1:11" ht="69" customHeight="1" x14ac:dyDescent="0.25">
      <c r="A1" s="77" t="s">
        <v>0</v>
      </c>
      <c r="B1" s="77" t="s">
        <v>1</v>
      </c>
      <c r="C1" s="77" t="s">
        <v>2</v>
      </c>
      <c r="D1" s="77" t="s">
        <v>3</v>
      </c>
      <c r="E1" s="78" t="s">
        <v>4</v>
      </c>
      <c r="F1" s="79"/>
      <c r="G1" s="80" t="s">
        <v>5</v>
      </c>
      <c r="H1" s="80" t="s">
        <v>6</v>
      </c>
      <c r="I1" s="81" t="s">
        <v>7</v>
      </c>
      <c r="J1" s="82" t="s">
        <v>8</v>
      </c>
      <c r="K1" s="81" t="s">
        <v>9</v>
      </c>
    </row>
    <row r="3" spans="1:11" ht="14.25" customHeight="1" x14ac:dyDescent="0.25">
      <c r="A3" s="51" t="s">
        <v>89</v>
      </c>
      <c r="B3" s="54" t="s">
        <v>90</v>
      </c>
      <c r="C3" s="51" t="s">
        <v>81</v>
      </c>
      <c r="D3" s="51"/>
      <c r="E3" s="55" t="s">
        <v>11</v>
      </c>
      <c r="F3" s="55">
        <v>1</v>
      </c>
      <c r="G3" s="52">
        <v>3365.28</v>
      </c>
      <c r="H3" s="52">
        <v>627.59</v>
      </c>
      <c r="I3" s="53">
        <v>42352</v>
      </c>
      <c r="J3" s="53">
        <v>42639</v>
      </c>
      <c r="K3" s="1" t="s">
        <v>15</v>
      </c>
    </row>
    <row r="4" spans="1:11" x14ac:dyDescent="0.25">
      <c r="A4" s="87"/>
      <c r="B4" s="88"/>
      <c r="C4" s="89"/>
      <c r="D4" s="153" t="s">
        <v>254</v>
      </c>
      <c r="E4" s="154"/>
      <c r="F4" s="127">
        <f>SUM(F3)</f>
        <v>1</v>
      </c>
      <c r="G4" s="128">
        <f>SUM(G3)</f>
        <v>3365.28</v>
      </c>
      <c r="H4" s="129">
        <f>SUM(H3)</f>
        <v>627.59</v>
      </c>
      <c r="I4" s="129"/>
      <c r="J4" s="90"/>
      <c r="K4" s="91"/>
    </row>
    <row r="5" spans="1:11" x14ac:dyDescent="0.25">
      <c r="A5" s="130"/>
      <c r="B5" s="131"/>
      <c r="C5" s="132" t="s">
        <v>81</v>
      </c>
      <c r="D5" s="145"/>
      <c r="E5" s="131"/>
      <c r="F5" s="134"/>
      <c r="G5" s="131"/>
      <c r="H5" s="131"/>
      <c r="I5" s="135"/>
      <c r="J5" s="135"/>
      <c r="K5" s="136"/>
    </row>
    <row r="7" spans="1:11" s="1" customFormat="1" ht="27" customHeight="1" x14ac:dyDescent="0.25">
      <c r="A7" t="s">
        <v>87</v>
      </c>
      <c r="B7" t="s">
        <v>88</v>
      </c>
      <c r="C7" s="51" t="s">
        <v>83</v>
      </c>
      <c r="D7" s="51"/>
      <c r="E7" s="45" t="s">
        <v>82</v>
      </c>
      <c r="F7" s="45">
        <v>1</v>
      </c>
      <c r="G7" s="52">
        <v>2000</v>
      </c>
      <c r="H7" s="52">
        <v>1336.92</v>
      </c>
      <c r="I7" s="53">
        <v>42394</v>
      </c>
      <c r="J7" s="53">
        <v>42606</v>
      </c>
      <c r="K7" t="s">
        <v>15</v>
      </c>
    </row>
    <row r="8" spans="1:11" s="1" customFormat="1" x14ac:dyDescent="0.25">
      <c r="A8" s="87"/>
      <c r="B8" s="88"/>
      <c r="C8" s="89"/>
      <c r="D8" s="153" t="s">
        <v>254</v>
      </c>
      <c r="E8" s="154"/>
      <c r="F8" s="127">
        <v>1</v>
      </c>
      <c r="G8" s="128">
        <f>SUM(G7:G7)</f>
        <v>2000</v>
      </c>
      <c r="H8" s="129">
        <f>SUM(H7:H7)</f>
        <v>1336.92</v>
      </c>
      <c r="I8" s="129"/>
      <c r="J8" s="90"/>
      <c r="K8" s="91"/>
    </row>
    <row r="9" spans="1:11" x14ac:dyDescent="0.25">
      <c r="A9" s="130"/>
      <c r="B9" s="131"/>
      <c r="C9" s="132" t="s">
        <v>83</v>
      </c>
      <c r="D9" s="133"/>
      <c r="E9" s="131"/>
      <c r="F9" s="134"/>
      <c r="G9" s="131"/>
      <c r="H9" s="131"/>
      <c r="I9" s="135"/>
      <c r="J9" s="135"/>
      <c r="K9" s="136"/>
    </row>
    <row r="11" spans="1:11" ht="15" customHeight="1" x14ac:dyDescent="0.25">
      <c r="A11" s="1" t="s">
        <v>91</v>
      </c>
      <c r="B11" s="1" t="s">
        <v>92</v>
      </c>
      <c r="C11" s="55" t="s">
        <v>253</v>
      </c>
      <c r="D11" t="s">
        <v>84</v>
      </c>
      <c r="E11" s="45" t="s">
        <v>11</v>
      </c>
      <c r="F11" s="45">
        <v>1</v>
      </c>
      <c r="G11" s="52">
        <v>14829</v>
      </c>
      <c r="H11" s="52">
        <v>1106.95</v>
      </c>
      <c r="I11" s="53">
        <v>42376</v>
      </c>
      <c r="J11" s="53">
        <v>42622</v>
      </c>
      <c r="K11" t="s">
        <v>15</v>
      </c>
    </row>
    <row r="12" spans="1:11" x14ac:dyDescent="0.25">
      <c r="A12" s="87"/>
      <c r="B12" s="88"/>
      <c r="C12" s="89"/>
      <c r="D12" s="153" t="s">
        <v>254</v>
      </c>
      <c r="E12" s="154"/>
      <c r="F12" s="127">
        <v>1</v>
      </c>
      <c r="G12" s="128">
        <f>SUM(G11)</f>
        <v>14829</v>
      </c>
      <c r="H12" s="129">
        <f>SUM(H11)</f>
        <v>1106.95</v>
      </c>
      <c r="I12" s="129"/>
      <c r="J12" s="90"/>
      <c r="K12" s="91"/>
    </row>
    <row r="13" spans="1:11" x14ac:dyDescent="0.25">
      <c r="A13" s="130"/>
      <c r="B13" s="131"/>
      <c r="C13" s="132" t="s">
        <v>253</v>
      </c>
      <c r="D13" s="133"/>
      <c r="E13" s="131"/>
      <c r="F13" s="134"/>
      <c r="G13" s="131"/>
      <c r="H13" s="131"/>
      <c r="I13" s="135"/>
      <c r="J13" s="135"/>
      <c r="K13" s="136"/>
    </row>
    <row r="15" spans="1:11" x14ac:dyDescent="0.25">
      <c r="A15" s="1" t="s">
        <v>93</v>
      </c>
      <c r="B15" s="1" t="s">
        <v>94</v>
      </c>
      <c r="C15" s="1" t="s">
        <v>19</v>
      </c>
      <c r="D15" s="1"/>
      <c r="E15" s="44" t="s">
        <v>11</v>
      </c>
      <c r="F15" s="44">
        <v>1</v>
      </c>
      <c r="G15" s="56">
        <v>11405.56</v>
      </c>
      <c r="H15" s="56">
        <v>11405.56</v>
      </c>
      <c r="I15" s="57">
        <v>41838</v>
      </c>
      <c r="J15" s="57">
        <v>42586</v>
      </c>
      <c r="K15" t="s">
        <v>15</v>
      </c>
    </row>
    <row r="16" spans="1:11" x14ac:dyDescent="0.25">
      <c r="A16" s="1" t="s">
        <v>95</v>
      </c>
      <c r="B16" s="1" t="s">
        <v>96</v>
      </c>
      <c r="C16" t="s">
        <v>19</v>
      </c>
      <c r="E16" s="45" t="s">
        <v>11</v>
      </c>
      <c r="F16" s="44">
        <v>1</v>
      </c>
      <c r="G16" s="52">
        <v>8000</v>
      </c>
      <c r="H16" s="52">
        <v>4000</v>
      </c>
      <c r="I16" s="53">
        <v>42317</v>
      </c>
      <c r="J16" s="53">
        <v>42558</v>
      </c>
      <c r="K16" t="s">
        <v>15</v>
      </c>
    </row>
    <row r="17" spans="1:11" x14ac:dyDescent="0.25">
      <c r="A17" t="s">
        <v>97</v>
      </c>
      <c r="B17" t="s">
        <v>98</v>
      </c>
      <c r="C17" t="s">
        <v>19</v>
      </c>
      <c r="E17" s="45" t="s">
        <v>11</v>
      </c>
      <c r="F17" s="44">
        <v>1</v>
      </c>
      <c r="G17" s="52">
        <v>7257.8</v>
      </c>
      <c r="H17" s="52">
        <v>7189.37</v>
      </c>
      <c r="I17" s="53">
        <v>41614</v>
      </c>
      <c r="J17" s="53">
        <v>42578</v>
      </c>
      <c r="K17" t="s">
        <v>15</v>
      </c>
    </row>
    <row r="18" spans="1:11" x14ac:dyDescent="0.25">
      <c r="A18" t="s">
        <v>99</v>
      </c>
      <c r="B18" t="s">
        <v>100</v>
      </c>
      <c r="C18" t="s">
        <v>19</v>
      </c>
      <c r="E18" s="45" t="s">
        <v>11</v>
      </c>
      <c r="F18" s="44">
        <v>1</v>
      </c>
      <c r="G18" s="52">
        <v>3356.73</v>
      </c>
      <c r="H18" s="52">
        <v>3081.73</v>
      </c>
      <c r="I18" s="53">
        <v>42322</v>
      </c>
      <c r="J18" s="53">
        <v>42578</v>
      </c>
      <c r="K18" t="s">
        <v>15</v>
      </c>
    </row>
    <row r="19" spans="1:11" x14ac:dyDescent="0.25">
      <c r="A19" t="s">
        <v>101</v>
      </c>
      <c r="B19" t="s">
        <v>102</v>
      </c>
      <c r="C19" t="s">
        <v>19</v>
      </c>
      <c r="E19" s="45" t="s">
        <v>11</v>
      </c>
      <c r="F19" s="44">
        <v>1</v>
      </c>
      <c r="G19" s="52">
        <v>3248.76</v>
      </c>
      <c r="H19" s="52">
        <v>2683.82</v>
      </c>
      <c r="I19" s="53">
        <v>41987</v>
      </c>
      <c r="J19" s="53">
        <v>42566</v>
      </c>
      <c r="K19" t="s">
        <v>15</v>
      </c>
    </row>
    <row r="20" spans="1:11" x14ac:dyDescent="0.25">
      <c r="A20" t="s">
        <v>103</v>
      </c>
      <c r="B20" t="s">
        <v>104</v>
      </c>
      <c r="C20" t="s">
        <v>19</v>
      </c>
      <c r="E20" s="45" t="s">
        <v>11</v>
      </c>
      <c r="F20" s="44">
        <v>1</v>
      </c>
      <c r="G20" s="52">
        <v>3162</v>
      </c>
      <c r="H20" s="52">
        <v>2400</v>
      </c>
      <c r="I20" s="53">
        <v>42446</v>
      </c>
      <c r="J20" s="53">
        <v>42625</v>
      </c>
      <c r="K20" t="s">
        <v>15</v>
      </c>
    </row>
    <row r="21" spans="1:11" x14ac:dyDescent="0.25">
      <c r="A21" t="s">
        <v>105</v>
      </c>
      <c r="B21" t="s">
        <v>106</v>
      </c>
      <c r="C21" t="s">
        <v>19</v>
      </c>
      <c r="E21" s="45" t="s">
        <v>11</v>
      </c>
      <c r="F21" s="44">
        <v>1</v>
      </c>
      <c r="G21" s="56">
        <v>3000</v>
      </c>
      <c r="H21" s="52">
        <v>3000</v>
      </c>
      <c r="I21" s="53">
        <v>42300</v>
      </c>
      <c r="J21" s="53">
        <v>42578</v>
      </c>
      <c r="K21" t="s">
        <v>15</v>
      </c>
    </row>
    <row r="22" spans="1:11" x14ac:dyDescent="0.25">
      <c r="A22" t="s">
        <v>107</v>
      </c>
      <c r="B22" t="s">
        <v>108</v>
      </c>
      <c r="C22" t="s">
        <v>19</v>
      </c>
      <c r="E22" s="45" t="s">
        <v>11</v>
      </c>
      <c r="F22" s="44">
        <v>1</v>
      </c>
      <c r="G22" s="52">
        <v>2783.49</v>
      </c>
      <c r="H22" s="52">
        <v>2771</v>
      </c>
      <c r="I22" s="53">
        <v>42434</v>
      </c>
      <c r="J22" s="53">
        <v>42606</v>
      </c>
      <c r="K22" t="s">
        <v>15</v>
      </c>
    </row>
    <row r="23" spans="1:11" x14ac:dyDescent="0.25">
      <c r="A23" t="s">
        <v>109</v>
      </c>
      <c r="B23" t="s">
        <v>110</v>
      </c>
      <c r="C23" t="s">
        <v>19</v>
      </c>
      <c r="E23" s="45" t="s">
        <v>11</v>
      </c>
      <c r="F23" s="44">
        <v>1</v>
      </c>
      <c r="G23" s="52">
        <v>1225</v>
      </c>
      <c r="H23" s="52">
        <v>1250.33</v>
      </c>
      <c r="I23" s="53">
        <v>42232</v>
      </c>
      <c r="J23" s="53">
        <v>42591</v>
      </c>
      <c r="K23" t="s">
        <v>15</v>
      </c>
    </row>
    <row r="24" spans="1:11" x14ac:dyDescent="0.25">
      <c r="A24" t="s">
        <v>111</v>
      </c>
      <c r="B24" t="s">
        <v>112</v>
      </c>
      <c r="C24" t="s">
        <v>19</v>
      </c>
      <c r="E24" s="45" t="s">
        <v>11</v>
      </c>
      <c r="F24" s="44">
        <v>1</v>
      </c>
      <c r="G24" s="52">
        <v>1043.2</v>
      </c>
      <c r="H24" s="52">
        <v>456</v>
      </c>
      <c r="I24" s="53">
        <v>42390</v>
      </c>
      <c r="J24" s="53">
        <v>42598</v>
      </c>
      <c r="K24" t="s">
        <v>15</v>
      </c>
    </row>
    <row r="25" spans="1:11" x14ac:dyDescent="0.25">
      <c r="A25" t="s">
        <v>113</v>
      </c>
      <c r="B25" t="s">
        <v>114</v>
      </c>
      <c r="C25" t="s">
        <v>19</v>
      </c>
      <c r="E25" s="45" t="s">
        <v>11</v>
      </c>
      <c r="F25" s="44">
        <v>1</v>
      </c>
      <c r="G25" s="52">
        <v>1000</v>
      </c>
      <c r="H25" s="52">
        <v>813.15</v>
      </c>
      <c r="I25" s="53">
        <v>42446</v>
      </c>
      <c r="J25" s="53">
        <v>42606</v>
      </c>
      <c r="K25" t="s">
        <v>15</v>
      </c>
    </row>
    <row r="26" spans="1:11" x14ac:dyDescent="0.25">
      <c r="A26" t="s">
        <v>115</v>
      </c>
      <c r="B26" t="s">
        <v>116</v>
      </c>
      <c r="C26" t="s">
        <v>19</v>
      </c>
      <c r="E26" s="55" t="s">
        <v>11</v>
      </c>
      <c r="F26" s="44">
        <v>1</v>
      </c>
      <c r="G26" s="52">
        <v>1000</v>
      </c>
      <c r="H26" s="52">
        <v>1000</v>
      </c>
      <c r="I26" s="53">
        <v>42303</v>
      </c>
      <c r="J26" s="53">
        <v>42639</v>
      </c>
      <c r="K26" t="s">
        <v>15</v>
      </c>
    </row>
    <row r="27" spans="1:11" x14ac:dyDescent="0.25">
      <c r="A27" s="51" t="s">
        <v>117</v>
      </c>
      <c r="B27" s="54" t="s">
        <v>118</v>
      </c>
      <c r="C27" s="51" t="s">
        <v>19</v>
      </c>
      <c r="E27" s="45" t="s">
        <v>11</v>
      </c>
      <c r="F27" s="44">
        <v>1</v>
      </c>
      <c r="G27" s="52">
        <v>800</v>
      </c>
      <c r="H27" s="52">
        <v>800</v>
      </c>
      <c r="I27" s="53">
        <v>42096</v>
      </c>
      <c r="J27" s="53">
        <v>42578</v>
      </c>
      <c r="K27" t="s">
        <v>15</v>
      </c>
    </row>
    <row r="28" spans="1:11" x14ac:dyDescent="0.25">
      <c r="A28" s="84"/>
      <c r="B28" s="84"/>
      <c r="C28" s="84"/>
      <c r="D28" s="84"/>
      <c r="E28" s="84"/>
      <c r="F28" s="84"/>
      <c r="G28" s="85"/>
      <c r="H28" s="85"/>
      <c r="I28" s="86"/>
      <c r="J28" s="86"/>
      <c r="K28" s="92"/>
    </row>
    <row r="29" spans="1:11" x14ac:dyDescent="0.25">
      <c r="A29" s="87"/>
      <c r="B29" s="88"/>
      <c r="C29" s="89"/>
      <c r="D29" s="153" t="s">
        <v>254</v>
      </c>
      <c r="E29" s="154"/>
      <c r="F29" s="127">
        <f>SUM(F15:F28)</f>
        <v>13</v>
      </c>
      <c r="G29" s="128">
        <f>SUM(G15:G28)</f>
        <v>47282.539999999994</v>
      </c>
      <c r="H29" s="129">
        <f>SUM(H15:H28)</f>
        <v>40850.959999999999</v>
      </c>
      <c r="I29" s="129"/>
      <c r="J29" s="90"/>
      <c r="K29" s="91"/>
    </row>
    <row r="30" spans="1:11" x14ac:dyDescent="0.25">
      <c r="A30" s="130"/>
      <c r="B30" s="131"/>
      <c r="C30" s="155" t="s">
        <v>19</v>
      </c>
      <c r="D30" s="156"/>
      <c r="E30" s="131"/>
      <c r="F30" s="134"/>
      <c r="G30" s="131"/>
      <c r="H30" s="131"/>
      <c r="I30" s="135"/>
      <c r="J30" s="135"/>
      <c r="K30" s="136"/>
    </row>
    <row r="31" spans="1:11" x14ac:dyDescent="0.25">
      <c r="A31" s="84"/>
      <c r="B31" s="84"/>
      <c r="C31" s="84"/>
      <c r="D31" s="84"/>
      <c r="E31" s="84"/>
      <c r="F31" s="84"/>
      <c r="G31" s="85"/>
      <c r="H31" s="85"/>
      <c r="I31" s="86"/>
      <c r="J31" s="86"/>
    </row>
    <row r="32" spans="1:11" x14ac:dyDescent="0.25">
      <c r="A32" t="s">
        <v>125</v>
      </c>
      <c r="B32" t="s">
        <v>126</v>
      </c>
      <c r="C32" s="1" t="s">
        <v>13</v>
      </c>
      <c r="D32" s="1" t="s">
        <v>31</v>
      </c>
      <c r="E32" s="45" t="s">
        <v>20</v>
      </c>
      <c r="F32" s="45">
        <v>1</v>
      </c>
      <c r="G32" s="52">
        <v>945</v>
      </c>
      <c r="H32" s="52">
        <v>944.69</v>
      </c>
      <c r="I32" s="53">
        <v>42310</v>
      </c>
      <c r="J32" s="53">
        <v>42606</v>
      </c>
      <c r="K32" t="s">
        <v>15</v>
      </c>
    </row>
    <row r="33" spans="1:11" x14ac:dyDescent="0.25">
      <c r="A33" t="s">
        <v>131</v>
      </c>
      <c r="B33" t="s">
        <v>132</v>
      </c>
      <c r="C33" s="1" t="s">
        <v>13</v>
      </c>
      <c r="D33" s="1" t="s">
        <v>31</v>
      </c>
      <c r="E33" s="45" t="s">
        <v>20</v>
      </c>
      <c r="F33" s="45">
        <v>1</v>
      </c>
      <c r="G33" s="52">
        <v>550</v>
      </c>
      <c r="H33" s="52">
        <v>500</v>
      </c>
      <c r="I33" s="53">
        <v>42037</v>
      </c>
      <c r="J33" s="53">
        <v>42606</v>
      </c>
      <c r="K33" t="s">
        <v>15</v>
      </c>
    </row>
    <row r="34" spans="1:11" ht="30" x14ac:dyDescent="0.25">
      <c r="A34" t="s">
        <v>127</v>
      </c>
      <c r="B34" t="s">
        <v>128</v>
      </c>
      <c r="C34" s="1" t="s">
        <v>13</v>
      </c>
      <c r="D34" s="58" t="s">
        <v>31</v>
      </c>
      <c r="E34" s="45" t="s">
        <v>85</v>
      </c>
      <c r="F34" s="45">
        <v>1</v>
      </c>
      <c r="G34" s="52">
        <v>1306.47</v>
      </c>
      <c r="H34" s="52">
        <v>669.11</v>
      </c>
      <c r="I34" s="53">
        <v>42247</v>
      </c>
      <c r="J34" s="53">
        <v>42627</v>
      </c>
      <c r="K34" t="s">
        <v>15</v>
      </c>
    </row>
    <row r="35" spans="1:11" ht="30" x14ac:dyDescent="0.25">
      <c r="A35" t="s">
        <v>129</v>
      </c>
      <c r="B35" t="s">
        <v>130</v>
      </c>
      <c r="C35" s="1" t="s">
        <v>13</v>
      </c>
      <c r="D35" s="1" t="s">
        <v>31</v>
      </c>
      <c r="E35" s="45" t="s">
        <v>85</v>
      </c>
      <c r="F35" s="45">
        <v>1</v>
      </c>
      <c r="G35" s="52">
        <v>861.98</v>
      </c>
      <c r="H35" s="52">
        <v>500</v>
      </c>
      <c r="I35" s="53">
        <v>42534</v>
      </c>
      <c r="J35" s="53">
        <v>42622</v>
      </c>
      <c r="K35" t="s">
        <v>15</v>
      </c>
    </row>
    <row r="36" spans="1:11" x14ac:dyDescent="0.25">
      <c r="A36" t="s">
        <v>119</v>
      </c>
      <c r="B36" t="s">
        <v>120</v>
      </c>
      <c r="C36" t="s">
        <v>13</v>
      </c>
      <c r="D36" t="s">
        <v>31</v>
      </c>
      <c r="E36" s="45" t="s">
        <v>11</v>
      </c>
      <c r="F36" s="45">
        <v>1</v>
      </c>
      <c r="G36" s="52">
        <v>3356.95</v>
      </c>
      <c r="H36" s="52">
        <v>2018.13</v>
      </c>
      <c r="I36" s="53">
        <v>42298</v>
      </c>
      <c r="J36" s="53">
        <v>42606</v>
      </c>
      <c r="K36" t="s">
        <v>15</v>
      </c>
    </row>
    <row r="37" spans="1:11" x14ac:dyDescent="0.25">
      <c r="C37"/>
      <c r="F37" s="45"/>
      <c r="G37" s="52"/>
      <c r="H37" s="52"/>
      <c r="I37" s="53"/>
      <c r="J37" s="53"/>
    </row>
    <row r="38" spans="1:11" x14ac:dyDescent="0.25">
      <c r="C38"/>
      <c r="F38" s="45"/>
      <c r="G38" s="52"/>
      <c r="H38" s="52"/>
      <c r="I38" s="53"/>
      <c r="J38" s="53"/>
    </row>
    <row r="39" spans="1:11" x14ac:dyDescent="0.25">
      <c r="A39" t="s">
        <v>121</v>
      </c>
      <c r="B39" t="s">
        <v>122</v>
      </c>
      <c r="C39" t="s">
        <v>13</v>
      </c>
      <c r="D39" t="s">
        <v>31</v>
      </c>
      <c r="E39" s="45" t="s">
        <v>11</v>
      </c>
      <c r="F39" s="45">
        <v>1</v>
      </c>
      <c r="G39" s="52">
        <v>1865.2</v>
      </c>
      <c r="H39" s="52">
        <v>1719.23</v>
      </c>
      <c r="I39" s="53">
        <v>42391</v>
      </c>
      <c r="J39" s="53">
        <v>42606</v>
      </c>
      <c r="K39" t="s">
        <v>15</v>
      </c>
    </row>
    <row r="40" spans="1:11" x14ac:dyDescent="0.25">
      <c r="A40" s="51" t="s">
        <v>147</v>
      </c>
      <c r="B40" s="54" t="s">
        <v>148</v>
      </c>
      <c r="C40" s="51" t="s">
        <v>13</v>
      </c>
      <c r="D40" s="51" t="s">
        <v>31</v>
      </c>
      <c r="E40" s="55" t="s">
        <v>11</v>
      </c>
      <c r="F40" s="45">
        <v>1</v>
      </c>
      <c r="G40" s="52">
        <v>1021.43</v>
      </c>
      <c r="H40" s="52">
        <v>1021.43</v>
      </c>
      <c r="I40" s="59">
        <v>42471</v>
      </c>
      <c r="J40" s="53">
        <v>42639</v>
      </c>
      <c r="K40" t="s">
        <v>15</v>
      </c>
    </row>
    <row r="41" spans="1:11" x14ac:dyDescent="0.25">
      <c r="A41" s="84"/>
      <c r="B41" s="84"/>
      <c r="C41" s="84"/>
      <c r="D41" s="84"/>
      <c r="E41" s="94" t="s">
        <v>255</v>
      </c>
      <c r="F41" s="95">
        <f>SUM(F32:F40)</f>
        <v>7</v>
      </c>
      <c r="G41" s="96">
        <f>SUM(G32:G40)</f>
        <v>9907.0300000000007</v>
      </c>
      <c r="H41" s="96">
        <f>SUM(H32:H40)</f>
        <v>7372.59</v>
      </c>
      <c r="I41" s="97"/>
      <c r="J41" s="86"/>
      <c r="K41" t="s">
        <v>15</v>
      </c>
    </row>
    <row r="42" spans="1:11" x14ac:dyDescent="0.25">
      <c r="A42" s="84"/>
      <c r="B42" s="84"/>
      <c r="C42" s="84"/>
      <c r="D42" s="84"/>
      <c r="E42" s="94"/>
      <c r="F42" s="84"/>
      <c r="G42" s="85"/>
      <c r="H42" s="85"/>
      <c r="I42" s="86"/>
      <c r="J42" s="86"/>
      <c r="K42" t="s">
        <v>15</v>
      </c>
    </row>
    <row r="43" spans="1:11" x14ac:dyDescent="0.25">
      <c r="A43" t="s">
        <v>123</v>
      </c>
      <c r="B43" t="s">
        <v>124</v>
      </c>
      <c r="C43" s="1" t="s">
        <v>13</v>
      </c>
      <c r="D43" s="1" t="s">
        <v>21</v>
      </c>
      <c r="E43" s="45" t="s">
        <v>22</v>
      </c>
      <c r="F43" s="45">
        <v>1</v>
      </c>
      <c r="G43" s="52">
        <v>1419.06</v>
      </c>
      <c r="H43" s="52">
        <v>1683.08</v>
      </c>
      <c r="I43" s="53">
        <v>42502</v>
      </c>
      <c r="J43" s="53">
        <v>42632</v>
      </c>
      <c r="K43" t="s">
        <v>15</v>
      </c>
    </row>
    <row r="44" spans="1:11" x14ac:dyDescent="0.25">
      <c r="A44" t="s">
        <v>137</v>
      </c>
      <c r="B44" t="s">
        <v>138</v>
      </c>
      <c r="C44" s="1" t="s">
        <v>13</v>
      </c>
      <c r="D44" s="1" t="s">
        <v>21</v>
      </c>
      <c r="E44" s="45" t="s">
        <v>22</v>
      </c>
      <c r="F44" s="45">
        <v>1</v>
      </c>
      <c r="G44" s="52">
        <v>1701.14</v>
      </c>
      <c r="H44" s="52">
        <v>413.98</v>
      </c>
      <c r="I44" s="53">
        <v>42116</v>
      </c>
      <c r="J44" s="53">
        <v>42625</v>
      </c>
      <c r="K44" t="s">
        <v>15</v>
      </c>
    </row>
    <row r="45" spans="1:11" x14ac:dyDescent="0.25">
      <c r="A45" t="s">
        <v>133</v>
      </c>
      <c r="B45" t="s">
        <v>134</v>
      </c>
      <c r="C45" s="1" t="s">
        <v>13</v>
      </c>
      <c r="D45" s="1" t="s">
        <v>21</v>
      </c>
      <c r="E45" s="45" t="s">
        <v>22</v>
      </c>
      <c r="F45" s="45">
        <v>1</v>
      </c>
      <c r="G45" s="52">
        <v>1158.1300000000001</v>
      </c>
      <c r="H45" s="52">
        <v>500</v>
      </c>
      <c r="I45" s="53">
        <v>42203</v>
      </c>
      <c r="J45" s="53">
        <v>42591</v>
      </c>
      <c r="K45" t="s">
        <v>15</v>
      </c>
    </row>
    <row r="46" spans="1:11" x14ac:dyDescent="0.25">
      <c r="A46" t="s">
        <v>139</v>
      </c>
      <c r="B46" t="s">
        <v>140</v>
      </c>
      <c r="C46" s="1" t="s">
        <v>13</v>
      </c>
      <c r="D46" s="1" t="s">
        <v>21</v>
      </c>
      <c r="E46" s="45" t="s">
        <v>22</v>
      </c>
      <c r="F46" s="45">
        <v>1</v>
      </c>
      <c r="G46" s="52">
        <v>1104.18</v>
      </c>
      <c r="H46" s="52">
        <v>412.59</v>
      </c>
      <c r="I46" s="53">
        <v>42203</v>
      </c>
      <c r="J46" s="53">
        <v>42627</v>
      </c>
      <c r="K46" t="s">
        <v>15</v>
      </c>
    </row>
    <row r="47" spans="1:11" x14ac:dyDescent="0.25">
      <c r="A47" t="s">
        <v>145</v>
      </c>
      <c r="B47" t="s">
        <v>146</v>
      </c>
      <c r="C47" s="1" t="s">
        <v>13</v>
      </c>
      <c r="D47" s="1" t="s">
        <v>21</v>
      </c>
      <c r="E47" s="45" t="s">
        <v>22</v>
      </c>
      <c r="F47" s="45">
        <v>1</v>
      </c>
      <c r="G47" s="52">
        <v>956.47</v>
      </c>
      <c r="H47" s="52">
        <v>200</v>
      </c>
      <c r="I47" s="53">
        <v>41978</v>
      </c>
      <c r="J47" s="53">
        <v>42611</v>
      </c>
      <c r="K47" t="s">
        <v>15</v>
      </c>
    </row>
    <row r="48" spans="1:11" x14ac:dyDescent="0.25">
      <c r="A48" t="s">
        <v>143</v>
      </c>
      <c r="B48" t="s">
        <v>144</v>
      </c>
      <c r="C48" s="1" t="s">
        <v>13</v>
      </c>
      <c r="D48" s="1" t="s">
        <v>21</v>
      </c>
      <c r="E48" s="45" t="s">
        <v>22</v>
      </c>
      <c r="F48" s="45">
        <v>1</v>
      </c>
      <c r="G48" s="52">
        <v>612.55999999999995</v>
      </c>
      <c r="H48" s="52">
        <v>294.29000000000002</v>
      </c>
      <c r="I48" s="53">
        <v>42374</v>
      </c>
      <c r="J48" s="53">
        <v>42583</v>
      </c>
      <c r="K48" t="s">
        <v>15</v>
      </c>
    </row>
    <row r="49" spans="1:11" x14ac:dyDescent="0.25">
      <c r="A49" t="s">
        <v>135</v>
      </c>
      <c r="B49" t="s">
        <v>136</v>
      </c>
      <c r="C49" s="1" t="s">
        <v>13</v>
      </c>
      <c r="D49" s="1" t="s">
        <v>21</v>
      </c>
      <c r="E49" s="45" t="s">
        <v>22</v>
      </c>
      <c r="F49" s="45">
        <v>1</v>
      </c>
      <c r="G49" s="52">
        <v>438.67</v>
      </c>
      <c r="H49" s="52">
        <v>438.67</v>
      </c>
      <c r="I49" s="53">
        <v>42431</v>
      </c>
      <c r="J49" s="53">
        <v>42558</v>
      </c>
      <c r="K49" t="s">
        <v>15</v>
      </c>
    </row>
    <row r="50" spans="1:11" x14ac:dyDescent="0.25">
      <c r="A50" t="s">
        <v>141</v>
      </c>
      <c r="B50" t="s">
        <v>142</v>
      </c>
      <c r="C50" s="1" t="s">
        <v>13</v>
      </c>
      <c r="D50" s="1" t="s">
        <v>21</v>
      </c>
      <c r="E50" s="45" t="s">
        <v>22</v>
      </c>
      <c r="F50" s="45">
        <v>1</v>
      </c>
      <c r="G50" s="52">
        <v>401.2</v>
      </c>
      <c r="H50" s="52">
        <v>401.2</v>
      </c>
      <c r="I50" s="53">
        <v>42422</v>
      </c>
      <c r="J50" s="53">
        <v>42558</v>
      </c>
      <c r="K50" t="s">
        <v>15</v>
      </c>
    </row>
    <row r="51" spans="1:11" x14ac:dyDescent="0.25">
      <c r="A51" s="98"/>
      <c r="B51" s="98"/>
      <c r="C51" s="99"/>
      <c r="D51" s="100"/>
      <c r="E51" s="101" t="s">
        <v>256</v>
      </c>
      <c r="F51" s="102">
        <v>8</v>
      </c>
      <c r="G51" s="109">
        <f>SUM(G43:G50)</f>
        <v>7791.4100000000008</v>
      </c>
      <c r="H51" s="109">
        <f>SUM(H43:H50)</f>
        <v>4343.8100000000004</v>
      </c>
      <c r="I51" s="110"/>
      <c r="J51" s="110"/>
      <c r="K51" s="93"/>
    </row>
    <row r="52" spans="1:11" x14ac:dyDescent="0.25">
      <c r="A52" s="111"/>
      <c r="B52" s="108"/>
      <c r="C52" s="112"/>
      <c r="D52" s="113"/>
      <c r="E52" s="114"/>
      <c r="F52" s="105"/>
      <c r="G52" s="106"/>
      <c r="H52" s="106"/>
      <c r="I52" s="107"/>
      <c r="J52" s="107"/>
      <c r="K52" s="108"/>
    </row>
    <row r="53" spans="1:11" x14ac:dyDescent="0.25">
      <c r="A53" s="87"/>
      <c r="B53" s="88"/>
      <c r="C53" s="89"/>
      <c r="D53" s="153" t="s">
        <v>254</v>
      </c>
      <c r="E53" s="154"/>
      <c r="F53" s="127">
        <v>15</v>
      </c>
      <c r="G53" s="139">
        <f>SUM(G51,G41)</f>
        <v>17698.440000000002</v>
      </c>
      <c r="H53" s="139">
        <f>SUM(H51,H41)</f>
        <v>11716.400000000001</v>
      </c>
      <c r="I53" s="129"/>
      <c r="J53" s="90"/>
      <c r="K53" s="91"/>
    </row>
    <row r="54" spans="1:11" x14ac:dyDescent="0.25">
      <c r="A54" s="131"/>
      <c r="B54" s="131"/>
      <c r="C54" s="155" t="s">
        <v>13</v>
      </c>
      <c r="D54" s="156"/>
      <c r="E54" s="131"/>
      <c r="F54" s="134"/>
      <c r="G54" s="131"/>
      <c r="H54" s="131"/>
      <c r="I54" s="135"/>
      <c r="J54" s="135"/>
      <c r="K54" s="136"/>
    </row>
    <row r="55" spans="1:11" x14ac:dyDescent="0.25">
      <c r="A55" t="s">
        <v>153</v>
      </c>
      <c r="B55" t="s">
        <v>154</v>
      </c>
      <c r="C55" t="s">
        <v>10</v>
      </c>
      <c r="D55" t="s">
        <v>18</v>
      </c>
      <c r="E55" s="45" t="s">
        <v>11</v>
      </c>
      <c r="F55" s="45">
        <v>1</v>
      </c>
      <c r="G55" s="52">
        <v>25000</v>
      </c>
      <c r="H55" s="52">
        <v>8700</v>
      </c>
      <c r="I55" s="53">
        <v>42248</v>
      </c>
      <c r="J55" s="53">
        <v>42606</v>
      </c>
      <c r="K55" t="s">
        <v>12</v>
      </c>
    </row>
    <row r="56" spans="1:11" x14ac:dyDescent="0.25">
      <c r="A56" t="s">
        <v>181</v>
      </c>
      <c r="B56" t="s">
        <v>182</v>
      </c>
      <c r="C56" t="s">
        <v>10</v>
      </c>
      <c r="D56" t="s">
        <v>18</v>
      </c>
      <c r="E56" s="45" t="s">
        <v>11</v>
      </c>
      <c r="F56" s="45">
        <v>1</v>
      </c>
      <c r="G56" s="52">
        <v>764.47</v>
      </c>
      <c r="H56" s="52">
        <v>764.47</v>
      </c>
      <c r="I56" s="53">
        <v>42300</v>
      </c>
      <c r="J56" s="53">
        <v>42578</v>
      </c>
      <c r="K56" t="s">
        <v>12</v>
      </c>
    </row>
    <row r="57" spans="1:11" x14ac:dyDescent="0.25">
      <c r="A57" s="60" t="s">
        <v>177</v>
      </c>
      <c r="B57" t="s">
        <v>178</v>
      </c>
      <c r="C57" t="s">
        <v>10</v>
      </c>
      <c r="D57" s="51" t="s">
        <v>18</v>
      </c>
      <c r="E57" s="45" t="s">
        <v>34</v>
      </c>
      <c r="F57" s="45">
        <v>1</v>
      </c>
      <c r="G57" s="52">
        <v>948.97</v>
      </c>
      <c r="H57" s="52">
        <v>948.97</v>
      </c>
      <c r="I57" s="53">
        <v>42191</v>
      </c>
      <c r="J57" s="53">
        <v>42578</v>
      </c>
      <c r="K57" t="s">
        <v>12</v>
      </c>
    </row>
    <row r="58" spans="1:11" ht="30" x14ac:dyDescent="0.25">
      <c r="A58" t="s">
        <v>183</v>
      </c>
      <c r="B58" t="s">
        <v>184</v>
      </c>
      <c r="C58" t="s">
        <v>10</v>
      </c>
      <c r="D58" t="s">
        <v>18</v>
      </c>
      <c r="E58" s="45" t="s">
        <v>24</v>
      </c>
      <c r="F58" s="45">
        <v>1</v>
      </c>
      <c r="G58" s="52">
        <v>725</v>
      </c>
      <c r="H58" s="52">
        <v>725</v>
      </c>
      <c r="I58" s="53">
        <v>42389</v>
      </c>
      <c r="J58" s="53">
        <v>42558</v>
      </c>
      <c r="K58" t="s">
        <v>12</v>
      </c>
    </row>
    <row r="59" spans="1:11" ht="30" x14ac:dyDescent="0.25">
      <c r="A59" t="s">
        <v>193</v>
      </c>
      <c r="B59" t="s">
        <v>194</v>
      </c>
      <c r="C59" t="s">
        <v>10</v>
      </c>
      <c r="D59" t="s">
        <v>18</v>
      </c>
      <c r="E59" s="45" t="s">
        <v>24</v>
      </c>
      <c r="F59" s="45">
        <v>1</v>
      </c>
      <c r="G59" s="52">
        <v>313.89999999999998</v>
      </c>
      <c r="H59" s="52">
        <v>213.42</v>
      </c>
      <c r="I59" s="53">
        <v>42424</v>
      </c>
      <c r="J59" s="53">
        <v>42598</v>
      </c>
      <c r="K59" t="s">
        <v>12</v>
      </c>
    </row>
    <row r="60" spans="1:11" ht="30" x14ac:dyDescent="0.25">
      <c r="A60" s="60" t="s">
        <v>197</v>
      </c>
      <c r="B60" t="s">
        <v>198</v>
      </c>
      <c r="C60" t="s">
        <v>10</v>
      </c>
      <c r="D60" s="51" t="s">
        <v>18</v>
      </c>
      <c r="E60" s="45" t="s">
        <v>24</v>
      </c>
      <c r="F60" s="45">
        <v>1</v>
      </c>
      <c r="G60" s="52">
        <v>150</v>
      </c>
      <c r="H60" s="52">
        <v>150</v>
      </c>
      <c r="I60" s="53">
        <v>42474</v>
      </c>
      <c r="J60" s="53">
        <v>42627</v>
      </c>
      <c r="K60" t="s">
        <v>12</v>
      </c>
    </row>
    <row r="61" spans="1:11" ht="30" x14ac:dyDescent="0.25">
      <c r="A61" t="s">
        <v>199</v>
      </c>
      <c r="B61" t="s">
        <v>200</v>
      </c>
      <c r="C61" t="s">
        <v>10</v>
      </c>
      <c r="D61" t="s">
        <v>18</v>
      </c>
      <c r="E61" s="45" t="s">
        <v>24</v>
      </c>
      <c r="F61" s="45">
        <v>1</v>
      </c>
      <c r="G61" s="52">
        <v>80</v>
      </c>
      <c r="H61" s="52">
        <v>80</v>
      </c>
      <c r="I61" s="53">
        <v>42447</v>
      </c>
      <c r="J61" s="53">
        <v>42591</v>
      </c>
      <c r="K61" t="s">
        <v>12</v>
      </c>
    </row>
    <row r="62" spans="1:11" x14ac:dyDescent="0.25">
      <c r="A62" t="s">
        <v>175</v>
      </c>
      <c r="B62" t="s">
        <v>176</v>
      </c>
      <c r="C62" t="s">
        <v>10</v>
      </c>
      <c r="D62" t="s">
        <v>18</v>
      </c>
      <c r="E62" s="45" t="s">
        <v>33</v>
      </c>
      <c r="F62" s="45">
        <v>1</v>
      </c>
      <c r="G62" s="52">
        <v>1955</v>
      </c>
      <c r="H62" s="52">
        <v>1100</v>
      </c>
      <c r="I62" s="53">
        <v>41839</v>
      </c>
      <c r="J62" s="53">
        <v>42605</v>
      </c>
      <c r="K62" t="s">
        <v>12</v>
      </c>
    </row>
    <row r="63" spans="1:11" ht="30" x14ac:dyDescent="0.25">
      <c r="A63" s="60" t="s">
        <v>165</v>
      </c>
      <c r="B63" t="s">
        <v>166</v>
      </c>
      <c r="C63" t="s">
        <v>10</v>
      </c>
      <c r="D63" s="51" t="s">
        <v>18</v>
      </c>
      <c r="E63" s="45" t="s">
        <v>29</v>
      </c>
      <c r="F63" s="45">
        <v>1</v>
      </c>
      <c r="G63" s="52">
        <v>2207.86</v>
      </c>
      <c r="H63" s="52">
        <v>2207.86</v>
      </c>
      <c r="I63" s="53">
        <v>42059</v>
      </c>
      <c r="J63" s="53">
        <v>42578</v>
      </c>
      <c r="K63" t="s">
        <v>12</v>
      </c>
    </row>
    <row r="64" spans="1:11" s="141" customFormat="1" x14ac:dyDescent="0.25">
      <c r="E64" s="142" t="s">
        <v>256</v>
      </c>
      <c r="F64" s="143">
        <f>SUM(F55:F63)</f>
        <v>9</v>
      </c>
      <c r="G64" s="144">
        <f>SUM(G55:G63)</f>
        <v>32145.200000000004</v>
      </c>
      <c r="H64" s="144">
        <f>SUM(H55:H63)</f>
        <v>14889.72</v>
      </c>
    </row>
    <row r="65" spans="1:11" x14ac:dyDescent="0.25">
      <c r="A65" s="115"/>
      <c r="B65" s="93"/>
      <c r="C65" s="116"/>
      <c r="D65" s="93"/>
      <c r="E65" s="101"/>
      <c r="F65" s="102"/>
      <c r="G65" s="103"/>
      <c r="H65" s="103"/>
      <c r="I65" s="104"/>
      <c r="J65" s="104"/>
      <c r="K65" s="93"/>
    </row>
    <row r="66" spans="1:11" x14ac:dyDescent="0.25">
      <c r="A66" s="117"/>
      <c r="B66" s="118"/>
      <c r="C66" s="119"/>
      <c r="D66" s="118"/>
      <c r="E66" s="101"/>
      <c r="F66" s="120"/>
      <c r="G66" s="121"/>
      <c r="H66" s="121"/>
      <c r="I66" s="122"/>
      <c r="J66" s="122"/>
      <c r="K66" s="118"/>
    </row>
    <row r="67" spans="1:11" x14ac:dyDescent="0.25">
      <c r="A67" t="s">
        <v>185</v>
      </c>
      <c r="B67" t="s">
        <v>186</v>
      </c>
      <c r="C67" t="s">
        <v>10</v>
      </c>
      <c r="D67" t="s">
        <v>16</v>
      </c>
      <c r="E67" s="45" t="s">
        <v>17</v>
      </c>
      <c r="F67" s="45">
        <v>1</v>
      </c>
      <c r="G67" s="52">
        <v>702.96</v>
      </c>
      <c r="H67" s="52">
        <v>463.89</v>
      </c>
      <c r="I67" s="53">
        <v>42313</v>
      </c>
      <c r="J67" s="53">
        <v>42583</v>
      </c>
      <c r="K67" t="s">
        <v>12</v>
      </c>
    </row>
    <row r="68" spans="1:11" x14ac:dyDescent="0.25">
      <c r="A68" t="s">
        <v>187</v>
      </c>
      <c r="B68" t="s">
        <v>188</v>
      </c>
      <c r="C68" t="s">
        <v>10</v>
      </c>
      <c r="D68" t="s">
        <v>16</v>
      </c>
      <c r="E68" s="45" t="s">
        <v>86</v>
      </c>
      <c r="F68" s="45">
        <v>1</v>
      </c>
      <c r="G68" s="52">
        <v>921</v>
      </c>
      <c r="H68" s="52">
        <v>362.35</v>
      </c>
      <c r="I68" s="53">
        <v>42006</v>
      </c>
      <c r="J68" s="53">
        <v>42591</v>
      </c>
      <c r="K68" t="s">
        <v>12</v>
      </c>
    </row>
    <row r="69" spans="1:11" x14ac:dyDescent="0.25">
      <c r="A69" t="s">
        <v>189</v>
      </c>
      <c r="B69" t="s">
        <v>190</v>
      </c>
      <c r="C69" t="s">
        <v>10</v>
      </c>
      <c r="D69" t="s">
        <v>16</v>
      </c>
      <c r="E69" s="45" t="s">
        <v>86</v>
      </c>
      <c r="F69" s="45">
        <v>1</v>
      </c>
      <c r="G69" s="52">
        <v>552.28</v>
      </c>
      <c r="H69" s="52">
        <v>338.07</v>
      </c>
      <c r="I69" s="53">
        <v>42494</v>
      </c>
      <c r="J69" s="53">
        <v>42606</v>
      </c>
      <c r="K69" t="s">
        <v>12</v>
      </c>
    </row>
    <row r="70" spans="1:11" x14ac:dyDescent="0.25">
      <c r="A70" t="s">
        <v>195</v>
      </c>
      <c r="B70" t="s">
        <v>196</v>
      </c>
      <c r="C70" t="s">
        <v>10</v>
      </c>
      <c r="D70" t="s">
        <v>16</v>
      </c>
      <c r="E70" s="45" t="s">
        <v>28</v>
      </c>
      <c r="F70" s="45">
        <v>1</v>
      </c>
      <c r="G70" s="52">
        <v>187.19</v>
      </c>
      <c r="H70" s="52">
        <v>172.35</v>
      </c>
      <c r="I70" s="53">
        <v>42338</v>
      </c>
      <c r="J70" s="53">
        <v>42566</v>
      </c>
      <c r="K70" t="s">
        <v>12</v>
      </c>
    </row>
    <row r="71" spans="1:11" x14ac:dyDescent="0.25">
      <c r="A71" t="s">
        <v>191</v>
      </c>
      <c r="B71" t="s">
        <v>192</v>
      </c>
      <c r="C71" t="s">
        <v>10</v>
      </c>
      <c r="D71" t="s">
        <v>16</v>
      </c>
      <c r="E71" s="45" t="s">
        <v>20</v>
      </c>
      <c r="F71" s="45">
        <v>1</v>
      </c>
      <c r="G71" s="52">
        <v>550</v>
      </c>
      <c r="H71" s="52">
        <v>300</v>
      </c>
      <c r="I71" s="53">
        <v>42317</v>
      </c>
      <c r="J71" s="53">
        <v>42583</v>
      </c>
      <c r="K71" t="s">
        <v>12</v>
      </c>
    </row>
    <row r="72" spans="1:11" x14ac:dyDescent="0.25">
      <c r="A72" t="s">
        <v>163</v>
      </c>
      <c r="B72" t="s">
        <v>164</v>
      </c>
      <c r="C72" t="s">
        <v>10</v>
      </c>
      <c r="D72" t="s">
        <v>16</v>
      </c>
      <c r="E72" s="45" t="s">
        <v>26</v>
      </c>
      <c r="F72" s="45">
        <v>1</v>
      </c>
      <c r="G72" s="52">
        <v>5674.33</v>
      </c>
      <c r="H72" s="52">
        <v>2837.17</v>
      </c>
      <c r="I72" s="53">
        <v>42335</v>
      </c>
      <c r="J72" s="53">
        <v>42627</v>
      </c>
      <c r="K72" t="s">
        <v>12</v>
      </c>
    </row>
    <row r="73" spans="1:11" x14ac:dyDescent="0.25">
      <c r="A73" t="s">
        <v>167</v>
      </c>
      <c r="B73" t="s">
        <v>168</v>
      </c>
      <c r="C73" t="s">
        <v>10</v>
      </c>
      <c r="D73" t="s">
        <v>16</v>
      </c>
      <c r="E73" s="45" t="s">
        <v>26</v>
      </c>
      <c r="F73" s="45">
        <v>1</v>
      </c>
      <c r="G73" s="52">
        <v>2263.5500000000002</v>
      </c>
      <c r="H73" s="52">
        <v>1315.8</v>
      </c>
      <c r="I73" s="53">
        <v>42116</v>
      </c>
      <c r="J73" s="53">
        <v>42606</v>
      </c>
      <c r="K73" t="s">
        <v>12</v>
      </c>
    </row>
    <row r="74" spans="1:11" x14ac:dyDescent="0.25">
      <c r="A74" t="s">
        <v>169</v>
      </c>
      <c r="B74" t="s">
        <v>170</v>
      </c>
      <c r="C74" t="s">
        <v>10</v>
      </c>
      <c r="D74" t="s">
        <v>16</v>
      </c>
      <c r="E74" s="45" t="s">
        <v>26</v>
      </c>
      <c r="F74" s="45">
        <v>1</v>
      </c>
      <c r="G74" s="52">
        <v>1200</v>
      </c>
      <c r="H74" s="52">
        <v>1200</v>
      </c>
      <c r="I74" s="53">
        <v>42364</v>
      </c>
      <c r="J74" s="53">
        <v>42578</v>
      </c>
      <c r="K74" t="s">
        <v>12</v>
      </c>
    </row>
    <row r="75" spans="1:11" x14ac:dyDescent="0.25">
      <c r="A75" t="s">
        <v>159</v>
      </c>
      <c r="B75" t="s">
        <v>160</v>
      </c>
      <c r="C75" t="s">
        <v>10</v>
      </c>
      <c r="D75" t="s">
        <v>16</v>
      </c>
      <c r="E75" s="45" t="s">
        <v>27</v>
      </c>
      <c r="F75" s="45">
        <v>1</v>
      </c>
      <c r="G75" s="52">
        <v>76048.5</v>
      </c>
      <c r="H75" s="52">
        <v>4000</v>
      </c>
      <c r="I75" s="53">
        <v>42005</v>
      </c>
      <c r="J75" s="53">
        <v>42625</v>
      </c>
      <c r="K75" t="s">
        <v>12</v>
      </c>
    </row>
    <row r="76" spans="1:11" x14ac:dyDescent="0.25">
      <c r="A76" t="s">
        <v>149</v>
      </c>
      <c r="B76" t="s">
        <v>150</v>
      </c>
      <c r="C76" t="s">
        <v>10</v>
      </c>
      <c r="D76" t="s">
        <v>16</v>
      </c>
      <c r="E76" s="45" t="s">
        <v>11</v>
      </c>
      <c r="F76" s="45">
        <v>1</v>
      </c>
      <c r="G76" s="52">
        <v>100000</v>
      </c>
      <c r="H76" s="52">
        <v>13000</v>
      </c>
      <c r="I76" s="53">
        <v>41962</v>
      </c>
      <c r="J76" s="53">
        <v>42578</v>
      </c>
      <c r="K76" t="s">
        <v>12</v>
      </c>
    </row>
    <row r="77" spans="1:11" x14ac:dyDescent="0.25">
      <c r="A77" t="s">
        <v>161</v>
      </c>
      <c r="B77" t="s">
        <v>162</v>
      </c>
      <c r="C77" t="s">
        <v>10</v>
      </c>
      <c r="D77" t="s">
        <v>16</v>
      </c>
      <c r="E77" s="45" t="s">
        <v>11</v>
      </c>
      <c r="F77" s="45">
        <v>1</v>
      </c>
      <c r="G77" s="52">
        <v>100000</v>
      </c>
      <c r="H77" s="52">
        <v>4000</v>
      </c>
      <c r="I77" s="53">
        <v>41868</v>
      </c>
      <c r="J77" s="53">
        <v>42606</v>
      </c>
      <c r="K77" t="s">
        <v>12</v>
      </c>
    </row>
    <row r="78" spans="1:11" x14ac:dyDescent="0.25">
      <c r="A78" t="s">
        <v>151</v>
      </c>
      <c r="B78" t="s">
        <v>152</v>
      </c>
      <c r="C78" t="s">
        <v>10</v>
      </c>
      <c r="D78" t="s">
        <v>16</v>
      </c>
      <c r="E78" s="45" t="s">
        <v>11</v>
      </c>
      <c r="F78" s="45">
        <v>1</v>
      </c>
      <c r="G78" s="52">
        <v>31125</v>
      </c>
      <c r="H78" s="52">
        <v>9000</v>
      </c>
      <c r="I78" s="53">
        <v>41739</v>
      </c>
      <c r="J78" s="53">
        <v>42566</v>
      </c>
      <c r="K78" t="s">
        <v>12</v>
      </c>
    </row>
    <row r="79" spans="1:11" x14ac:dyDescent="0.25">
      <c r="A79" t="s">
        <v>157</v>
      </c>
      <c r="B79" t="s">
        <v>158</v>
      </c>
      <c r="C79" t="s">
        <v>10</v>
      </c>
      <c r="D79" t="s">
        <v>16</v>
      </c>
      <c r="E79" s="45" t="s">
        <v>11</v>
      </c>
      <c r="F79" s="45">
        <v>1</v>
      </c>
      <c r="G79" s="52">
        <v>15000</v>
      </c>
      <c r="H79" s="52">
        <v>4550</v>
      </c>
      <c r="I79" s="53">
        <v>41868</v>
      </c>
      <c r="J79" s="53">
        <v>42606</v>
      </c>
      <c r="K79" t="s">
        <v>12</v>
      </c>
    </row>
    <row r="80" spans="1:11" x14ac:dyDescent="0.25">
      <c r="A80" t="s">
        <v>155</v>
      </c>
      <c r="B80" t="s">
        <v>156</v>
      </c>
      <c r="C80" t="s">
        <v>10</v>
      </c>
      <c r="D80" t="s">
        <v>16</v>
      </c>
      <c r="E80" s="45" t="s">
        <v>11</v>
      </c>
      <c r="F80" s="45">
        <v>1</v>
      </c>
      <c r="G80" s="52">
        <v>5597</v>
      </c>
      <c r="H80" s="52">
        <v>5145.6099999999997</v>
      </c>
      <c r="I80" s="53">
        <v>42451</v>
      </c>
      <c r="J80" s="53">
        <v>42627</v>
      </c>
      <c r="K80" t="s">
        <v>12</v>
      </c>
    </row>
    <row r="81" spans="1:11" x14ac:dyDescent="0.25">
      <c r="A81" t="s">
        <v>179</v>
      </c>
      <c r="B81" t="s">
        <v>180</v>
      </c>
      <c r="C81" t="s">
        <v>10</v>
      </c>
      <c r="D81" t="s">
        <v>16</v>
      </c>
      <c r="E81" s="45" t="s">
        <v>11</v>
      </c>
      <c r="F81" s="45">
        <v>1</v>
      </c>
      <c r="G81" s="52">
        <v>2083.3200000000002</v>
      </c>
      <c r="H81" s="52">
        <v>800</v>
      </c>
      <c r="I81" s="53">
        <v>42439</v>
      </c>
      <c r="J81" s="53">
        <v>42591</v>
      </c>
      <c r="K81" t="s">
        <v>12</v>
      </c>
    </row>
    <row r="82" spans="1:11" x14ac:dyDescent="0.25">
      <c r="A82" t="s">
        <v>171</v>
      </c>
      <c r="B82" t="s">
        <v>172</v>
      </c>
      <c r="C82" t="s">
        <v>10</v>
      </c>
      <c r="D82" t="s">
        <v>16</v>
      </c>
      <c r="E82" s="45" t="s">
        <v>11</v>
      </c>
      <c r="F82" s="45">
        <v>1</v>
      </c>
      <c r="G82" s="52">
        <v>1113.9100000000001</v>
      </c>
      <c r="H82" s="52">
        <v>1113.9100000000001</v>
      </c>
      <c r="I82" s="53">
        <v>42345</v>
      </c>
      <c r="J82" s="53">
        <v>42606</v>
      </c>
      <c r="K82" t="s">
        <v>12</v>
      </c>
    </row>
    <row r="83" spans="1:11" x14ac:dyDescent="0.25">
      <c r="A83" t="s">
        <v>173</v>
      </c>
      <c r="B83" t="s">
        <v>174</v>
      </c>
      <c r="C83" t="s">
        <v>10</v>
      </c>
      <c r="D83" t="s">
        <v>16</v>
      </c>
      <c r="E83" s="45" t="s">
        <v>11</v>
      </c>
      <c r="F83" s="45">
        <v>1</v>
      </c>
      <c r="G83" s="52">
        <v>1105.47</v>
      </c>
      <c r="H83" s="52">
        <v>1105.47</v>
      </c>
      <c r="I83" s="53">
        <v>42308</v>
      </c>
      <c r="J83" s="53">
        <v>42611</v>
      </c>
      <c r="K83" t="s">
        <v>12</v>
      </c>
    </row>
    <row r="84" spans="1:11" s="141" customFormat="1" x14ac:dyDescent="0.25">
      <c r="E84" s="142" t="s">
        <v>256</v>
      </c>
      <c r="F84" s="143">
        <f>SUM(F67:F83)</f>
        <v>17</v>
      </c>
      <c r="G84" s="144">
        <f>SUM(G67:G83)</f>
        <v>344124.50999999995</v>
      </c>
      <c r="H84" s="144">
        <f>SUM(H67:H83)</f>
        <v>49704.62000000001</v>
      </c>
    </row>
    <row r="85" spans="1:11" x14ac:dyDescent="0.25">
      <c r="A85" s="111"/>
      <c r="B85" s="108"/>
      <c r="C85" s="112"/>
      <c r="D85" s="113"/>
      <c r="E85" s="101"/>
      <c r="F85" s="102"/>
      <c r="G85" s="103"/>
      <c r="H85" s="103"/>
      <c r="I85" s="107"/>
      <c r="J85" s="107"/>
      <c r="K85" s="108"/>
    </row>
    <row r="86" spans="1:11" x14ac:dyDescent="0.25">
      <c r="A86" s="87"/>
      <c r="B86" s="88"/>
      <c r="C86" s="89"/>
      <c r="D86" s="153" t="s">
        <v>254</v>
      </c>
      <c r="E86" s="154"/>
      <c r="F86" s="140">
        <f>SUM(F84,F64)</f>
        <v>26</v>
      </c>
      <c r="G86" s="139">
        <f>SUM(G84,G64)</f>
        <v>376269.70999999996</v>
      </c>
      <c r="H86" s="139">
        <f>SUM(H84,H64)</f>
        <v>64594.340000000011</v>
      </c>
      <c r="I86" s="129"/>
      <c r="J86" s="90"/>
      <c r="K86" s="91"/>
    </row>
    <row r="87" spans="1:11" x14ac:dyDescent="0.25">
      <c r="A87" s="130"/>
      <c r="B87" s="131"/>
      <c r="C87" s="155" t="s">
        <v>10</v>
      </c>
      <c r="D87" s="156"/>
      <c r="E87" s="131"/>
      <c r="F87" s="134"/>
      <c r="G87" s="131"/>
      <c r="H87" s="131"/>
      <c r="I87" s="135"/>
      <c r="J87" s="135"/>
      <c r="K87" s="136"/>
    </row>
    <row r="88" spans="1:11" x14ac:dyDescent="0.25">
      <c r="A88" s="123"/>
      <c r="B88" s="124"/>
      <c r="C88" s="124"/>
      <c r="D88" s="151" t="s">
        <v>58</v>
      </c>
      <c r="E88" s="152"/>
      <c r="F88" s="137">
        <f>SUM(F86,F53,F29,F12,F8,F4)</f>
        <v>57</v>
      </c>
      <c r="G88" s="138">
        <f>SUM(G86,G53,G29,G12,G8,G4)</f>
        <v>461444.97</v>
      </c>
      <c r="H88" s="138">
        <f>SUM(H86,H53,H29,H12,H8,H4)</f>
        <v>120233.16</v>
      </c>
      <c r="I88" s="138"/>
      <c r="J88" s="125"/>
      <c r="K88" s="126"/>
    </row>
    <row r="89" spans="1:11" s="98" customFormat="1" x14ac:dyDescent="0.25">
      <c r="A89"/>
      <c r="B89"/>
      <c r="C89" s="45"/>
      <c r="D89"/>
      <c r="E89" s="45"/>
      <c r="F89" s="83"/>
      <c r="G89"/>
      <c r="H89"/>
      <c r="I89"/>
      <c r="J89"/>
      <c r="K89"/>
    </row>
    <row r="99" spans="1:11" s="98" customFormat="1" x14ac:dyDescent="0.25">
      <c r="A99"/>
      <c r="B99"/>
      <c r="C99" s="45"/>
      <c r="D99"/>
      <c r="E99" s="45"/>
      <c r="F99" s="83"/>
      <c r="G99"/>
      <c r="H99"/>
      <c r="I99"/>
      <c r="J99"/>
      <c r="K99"/>
    </row>
  </sheetData>
  <mergeCells count="10">
    <mergeCell ref="D88:E88"/>
    <mergeCell ref="D4:E4"/>
    <mergeCell ref="D12:E12"/>
    <mergeCell ref="D29:E29"/>
    <mergeCell ref="D8:E8"/>
    <mergeCell ref="C30:D30"/>
    <mergeCell ref="D53:E53"/>
    <mergeCell ref="C54:D54"/>
    <mergeCell ref="D86:E86"/>
    <mergeCell ref="C87:D87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&amp;C&amp;"Verdana,Bold"&amp;12FY2017, Q1
TORT CLAIM SETTLEMENT REPORT</oddHeader>
    <oddFooter>&amp;L&amp;"-,Bold"&amp;9FY2017 Q1 Tort Claim Settlement Report&amp;C&amp;9&amp;D&amp;R&amp;9Page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87"/>
  <sheetViews>
    <sheetView view="pageLayout" zoomScaleNormal="100" workbookViewId="0">
      <selection activeCell="E82" sqref="E82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57" t="s">
        <v>65</v>
      </c>
      <c r="B1" s="158"/>
      <c r="C1" s="158"/>
      <c r="D1" s="158"/>
      <c r="E1" s="158"/>
      <c r="F1" s="158"/>
      <c r="G1" s="158"/>
      <c r="H1" s="159"/>
    </row>
    <row r="2" spans="1:10" ht="27" customHeight="1" x14ac:dyDescent="0.25">
      <c r="A2" s="157" t="s">
        <v>66</v>
      </c>
      <c r="B2" s="158"/>
      <c r="C2" s="158"/>
      <c r="D2" s="158"/>
      <c r="E2" s="158"/>
      <c r="F2" s="158"/>
      <c r="G2" s="158"/>
      <c r="H2" s="159"/>
    </row>
    <row r="3" spans="1:10" ht="27" customHeight="1" x14ac:dyDescent="0.25">
      <c r="A3" s="162" t="s">
        <v>71</v>
      </c>
      <c r="B3" s="163"/>
      <c r="C3" s="163"/>
      <c r="D3" s="163"/>
      <c r="E3" s="163"/>
      <c r="F3" s="163"/>
      <c r="G3" s="163"/>
      <c r="H3" s="164"/>
    </row>
    <row r="4" spans="1:10" ht="27" customHeight="1" x14ac:dyDescent="0.25">
      <c r="A4" s="162" t="s">
        <v>70</v>
      </c>
      <c r="B4" s="163"/>
      <c r="C4" s="163"/>
      <c r="D4" s="163"/>
      <c r="E4" s="163"/>
      <c r="F4" s="163"/>
      <c r="G4" s="163"/>
      <c r="H4" s="164"/>
    </row>
    <row r="5" spans="1:10" x14ac:dyDescent="0.25">
      <c r="A5" s="46" t="s">
        <v>35</v>
      </c>
      <c r="B5" s="20"/>
      <c r="C5" s="26"/>
      <c r="D5" s="26"/>
      <c r="E5" s="26"/>
      <c r="F5" s="26"/>
      <c r="G5" s="26"/>
      <c r="H5" s="47"/>
    </row>
    <row r="6" spans="1:10" x14ac:dyDescent="0.25">
      <c r="A6" s="48" t="s">
        <v>36</v>
      </c>
      <c r="B6" s="20"/>
      <c r="C6" s="165" t="s">
        <v>37</v>
      </c>
      <c r="D6" s="166"/>
      <c r="E6" s="165" t="s">
        <v>38</v>
      </c>
      <c r="F6" s="166"/>
      <c r="G6" s="165" t="s">
        <v>39</v>
      </c>
      <c r="H6" s="167"/>
    </row>
    <row r="7" spans="1:10" x14ac:dyDescent="0.25">
      <c r="A7" s="49" t="s">
        <v>40</v>
      </c>
      <c r="B7" s="27"/>
      <c r="C7" s="168" t="s">
        <v>41</v>
      </c>
      <c r="D7" s="169"/>
      <c r="E7" s="168" t="s">
        <v>42</v>
      </c>
      <c r="F7" s="169"/>
      <c r="G7" s="168" t="s">
        <v>43</v>
      </c>
      <c r="H7" s="170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76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77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45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44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45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46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23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25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47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30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47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45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48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80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74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20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75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45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49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50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68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47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51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22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32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47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45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52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18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17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67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28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68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34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24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33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29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47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59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53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47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54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17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55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28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56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69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60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27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78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47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57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60" t="s">
        <v>58</v>
      </c>
      <c r="B80" s="161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50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tabSelected="1" topLeftCell="B9" zoomScale="60" zoomScaleNormal="60" workbookViewId="0">
      <selection activeCell="I22" sqref="I22"/>
    </sheetView>
  </sheetViews>
  <sheetFormatPr defaultColWidth="9.140625" defaultRowHeight="15.75" x14ac:dyDescent="0.25"/>
  <cols>
    <col min="1" max="1" width="10.5703125" style="38" hidden="1" customWidth="1"/>
    <col min="2" max="2" width="14.85546875" style="41" customWidth="1"/>
    <col min="3" max="3" width="20" style="41" customWidth="1"/>
    <col min="4" max="4" width="16.140625" style="41" customWidth="1"/>
    <col min="5" max="5" width="16.85546875" style="41" customWidth="1"/>
    <col min="6" max="6" width="23.85546875" style="41" bestFit="1" customWidth="1"/>
    <col min="7" max="7" width="22.5703125" style="70" customWidth="1"/>
    <col min="8" max="8" width="24.7109375" style="70" customWidth="1"/>
    <col min="9" max="10" width="16.28515625" style="71" customWidth="1"/>
    <col min="11" max="11" width="12.140625" style="71" customWidth="1"/>
    <col min="12" max="12" width="27.7109375" style="71" hidden="1" customWidth="1"/>
    <col min="13" max="16" width="9.140625" style="38"/>
    <col min="17" max="17" width="0" style="38" hidden="1" customWidth="1"/>
    <col min="18" max="16384" width="9.140625" style="38"/>
  </cols>
  <sheetData>
    <row r="1" spans="1:12" s="39" customFormat="1" ht="122.25" customHeight="1" thickBot="1" x14ac:dyDescent="0.3">
      <c r="A1" s="61" t="s">
        <v>61</v>
      </c>
      <c r="B1" s="73" t="s">
        <v>72</v>
      </c>
      <c r="C1" s="73" t="s">
        <v>250</v>
      </c>
      <c r="D1" s="73" t="s">
        <v>62</v>
      </c>
      <c r="E1" s="73" t="s">
        <v>201</v>
      </c>
      <c r="F1" s="73" t="s">
        <v>252</v>
      </c>
      <c r="G1" s="74" t="s">
        <v>63</v>
      </c>
      <c r="H1" s="74" t="s">
        <v>64</v>
      </c>
      <c r="I1" s="75" t="s">
        <v>251</v>
      </c>
      <c r="J1" s="76" t="s">
        <v>246</v>
      </c>
      <c r="K1" s="76" t="s">
        <v>247</v>
      </c>
      <c r="L1" s="76" t="s">
        <v>247</v>
      </c>
    </row>
    <row r="2" spans="1:12" ht="96" customHeight="1" x14ac:dyDescent="0.25">
      <c r="A2" s="43"/>
      <c r="B2" s="62" t="s">
        <v>202</v>
      </c>
      <c r="C2" s="68" t="s">
        <v>214</v>
      </c>
      <c r="D2" s="62" t="s">
        <v>215</v>
      </c>
      <c r="E2" s="62" t="s">
        <v>248</v>
      </c>
      <c r="F2" s="62" t="s">
        <v>79</v>
      </c>
      <c r="G2" s="63">
        <v>1900000</v>
      </c>
      <c r="H2" s="63">
        <v>41500</v>
      </c>
      <c r="I2" s="64">
        <v>42626</v>
      </c>
      <c r="J2" s="64" t="s">
        <v>15</v>
      </c>
      <c r="K2" s="72">
        <v>1</v>
      </c>
      <c r="L2" s="66"/>
    </row>
    <row r="3" spans="1:12" ht="135.75" customHeight="1" x14ac:dyDescent="0.25">
      <c r="A3" s="43"/>
      <c r="B3" s="40" t="s">
        <v>205</v>
      </c>
      <c r="C3" s="68" t="s">
        <v>216</v>
      </c>
      <c r="D3" s="62" t="s">
        <v>217</v>
      </c>
      <c r="E3" s="62" t="s">
        <v>19</v>
      </c>
      <c r="F3" s="67" t="s">
        <v>73</v>
      </c>
      <c r="G3" s="63">
        <v>55000</v>
      </c>
      <c r="H3" s="63">
        <v>30000</v>
      </c>
      <c r="I3" s="64">
        <v>42640</v>
      </c>
      <c r="J3" s="64" t="s">
        <v>15</v>
      </c>
      <c r="K3" s="72">
        <v>1</v>
      </c>
      <c r="L3" s="65"/>
    </row>
    <row r="4" spans="1:12" ht="83.25" customHeight="1" x14ac:dyDescent="0.25">
      <c r="A4" s="43"/>
      <c r="B4" s="40" t="s">
        <v>202</v>
      </c>
      <c r="C4" s="62" t="s">
        <v>221</v>
      </c>
      <c r="D4" s="62" t="s">
        <v>222</v>
      </c>
      <c r="E4" s="62" t="s">
        <v>19</v>
      </c>
      <c r="F4" s="62" t="s">
        <v>223</v>
      </c>
      <c r="G4" s="63">
        <v>28748.49</v>
      </c>
      <c r="H4" s="63">
        <v>20000</v>
      </c>
      <c r="I4" s="64">
        <v>42565</v>
      </c>
      <c r="J4" s="64" t="s">
        <v>15</v>
      </c>
      <c r="K4" s="72">
        <v>1</v>
      </c>
      <c r="L4" s="65"/>
    </row>
    <row r="5" spans="1:12" ht="115.5" customHeight="1" x14ac:dyDescent="0.25">
      <c r="A5" s="43"/>
      <c r="B5" s="40" t="s">
        <v>205</v>
      </c>
      <c r="C5" s="40" t="s">
        <v>227</v>
      </c>
      <c r="D5" s="62" t="s">
        <v>228</v>
      </c>
      <c r="E5" s="62" t="s">
        <v>19</v>
      </c>
      <c r="F5" s="62" t="s">
        <v>73</v>
      </c>
      <c r="G5" s="63">
        <v>50000</v>
      </c>
      <c r="H5" s="63">
        <v>14000</v>
      </c>
      <c r="I5" s="64">
        <v>42640</v>
      </c>
      <c r="J5" s="64" t="s">
        <v>15</v>
      </c>
      <c r="K5" s="72">
        <v>1</v>
      </c>
      <c r="L5" s="65"/>
    </row>
    <row r="6" spans="1:12" ht="84.75" customHeight="1" x14ac:dyDescent="0.25">
      <c r="A6" s="40"/>
      <c r="B6" s="62" t="s">
        <v>238</v>
      </c>
      <c r="C6" s="68" t="s">
        <v>240</v>
      </c>
      <c r="D6" s="62" t="s">
        <v>241</v>
      </c>
      <c r="E6" s="62" t="s">
        <v>19</v>
      </c>
      <c r="F6" s="62" t="s">
        <v>73</v>
      </c>
      <c r="G6" s="63">
        <v>4662.68</v>
      </c>
      <c r="H6" s="63">
        <v>3500</v>
      </c>
      <c r="I6" s="64">
        <v>42577</v>
      </c>
      <c r="J6" s="64" t="s">
        <v>15</v>
      </c>
      <c r="K6" s="72">
        <v>1</v>
      </c>
      <c r="L6" s="65"/>
    </row>
    <row r="7" spans="1:12" ht="124.5" customHeight="1" x14ac:dyDescent="0.25">
      <c r="A7" s="43"/>
      <c r="B7" s="40" t="s">
        <v>209</v>
      </c>
      <c r="C7" s="68" t="s">
        <v>218</v>
      </c>
      <c r="D7" s="62" t="s">
        <v>219</v>
      </c>
      <c r="E7" s="62" t="s">
        <v>13</v>
      </c>
      <c r="F7" s="67" t="s">
        <v>220</v>
      </c>
      <c r="G7" s="63">
        <v>69817</v>
      </c>
      <c r="H7" s="63">
        <v>30000</v>
      </c>
      <c r="I7" s="64">
        <v>42640</v>
      </c>
      <c r="J7" s="64" t="s">
        <v>15</v>
      </c>
      <c r="K7" s="72">
        <v>1</v>
      </c>
      <c r="L7" s="65"/>
    </row>
    <row r="8" spans="1:12" ht="139.5" customHeight="1" x14ac:dyDescent="0.25">
      <c r="A8" s="43"/>
      <c r="B8" s="40" t="s">
        <v>205</v>
      </c>
      <c r="C8" s="40" t="s">
        <v>224</v>
      </c>
      <c r="D8" s="62" t="s">
        <v>225</v>
      </c>
      <c r="E8" s="62" t="s">
        <v>13</v>
      </c>
      <c r="F8" s="62" t="s">
        <v>226</v>
      </c>
      <c r="G8" s="63">
        <v>80000</v>
      </c>
      <c r="H8" s="63">
        <v>15000</v>
      </c>
      <c r="I8" s="64">
        <v>42605</v>
      </c>
      <c r="J8" s="64" t="s">
        <v>15</v>
      </c>
      <c r="K8" s="72">
        <v>1</v>
      </c>
      <c r="L8" s="65"/>
    </row>
    <row r="9" spans="1:12" ht="102.75" customHeight="1" x14ac:dyDescent="0.25">
      <c r="A9" s="43"/>
      <c r="B9" s="40" t="s">
        <v>205</v>
      </c>
      <c r="C9" s="40" t="s">
        <v>229</v>
      </c>
      <c r="D9" s="62" t="s">
        <v>230</v>
      </c>
      <c r="E9" s="62" t="s">
        <v>13</v>
      </c>
      <c r="F9" s="62" t="s">
        <v>231</v>
      </c>
      <c r="G9" s="63">
        <v>100000</v>
      </c>
      <c r="H9" s="63">
        <v>8000</v>
      </c>
      <c r="I9" s="64">
        <v>42640</v>
      </c>
      <c r="J9" s="64" t="s">
        <v>15</v>
      </c>
      <c r="K9" s="72">
        <v>1</v>
      </c>
      <c r="L9" s="65"/>
    </row>
    <row r="10" spans="1:12" ht="140.25" customHeight="1" x14ac:dyDescent="0.25">
      <c r="A10" s="40"/>
      <c r="B10" s="62" t="s">
        <v>238</v>
      </c>
      <c r="C10" s="62" t="s">
        <v>236</v>
      </c>
      <c r="D10" s="62" t="s">
        <v>237</v>
      </c>
      <c r="E10" s="62" t="s">
        <v>13</v>
      </c>
      <c r="F10" s="62" t="s">
        <v>239</v>
      </c>
      <c r="G10" s="63">
        <v>4010.37</v>
      </c>
      <c r="H10" s="63">
        <v>4010.37</v>
      </c>
      <c r="I10" s="64">
        <v>42597</v>
      </c>
      <c r="J10" s="64" t="s">
        <v>15</v>
      </c>
      <c r="K10" s="72">
        <v>1</v>
      </c>
      <c r="L10" s="65"/>
    </row>
    <row r="11" spans="1:12" ht="111" customHeight="1" x14ac:dyDescent="0.25">
      <c r="A11" s="42"/>
      <c r="B11" s="67" t="s">
        <v>205</v>
      </c>
      <c r="C11" s="67" t="s">
        <v>242</v>
      </c>
      <c r="D11" s="67" t="s">
        <v>243</v>
      </c>
      <c r="E11" s="67" t="s">
        <v>13</v>
      </c>
      <c r="F11" s="67" t="s">
        <v>220</v>
      </c>
      <c r="G11" s="69">
        <v>100000</v>
      </c>
      <c r="H11" s="69">
        <v>2500</v>
      </c>
      <c r="I11" s="64">
        <v>42605</v>
      </c>
      <c r="J11" s="64" t="s">
        <v>15</v>
      </c>
      <c r="K11" s="72">
        <v>1</v>
      </c>
      <c r="L11" s="65"/>
    </row>
    <row r="12" spans="1:12" ht="114.75" customHeight="1" x14ac:dyDescent="0.25">
      <c r="A12" s="42"/>
      <c r="B12" s="62" t="s">
        <v>205</v>
      </c>
      <c r="C12" s="62" t="s">
        <v>203</v>
      </c>
      <c r="D12" s="62" t="s">
        <v>204</v>
      </c>
      <c r="E12" s="62" t="s">
        <v>249</v>
      </c>
      <c r="F12" s="62" t="s">
        <v>206</v>
      </c>
      <c r="G12" s="63">
        <v>1000000</v>
      </c>
      <c r="H12" s="63">
        <v>225000</v>
      </c>
      <c r="I12" s="64">
        <v>42597</v>
      </c>
      <c r="J12" s="64" t="s">
        <v>12</v>
      </c>
      <c r="K12" s="72">
        <v>1</v>
      </c>
      <c r="L12" s="65"/>
    </row>
    <row r="13" spans="1:12" ht="114.75" customHeight="1" x14ac:dyDescent="0.25">
      <c r="A13" s="43"/>
      <c r="B13" s="40" t="s">
        <v>209</v>
      </c>
      <c r="C13" s="62" t="s">
        <v>207</v>
      </c>
      <c r="D13" s="62" t="s">
        <v>208</v>
      </c>
      <c r="E13" s="62" t="s">
        <v>249</v>
      </c>
      <c r="F13" s="62" t="s">
        <v>210</v>
      </c>
      <c r="G13" s="63">
        <v>500000</v>
      </c>
      <c r="H13" s="63">
        <v>150000</v>
      </c>
      <c r="I13" s="64">
        <v>42605</v>
      </c>
      <c r="J13" s="64" t="s">
        <v>12</v>
      </c>
      <c r="K13" s="72">
        <v>1</v>
      </c>
      <c r="L13" s="65"/>
    </row>
    <row r="14" spans="1:12" ht="97.9" customHeight="1" x14ac:dyDescent="0.25">
      <c r="A14" s="43"/>
      <c r="B14" s="62" t="s">
        <v>209</v>
      </c>
      <c r="C14" s="62" t="s">
        <v>211</v>
      </c>
      <c r="D14" s="62" t="s">
        <v>212</v>
      </c>
      <c r="E14" s="62" t="s">
        <v>249</v>
      </c>
      <c r="F14" s="62" t="s">
        <v>213</v>
      </c>
      <c r="G14" s="63">
        <v>115000</v>
      </c>
      <c r="H14" s="63">
        <v>60000</v>
      </c>
      <c r="I14" s="64">
        <v>42632</v>
      </c>
      <c r="J14" s="64" t="s">
        <v>12</v>
      </c>
      <c r="K14" s="72">
        <v>1</v>
      </c>
      <c r="L14" s="65"/>
    </row>
    <row r="15" spans="1:12" ht="118.5" customHeight="1" x14ac:dyDescent="0.25">
      <c r="A15" s="40"/>
      <c r="B15" s="40" t="s">
        <v>209</v>
      </c>
      <c r="C15" s="62" t="s">
        <v>232</v>
      </c>
      <c r="D15" s="62" t="s">
        <v>233</v>
      </c>
      <c r="E15" s="62" t="s">
        <v>249</v>
      </c>
      <c r="F15" s="62" t="s">
        <v>234</v>
      </c>
      <c r="G15" s="63" t="s">
        <v>235</v>
      </c>
      <c r="H15" s="63">
        <v>7209</v>
      </c>
      <c r="I15" s="64">
        <v>42626</v>
      </c>
      <c r="J15" s="64" t="s">
        <v>12</v>
      </c>
      <c r="K15" s="72">
        <v>1</v>
      </c>
      <c r="L15" s="65"/>
    </row>
    <row r="16" spans="1:12" ht="109.15" customHeight="1" x14ac:dyDescent="0.25">
      <c r="A16" s="42"/>
      <c r="B16" s="67" t="s">
        <v>205</v>
      </c>
      <c r="C16" s="67" t="s">
        <v>244</v>
      </c>
      <c r="D16" s="67" t="s">
        <v>245</v>
      </c>
      <c r="E16" s="62" t="s">
        <v>249</v>
      </c>
      <c r="F16" s="62" t="s">
        <v>206</v>
      </c>
      <c r="G16" s="69">
        <v>12000</v>
      </c>
      <c r="H16" s="69">
        <v>1500</v>
      </c>
      <c r="I16" s="64">
        <v>42594</v>
      </c>
      <c r="J16" s="64" t="s">
        <v>12</v>
      </c>
      <c r="K16" s="72">
        <v>1</v>
      </c>
      <c r="L16" s="65"/>
    </row>
    <row r="17" spans="2:12" s="147" customFormat="1" ht="28.5" customHeight="1" x14ac:dyDescent="0.25">
      <c r="B17" s="148"/>
      <c r="C17" s="148"/>
      <c r="D17" s="148"/>
      <c r="E17" s="148"/>
      <c r="F17" s="148" t="s">
        <v>257</v>
      </c>
      <c r="G17" s="149">
        <f>SUM(G2:G16)</f>
        <v>4019238.54</v>
      </c>
      <c r="H17" s="149">
        <f>SUM(H2:H16)</f>
        <v>612219.37</v>
      </c>
      <c r="I17" s="150"/>
      <c r="J17" s="150"/>
      <c r="K17" s="150"/>
      <c r="L17" s="146"/>
    </row>
  </sheetData>
  <sortState ref="A2:L1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7"/>
  <sheetViews>
    <sheetView topLeftCell="B1" zoomScale="60" zoomScaleNormal="60" workbookViewId="0">
      <selection activeCell="B1" sqref="A1:XFD1048576"/>
    </sheetView>
  </sheetViews>
  <sheetFormatPr defaultColWidth="9.140625" defaultRowHeight="15.75" x14ac:dyDescent="0.25"/>
  <cols>
    <col min="1" max="1" width="10.5703125" style="38" hidden="1" customWidth="1"/>
    <col min="2" max="2" width="14.85546875" style="41" customWidth="1"/>
    <col min="3" max="3" width="20" style="41" customWidth="1"/>
    <col min="4" max="4" width="16.140625" style="41" customWidth="1"/>
    <col min="5" max="5" width="16.85546875" style="41" customWidth="1"/>
    <col min="6" max="6" width="23.85546875" style="41" bestFit="1" customWidth="1"/>
    <col min="7" max="7" width="22.5703125" style="70" customWidth="1"/>
    <col min="8" max="8" width="24.7109375" style="70" customWidth="1"/>
    <col min="9" max="10" width="16.28515625" style="71" customWidth="1"/>
    <col min="11" max="11" width="12.140625" style="71" customWidth="1"/>
    <col min="12" max="12" width="27.7109375" style="71" hidden="1" customWidth="1"/>
    <col min="13" max="16" width="9.140625" style="38"/>
    <col min="17" max="17" width="0" style="38" hidden="1" customWidth="1"/>
    <col min="18" max="16384" width="9.140625" style="38"/>
  </cols>
  <sheetData>
    <row r="1" spans="1:12" s="39" customFormat="1" ht="122.25" customHeight="1" thickBot="1" x14ac:dyDescent="0.3">
      <c r="A1" s="61" t="s">
        <v>61</v>
      </c>
      <c r="B1" s="73" t="s">
        <v>72</v>
      </c>
      <c r="C1" s="73" t="s">
        <v>250</v>
      </c>
      <c r="D1" s="73" t="s">
        <v>62</v>
      </c>
      <c r="E1" s="73" t="s">
        <v>201</v>
      </c>
      <c r="F1" s="73" t="s">
        <v>252</v>
      </c>
      <c r="G1" s="74" t="s">
        <v>63</v>
      </c>
      <c r="H1" s="74" t="s">
        <v>64</v>
      </c>
      <c r="I1" s="75" t="s">
        <v>251</v>
      </c>
      <c r="J1" s="76" t="s">
        <v>246</v>
      </c>
      <c r="K1" s="76" t="s">
        <v>247</v>
      </c>
      <c r="L1" s="76" t="s">
        <v>247</v>
      </c>
    </row>
    <row r="2" spans="1:12" ht="96" customHeight="1" x14ac:dyDescent="0.25">
      <c r="A2" s="43"/>
      <c r="B2" s="62" t="s">
        <v>202</v>
      </c>
      <c r="C2" s="68" t="s">
        <v>214</v>
      </c>
      <c r="D2" s="62" t="s">
        <v>215</v>
      </c>
      <c r="E2" s="62" t="s">
        <v>248</v>
      </c>
      <c r="F2" s="62" t="s">
        <v>79</v>
      </c>
      <c r="G2" s="63">
        <v>1900000</v>
      </c>
      <c r="H2" s="63">
        <v>41500</v>
      </c>
      <c r="I2" s="64">
        <v>42626</v>
      </c>
      <c r="J2" s="64" t="s">
        <v>15</v>
      </c>
      <c r="K2" s="72">
        <v>1</v>
      </c>
      <c r="L2" s="66"/>
    </row>
    <row r="3" spans="1:12" ht="135.75" customHeight="1" x14ac:dyDescent="0.25">
      <c r="A3" s="43"/>
      <c r="B3" s="40" t="s">
        <v>205</v>
      </c>
      <c r="C3" s="68" t="s">
        <v>216</v>
      </c>
      <c r="D3" s="62" t="s">
        <v>217</v>
      </c>
      <c r="E3" s="62" t="s">
        <v>19</v>
      </c>
      <c r="F3" s="67" t="s">
        <v>73</v>
      </c>
      <c r="G3" s="63">
        <v>55000</v>
      </c>
      <c r="H3" s="63">
        <v>30000</v>
      </c>
      <c r="I3" s="64">
        <v>42640</v>
      </c>
      <c r="J3" s="64" t="s">
        <v>15</v>
      </c>
      <c r="K3" s="72">
        <v>1</v>
      </c>
      <c r="L3" s="65"/>
    </row>
    <row r="4" spans="1:12" ht="115.5" customHeight="1" x14ac:dyDescent="0.25">
      <c r="A4" s="43"/>
      <c r="B4" s="40" t="s">
        <v>205</v>
      </c>
      <c r="C4" s="40" t="s">
        <v>227</v>
      </c>
      <c r="D4" s="62" t="s">
        <v>228</v>
      </c>
      <c r="E4" s="62" t="s">
        <v>19</v>
      </c>
      <c r="F4" s="62" t="s">
        <v>73</v>
      </c>
      <c r="G4" s="63">
        <v>50000</v>
      </c>
      <c r="H4" s="63">
        <v>14000</v>
      </c>
      <c r="I4" s="64">
        <v>42640</v>
      </c>
      <c r="J4" s="64" t="s">
        <v>15</v>
      </c>
      <c r="K4" s="72">
        <v>1</v>
      </c>
      <c r="L4" s="65"/>
    </row>
    <row r="5" spans="1:12" ht="84.75" customHeight="1" x14ac:dyDescent="0.25">
      <c r="A5" s="40"/>
      <c r="B5" s="62" t="s">
        <v>238</v>
      </c>
      <c r="C5" s="68" t="s">
        <v>240</v>
      </c>
      <c r="D5" s="62" t="s">
        <v>241</v>
      </c>
      <c r="E5" s="62" t="s">
        <v>19</v>
      </c>
      <c r="F5" s="62" t="s">
        <v>73</v>
      </c>
      <c r="G5" s="63">
        <v>4662.68</v>
      </c>
      <c r="H5" s="63">
        <v>3500</v>
      </c>
      <c r="I5" s="64">
        <v>42577</v>
      </c>
      <c r="J5" s="64" t="s">
        <v>15</v>
      </c>
      <c r="K5" s="72">
        <v>1</v>
      </c>
      <c r="L5" s="65"/>
    </row>
    <row r="6" spans="1:12" ht="83.25" customHeight="1" x14ac:dyDescent="0.25">
      <c r="A6" s="43"/>
      <c r="B6" s="40" t="s">
        <v>202</v>
      </c>
      <c r="C6" s="62" t="s">
        <v>221</v>
      </c>
      <c r="D6" s="62" t="s">
        <v>222</v>
      </c>
      <c r="E6" s="62" t="s">
        <v>19</v>
      </c>
      <c r="F6" s="62" t="s">
        <v>223</v>
      </c>
      <c r="G6" s="63">
        <v>28748.49</v>
      </c>
      <c r="H6" s="63">
        <v>20000</v>
      </c>
      <c r="I6" s="64">
        <v>42565</v>
      </c>
      <c r="J6" s="64" t="s">
        <v>15</v>
      </c>
      <c r="K6" s="72">
        <v>1</v>
      </c>
      <c r="L6" s="65"/>
    </row>
    <row r="7" spans="1:12" ht="140.25" customHeight="1" x14ac:dyDescent="0.25">
      <c r="A7" s="40"/>
      <c r="B7" s="62" t="s">
        <v>238</v>
      </c>
      <c r="C7" s="62" t="s">
        <v>236</v>
      </c>
      <c r="D7" s="62" t="s">
        <v>237</v>
      </c>
      <c r="E7" s="62" t="s">
        <v>13</v>
      </c>
      <c r="F7" s="62" t="s">
        <v>239</v>
      </c>
      <c r="G7" s="63">
        <v>4010.37</v>
      </c>
      <c r="H7" s="63">
        <v>4010.37</v>
      </c>
      <c r="I7" s="64">
        <v>42597</v>
      </c>
      <c r="J7" s="64" t="s">
        <v>15</v>
      </c>
      <c r="K7" s="72">
        <v>1</v>
      </c>
      <c r="L7" s="65"/>
    </row>
    <row r="8" spans="1:12" ht="124.5" customHeight="1" x14ac:dyDescent="0.25">
      <c r="A8" s="43"/>
      <c r="B8" s="40" t="s">
        <v>209</v>
      </c>
      <c r="C8" s="68" t="s">
        <v>218</v>
      </c>
      <c r="D8" s="62" t="s">
        <v>219</v>
      </c>
      <c r="E8" s="62" t="s">
        <v>13</v>
      </c>
      <c r="F8" s="67" t="s">
        <v>220</v>
      </c>
      <c r="G8" s="63">
        <v>69817</v>
      </c>
      <c r="H8" s="63">
        <v>30000</v>
      </c>
      <c r="I8" s="64">
        <v>42640</v>
      </c>
      <c r="J8" s="64" t="s">
        <v>15</v>
      </c>
      <c r="K8" s="72">
        <v>1</v>
      </c>
      <c r="L8" s="65"/>
    </row>
    <row r="9" spans="1:12" ht="139.5" customHeight="1" x14ac:dyDescent="0.25">
      <c r="A9" s="43"/>
      <c r="B9" s="40" t="s">
        <v>205</v>
      </c>
      <c r="C9" s="40" t="s">
        <v>224</v>
      </c>
      <c r="D9" s="62" t="s">
        <v>225</v>
      </c>
      <c r="E9" s="62" t="s">
        <v>13</v>
      </c>
      <c r="F9" s="62" t="s">
        <v>226</v>
      </c>
      <c r="G9" s="63">
        <v>80000</v>
      </c>
      <c r="H9" s="63">
        <v>15000</v>
      </c>
      <c r="I9" s="64">
        <v>42605</v>
      </c>
      <c r="J9" s="64" t="s">
        <v>15</v>
      </c>
      <c r="K9" s="72">
        <v>1</v>
      </c>
      <c r="L9" s="65"/>
    </row>
    <row r="10" spans="1:12" ht="102.75" customHeight="1" x14ac:dyDescent="0.25">
      <c r="A10" s="43"/>
      <c r="B10" s="40" t="s">
        <v>205</v>
      </c>
      <c r="C10" s="40" t="s">
        <v>229</v>
      </c>
      <c r="D10" s="62" t="s">
        <v>230</v>
      </c>
      <c r="E10" s="62" t="s">
        <v>13</v>
      </c>
      <c r="F10" s="62" t="s">
        <v>231</v>
      </c>
      <c r="G10" s="63">
        <v>100000</v>
      </c>
      <c r="H10" s="63">
        <v>8000</v>
      </c>
      <c r="I10" s="64">
        <v>42640</v>
      </c>
      <c r="J10" s="64" t="s">
        <v>15</v>
      </c>
      <c r="K10" s="72">
        <v>1</v>
      </c>
      <c r="L10" s="65"/>
    </row>
    <row r="11" spans="1:12" ht="111" customHeight="1" x14ac:dyDescent="0.25">
      <c r="A11" s="42"/>
      <c r="B11" s="67" t="s">
        <v>205</v>
      </c>
      <c r="C11" s="67" t="s">
        <v>242</v>
      </c>
      <c r="D11" s="67" t="s">
        <v>243</v>
      </c>
      <c r="E11" s="67" t="s">
        <v>13</v>
      </c>
      <c r="F11" s="67" t="s">
        <v>220</v>
      </c>
      <c r="G11" s="69">
        <v>100000</v>
      </c>
      <c r="H11" s="69">
        <v>2500</v>
      </c>
      <c r="I11" s="64">
        <v>42605</v>
      </c>
      <c r="J11" s="64" t="s">
        <v>15</v>
      </c>
      <c r="K11" s="72">
        <v>1</v>
      </c>
      <c r="L11" s="65"/>
    </row>
    <row r="13" spans="1:12" ht="118.5" customHeight="1" x14ac:dyDescent="0.25">
      <c r="A13" s="40"/>
      <c r="B13" s="40" t="s">
        <v>209</v>
      </c>
      <c r="C13" s="62" t="s">
        <v>232</v>
      </c>
      <c r="D13" s="62" t="s">
        <v>233</v>
      </c>
      <c r="E13" s="62" t="s">
        <v>249</v>
      </c>
      <c r="F13" s="62" t="s">
        <v>234</v>
      </c>
      <c r="G13" s="63" t="s">
        <v>235</v>
      </c>
      <c r="H13" s="63">
        <v>7209</v>
      </c>
      <c r="I13" s="64">
        <v>42626</v>
      </c>
      <c r="J13" s="64" t="s">
        <v>12</v>
      </c>
      <c r="K13" s="72">
        <v>1</v>
      </c>
      <c r="L13" s="65"/>
    </row>
    <row r="14" spans="1:12" ht="97.9" customHeight="1" x14ac:dyDescent="0.25">
      <c r="A14" s="43"/>
      <c r="B14" s="62" t="s">
        <v>209</v>
      </c>
      <c r="C14" s="62" t="s">
        <v>211</v>
      </c>
      <c r="D14" s="62" t="s">
        <v>212</v>
      </c>
      <c r="E14" s="62" t="s">
        <v>249</v>
      </c>
      <c r="F14" s="62" t="s">
        <v>213</v>
      </c>
      <c r="G14" s="63">
        <v>115000</v>
      </c>
      <c r="H14" s="63">
        <v>60000</v>
      </c>
      <c r="I14" s="64">
        <v>42632</v>
      </c>
      <c r="J14" s="64" t="s">
        <v>12</v>
      </c>
      <c r="K14" s="72">
        <v>1</v>
      </c>
      <c r="L14" s="65"/>
    </row>
    <row r="15" spans="1:12" ht="114.75" customHeight="1" x14ac:dyDescent="0.25">
      <c r="A15" s="43"/>
      <c r="B15" s="40" t="s">
        <v>209</v>
      </c>
      <c r="C15" s="62" t="s">
        <v>207</v>
      </c>
      <c r="D15" s="62" t="s">
        <v>208</v>
      </c>
      <c r="E15" s="62" t="s">
        <v>249</v>
      </c>
      <c r="F15" s="62" t="s">
        <v>210</v>
      </c>
      <c r="G15" s="63">
        <v>500000</v>
      </c>
      <c r="H15" s="63">
        <v>150000</v>
      </c>
      <c r="I15" s="64">
        <v>42605</v>
      </c>
      <c r="J15" s="64" t="s">
        <v>12</v>
      </c>
      <c r="K15" s="72">
        <v>1</v>
      </c>
      <c r="L15" s="65"/>
    </row>
    <row r="16" spans="1:12" ht="114.75" customHeight="1" x14ac:dyDescent="0.25">
      <c r="A16" s="42"/>
      <c r="B16" s="62" t="s">
        <v>205</v>
      </c>
      <c r="C16" s="62" t="s">
        <v>203</v>
      </c>
      <c r="D16" s="62" t="s">
        <v>204</v>
      </c>
      <c r="E16" s="62" t="s">
        <v>249</v>
      </c>
      <c r="F16" s="62" t="s">
        <v>206</v>
      </c>
      <c r="G16" s="63">
        <v>1000000</v>
      </c>
      <c r="H16" s="63">
        <v>225000</v>
      </c>
      <c r="I16" s="64">
        <v>42597</v>
      </c>
      <c r="J16" s="64" t="s">
        <v>12</v>
      </c>
      <c r="K16" s="72">
        <v>1</v>
      </c>
      <c r="L16" s="65"/>
    </row>
    <row r="17" spans="1:12" ht="109.15" customHeight="1" x14ac:dyDescent="0.25">
      <c r="A17" s="42"/>
      <c r="B17" s="67" t="s">
        <v>205</v>
      </c>
      <c r="C17" s="67" t="s">
        <v>244</v>
      </c>
      <c r="D17" s="67" t="s">
        <v>245</v>
      </c>
      <c r="E17" s="62" t="s">
        <v>249</v>
      </c>
      <c r="F17" s="62" t="s">
        <v>206</v>
      </c>
      <c r="G17" s="69">
        <v>12000</v>
      </c>
      <c r="H17" s="69">
        <v>1500</v>
      </c>
      <c r="I17" s="64">
        <v>42594</v>
      </c>
      <c r="J17" s="64" t="s">
        <v>12</v>
      </c>
      <c r="K17" s="72">
        <v>1</v>
      </c>
      <c r="L17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FY2017 Q1 Claim Settlements</vt:lpstr>
      <vt:lpstr>Lit. &amp; Claim Settlements Report</vt:lpstr>
      <vt:lpstr>Litigation S &amp; J Reports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2019-07-03T12:37:34Z</cp:lastPrinted>
  <dcterms:created xsi:type="dcterms:W3CDTF">2014-12-09T18:41:37Z</dcterms:created>
  <dcterms:modified xsi:type="dcterms:W3CDTF">2019-07-23T20:00:03Z</dcterms:modified>
</cp:coreProperties>
</file>