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turryouma/Documents/Protocol/NO3 concentration measurements/"/>
    </mc:Choice>
  </mc:AlternateContent>
  <xr:revisionPtr revIDLastSave="0" documentId="13_ncr:1_{E2649468-90E6-F14C-BB06-7CC996B8419F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NO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E28" i="3"/>
  <c r="D29" i="3"/>
  <c r="D28" i="3"/>
  <c r="D13" i="3"/>
  <c r="H28" i="3" l="1"/>
  <c r="H29" i="3"/>
  <c r="C14" i="3"/>
  <c r="C13" i="3"/>
  <c r="E13" i="3" s="1"/>
  <c r="B8" i="3" l="1"/>
  <c r="B7" i="3"/>
  <c r="B6" i="3"/>
  <c r="B3" i="3"/>
</calcChain>
</file>

<file path=xl/sharedStrings.xml><?xml version="1.0" encoding="utf-8"?>
<sst xmlns="http://schemas.openxmlformats.org/spreadsheetml/2006/main" count="27" uniqueCount="25">
  <si>
    <t>standards</t>
  </si>
  <si>
    <t>standards for calibration curve</t>
  </si>
  <si>
    <t>absorbance I</t>
  </si>
  <si>
    <t>absorbance II</t>
  </si>
  <si>
    <t xml:space="preserve">absorbance I set to 0 </t>
  </si>
  <si>
    <t xml:space="preserve">samples </t>
  </si>
  <si>
    <t>date</t>
  </si>
  <si>
    <t>sample</t>
  </si>
  <si>
    <t>absorbance</t>
  </si>
  <si>
    <t>ppm NO3</t>
  </si>
  <si>
    <t>ppm NO3-N</t>
  </si>
  <si>
    <t>absorbance II set to 0</t>
  </si>
  <si>
    <t xml:space="preserve">dry weight </t>
  </si>
  <si>
    <t xml:space="preserve">ug NO3-N g-1 soil </t>
  </si>
  <si>
    <t>blank 2</t>
  </si>
  <si>
    <t>blank 1</t>
  </si>
  <si>
    <t>blanks</t>
  </si>
  <si>
    <t>blank</t>
  </si>
  <si>
    <t xml:space="preserve">mean absorbance </t>
  </si>
  <si>
    <t>STD</t>
  </si>
  <si>
    <r>
      <t>NO3-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ppm</t>
    </r>
  </si>
  <si>
    <r>
      <t>ppm NO3-</t>
    </r>
    <r>
      <rPr>
        <b/>
        <sz val="11"/>
        <color theme="1"/>
        <rFont val="Calibri"/>
        <family val="2"/>
        <scheme val="minor"/>
      </rPr>
      <t>N</t>
    </r>
  </si>
  <si>
    <t>S1</t>
  </si>
  <si>
    <t>S2</t>
  </si>
  <si>
    <t>absorbance  -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</si>
</sst>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0" xfId="0" applyFill="1"/>
    <xf numFmtId="2" fontId="1" fillId="2" borderId="0" xfId="0" applyNumberFormat="1" applyFont="1" applyFill="1"/>
    <xf numFmtId="0" fontId="0" fillId="0" borderId="2" xfId="0" applyBorder="1"/>
    <xf numFmtId="2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164" fontId="0" fillId="0" borderId="4" xfId="0" applyNumberFormat="1" applyBorder="1"/>
    <xf numFmtId="2" fontId="0" fillId="0" borderId="4" xfId="0" applyNumberFormat="1" applyBorder="1"/>
    <xf numFmtId="0" fontId="1" fillId="0" borderId="1" xfId="0" applyFont="1" applyBorder="1"/>
    <xf numFmtId="0" fontId="0" fillId="0" borderId="0" xfId="0" applyAlignment="1">
      <alignment horizontal="right"/>
    </xf>
    <xf numFmtId="2" fontId="0" fillId="2" borderId="0" xfId="0" applyNumberFormat="1" applyFill="1"/>
    <xf numFmtId="2" fontId="0" fillId="0" borderId="4" xfId="0" applyNumberFormat="1" applyFill="1" applyBorder="1"/>
    <xf numFmtId="2" fontId="1" fillId="0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calibration</a:t>
            </a:r>
            <a:r>
              <a:rPr lang="de-CH" baseline="0"/>
              <a:t> curve I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85395953225428"/>
                  <c:y val="-4.334517143768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'NO3'!$E$3:$E$6</c:f>
              <c:numCache>
                <c:formatCode>0.00</c:formatCode>
                <c:ptCount val="4"/>
                <c:pt idx="0">
                  <c:v>0</c:v>
                </c:pt>
                <c:pt idx="1">
                  <c:v>1.1289430351472223</c:v>
                </c:pt>
                <c:pt idx="2">
                  <c:v>2.2578860702944445</c:v>
                </c:pt>
                <c:pt idx="3">
                  <c:v>4.5157721405888891</c:v>
                </c:pt>
              </c:numCache>
            </c:numRef>
          </c:xVal>
          <c:yVal>
            <c:numRef>
              <c:f>'NO3'!$F$3:$F$6</c:f>
              <c:numCache>
                <c:formatCode>0.00</c:formatCode>
                <c:ptCount val="4"/>
                <c:pt idx="0" formatCode="General">
                  <c:v>0.14199999999999999</c:v>
                </c:pt>
                <c:pt idx="1">
                  <c:v>0.32700000000000001</c:v>
                </c:pt>
                <c:pt idx="2">
                  <c:v>0.495</c:v>
                </c:pt>
                <c:pt idx="3">
                  <c:v>0.75800000000000001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1-4555-B3CF-090E13703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52639"/>
        <c:axId val="1753055551"/>
      </c:scatterChart>
      <c:valAx>
        <c:axId val="17530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3055551"/>
        <c:crosses val="autoZero"/>
        <c:crossBetween val="midCat"/>
      </c:valAx>
      <c:valAx>
        <c:axId val="17530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530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165099</xdr:rowOff>
    </xdr:from>
    <xdr:to>
      <xdr:col>11</xdr:col>
      <xdr:colOff>787400</xdr:colOff>
      <xdr:row>10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"/>
  <sheetViews>
    <sheetView tabSelected="1" workbookViewId="0">
      <selection activeCell="C18" sqref="C18"/>
    </sheetView>
  </sheetViews>
  <sheetFormatPr baseColWidth="10" defaultRowHeight="15" x14ac:dyDescent="0.2"/>
  <cols>
    <col min="3" max="3" width="29" customWidth="1"/>
    <col min="4" max="4" width="35.33203125" bestFit="1" customWidth="1"/>
    <col min="5" max="5" width="26.5" bestFit="1" customWidth="1"/>
    <col min="6" max="6" width="21.33203125" bestFit="1" customWidth="1"/>
    <col min="7" max="7" width="18.6640625" bestFit="1" customWidth="1"/>
    <col min="8" max="8" width="15.5" bestFit="1" customWidth="1"/>
  </cols>
  <sheetData>
    <row r="1" spans="1:7" x14ac:dyDescent="0.2">
      <c r="A1" s="1" t="s">
        <v>0</v>
      </c>
      <c r="B1" s="1"/>
      <c r="C1" s="1"/>
      <c r="D1" s="7"/>
      <c r="E1" s="1" t="s">
        <v>1</v>
      </c>
      <c r="F1" s="1"/>
      <c r="G1" s="1"/>
    </row>
    <row r="2" spans="1:7" x14ac:dyDescent="0.2">
      <c r="A2" t="s">
        <v>9</v>
      </c>
      <c r="B2" t="s">
        <v>21</v>
      </c>
      <c r="C2" t="s">
        <v>2</v>
      </c>
      <c r="D2" s="4" t="s">
        <v>3</v>
      </c>
      <c r="E2" s="13" t="s">
        <v>20</v>
      </c>
      <c r="F2" t="s">
        <v>4</v>
      </c>
      <c r="G2" t="s">
        <v>11</v>
      </c>
    </row>
    <row r="3" spans="1:7" x14ac:dyDescent="0.2">
      <c r="A3" s="2">
        <v>0</v>
      </c>
      <c r="B3" s="3">
        <f t="shared" ref="B3" si="0">A3*(14/62.0049)</f>
        <v>0</v>
      </c>
      <c r="C3" s="2">
        <v>0.14199999999999999</v>
      </c>
      <c r="D3" s="2"/>
      <c r="E3" s="5">
        <v>0</v>
      </c>
      <c r="F3">
        <v>0.14199999999999999</v>
      </c>
    </row>
    <row r="4" spans="1:7" x14ac:dyDescent="0.2">
      <c r="A4">
        <v>1</v>
      </c>
      <c r="B4" s="5"/>
      <c r="E4" s="5">
        <v>1.1289430351472223</v>
      </c>
      <c r="F4" s="5">
        <v>0.32700000000000001</v>
      </c>
      <c r="G4" s="5"/>
    </row>
    <row r="5" spans="1:7" x14ac:dyDescent="0.2">
      <c r="A5">
        <v>2</v>
      </c>
      <c r="B5" s="5"/>
      <c r="E5" s="5">
        <v>2.2578860702944445</v>
      </c>
      <c r="F5" s="5">
        <v>0.495</v>
      </c>
      <c r="G5" s="5"/>
    </row>
    <row r="6" spans="1:7" x14ac:dyDescent="0.2">
      <c r="A6" s="2">
        <v>5</v>
      </c>
      <c r="B6" s="3">
        <f t="shared" ref="B6:B8" si="1">A6*(14/62.0049)</f>
        <v>1.1289430351472223</v>
      </c>
      <c r="C6" s="14">
        <v>0.32700000000000001</v>
      </c>
      <c r="D6" s="2"/>
      <c r="E6" s="5">
        <v>4.5157721405888891</v>
      </c>
      <c r="F6" s="5">
        <v>0.75800000000000001</v>
      </c>
      <c r="G6" s="5"/>
    </row>
    <row r="7" spans="1:7" x14ac:dyDescent="0.2">
      <c r="A7" s="2">
        <v>10</v>
      </c>
      <c r="B7" s="3">
        <f t="shared" si="1"/>
        <v>2.2578860702944445</v>
      </c>
      <c r="C7" s="14">
        <v>0.495</v>
      </c>
      <c r="D7" s="2"/>
    </row>
    <row r="8" spans="1:7" x14ac:dyDescent="0.2">
      <c r="A8" s="2">
        <v>20</v>
      </c>
      <c r="B8" s="3">
        <f t="shared" si="1"/>
        <v>4.5157721405888891</v>
      </c>
      <c r="C8" s="14">
        <v>0.75800000000000001</v>
      </c>
      <c r="D8" s="2"/>
    </row>
    <row r="9" spans="1:7" x14ac:dyDescent="0.2">
      <c r="B9" s="5"/>
    </row>
    <row r="11" spans="1:7" x14ac:dyDescent="0.2">
      <c r="A11" t="s">
        <v>16</v>
      </c>
    </row>
    <row r="12" spans="1:7" x14ac:dyDescent="0.2">
      <c r="A12" s="1" t="s">
        <v>17</v>
      </c>
      <c r="B12" s="1" t="s">
        <v>8</v>
      </c>
      <c r="C12" s="1" t="s">
        <v>10</v>
      </c>
      <c r="D12" s="1" t="s">
        <v>18</v>
      </c>
      <c r="E12" s="1" t="s">
        <v>19</v>
      </c>
    </row>
    <row r="13" spans="1:7" x14ac:dyDescent="0.2">
      <c r="A13" t="s">
        <v>15</v>
      </c>
      <c r="B13">
        <v>0.16400000000000001</v>
      </c>
      <c r="C13" s="5">
        <f>(B13-0.006)/0.1341</f>
        <v>1.1782252050708426</v>
      </c>
      <c r="D13" s="6">
        <f>AVERAGE(B13:B14)</f>
        <v>0.14800000000000002</v>
      </c>
      <c r="E13" s="6">
        <f>STDEV(C13:C14)</f>
        <v>0.16873539894086279</v>
      </c>
    </row>
    <row r="14" spans="1:7" x14ac:dyDescent="0.2">
      <c r="A14" t="s">
        <v>14</v>
      </c>
      <c r="B14">
        <v>0.13200000000000001</v>
      </c>
      <c r="C14" s="5">
        <f>(B14-0.006)/0.1341</f>
        <v>0.93959731543624159</v>
      </c>
    </row>
    <row r="15" spans="1:7" x14ac:dyDescent="0.2">
      <c r="C15" s="5"/>
    </row>
    <row r="16" spans="1:7" x14ac:dyDescent="0.2">
      <c r="D16" s="5"/>
    </row>
    <row r="17" spans="1:8" x14ac:dyDescent="0.2">
      <c r="D17" s="5"/>
    </row>
    <row r="18" spans="1:8" x14ac:dyDescent="0.2">
      <c r="D18" s="5"/>
      <c r="G18" s="6"/>
    </row>
    <row r="19" spans="1:8" x14ac:dyDescent="0.2">
      <c r="D19" s="5"/>
    </row>
    <row r="20" spans="1:8" x14ac:dyDescent="0.2">
      <c r="D20" s="5"/>
    </row>
    <row r="21" spans="1:8" x14ac:dyDescent="0.2">
      <c r="D21" s="5"/>
    </row>
    <row r="22" spans="1:8" x14ac:dyDescent="0.2">
      <c r="D22" s="5"/>
    </row>
    <row r="23" spans="1:8" x14ac:dyDescent="0.2">
      <c r="D23" s="5"/>
      <c r="E23" s="6"/>
      <c r="F23" s="6"/>
    </row>
    <row r="24" spans="1:8" x14ac:dyDescent="0.2">
      <c r="D24" s="5"/>
    </row>
    <row r="26" spans="1:8" x14ac:dyDescent="0.2">
      <c r="A26" t="s">
        <v>5</v>
      </c>
    </row>
    <row r="27" spans="1:8" x14ac:dyDescent="0.2">
      <c r="A27" s="1" t="s">
        <v>6</v>
      </c>
      <c r="B27" s="1" t="s">
        <v>7</v>
      </c>
      <c r="C27" s="1" t="s">
        <v>8</v>
      </c>
      <c r="D27" s="1" t="s">
        <v>24</v>
      </c>
      <c r="E27" s="12" t="s">
        <v>10</v>
      </c>
      <c r="F27" s="1"/>
      <c r="G27" s="1" t="s">
        <v>12</v>
      </c>
      <c r="H27" s="12" t="s">
        <v>13</v>
      </c>
    </row>
    <row r="28" spans="1:8" x14ac:dyDescent="0.2">
      <c r="A28" s="9">
        <v>45175</v>
      </c>
      <c r="B28" s="8" t="s">
        <v>22</v>
      </c>
      <c r="C28" s="8">
        <v>0.59399999999999997</v>
      </c>
      <c r="D28" s="10">
        <f>(C28-0.148)</f>
        <v>0.44599999999999995</v>
      </c>
      <c r="E28" s="11">
        <f>(D28-0.1352)/0.1634</f>
        <v>1.902080783353733</v>
      </c>
      <c r="F28" s="11"/>
      <c r="G28" s="15">
        <v>1.248</v>
      </c>
      <c r="H28" s="11">
        <f>(E28*50)/G28</f>
        <v>76.20515958949251</v>
      </c>
    </row>
    <row r="29" spans="1:8" x14ac:dyDescent="0.2">
      <c r="A29" s="8"/>
      <c r="B29" s="8" t="s">
        <v>23</v>
      </c>
      <c r="C29" s="8">
        <v>0.46</v>
      </c>
      <c r="D29" s="10">
        <f>(C29-0.148)</f>
        <v>0.31200000000000006</v>
      </c>
      <c r="E29" s="11">
        <f>(D29-0.1352)/0.1634</f>
        <v>1.082007343941249</v>
      </c>
      <c r="F29" s="11"/>
      <c r="G29" s="15">
        <v>1.0109999999999999</v>
      </c>
      <c r="H29" s="11">
        <f t="shared" ref="H29" si="2">(E29*50)/G29</f>
        <v>53.511738078202228</v>
      </c>
    </row>
    <row r="30" spans="1:8" x14ac:dyDescent="0.2">
      <c r="A30" s="8"/>
      <c r="B30" s="8"/>
      <c r="C30" s="8"/>
      <c r="D30" s="10"/>
      <c r="E30" s="11"/>
      <c r="F30" s="11"/>
      <c r="G30" s="15"/>
      <c r="H30" s="11"/>
    </row>
    <row r="31" spans="1:8" x14ac:dyDescent="0.2">
      <c r="A31" s="8"/>
      <c r="B31" s="8"/>
      <c r="C31" s="8"/>
      <c r="D31" s="10"/>
      <c r="E31" s="11"/>
      <c r="F31" s="11"/>
      <c r="G31" s="15"/>
      <c r="H31" s="11"/>
    </row>
    <row r="32" spans="1:8" x14ac:dyDescent="0.2">
      <c r="A32" s="8"/>
      <c r="B32" s="8"/>
      <c r="C32" s="8"/>
      <c r="D32" s="10"/>
      <c r="E32" s="11"/>
      <c r="F32" s="11"/>
      <c r="G32" s="15"/>
      <c r="H32" s="11"/>
    </row>
    <row r="33" spans="1:8" x14ac:dyDescent="0.2">
      <c r="A33" s="8"/>
      <c r="B33" s="8"/>
      <c r="C33" s="8"/>
      <c r="D33" s="10"/>
      <c r="E33" s="11"/>
      <c r="F33" s="11"/>
      <c r="G33" s="15"/>
      <c r="H33" s="11"/>
    </row>
    <row r="34" spans="1:8" x14ac:dyDescent="0.2">
      <c r="A34" s="8"/>
      <c r="B34" s="8"/>
      <c r="C34" s="8"/>
      <c r="D34" s="10"/>
      <c r="E34" s="11"/>
      <c r="F34" s="11"/>
      <c r="G34" s="15"/>
      <c r="H34" s="11"/>
    </row>
    <row r="35" spans="1:8" x14ac:dyDescent="0.2">
      <c r="A35" s="8"/>
      <c r="B35" s="8"/>
      <c r="C35" s="8"/>
      <c r="D35" s="10"/>
      <c r="E35" s="11"/>
      <c r="F35" s="11"/>
      <c r="G35" s="15"/>
      <c r="H35" s="11"/>
    </row>
    <row r="36" spans="1:8" x14ac:dyDescent="0.2">
      <c r="A36" s="8"/>
      <c r="B36" s="8"/>
      <c r="C36" s="8"/>
      <c r="D36" s="10"/>
      <c r="E36" s="11"/>
      <c r="F36" s="11"/>
      <c r="G36" s="15"/>
      <c r="H36" s="11"/>
    </row>
    <row r="37" spans="1:8" x14ac:dyDescent="0.2">
      <c r="A37" s="8"/>
      <c r="B37" s="8"/>
      <c r="C37" s="8"/>
      <c r="D37" s="10"/>
      <c r="E37" s="11"/>
      <c r="F37" s="11"/>
      <c r="G37" s="15"/>
      <c r="H37" s="11"/>
    </row>
    <row r="38" spans="1:8" x14ac:dyDescent="0.2">
      <c r="A38" s="8"/>
      <c r="B38" s="8"/>
      <c r="C38" s="8"/>
      <c r="D38" s="10"/>
      <c r="E38" s="11"/>
      <c r="F38" s="11"/>
      <c r="G38" s="15"/>
      <c r="H38" s="11"/>
    </row>
    <row r="39" spans="1:8" x14ac:dyDescent="0.2">
      <c r="A39" s="8"/>
      <c r="B39" s="8"/>
      <c r="C39" s="8"/>
      <c r="D39" s="10"/>
      <c r="E39" s="11"/>
      <c r="F39" s="11"/>
      <c r="G39" s="15"/>
      <c r="H39" s="11"/>
    </row>
    <row r="40" spans="1:8" x14ac:dyDescent="0.2">
      <c r="A40" s="9"/>
      <c r="B40" s="8"/>
      <c r="C40" s="8"/>
      <c r="D40" s="10"/>
      <c r="E40" s="11"/>
      <c r="F40" s="11"/>
      <c r="G40" s="16"/>
      <c r="H40" s="11"/>
    </row>
    <row r="41" spans="1:8" x14ac:dyDescent="0.2">
      <c r="D41" s="6"/>
      <c r="E41" s="5"/>
      <c r="F41" s="5"/>
      <c r="G41" s="5"/>
      <c r="H41" s="5"/>
    </row>
    <row r="42" spans="1:8" x14ac:dyDescent="0.2">
      <c r="D42" s="6"/>
      <c r="E42" s="5"/>
      <c r="F42" s="5"/>
      <c r="G42" s="5"/>
      <c r="H42" s="5"/>
    </row>
    <row r="43" spans="1:8" x14ac:dyDescent="0.2">
      <c r="D43" s="6"/>
      <c r="E43" s="5"/>
      <c r="F43" s="5"/>
      <c r="G43" s="5"/>
      <c r="H43" s="5"/>
    </row>
    <row r="44" spans="1:8" x14ac:dyDescent="0.2">
      <c r="D44" s="6"/>
      <c r="E44" s="5"/>
      <c r="F44" s="5"/>
      <c r="G44" s="5"/>
      <c r="H44" s="5"/>
    </row>
    <row r="45" spans="1:8" x14ac:dyDescent="0.2">
      <c r="D45" s="6"/>
      <c r="E45" s="5"/>
      <c r="F45" s="5"/>
      <c r="G45" s="5"/>
      <c r="H45" s="5"/>
    </row>
    <row r="46" spans="1:8" x14ac:dyDescent="0.2">
      <c r="D46" s="6"/>
      <c r="E46" s="5"/>
      <c r="F46" s="5"/>
      <c r="G46" s="5"/>
      <c r="H46" s="5"/>
    </row>
    <row r="47" spans="1:8" x14ac:dyDescent="0.2">
      <c r="D47" s="6"/>
      <c r="E47" s="5"/>
      <c r="F47" s="5"/>
      <c r="G47" s="5"/>
      <c r="H47" s="5"/>
    </row>
    <row r="48" spans="1:8" x14ac:dyDescent="0.2">
      <c r="D48" s="6"/>
      <c r="E48" s="5"/>
      <c r="F48" s="5"/>
      <c r="G48" s="5"/>
      <c r="H48" s="5"/>
    </row>
    <row r="49" spans="4:8" x14ac:dyDescent="0.2">
      <c r="D49" s="6"/>
      <c r="E49" s="5"/>
      <c r="F49" s="5"/>
      <c r="G49" s="5"/>
      <c r="H49" s="5"/>
    </row>
    <row r="50" spans="4:8" x14ac:dyDescent="0.2">
      <c r="D50" s="6"/>
      <c r="E50" s="5"/>
      <c r="F50" s="5"/>
      <c r="G50" s="5"/>
      <c r="H50" s="5"/>
    </row>
    <row r="51" spans="4:8" x14ac:dyDescent="0.2">
      <c r="D51" s="6"/>
      <c r="E51" s="5"/>
      <c r="F51" s="5"/>
      <c r="G51" s="5"/>
      <c r="H51" s="5"/>
    </row>
    <row r="52" spans="4:8" x14ac:dyDescent="0.2">
      <c r="F52" s="5"/>
    </row>
    <row r="53" spans="4:8" x14ac:dyDescent="0.2">
      <c r="F53" s="5"/>
    </row>
    <row r="54" spans="4:8" x14ac:dyDescent="0.2">
      <c r="F54" s="5"/>
    </row>
    <row r="55" spans="4:8" x14ac:dyDescent="0.2">
      <c r="F55" s="5"/>
    </row>
    <row r="56" spans="4:8" x14ac:dyDescent="0.2">
      <c r="F56" s="5"/>
    </row>
    <row r="57" spans="4:8" x14ac:dyDescent="0.2">
      <c r="F57" s="5"/>
    </row>
    <row r="58" spans="4:8" x14ac:dyDescent="0.2">
      <c r="F58" s="5"/>
    </row>
    <row r="59" spans="4:8" x14ac:dyDescent="0.2">
      <c r="F59" s="5"/>
    </row>
    <row r="60" spans="4:8" x14ac:dyDescent="0.2">
      <c r="F60" s="5"/>
    </row>
    <row r="61" spans="4:8" x14ac:dyDescent="0.2">
      <c r="F61" s="5"/>
    </row>
    <row r="62" spans="4:8" x14ac:dyDescent="0.2">
      <c r="F62" s="5"/>
    </row>
    <row r="63" spans="4:8" x14ac:dyDescent="0.2">
      <c r="F63" s="5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NO3</vt:lpstr>
    </vt:vector>
  </TitlesOfParts>
  <Company>ETH-Zürich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Minich  Luisa Isabell</dc:creator>
  <cp:lastModifiedBy>Microsoft Office User</cp:lastModifiedBy>
  <dcterms:created xsi:type="dcterms:W3CDTF">2020-09-10T08:59:32Z</dcterms:created>
  <dcterms:modified xsi:type="dcterms:W3CDTF">2023-09-06T16:05:05Z</dcterms:modified>
</cp:coreProperties>
</file>