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KrisF\OneDrive\Projects\Git\AllocationBalancer\"/>
    </mc:Choice>
  </mc:AlternateContent>
  <xr:revisionPtr revIDLastSave="1" documentId="11_DEDCD4F55AFBAEA6D52A3CB059049A2A3B2EDCFF" xr6:coauthVersionLast="34" xr6:coauthVersionMax="34" xr10:uidLastSave="{08E5B698-E861-4D93-86F0-87D185471B04}"/>
  <bookViews>
    <workbookView xWindow="0" yWindow="0" windowWidth="18870" windowHeight="7920" xr2:uid="{00000000-000D-0000-FFFF-FFFF00000000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  <c r="C8" i="1"/>
  <c r="E7" i="1" l="1"/>
  <c r="H7" i="1" s="1"/>
  <c r="E2" i="1"/>
  <c r="H2" i="1" s="1"/>
  <c r="E3" i="1"/>
  <c r="H3" i="1" s="1"/>
  <c r="E4" i="1"/>
  <c r="H4" i="1" s="1"/>
  <c r="E5" i="1"/>
  <c r="H5" i="1" s="1"/>
  <c r="E6" i="1"/>
  <c r="H6" i="1" s="1"/>
  <c r="D3" i="1"/>
  <c r="G3" i="1" s="1"/>
  <c r="A3" i="2" s="1"/>
  <c r="B3" i="2" s="1"/>
  <c r="D4" i="1"/>
  <c r="G4" i="1" s="1"/>
  <c r="A4" i="2" s="1"/>
  <c r="B4" i="2" s="1"/>
  <c r="D5" i="1"/>
  <c r="G5" i="1" s="1"/>
  <c r="A5" i="2" s="1"/>
  <c r="B5" i="2" s="1"/>
  <c r="D6" i="1"/>
  <c r="G6" i="1" s="1"/>
  <c r="A6" i="2" s="1"/>
  <c r="B6" i="2" s="1"/>
  <c r="D2" i="1"/>
  <c r="G2" i="1" s="1"/>
  <c r="A2" i="2" s="1"/>
  <c r="B2" i="2" s="1"/>
  <c r="D7" i="1"/>
  <c r="G7" i="1" s="1"/>
</calcChain>
</file>

<file path=xl/sharedStrings.xml><?xml version="1.0" encoding="utf-8"?>
<sst xmlns="http://schemas.openxmlformats.org/spreadsheetml/2006/main" count="18" uniqueCount="18">
  <si>
    <t>Ideal Values</t>
  </si>
  <si>
    <t>Asset Class</t>
  </si>
  <si>
    <t>Long Term US Bonds</t>
  </si>
  <si>
    <t>Stocks</t>
  </si>
  <si>
    <t>Intermediate US Bonds</t>
  </si>
  <si>
    <t>Gold</t>
  </si>
  <si>
    <t>Commodities</t>
  </si>
  <si>
    <t>Total</t>
  </si>
  <si>
    <t>Current Values</t>
  </si>
  <si>
    <t>Current Allocation %</t>
  </si>
  <si>
    <t>Ideal Allocation %</t>
  </si>
  <si>
    <t>Discrepancy Value</t>
  </si>
  <si>
    <t>Discrepancy %</t>
  </si>
  <si>
    <t>Asset Price</t>
  </si>
  <si>
    <t>Action</t>
  </si>
  <si>
    <t>Share Differential</t>
  </si>
  <si>
    <t>Cash</t>
  </si>
  <si>
    <t>Balancing 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</si>
</sst>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0.0%"/>
    <numFmt numFmtId="166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theme="9"/>
      </left>
      <right/>
      <top style="medium">
        <color theme="9"/>
      </top>
      <bottom/>
      <diagonal/>
    </border>
    <border>
      <left/>
      <right/>
      <top style="medium">
        <color theme="9"/>
      </top>
      <bottom/>
      <diagonal/>
    </border>
    <border>
      <left/>
      <right style="medium">
        <color theme="9"/>
      </right>
      <top style="medium">
        <color theme="9"/>
      </top>
      <bottom/>
      <diagonal/>
    </border>
    <border>
      <left style="medium">
        <color theme="9"/>
      </left>
      <right/>
      <top/>
      <bottom/>
      <diagonal/>
    </border>
    <border>
      <left/>
      <right style="medium">
        <color theme="9"/>
      </right>
      <top/>
      <bottom/>
      <diagonal/>
    </border>
    <border>
      <left style="medium">
        <color theme="9"/>
      </left>
      <right/>
      <top/>
      <bottom style="medium">
        <color theme="9"/>
      </bottom>
      <diagonal/>
    </border>
    <border>
      <left/>
      <right/>
      <top/>
      <bottom style="medium">
        <color theme="9"/>
      </bottom>
      <diagonal/>
    </border>
    <border>
      <left/>
      <right style="medium">
        <color theme="9"/>
      </right>
      <top/>
      <bottom style="medium">
        <color theme="9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166" fontId="0" fillId="0" borderId="0" xfId="1" applyNumberFormat="1" applyFont="1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4" fontId="0" fillId="0" borderId="4" xfId="1" applyFont="1" applyBorder="1"/>
    <xf numFmtId="44" fontId="0" fillId="0" borderId="0" xfId="1" applyFont="1" applyBorder="1"/>
    <xf numFmtId="10" fontId="0" fillId="0" borderId="0" xfId="2" applyNumberFormat="1" applyFont="1" applyBorder="1"/>
    <xf numFmtId="10" fontId="0" fillId="0" borderId="0" xfId="0" applyNumberFormat="1" applyBorder="1"/>
    <xf numFmtId="0" fontId="0" fillId="0" borderId="5" xfId="0" applyBorder="1"/>
    <xf numFmtId="165" fontId="0" fillId="0" borderId="0" xfId="0" applyNumberFormat="1" applyBorder="1"/>
    <xf numFmtId="164" fontId="0" fillId="0" borderId="6" xfId="0" applyNumberFormat="1" applyBorder="1"/>
    <xf numFmtId="10" fontId="0" fillId="0" borderId="7" xfId="2" applyNumberFormat="1" applyFont="1" applyBorder="1"/>
    <xf numFmtId="164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0" borderId="0" xfId="0" applyBorder="1"/>
  </cellXfs>
  <cellStyles count="3">
    <cellStyle name="Currency" xfId="1" builtinId="4"/>
    <cellStyle name="Normal" xfId="0" builtinId="0"/>
    <cellStyle name="Percent" xfId="2" builtinId="5"/>
  </cellStyles>
  <dxfs count="9">
    <dxf>
      <border diagonalUp="0" diagonalDown="0">
        <left/>
        <right style="medium">
          <color theme="9"/>
        </right>
        <top/>
        <bottom/>
        <vertical/>
        <horizontal/>
      </border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theme="9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[$$-409]* #,##0.00_);_([$$-409]* \(#,##0.00\);_([$$-409]* &quot;-&quot;??_);_(@_)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8" totalsRowShown="0" headerRowDxfId="8">
  <autoFilter ref="A1:I8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0000000-0010-0000-0000-000001000000}" name="Asset Class"/>
    <tableColumn id="2" xr3:uid="{00000000-0010-0000-0000-000002000000}" name="Asset Price" dataDxfId="7" dataCellStyle="Currency"/>
    <tableColumn id="3" xr3:uid="{00000000-0010-0000-0000-000003000000}" name="Current Values" dataDxfId="6" dataCellStyle="Currency"/>
    <tableColumn id="4" xr3:uid="{00000000-0010-0000-0000-000004000000}" name="Ideal Values" dataDxfId="5" dataCellStyle="Currency"/>
    <tableColumn id="5" xr3:uid="{00000000-0010-0000-0000-000005000000}" name="Current Allocation %" dataDxfId="4" dataCellStyle="Percent"/>
    <tableColumn id="6" xr3:uid="{00000000-0010-0000-0000-000006000000}" name="Ideal Allocation %" dataDxfId="3" dataCellStyle="Percent"/>
    <tableColumn id="7" xr3:uid="{00000000-0010-0000-0000-000007000000}" name="Discrepancy Value" dataDxfId="2" dataCellStyle="Currency"/>
    <tableColumn id="8" xr3:uid="{00000000-0010-0000-0000-000008000000}" name="Discrepancy %" dataDxfId="1"/>
    <tableColumn id="9" xr3:uid="{00000000-0010-0000-0000-000009000000}" name="Balancing Action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showGridLines="0" tabSelected="1" workbookViewId="0">
      <selection activeCell="I2" sqref="I2"/>
    </sheetView>
  </sheetViews>
  <sheetFormatPr defaultRowHeight="14.25" x14ac:dyDescent="0.45"/>
  <cols>
    <col min="1" max="1" width="21.73046875" bestFit="1" customWidth="1"/>
    <col min="2" max="2" width="10.73046875" bestFit="1" customWidth="1"/>
    <col min="3" max="3" width="14.265625" bestFit="1" customWidth="1"/>
    <col min="4" max="4" width="11.86328125" bestFit="1" customWidth="1"/>
    <col min="5" max="5" width="19.3984375" bestFit="1" customWidth="1"/>
    <col min="6" max="6" width="17" bestFit="1" customWidth="1"/>
    <col min="7" max="7" width="17.3984375" bestFit="1" customWidth="1"/>
    <col min="8" max="8" width="13.73046875" bestFit="1" customWidth="1"/>
    <col min="9" max="9" width="15.73046875" bestFit="1" customWidth="1"/>
  </cols>
  <sheetData>
    <row r="1" spans="1:9" s="4" customFormat="1" x14ac:dyDescent="0.45">
      <c r="A1" s="4" t="s">
        <v>1</v>
      </c>
      <c r="B1" s="4" t="s">
        <v>13</v>
      </c>
      <c r="C1" s="5" t="s">
        <v>8</v>
      </c>
      <c r="D1" s="6" t="s">
        <v>0</v>
      </c>
      <c r="E1" s="6" t="s">
        <v>9</v>
      </c>
      <c r="F1" s="6" t="s">
        <v>10</v>
      </c>
      <c r="G1" s="6" t="s">
        <v>11</v>
      </c>
      <c r="H1" s="6" t="s">
        <v>12</v>
      </c>
      <c r="I1" s="7" t="s">
        <v>17</v>
      </c>
    </row>
    <row r="2" spans="1:9" x14ac:dyDescent="0.45">
      <c r="A2" t="s">
        <v>2</v>
      </c>
      <c r="B2" s="2"/>
      <c r="C2" s="8"/>
      <c r="D2" s="9">
        <f>C8*F2</f>
        <v>0</v>
      </c>
      <c r="E2" s="10" t="str">
        <f>IF(C8&gt;0,C2/C8,"")</f>
        <v/>
      </c>
      <c r="F2" s="10">
        <v>0.4</v>
      </c>
      <c r="G2" s="9">
        <f>C2-D2</f>
        <v>0</v>
      </c>
      <c r="H2" s="11" t="str">
        <f>IF(C8&gt;0,E2-F2,"")</f>
        <v/>
      </c>
      <c r="I2" s="12" t="str">
        <f>IF(B2&gt;0,CONCATENATE(Sheet2!B2," ",FIXED(ABS(Sheet2!A2),1)," Shares"),"")</f>
        <v/>
      </c>
    </row>
    <row r="3" spans="1:9" x14ac:dyDescent="0.45">
      <c r="A3" t="s">
        <v>3</v>
      </c>
      <c r="B3" s="2"/>
      <c r="C3" s="8"/>
      <c r="D3" s="9">
        <f>C8*F3</f>
        <v>0</v>
      </c>
      <c r="E3" s="10" t="str">
        <f>IF(C8&gt;0,C3/C8,"")</f>
        <v/>
      </c>
      <c r="F3" s="10">
        <v>0.3</v>
      </c>
      <c r="G3" s="9">
        <f t="shared" ref="G3:G7" si="0">C3-D3</f>
        <v>0</v>
      </c>
      <c r="H3" s="11" t="str">
        <f>IF(C8&gt;0,E3-F3,"")</f>
        <v/>
      </c>
      <c r="I3" s="12" t="str">
        <f>IF(B3&gt;0,CONCATENATE(Sheet2!B3," ",FIXED(ABS(Sheet2!A3),1)," Shares"),"")</f>
        <v/>
      </c>
    </row>
    <row r="4" spans="1:9" x14ac:dyDescent="0.45">
      <c r="A4" t="s">
        <v>4</v>
      </c>
      <c r="B4" s="2"/>
      <c r="C4" s="8"/>
      <c r="D4" s="9">
        <f>C8*F4</f>
        <v>0</v>
      </c>
      <c r="E4" s="10" t="str">
        <f>IF(C8&gt;0,C4/C8,"")</f>
        <v/>
      </c>
      <c r="F4" s="10">
        <v>0.15</v>
      </c>
      <c r="G4" s="9">
        <f t="shared" si="0"/>
        <v>0</v>
      </c>
      <c r="H4" s="11" t="str">
        <f>IF(C8&gt;0,E4-F4,"")</f>
        <v/>
      </c>
      <c r="I4" s="12" t="str">
        <f>IF(B4&gt;0,CONCATENATE(Sheet2!B4," ",FIXED(ABS(Sheet2!A4),1)," Shares"),"")</f>
        <v/>
      </c>
    </row>
    <row r="5" spans="1:9" x14ac:dyDescent="0.45">
      <c r="A5" t="s">
        <v>5</v>
      </c>
      <c r="B5" s="2"/>
      <c r="C5" s="8"/>
      <c r="D5" s="9">
        <f>C8*F5</f>
        <v>0</v>
      </c>
      <c r="E5" s="10" t="str">
        <f>IF(C8&gt;0,C5/C8,"")</f>
        <v/>
      </c>
      <c r="F5" s="10">
        <v>7.4999999999999997E-2</v>
      </c>
      <c r="G5" s="9">
        <f t="shared" si="0"/>
        <v>0</v>
      </c>
      <c r="H5" s="11" t="str">
        <f>IF(C8&gt;0,E5-F5,"")</f>
        <v/>
      </c>
      <c r="I5" s="12" t="str">
        <f>IF(B5&gt;0,CONCATENATE(Sheet2!B5," ",FIXED(ABS(Sheet2!A5),1)," Shares"),"")</f>
        <v/>
      </c>
    </row>
    <row r="6" spans="1:9" x14ac:dyDescent="0.45">
      <c r="A6" t="s">
        <v>6</v>
      </c>
      <c r="B6" s="2"/>
      <c r="C6" s="8"/>
      <c r="D6" s="9">
        <f>C8*F6</f>
        <v>0</v>
      </c>
      <c r="E6" s="10" t="str">
        <f>IF(C8&gt;0,C6/C8,"")</f>
        <v/>
      </c>
      <c r="F6" s="10">
        <v>7.4999999999999997E-2</v>
      </c>
      <c r="G6" s="9">
        <f t="shared" si="0"/>
        <v>0</v>
      </c>
      <c r="H6" s="11" t="str">
        <f>IF(C8&gt;0,E6-F6,"")</f>
        <v/>
      </c>
      <c r="I6" s="12" t="str">
        <f>IF(B6&gt;0,CONCATENATE(Sheet2!B6," ",FIXED(ABS(Sheet2!A6),1)," Shares"),"")</f>
        <v/>
      </c>
    </row>
    <row r="7" spans="1:9" x14ac:dyDescent="0.45">
      <c r="A7" t="s">
        <v>16</v>
      </c>
      <c r="C7" s="8"/>
      <c r="D7" s="9">
        <f>C8*F7</f>
        <v>0</v>
      </c>
      <c r="E7" s="10" t="str">
        <f>IF(C8&gt;0,C7/C8,"")</f>
        <v/>
      </c>
      <c r="F7" s="13">
        <v>0</v>
      </c>
      <c r="G7" s="9">
        <f t="shared" si="0"/>
        <v>0</v>
      </c>
      <c r="H7" s="11" t="str">
        <f>IF(C8&gt;0,E7-F7,"")</f>
        <v/>
      </c>
      <c r="I7" s="12"/>
    </row>
    <row r="8" spans="1:9" ht="14.65" thickBot="1" x14ac:dyDescent="0.5">
      <c r="A8" s="17" t="s">
        <v>7</v>
      </c>
      <c r="B8" s="18"/>
      <c r="C8" s="14">
        <f>SUM(C2:C7)</f>
        <v>0</v>
      </c>
      <c r="D8" s="15"/>
      <c r="E8" s="16"/>
      <c r="F8" s="17"/>
      <c r="G8" s="17"/>
      <c r="H8" s="17"/>
      <c r="I8" s="18"/>
    </row>
    <row r="9" spans="1:9" x14ac:dyDescent="0.45">
      <c r="G9" s="1"/>
    </row>
    <row r="13" spans="1:9" x14ac:dyDescent="0.45">
      <c r="C13" s="19"/>
    </row>
    <row r="14" spans="1:9" x14ac:dyDescent="0.45">
      <c r="C14" s="1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2" sqref="B2"/>
    </sheetView>
  </sheetViews>
  <sheetFormatPr defaultRowHeight="14.25" x14ac:dyDescent="0.45"/>
  <cols>
    <col min="1" max="1" width="16.86328125" bestFit="1" customWidth="1"/>
  </cols>
  <sheetData>
    <row r="1" spans="1:2" x14ac:dyDescent="0.45">
      <c r="A1" t="s">
        <v>15</v>
      </c>
      <c r="B1" t="s">
        <v>14</v>
      </c>
    </row>
    <row r="2" spans="1:2" x14ac:dyDescent="0.45">
      <c r="A2" s="3" t="e">
        <f>Sheet1!G2/Sheet1!B2</f>
        <v>#DIV/0!</v>
      </c>
      <c r="B2" t="e">
        <f>IF(A2&gt;=0, "Sell", "Buy")</f>
        <v>#DIV/0!</v>
      </c>
    </row>
    <row r="3" spans="1:2" x14ac:dyDescent="0.45">
      <c r="A3" s="3" t="e">
        <f>Sheet1!G3/Sheet1!B3</f>
        <v>#DIV/0!</v>
      </c>
      <c r="B3" t="e">
        <f t="shared" ref="B3:B6" si="0">IF(A3&gt;=0, "Sell", "Buy")</f>
        <v>#DIV/0!</v>
      </c>
    </row>
    <row r="4" spans="1:2" x14ac:dyDescent="0.45">
      <c r="A4" s="3" t="e">
        <f>Sheet1!G4/Sheet1!B4</f>
        <v>#DIV/0!</v>
      </c>
      <c r="B4" t="e">
        <f t="shared" si="0"/>
        <v>#DIV/0!</v>
      </c>
    </row>
    <row r="5" spans="1:2" x14ac:dyDescent="0.45">
      <c r="A5" s="3" t="e">
        <f>Sheet1!G5/Sheet1!B5</f>
        <v>#DIV/0!</v>
      </c>
      <c r="B5" t="e">
        <f t="shared" si="0"/>
        <v>#DIV/0!</v>
      </c>
    </row>
    <row r="6" spans="1:2" x14ac:dyDescent="0.45">
      <c r="A6" s="3" t="e">
        <f>Sheet1!G6/Sheet1!B6</f>
        <v>#DIV/0!</v>
      </c>
      <c r="B6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French Jr</dc:creator>
  <cp:lastModifiedBy>Kris French Jr</cp:lastModifiedBy>
  <dcterms:created xsi:type="dcterms:W3CDTF">2016-04-24T14:39:08Z</dcterms:created>
  <dcterms:modified xsi:type="dcterms:W3CDTF">2018-09-01T14:49:39Z</dcterms:modified>
</cp:coreProperties>
</file>