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KrisF\OneDrive\Projects\Git\AllocationBalancer\"/>
    </mc:Choice>
  </mc:AlternateContent>
  <xr:revisionPtr revIDLastSave="2" documentId="8_{61C43FD7-E153-4AC3-A84E-6A7C4521B880}" xr6:coauthVersionLast="34" xr6:coauthVersionMax="34" xr10:uidLastSave="{086311CD-D386-4EF3-B6AB-BFA9EC20CA1E}"/>
  <bookViews>
    <workbookView xWindow="0" yWindow="0" windowWidth="18870" windowHeight="792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E9" i="1"/>
  <c r="F6" i="1" s="1"/>
  <c r="I6" i="1" s="1"/>
  <c r="K6" i="1" s="1"/>
  <c r="G7" i="1" l="1"/>
  <c r="J7" i="1" s="1"/>
  <c r="G5" i="1"/>
  <c r="J5" i="1" s="1"/>
  <c r="G3" i="1"/>
  <c r="J3" i="1" s="1"/>
  <c r="G4" i="1"/>
  <c r="J4" i="1" s="1"/>
  <c r="G8" i="1"/>
  <c r="J8" i="1" s="1"/>
  <c r="G6" i="1"/>
  <c r="J6" i="1" s="1"/>
  <c r="F7" i="1"/>
  <c r="I7" i="1" s="1"/>
  <c r="K7" i="1" s="1"/>
  <c r="F8" i="1"/>
  <c r="I8" i="1" s="1"/>
  <c r="K8" i="1" s="1"/>
  <c r="F3" i="1"/>
  <c r="I3" i="1" s="1"/>
  <c r="K3" i="1" s="1"/>
  <c r="F5" i="1"/>
  <c r="I5" i="1" s="1"/>
  <c r="K5" i="1" s="1"/>
  <c r="F4" i="1"/>
  <c r="I4" i="1" s="1"/>
  <c r="K4" i="1" s="1"/>
</calcChain>
</file>

<file path=xl/sharedStrings.xml><?xml version="1.0" encoding="utf-8"?>
<sst xmlns="http://schemas.openxmlformats.org/spreadsheetml/2006/main" count="17" uniqueCount="17">
  <si>
    <t>Asset Class</t>
  </si>
  <si>
    <t>Asset Price</t>
  </si>
  <si>
    <t>Current Values</t>
  </si>
  <si>
    <t>Ideal Values</t>
  </si>
  <si>
    <t>Current Allocation %</t>
  </si>
  <si>
    <t>Ideal Allocation %</t>
  </si>
  <si>
    <t>Discrepancy Value</t>
  </si>
  <si>
    <t>Discrepancy %</t>
  </si>
  <si>
    <t>Long Term US Bonds</t>
  </si>
  <si>
    <t>Stocks</t>
  </si>
  <si>
    <t>Intermediate US Bonds</t>
  </si>
  <si>
    <t>Gold</t>
  </si>
  <si>
    <t>Commodities</t>
  </si>
  <si>
    <t>Cash</t>
  </si>
  <si>
    <t>Total</t>
  </si>
  <si>
    <t>Symbol</t>
  </si>
  <si>
    <t>Balancing Recommendation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</si>
</sst>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2" applyFont="1"/>
    <xf numFmtId="44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4" fontId="0" fillId="0" borderId="0" xfId="1" applyFont="1" applyBorder="1" applyAlignment="1">
      <alignment vertical="center"/>
    </xf>
    <xf numFmtId="44" fontId="0" fillId="0" borderId="0" xfId="1" applyFont="1" applyAlignment="1">
      <alignment vertical="center"/>
    </xf>
    <xf numFmtId="10" fontId="0" fillId="0" borderId="0" xfId="2" applyNumberFormat="1" applyFont="1" applyAlignment="1">
      <alignment vertical="center"/>
    </xf>
  </cellXfs>
  <cellStyles count="3">
    <cellStyle name="Currency" xfId="1" builtinId="4"/>
    <cellStyle name="Normal" xfId="0" builtinId="0"/>
    <cellStyle name="Percent" xfId="2" builtinId="5"/>
  </cellStyles>
  <dxfs count="13">
    <dxf>
      <numFmt numFmtId="164" formatCode="0.0%"/>
    </dxf>
    <dxf>
      <numFmt numFmtId="34" formatCode="_(&quot;$&quot;* #,##0.00_);_(&quot;$&quot;* \(#,##0.00\);_(&quot;$&quot;* &quot;-&quot;??_);_(@_)"/>
    </dxf>
    <dxf>
      <numFmt numFmtId="0" formatCode="General"/>
      <alignment vertical="center" textRotation="0" wrapText="0" indent="0" justifyLastLine="0" shrinkToFit="0" readingOrder="0"/>
    </dxf>
    <dxf>
      <numFmt numFmtId="14" formatCode="0.00%"/>
      <alignment vertical="center" textRotation="0" wrapText="0" indent="0" justifyLastLine="0" shrinkToFit="0" readingOrder="0"/>
    </dxf>
    <dxf>
      <numFmt numFmtId="34" formatCode="_(&quot;$&quot;* #,##0.00_);_(&quot;$&quot;* \(#,##0.00\);_(&quot;$&quot;* &quot;-&quot;??_);_(@_)"/>
      <alignment vertical="center" textRotation="0" wrapText="0" indent="0" justifyLastLine="0" shrinkToFit="0" readingOrder="0"/>
    </dxf>
    <dxf>
      <numFmt numFmtId="14" formatCode="0.00%"/>
      <alignment vertical="center" textRotation="0" wrapText="0" indent="0" justifyLastLine="0" shrinkToFit="0" readingOrder="0"/>
    </dxf>
    <dxf>
      <numFmt numFmtId="14" formatCode="0.00%"/>
      <alignment vertical="center" textRotation="0" wrapText="0" indent="0" justifyLastLine="0" shrinkToFit="0" readingOrder="0"/>
    </dxf>
    <dxf>
      <numFmt numFmtId="34" formatCode="_(&quot;$&quot;* #,##0.00_);_(&quot;$&quot;* \(#,##0.00\);_(&quot;$&quot;* &quot;-&quot;??_);_(@_)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376FFC-489C-46DD-AA78-9F69E699899B}" name="InvestingTable" displayName="InvestingTable" ref="B2:K9" totalsRowCount="1" dataDxfId="12">
  <autoFilter ref="B2:K8" xr:uid="{A580472F-46D7-4640-A262-CEBD85C291CB}"/>
  <sortState ref="B3:K8">
    <sortCondition descending="1" ref="H2:H8"/>
  </sortState>
  <tableColumns count="10">
    <tableColumn id="1" xr3:uid="{52D95FF8-ABEC-4A59-BE57-DFBBCBDC670F}" name="Asset Class" totalsRowLabel="Total" dataDxfId="11"/>
    <tableColumn id="2" xr3:uid="{B75489D9-B385-4DF4-915C-FEB3C6FC93C6}" name="Symbol" dataDxfId="10"/>
    <tableColumn id="3" xr3:uid="{FDC6F89F-2235-407F-A153-ACE724D90C83}" name="Asset Price" dataDxfId="9" dataCellStyle="Currency"/>
    <tableColumn id="4" xr3:uid="{9E6DA8FD-DDA1-4853-A0F4-02ED697D69C8}" name="Current Values" totalsRowFunction="sum" dataDxfId="8" totalsRowDxfId="1" dataCellStyle="Currency"/>
    <tableColumn id="5" xr3:uid="{CE4B46D3-2F17-4E33-A249-319BF2040752}" name="Ideal Values" dataDxfId="7" dataCellStyle="Currency">
      <calculatedColumnFormula>InvestingTable[[#Totals],[Current Values]]*InvestingTable[[#This Row],[Ideal Allocation %]]</calculatedColumnFormula>
    </tableColumn>
    <tableColumn id="6" xr3:uid="{C26A8CF4-63CA-4F85-B828-25F696E2BA86}" name="Current Allocation %" dataDxfId="6" dataCellStyle="Percent">
      <calculatedColumnFormula>IF(InvestingTable[[#Totals],[Current Values]]&gt;0,InvestingTable[[#This Row],[Current Values]]/InvestingTable[[#Totals],[Current Values]],"")</calculatedColumnFormula>
    </tableColumn>
    <tableColumn id="7" xr3:uid="{C8883089-2A7B-47BE-8013-E76C0C98E686}" name="Ideal Allocation %" totalsRowFunction="sum" dataDxfId="5" totalsRowDxfId="0" dataCellStyle="Percent"/>
    <tableColumn id="8" xr3:uid="{5280097B-895D-412A-86C0-8A30A5F58C72}" name="Discrepancy Value" dataDxfId="4" dataCellStyle="Currency">
      <calculatedColumnFormula>IF(InvestingTable[[#This Row],[Current Values]]&lt;&gt;"",InvestingTable[[#This Row],[Current Values]]-InvestingTable[[#This Row],[Ideal Values]],"")</calculatedColumnFormula>
    </tableColumn>
    <tableColumn id="9" xr3:uid="{79A029D2-750E-46F6-857B-BC0B4A231785}" name="Discrepancy %" dataDxfId="3" dataCellStyle="Percent">
      <calculatedColumnFormula>IF(InvestingTable[[#This Row],[Current Allocation %]]&lt;&gt;"",InvestingTable[[#This Row],[Current Allocation %]]-InvestingTable[[#This Row],[Ideal Allocation %]],"")</calculatedColumnFormula>
    </tableColumn>
    <tableColumn id="10" xr3:uid="{61AB5E56-B698-4889-8E29-AF9CC6377558}" name="Balancing Recommendation" dataDxfId="2">
      <calculatedColumnFormula>IF((AND(InvestingTable[Discrepancy Value]&lt;&gt;"",InvestingTable[[#This Row],[Ideal Allocation %]]&gt;0)),(IF(InvestingTable[[#This Row],[Discrepancy Value]]/InvestingTable[[#This Row],[Asset Price]]&lt;0, "Buy " &amp; ROUND(ABS(InvestingTable[[#This Row],[Discrepancy Value]]/InvestingTable[[#This Row],[Asset Price]]),1) &amp; " shares", "Sell " &amp; ROUND(ABS(InvestingTable[[#This Row],[Discrepancy Value]]/InvestingTable[[#This Row],[Asset Price]]),1) &amp; " shares")),"")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9"/>
  <sheetViews>
    <sheetView showGridLines="0" tabSelected="1" workbookViewId="0">
      <selection activeCell="B2" sqref="B2"/>
    </sheetView>
  </sheetViews>
  <sheetFormatPr defaultRowHeight="14.25" x14ac:dyDescent="0.45"/>
  <cols>
    <col min="1" max="1" width="1.59765625" customWidth="1"/>
    <col min="2" max="2" width="18.9296875" bestFit="1" customWidth="1"/>
    <col min="3" max="3" width="9" bestFit="1" customWidth="1"/>
    <col min="4" max="4" width="11.796875" bestFit="1" customWidth="1"/>
    <col min="5" max="5" width="15" bestFit="1" customWidth="1"/>
    <col min="6" max="6" width="12.796875" bestFit="1" customWidth="1"/>
    <col min="7" max="7" width="19.73046875" bestFit="1" customWidth="1"/>
    <col min="8" max="8" width="17.53125" bestFit="1" customWidth="1"/>
    <col min="9" max="9" width="17.796875" bestFit="1" customWidth="1"/>
    <col min="10" max="10" width="14.53125" bestFit="1" customWidth="1"/>
    <col min="11" max="11" width="25.796875" bestFit="1" customWidth="1"/>
  </cols>
  <sheetData>
    <row r="1" spans="2:11" ht="5" customHeight="1" x14ac:dyDescent="0.45"/>
    <row r="2" spans="2:11" x14ac:dyDescent="0.45">
      <c r="B2" t="s">
        <v>0</v>
      </c>
      <c r="C2" t="s">
        <v>15</v>
      </c>
      <c r="D2" t="s">
        <v>1</v>
      </c>
      <c r="E2" t="s">
        <v>2</v>
      </c>
      <c r="F2" t="s">
        <v>3</v>
      </c>
      <c r="G2" t="s">
        <v>4</v>
      </c>
      <c r="H2" s="2" t="s">
        <v>5</v>
      </c>
      <c r="I2" t="s">
        <v>6</v>
      </c>
      <c r="J2" t="s">
        <v>7</v>
      </c>
      <c r="K2" t="s">
        <v>16</v>
      </c>
    </row>
    <row r="3" spans="2:11" x14ac:dyDescent="0.45">
      <c r="B3" s="6" t="s">
        <v>9</v>
      </c>
      <c r="C3" s="1"/>
      <c r="D3" s="7"/>
      <c r="E3" s="8"/>
      <c r="F3" s="8">
        <f>InvestingTable[[#Totals],[Current Values]]*InvestingTable[[#This Row],[Ideal Allocation %]]</f>
        <v>0</v>
      </c>
      <c r="G3" s="9" t="str">
        <f>IF(InvestingTable[[#Totals],[Current Values]]&gt;0,InvestingTable[[#This Row],[Current Values]]/InvestingTable[[#Totals],[Current Values]],"")</f>
        <v/>
      </c>
      <c r="H3" s="9">
        <v>0.5</v>
      </c>
      <c r="I3" s="8" t="str">
        <f>IF(InvestingTable[[#This Row],[Current Values]]&lt;&gt;"",InvestingTable[[#This Row],[Current Values]]-InvestingTable[[#This Row],[Ideal Values]],"")</f>
        <v/>
      </c>
      <c r="J3" s="9" t="str">
        <f>IF(InvestingTable[[#This Row],[Current Allocation %]]&lt;&gt;"",InvestingTable[[#This Row],[Current Allocation %]]-InvestingTable[[#This Row],[Ideal Allocation %]],"")</f>
        <v/>
      </c>
      <c r="K3" s="5" t="str">
        <f>IF((AND(InvestingTable[Discrepancy Value]&lt;&gt;"",InvestingTable[[#This Row],[Ideal Allocation %]]&gt;0)),(IF(InvestingTable[[#This Row],[Discrepancy Value]]/InvestingTable[[#This Row],[Asset Price]]&lt;0, "Buy " &amp; ROUND(ABS(InvestingTable[[#This Row],[Discrepancy Value]]/InvestingTable[[#This Row],[Asset Price]]),1) &amp; " shares", "Sell " &amp; ROUND(ABS(InvestingTable[[#This Row],[Discrepancy Value]]/InvestingTable[[#This Row],[Asset Price]]),1) &amp; " shares")),"")</f>
        <v/>
      </c>
    </row>
    <row r="4" spans="2:11" x14ac:dyDescent="0.45">
      <c r="B4" s="6" t="s">
        <v>8</v>
      </c>
      <c r="C4" s="1"/>
      <c r="D4" s="7"/>
      <c r="E4" s="8"/>
      <c r="F4" s="8">
        <f>InvestingTable[[#Totals],[Current Values]]*InvestingTable[[#This Row],[Ideal Allocation %]]</f>
        <v>0</v>
      </c>
      <c r="G4" s="9" t="str">
        <f>IF(InvestingTable[[#Totals],[Current Values]]&gt;0,InvestingTable[[#This Row],[Current Values]]/InvestingTable[[#Totals],[Current Values]],"")</f>
        <v/>
      </c>
      <c r="H4" s="9">
        <v>0.3</v>
      </c>
      <c r="I4" s="8" t="str">
        <f>IF(InvestingTable[[#This Row],[Current Values]]&lt;&gt;"",InvestingTable[[#This Row],[Current Values]]-InvestingTable[[#This Row],[Ideal Values]],"")</f>
        <v/>
      </c>
      <c r="J4" s="9" t="str">
        <f>IF(InvestingTable[[#This Row],[Current Allocation %]]&lt;&gt;"",InvestingTable[[#This Row],[Current Allocation %]]-InvestingTable[[#This Row],[Ideal Allocation %]],"")</f>
        <v/>
      </c>
      <c r="K4" s="5" t="str">
        <f>IF((AND(InvestingTable[Discrepancy Value]&lt;&gt;"",InvestingTable[[#This Row],[Ideal Allocation %]]&gt;0)),(IF(InvestingTable[[#This Row],[Discrepancy Value]]/InvestingTable[[#This Row],[Asset Price]]&lt;0, "Buy " &amp; ROUND(ABS(InvestingTable[[#This Row],[Discrepancy Value]]/InvestingTable[[#This Row],[Asset Price]]),1) &amp; " shares", "Sell " &amp; ROUND(ABS(InvestingTable[[#This Row],[Discrepancy Value]]/InvestingTable[[#This Row],[Asset Price]]),1) &amp; " shares")),"")</f>
        <v/>
      </c>
    </row>
    <row r="5" spans="2:11" x14ac:dyDescent="0.45">
      <c r="B5" s="6" t="s">
        <v>12</v>
      </c>
      <c r="C5" s="1"/>
      <c r="D5" s="8"/>
      <c r="E5" s="8"/>
      <c r="F5" s="8">
        <f>InvestingTable[[#Totals],[Current Values]]*InvestingTable[[#This Row],[Ideal Allocation %]]</f>
        <v>0</v>
      </c>
      <c r="G5" s="9" t="str">
        <f>IF(InvestingTable[[#Totals],[Current Values]]&gt;0,InvestingTable[[#This Row],[Current Values]]/InvestingTable[[#Totals],[Current Values]],"")</f>
        <v/>
      </c>
      <c r="H5" s="9">
        <v>7.4999999999999997E-2</v>
      </c>
      <c r="I5" s="8" t="str">
        <f>IF(InvestingTable[[#This Row],[Current Values]]&lt;&gt;"",InvestingTable[[#This Row],[Current Values]]-InvestingTable[[#This Row],[Ideal Values]],"")</f>
        <v/>
      </c>
      <c r="J5" s="9" t="str">
        <f>IF(InvestingTable[[#This Row],[Current Allocation %]]&lt;&gt;"",InvestingTable[[#This Row],[Current Allocation %]]-InvestingTable[[#This Row],[Ideal Allocation %]],"")</f>
        <v/>
      </c>
      <c r="K5" s="5" t="str">
        <f>IF((AND(InvestingTable[Discrepancy Value]&lt;&gt;"",InvestingTable[[#This Row],[Ideal Allocation %]]&gt;0)),(IF(InvestingTable[[#This Row],[Discrepancy Value]]/InvestingTable[[#This Row],[Asset Price]]&lt;0, "Buy " &amp; ROUND(ABS(InvestingTable[[#This Row],[Discrepancy Value]]/InvestingTable[[#This Row],[Asset Price]]),1) &amp; " shares", "Sell " &amp; ROUND(ABS(InvestingTable[[#This Row],[Discrepancy Value]]/InvestingTable[[#This Row],[Asset Price]]),1) &amp; " shares")),"")</f>
        <v/>
      </c>
    </row>
    <row r="6" spans="2:11" x14ac:dyDescent="0.45">
      <c r="B6" s="6" t="s">
        <v>11</v>
      </c>
      <c r="C6" s="1"/>
      <c r="D6" s="8"/>
      <c r="E6" s="8"/>
      <c r="F6" s="8">
        <f>InvestingTable[[#Totals],[Current Values]]*InvestingTable[[#This Row],[Ideal Allocation %]]</f>
        <v>0</v>
      </c>
      <c r="G6" s="9" t="str">
        <f>IF(InvestingTable[[#Totals],[Current Values]]&gt;0,InvestingTable[[#This Row],[Current Values]]/InvestingTable[[#Totals],[Current Values]],"")</f>
        <v/>
      </c>
      <c r="H6" s="9">
        <v>7.4999999999999997E-2</v>
      </c>
      <c r="I6" s="8" t="str">
        <f>IF(InvestingTable[[#This Row],[Current Values]]&lt;&gt;"",InvestingTable[[#This Row],[Current Values]]-InvestingTable[[#This Row],[Ideal Values]],"")</f>
        <v/>
      </c>
      <c r="J6" s="9" t="str">
        <f>IF(InvestingTable[[#This Row],[Current Allocation %]]&lt;&gt;"",InvestingTable[[#This Row],[Current Allocation %]]-InvestingTable[[#This Row],[Ideal Allocation %]],"")</f>
        <v/>
      </c>
      <c r="K6" s="5" t="str">
        <f>IF((AND(InvestingTable[Discrepancy Value]&lt;&gt;"",InvestingTable[[#This Row],[Ideal Allocation %]]&gt;0)),(IF(InvestingTable[[#This Row],[Discrepancy Value]]/InvestingTable[[#This Row],[Asset Price]]&lt;0, "Buy " &amp; ROUND(ABS(InvestingTable[[#This Row],[Discrepancy Value]]/InvestingTable[[#This Row],[Asset Price]]),1) &amp; " shares", "Sell " &amp; ROUND(ABS(InvestingTable[[#This Row],[Discrepancy Value]]/InvestingTable[[#This Row],[Asset Price]]),1) &amp; " shares")),"")</f>
        <v/>
      </c>
    </row>
    <row r="7" spans="2:11" x14ac:dyDescent="0.45">
      <c r="B7" s="6" t="s">
        <v>10</v>
      </c>
      <c r="C7" s="1"/>
      <c r="D7" s="8"/>
      <c r="E7" s="8"/>
      <c r="F7" s="8">
        <f>InvestingTable[[#Totals],[Current Values]]*InvestingTable[[#This Row],[Ideal Allocation %]]</f>
        <v>0</v>
      </c>
      <c r="G7" s="9" t="str">
        <f>IF(InvestingTable[[#Totals],[Current Values]]&gt;0,InvestingTable[[#This Row],[Current Values]]/InvestingTable[[#Totals],[Current Values]],"")</f>
        <v/>
      </c>
      <c r="H7" s="9">
        <v>0.05</v>
      </c>
      <c r="I7" s="8" t="str">
        <f>IF(InvestingTable[[#This Row],[Current Values]]&lt;&gt;"",InvestingTable[[#This Row],[Current Values]]-InvestingTable[[#This Row],[Ideal Values]],"")</f>
        <v/>
      </c>
      <c r="J7" s="9" t="str">
        <f>IF(InvestingTable[[#This Row],[Current Allocation %]]&lt;&gt;"",InvestingTable[[#This Row],[Current Allocation %]]-InvestingTable[[#This Row],[Ideal Allocation %]],"")</f>
        <v/>
      </c>
      <c r="K7" s="5" t="str">
        <f>IF((AND(InvestingTable[Discrepancy Value]&lt;&gt;"",InvestingTable[[#This Row],[Ideal Allocation %]]&gt;0)),(IF(InvestingTable[[#This Row],[Discrepancy Value]]/InvestingTable[[#This Row],[Asset Price]]&lt;0, "Buy " &amp; ROUND(ABS(InvestingTable[[#This Row],[Discrepancy Value]]/InvestingTable[[#This Row],[Asset Price]]),1) &amp; " shares", "Sell " &amp; ROUND(ABS(InvestingTable[[#This Row],[Discrepancy Value]]/InvestingTable[[#This Row],[Asset Price]]),1) &amp; " shares")),"")</f>
        <v/>
      </c>
    </row>
    <row r="8" spans="2:11" x14ac:dyDescent="0.45">
      <c r="B8" s="6" t="s">
        <v>13</v>
      </c>
      <c r="C8" s="1"/>
      <c r="D8" s="8"/>
      <c r="E8" s="8"/>
      <c r="F8" s="8">
        <f>InvestingTable[[#Totals],[Current Values]]*InvestingTable[[#This Row],[Ideal Allocation %]]</f>
        <v>0</v>
      </c>
      <c r="G8" s="9" t="str">
        <f>IF(InvestingTable[[#Totals],[Current Values]]&gt;0,InvestingTable[[#This Row],[Current Values]]/InvestingTable[[#Totals],[Current Values]],"")</f>
        <v/>
      </c>
      <c r="H8" s="9">
        <v>0</v>
      </c>
      <c r="I8" s="8" t="str">
        <f>IF(InvestingTable[[#This Row],[Current Values]]&lt;&gt;"",InvestingTable[[#This Row],[Current Values]]-InvestingTable[[#This Row],[Ideal Values]],"")</f>
        <v/>
      </c>
      <c r="J8" s="9" t="str">
        <f>IF(InvestingTable[[#This Row],[Current Allocation %]]&lt;&gt;"",InvestingTable[[#This Row],[Current Allocation %]]-InvestingTable[[#This Row],[Ideal Allocation %]],"")</f>
        <v/>
      </c>
      <c r="K8" s="5" t="str">
        <f>IF((AND(InvestingTable[Discrepancy Value]&lt;&gt;"",InvestingTable[[#This Row],[Ideal Allocation %]]&gt;0)),(IF(InvestingTable[[#This Row],[Discrepancy Value]]/InvestingTable[[#This Row],[Asset Price]]&lt;0, "Buy " &amp; ROUND(ABS(InvestingTable[[#This Row],[Discrepancy Value]]/InvestingTable[[#This Row],[Asset Price]]),1) &amp; " shares", "Sell " &amp; ROUND(ABS(InvestingTable[[#This Row],[Discrepancy Value]]/InvestingTable[[#This Row],[Asset Price]]),1) &amp; " shares")),"")</f>
        <v/>
      </c>
    </row>
    <row r="9" spans="2:11" x14ac:dyDescent="0.45">
      <c r="B9" t="s">
        <v>14</v>
      </c>
      <c r="E9" s="3">
        <f>SUBTOTAL(109,InvestingTable[Current Values])</f>
        <v>0</v>
      </c>
      <c r="H9" s="4">
        <f>SUBTOTAL(109,InvestingTable[Ideal Allocation %])</f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Kris French Jr</dc:creator>
  <cp:keywords/>
  <dc:description/>
  <cp:lastModifiedBy>Kris French Jr</cp:lastModifiedBy>
  <cp:revision/>
  <dcterms:created xsi:type="dcterms:W3CDTF">2016-04-24T14:39:08Z</dcterms:created>
  <dcterms:modified xsi:type="dcterms:W3CDTF">2018-09-01T15:32:06Z</dcterms:modified>
  <cp:category/>
  <cp:contentStatus/>
</cp:coreProperties>
</file>