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DCA30BCE-5D44-4F2A-ABA5-07AE4A2FE1F8}" xr6:coauthVersionLast="47" xr6:coauthVersionMax="47" xr10:uidLastSave="{00000000-0000-0000-0000-000000000000}"/>
  <bookViews>
    <workbookView xWindow="9360" yWindow="5250" windowWidth="21600" windowHeight="11295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38" i="2"/>
  <c r="D35" i="2"/>
  <c r="C34" i="2"/>
  <c r="D30" i="2"/>
  <c r="C30" i="2"/>
  <c r="D29" i="2" s="1"/>
  <c r="C29" i="2"/>
  <c r="C28" i="2"/>
  <c r="D26" i="2"/>
  <c r="C26" i="2"/>
  <c r="D25" i="2"/>
  <c r="C25" i="2"/>
  <c r="E24" i="2"/>
  <c r="C24" i="2"/>
  <c r="D21" i="2"/>
  <c r="C21" i="2"/>
  <c r="C20" i="2"/>
  <c r="D18" i="2"/>
  <c r="C17" i="2"/>
  <c r="E17" i="2" s="1"/>
  <c r="C6" i="2"/>
  <c r="C5" i="2"/>
  <c r="F4" i="2"/>
  <c r="C4" i="2"/>
  <c r="F3" i="2"/>
  <c r="C3" i="2"/>
  <c r="F2" i="2"/>
  <c r="C2" i="2"/>
  <c r="B45" i="1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<sst xmlns="http://schemas.openxmlformats.org/spreadsheetml/2006/main" count="133" uniqueCount="92">
  <si>
    <t>제품군 CD</t>
  </si>
  <si>
    <t xml:space="preserve">   GROUP BY f.name, OBJECT_NAME(f.parent_object_id)</t>
  </si>
  <si>
    <t>CATEGORY_CD</t>
  </si>
  <si>
    <t>SELECT f.name "제약조건명", OBJECT_NAME(f.parent_object_id) "테이블명", COL_NAME(fc.parent_object_id, fc.parent_column_id) "컬럼명"</t>
  </si>
  <si>
    <t>※ 테스트 테이블 명세서에서 지정한 FK 모두 기록해야 합니다.</t>
  </si>
  <si>
    <t xml:space="preserve">INNER JOIN sys.foreign_key_columns AS fc ON f.object_id = fc.constraint_object_id  </t>
  </si>
  <si>
    <t>제품군 테이블</t>
  </si>
  <si>
    <t>제품군 명</t>
  </si>
  <si>
    <t>제약조건 삭제</t>
  </si>
  <si>
    <t>REGI_DT</t>
  </si>
  <si>
    <t>TYPE</t>
  </si>
  <si>
    <t>BEGIN</t>
  </si>
  <si>
    <t>DOMAIN</t>
  </si>
  <si>
    <t>ENCLICK</t>
  </si>
  <si>
    <t>UPDA_DT</t>
  </si>
  <si>
    <t>GROUP</t>
  </si>
  <si>
    <t>DEFAULT</t>
  </si>
  <si>
    <t>참조컬럼명</t>
  </si>
  <si>
    <t>참조테이블명</t>
  </si>
  <si>
    <t>DESC</t>
  </si>
  <si>
    <t>EXPLAIN</t>
  </si>
  <si>
    <t>EnClick</t>
  </si>
  <si>
    <t>테이블 명세서</t>
  </si>
  <si>
    <t xml:space="preserve">   FETCH NEXT FROM cursor1 INTO @name, @table</t>
  </si>
  <si>
    <t xml:space="preserve">ADD CONSTRAINT </t>
  </si>
  <si>
    <t xml:space="preserve">ALTER TABLE </t>
  </si>
  <si>
    <t>DATE / VERSION</t>
  </si>
  <si>
    <t>LOGICAL NAME</t>
  </si>
  <si>
    <t>FOREIGN KEY (</t>
  </si>
  <si>
    <t>OPEN cursor1</t>
  </si>
  <si>
    <t>) ON [PRIMARY]</t>
  </si>
  <si>
    <t>TABLE COMMENT</t>
  </si>
  <si>
    <t>PROJECT NAME</t>
  </si>
  <si>
    <t>PHYSICAL NAME</t>
  </si>
  <si>
    <t>SEQ</t>
  </si>
  <si>
    <t>FK</t>
  </si>
  <si>
    <t>외래키</t>
  </si>
  <si>
    <t>);</t>
  </si>
  <si>
    <t>)</t>
  </si>
  <si>
    <t>PK</t>
  </si>
  <si>
    <t>컬럼명</t>
  </si>
  <si>
    <t>수정일</t>
  </si>
  <si>
    <t>등록일</t>
  </si>
  <si>
    <t>이현우</t>
  </si>
  <si>
    <t>(</t>
  </si>
  <si>
    <t>ASC</t>
  </si>
  <si>
    <t>NO</t>
  </si>
  <si>
    <t>END</t>
  </si>
  <si>
    <t>KEY</t>
  </si>
  <si>
    <t>,</t>
  </si>
  <si>
    <t>제품군</t>
  </si>
  <si>
    <t>PARE_CATEGORY_CD</t>
  </si>
  <si>
    <t>※ 복합키를 외래키로 참조할 경우 복합키를 모두 하나의 외래키 제약조건에 같이 명시해야 합니다</t>
  </si>
  <si>
    <t xml:space="preserve">   WHERE OBJECT_NAME (f.referenced_object_id) = 'TEST'</t>
  </si>
  <si>
    <t>) WITH (PAD_INDEX  = OFF, STATISTICS_NORECOMPUTE  = OFF, IGNORE_DUP_KEY = OFF, ALLOW_ROW_LOCKS  = ON, ALLOW_PAGE_LOCKS  = ON) ON [PRIMARY]</t>
  </si>
  <si>
    <t>DATETIME2</t>
  </si>
  <si>
    <t xml:space="preserve">INNER JOIN sys.tables t ON t.object_id = fc.referenced_object_id </t>
  </si>
  <si>
    <t xml:space="preserve">   SELECT f.name "제약조건명", OBJECT_NAME(f.parent_object_id) "테이블명"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</si>
  <si>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</si>
  <si>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</si>
  <si>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 xml:space="preserve">   INNER JOIN sys.tables t ON t.object_id = fc.referenced_object_id </t>
  </si>
  <si>
    <t>REFERENCES</t>
  </si>
  <si>
    <t>외래키 제약조건 지정</t>
  </si>
  <si>
    <t>COLUMN NAME</t>
  </si>
  <si>
    <t>테이블 제약조건 확인</t>
  </si>
  <si>
    <t>ALLOW NULL</t>
  </si>
  <si>
    <t>CATEGORY_NM</t>
  </si>
  <si>
    <t>WRITTEN BY</t>
  </si>
  <si>
    <t>VARCHAR(50)</t>
  </si>
  <si>
    <t>CATEGORY</t>
  </si>
  <si>
    <t>CATEGORY_ID</t>
  </si>
  <si>
    <t>RECOMMEND</t>
  </si>
  <si>
    <t>NOT NULL</t>
  </si>
  <si>
    <t>TABLE NAME</t>
  </si>
  <si>
    <t>DATABASE</t>
  </si>
  <si>
    <t xml:space="preserve">   INNER JOIN sys.foreign_key_columns AS fc ON f.object_id = fc.constraint_object_id  </t>
  </si>
  <si>
    <t xml:space="preserve">   FROM sys.foreign_keys AS f </t>
  </si>
  <si>
    <t>상위 제품군 CD</t>
  </si>
  <si>
    <t>ORDER BY f.name;</t>
  </si>
  <si>
    <t>ALTER TABLE 테이블명</t>
  </si>
  <si>
    <t>2023.11.15 / ver1.0</t>
  </si>
  <si>
    <t>DECLARE cursor1 CURSOR FOR</t>
  </si>
  <si>
    <t>DECLARE @name varchar(100)</t>
  </si>
  <si>
    <t>WHILE(@@fetch_status = 0)</t>
  </si>
  <si>
    <t xml:space="preserve">   DROP CONSTRAINT @name</t>
  </si>
  <si>
    <t xml:space="preserve">FROM sys.foreign_keys AS f </t>
  </si>
  <si>
    <t xml:space="preserve">   ALTER TABLE @table</t>
  </si>
  <si>
    <t>DROP CONSTRAINT 제약조건명</t>
  </si>
  <si>
    <t>테이블 제약조건 삭제 자동문(미완성)</t>
  </si>
  <si>
    <t>, @table varchar(100)</t>
  </si>
  <si>
    <t>PARE_CATEGORY_CD</t>
    <phoneticPr fontId="8" type="noConversion"/>
  </si>
  <si>
    <t>CATEGORY_CD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</si>
</sst>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zoomScale="104" zoomScaleNormal="104" zoomScaleSheetLayoutView="75" workbookViewId="0">
      <selection activeCell="D15" sqref="D15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2.875" style="1" customWidth="1"/>
    <col min="4" max="4" width="12.625" style="1" customWidth="1"/>
    <col min="5" max="5" width="10.625" style="1" customWidth="1"/>
    <col min="6" max="6" width="4.5" style="1" customWidth="1"/>
    <col min="7" max="8" width="8.75" style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19</v>
      </c>
      <c r="B2" s="16" t="s">
        <v>32</v>
      </c>
      <c r="C2" s="41" t="s">
        <v>21</v>
      </c>
      <c r="D2" s="42"/>
      <c r="E2" s="42"/>
      <c r="F2" s="42"/>
      <c r="G2" s="42"/>
      <c r="H2" s="42"/>
      <c r="I2" s="43"/>
      <c r="J2" s="16" t="s">
        <v>26</v>
      </c>
      <c r="K2" s="16" t="s">
        <v>80</v>
      </c>
    </row>
    <row r="3" spans="1:14" ht="15" customHeight="1" x14ac:dyDescent="0.3">
      <c r="A3" s="39"/>
      <c r="B3" s="16" t="s">
        <v>74</v>
      </c>
      <c r="C3" s="41" t="s">
        <v>13</v>
      </c>
      <c r="D3" s="42"/>
      <c r="E3" s="42"/>
      <c r="F3" s="42"/>
      <c r="G3" s="42"/>
      <c r="H3" s="42"/>
      <c r="I3" s="43"/>
      <c r="J3" s="16" t="s">
        <v>67</v>
      </c>
      <c r="K3" s="16" t="s">
        <v>43</v>
      </c>
      <c r="M3" s="1" t="s">
        <v>64</v>
      </c>
    </row>
    <row r="4" spans="1:14" ht="15" customHeight="1" x14ac:dyDescent="0.3">
      <c r="A4" s="39"/>
      <c r="B4" s="16" t="s">
        <v>73</v>
      </c>
      <c r="C4" s="41" t="s">
        <v>69</v>
      </c>
      <c r="D4" s="42"/>
      <c r="E4" s="42"/>
      <c r="F4" s="42"/>
      <c r="G4" s="42"/>
      <c r="H4" s="42"/>
      <c r="I4" s="43"/>
      <c r="J4" s="16" t="s">
        <v>15</v>
      </c>
      <c r="K4" s="16" t="s">
        <v>13</v>
      </c>
      <c r="N4" s="1" t="s">
        <v>3</v>
      </c>
    </row>
    <row r="5" spans="1:14" ht="15" customHeight="1" x14ac:dyDescent="0.3">
      <c r="A5" s="39"/>
      <c r="B5" s="16" t="s">
        <v>31</v>
      </c>
      <c r="C5" s="41" t="s">
        <v>50</v>
      </c>
      <c r="D5" s="42"/>
      <c r="E5" s="42"/>
      <c r="F5" s="42"/>
      <c r="G5" s="42"/>
      <c r="H5" s="42"/>
      <c r="I5" s="43"/>
      <c r="J5" s="18"/>
      <c r="K5" s="16"/>
      <c r="N5" s="1" t="s">
        <v>85</v>
      </c>
    </row>
    <row r="6" spans="1:14" ht="15" customHeight="1" x14ac:dyDescent="0.3">
      <c r="A6" s="39"/>
      <c r="B6" s="16" t="s">
        <v>20</v>
      </c>
      <c r="C6" s="40" t="s">
        <v>6</v>
      </c>
      <c r="D6" s="40"/>
      <c r="E6" s="40"/>
      <c r="F6" s="40"/>
      <c r="G6" s="40"/>
      <c r="H6" s="40"/>
      <c r="I6" s="40"/>
      <c r="J6" s="40"/>
      <c r="K6" s="40"/>
      <c r="N6" s="1" t="s">
        <v>5</v>
      </c>
    </row>
    <row r="7" spans="1:14" x14ac:dyDescent="0.3">
      <c r="C7" s="17"/>
      <c r="N7" s="1" t="s">
        <v>56</v>
      </c>
    </row>
    <row r="8" spans="1:14" s="4" customFormat="1" ht="16.5" customHeight="1" x14ac:dyDescent="0.3">
      <c r="A8" s="7" t="s">
        <v>46</v>
      </c>
      <c r="B8" s="14" t="s">
        <v>33</v>
      </c>
      <c r="C8" s="14" t="s">
        <v>10</v>
      </c>
      <c r="D8" s="14" t="s">
        <v>65</v>
      </c>
      <c r="E8" s="14" t="s">
        <v>16</v>
      </c>
      <c r="F8" s="15" t="s">
        <v>34</v>
      </c>
      <c r="G8" s="6" t="s">
        <v>48</v>
      </c>
      <c r="H8" s="7" t="s">
        <v>12</v>
      </c>
      <c r="I8" s="7" t="s">
        <v>63</v>
      </c>
      <c r="J8" s="6" t="s">
        <v>27</v>
      </c>
      <c r="K8" s="7" t="s">
        <v>71</v>
      </c>
      <c r="M8" s="1"/>
      <c r="N8" s="1" t="str">
        <f>"WHERE OBJECT_NAME (f.referenced_object_id) = '"&amp;C4&amp;"'"</f>
        <v>WHERE OBJECT_NAME (f.referenced_object_id) = 'CATEGORY'</v>
      </c>
    </row>
    <row r="9" spans="1:14" x14ac:dyDescent="0.3">
      <c r="A9" s="13"/>
      <c r="B9" s="1" t="str">
        <f>"USE "&amp;C3</f>
        <v>USE ENCLICK</v>
      </c>
      <c r="N9" s="1" t="s">
        <v>78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OBJECT_ID(N'dbo.CATEGORY') AND type in (N'U'))</v>
      </c>
    </row>
    <row r="11" spans="1:14" x14ac:dyDescent="0.3">
      <c r="A11" s="13"/>
      <c r="B11" s="1" t="str">
        <f>"DROP TABLE dbo."&amp;C4</f>
        <v>DROP TABLE dbo.CATEGORY</v>
      </c>
      <c r="M11" s="1" t="s">
        <v>8</v>
      </c>
    </row>
    <row r="12" spans="1:14" x14ac:dyDescent="0.3">
      <c r="A12" s="13"/>
      <c r="N12" s="1" t="s">
        <v>79</v>
      </c>
    </row>
    <row r="13" spans="1:14" x14ac:dyDescent="0.3">
      <c r="A13" s="13"/>
      <c r="B13" s="1" t="str">
        <f>"USE "&amp;C3</f>
        <v>USE ENCLICK</v>
      </c>
      <c r="N13" s="1" t="s">
        <v>87</v>
      </c>
    </row>
    <row r="14" spans="1:14" x14ac:dyDescent="0.3">
      <c r="A14" s="13"/>
      <c r="B14" s="1" t="str">
        <f>"CREATE TABLE dbo."&amp;C4&amp;" ("</f>
        <v>CREATE TABLE dbo.CATEGORY (</v>
      </c>
    </row>
    <row r="15" spans="1:14" x14ac:dyDescent="0.3">
      <c r="A15" s="12">
        <v>1</v>
      </c>
      <c r="B15" s="2" t="s">
        <v>2</v>
      </c>
      <c r="C15" s="2" t="s">
        <v>68</v>
      </c>
      <c r="D15" s="2" t="s">
        <v>72</v>
      </c>
      <c r="E15" s="2"/>
      <c r="F15" s="5" t="s">
        <v>49</v>
      </c>
      <c r="G15" s="8" t="s">
        <v>39</v>
      </c>
      <c r="H15" s="8"/>
      <c r="I15" s="8"/>
      <c r="J15" s="12" t="s">
        <v>0</v>
      </c>
      <c r="K15" s="9"/>
      <c r="M15" s="36" t="s">
        <v>88</v>
      </c>
      <c r="N15" s="36"/>
    </row>
    <row r="16" spans="1:14" x14ac:dyDescent="0.3">
      <c r="A16" s="12">
        <v>2</v>
      </c>
      <c r="B16" s="2" t="s">
        <v>51</v>
      </c>
      <c r="C16" s="2" t="s">
        <v>68</v>
      </c>
      <c r="D16" s="2" t="s">
        <v>72</v>
      </c>
      <c r="E16" s="2"/>
      <c r="F16" s="5" t="s">
        <v>49</v>
      </c>
      <c r="G16" s="8" t="s">
        <v>35</v>
      </c>
      <c r="H16" s="22" t="s">
        <v>69</v>
      </c>
      <c r="I16" s="22" t="s">
        <v>70</v>
      </c>
      <c r="J16" s="12" t="s">
        <v>77</v>
      </c>
      <c r="K16" s="9" t="s">
        <v>36</v>
      </c>
      <c r="M16" s="36"/>
      <c r="N16" s="36" t="s">
        <v>81</v>
      </c>
    </row>
    <row r="17" spans="1:14" x14ac:dyDescent="0.3">
      <c r="A17" s="12">
        <v>3</v>
      </c>
      <c r="B17" s="2" t="s">
        <v>66</v>
      </c>
      <c r="C17" s="2" t="s">
        <v>68</v>
      </c>
      <c r="D17" s="2" t="s">
        <v>72</v>
      </c>
      <c r="E17" s="2"/>
      <c r="F17" s="5" t="s">
        <v>49</v>
      </c>
      <c r="G17" s="8"/>
      <c r="H17" s="8"/>
      <c r="I17" s="8"/>
      <c r="J17" s="12" t="s">
        <v>7</v>
      </c>
      <c r="K17" s="9"/>
      <c r="M17" s="36"/>
      <c r="N17" s="36" t="s">
        <v>57</v>
      </c>
    </row>
    <row r="18" spans="1:14" x14ac:dyDescent="0.3">
      <c r="A18" s="12">
        <v>4</v>
      </c>
      <c r="B18" s="2" t="s">
        <v>9</v>
      </c>
      <c r="C18" s="2" t="s">
        <v>55</v>
      </c>
      <c r="D18" s="2" t="s">
        <v>72</v>
      </c>
      <c r="E18" s="2"/>
      <c r="F18" s="5" t="s">
        <v>49</v>
      </c>
      <c r="G18" s="8"/>
      <c r="H18" s="8"/>
      <c r="I18" s="8"/>
      <c r="J18" s="12" t="s">
        <v>42</v>
      </c>
      <c r="K18" s="9"/>
      <c r="M18" s="36"/>
      <c r="N18" s="36" t="s">
        <v>76</v>
      </c>
    </row>
    <row r="19" spans="1:14" x14ac:dyDescent="0.3">
      <c r="A19" s="12">
        <v>5</v>
      </c>
      <c r="B19" s="2" t="s">
        <v>14</v>
      </c>
      <c r="C19" s="2" t="s">
        <v>55</v>
      </c>
      <c r="D19" s="2"/>
      <c r="E19" s="2"/>
      <c r="F19" s="5" t="s">
        <v>49</v>
      </c>
      <c r="G19" s="8"/>
      <c r="H19" s="8"/>
      <c r="I19" s="8"/>
      <c r="J19" s="12" t="s">
        <v>41</v>
      </c>
      <c r="K19" s="9"/>
      <c r="M19" s="36"/>
      <c r="N19" s="36" t="s">
        <v>75</v>
      </c>
    </row>
    <row r="20" spans="1:14" ht="14.25" customHeight="1" x14ac:dyDescent="0.3">
      <c r="A20" s="12"/>
      <c r="B20" s="2"/>
      <c r="C20" s="2"/>
      <c r="D20" s="2"/>
      <c r="E20" s="2"/>
      <c r="F20" s="5"/>
      <c r="G20" s="8"/>
      <c r="H20" s="8"/>
      <c r="I20" s="8"/>
      <c r="J20" s="9"/>
      <c r="K20" s="9"/>
      <c r="M20" s="36"/>
      <c r="N20" s="36" t="s">
        <v>60</v>
      </c>
    </row>
    <row r="21" spans="1:14" ht="14.25" customHeight="1" x14ac:dyDescent="0.3">
      <c r="A21" s="12"/>
      <c r="B21" s="2"/>
      <c r="C21" s="2"/>
      <c r="D21" s="2"/>
      <c r="E21" s="2"/>
      <c r="F21" s="5"/>
      <c r="G21" s="8"/>
      <c r="H21" s="8"/>
      <c r="I21" s="8"/>
      <c r="J21" s="12"/>
      <c r="K21" s="12"/>
      <c r="M21" s="36"/>
      <c r="N21" s="36" t="s">
        <v>53</v>
      </c>
    </row>
    <row r="22" spans="1:14" ht="14.25" customHeight="1" x14ac:dyDescent="0.3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1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29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82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89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59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PK_CATEGORY PRIMARY KEY CLUSTERED (</v>
      </c>
      <c r="J31" s="3"/>
      <c r="M31" s="36"/>
      <c r="N31" s="36" t="s">
        <v>83</v>
      </c>
    </row>
    <row r="32" spans="1:14" ht="14.25" customHeight="1" x14ac:dyDescent="0.3">
      <c r="C32" s="21" t="s">
        <v>2</v>
      </c>
      <c r="D32" s="1" t="s">
        <v>45</v>
      </c>
      <c r="E32" s="1" t="str">
        <f>IF(C33&lt;&gt;"",",","")</f>
        <v/>
      </c>
      <c r="J32" s="3"/>
      <c r="M32" s="36"/>
      <c r="N32" s="36" t="s">
        <v>11</v>
      </c>
    </row>
    <row r="33" spans="2:14" ht="14.25" customHeight="1" x14ac:dyDescent="0.3">
      <c r="C33" s="21"/>
      <c r="J33" s="3"/>
      <c r="M33" s="36"/>
      <c r="N33" s="37" t="s">
        <v>86</v>
      </c>
    </row>
    <row r="34" spans="2:14" ht="14.25" customHeight="1" x14ac:dyDescent="0.3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84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23</v>
      </c>
    </row>
    <row r="36" spans="2:14" ht="14.25" customHeight="1" x14ac:dyDescent="0.3">
      <c r="B36" s="1" t="s">
        <v>54</v>
      </c>
      <c r="J36" s="3"/>
      <c r="M36" s="36"/>
      <c r="N36" s="36" t="s">
        <v>47</v>
      </c>
    </row>
    <row r="37" spans="2:14" ht="14.25" customHeight="1" x14ac:dyDescent="0.3">
      <c r="B37" s="1" t="s">
        <v>30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@value=N'제품군' , @level0type=N'SCHEMA',@level0name=N'dbo', @level1type=N'TABLE',@level1name=N'CATEGORY'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@value=N'제품군 CD' , @level0type=N'SCHEMA',@level0name=N'dbo', @level1type=N'TABLE',@level1name=N'CATEGORY', @level2type=N'COLUMN',@level2name=N'CATEGORY_CD' </v>
      </c>
      <c r="J41" s="3"/>
    </row>
    <row r="42" spans="2:14" ht="14.25" customHeight="1" x14ac:dyDescent="0.3">
      <c r="B42" s="1" t="str">
        <f t="shared" ref="B42:B45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@value=N'상위 제품군 CD' , @level0type=N'SCHEMA',@level0name=N'dbo', @level1type=N'TABLE',@level1name=N'CATEGORY', @level2type=N'COLUMN',@level2name=N'PARE_CATEGORY_CD' </v>
      </c>
      <c r="J42" s="3"/>
    </row>
    <row r="43" spans="2:14" ht="14.25" customHeight="1" x14ac:dyDescent="0.3">
      <c r="B43" s="1" t="str">
        <f t="shared" si="1"/>
        <v xml:space="preserve">EXEC sys.sp_addextendedproperty @name=N'MS_Description', @value=N'제품군 명' , @level0type=N'SCHEMA',@level0name=N'dbo', @level1type=N'TABLE',@level1name=N'CATEGORY', @level2type=N'COLUMN',@level2name=N'CATEGORY_NM' </v>
      </c>
      <c r="J43" s="3"/>
    </row>
    <row r="44" spans="2:14" ht="14.25" customHeight="1" x14ac:dyDescent="0.3">
      <c r="B44" s="1" t="str">
        <f t="shared" si="1"/>
        <v xml:space="preserve">EXEC sys.sp_addextendedproperty @name=N'MS_Description', @value=N'등록일' , @level0type=N'SCHEMA',@level0name=N'dbo', @level1type=N'TABLE',@level1name=N'CATEGORY', @level2type=N'COLUMN',@level2name=N'REGI_DT' </v>
      </c>
      <c r="J44" s="3"/>
    </row>
    <row r="45" spans="2:14" ht="14.25" customHeight="1" x14ac:dyDescent="0.3">
      <c r="B45" s="1" t="str">
        <f t="shared" si="1"/>
        <v xml:space="preserve">EXEC sys.sp_addextendedproperty @name=N'MS_Description', @value=N'수정일' , @level0type=N'SCHEMA',@level0name=N'dbo', @level1type=N'TABLE',@level1name=N'CATEGORY', @level2type=N'COLUMN',@level2name=N'UPDA_DT' </v>
      </c>
      <c r="J45" s="3"/>
    </row>
    <row r="46" spans="2:14" ht="14.25" customHeight="1" x14ac:dyDescent="0.3">
      <c r="J46" s="3"/>
    </row>
    <row r="47" spans="2:14" ht="14.25" customHeight="1" x14ac:dyDescent="0.3">
      <c r="J47" s="3"/>
    </row>
    <row r="48" spans="2:14" ht="14.25" customHeight="1" x14ac:dyDescent="0.3"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86110210418701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topLeftCell="A4" zoomScaleNormal="100" zoomScaleSheetLayoutView="75" workbookViewId="0">
      <selection activeCell="D11" sqref="D11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62</v>
      </c>
      <c r="B1" s="44"/>
      <c r="C1" s="44"/>
      <c r="D1" s="44"/>
      <c r="E1" s="44"/>
      <c r="F1" s="44"/>
    </row>
    <row r="2" spans="1:8" ht="15" customHeight="1" x14ac:dyDescent="0.3">
      <c r="A2" s="39" t="s">
        <v>19</v>
      </c>
      <c r="B2" s="16" t="s">
        <v>32</v>
      </c>
      <c r="C2" s="45" t="str">
        <f>'테스트 테이블 명세서'!$C$2</f>
        <v>EnClick</v>
      </c>
      <c r="D2" s="45"/>
      <c r="E2" s="16" t="s">
        <v>26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74</v>
      </c>
      <c r="C3" s="45" t="str">
        <f>'테스트 테이블 명세서'!$C$3</f>
        <v>ENCLICK</v>
      </c>
      <c r="D3" s="45"/>
      <c r="E3" s="16" t="s">
        <v>67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73</v>
      </c>
      <c r="C4" s="45" t="str">
        <f>'테스트 테이블 명세서'!$C$4</f>
        <v>CATEGORY</v>
      </c>
      <c r="D4" s="45"/>
      <c r="E4" s="16" t="s">
        <v>15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31</v>
      </c>
      <c r="C5" s="45" t="str">
        <f>'테스트 테이블 명세서'!$C$5</f>
        <v>제품군</v>
      </c>
      <c r="D5" s="45"/>
      <c r="E5" s="18"/>
      <c r="F5" s="16"/>
    </row>
    <row r="6" spans="1:8" ht="15" customHeight="1" x14ac:dyDescent="0.3">
      <c r="A6" s="39"/>
      <c r="B6" s="16" t="s">
        <v>20</v>
      </c>
      <c r="C6" s="45" t="str">
        <f>'테스트 테이블 명세서'!$C$6</f>
        <v>제품군 테이블</v>
      </c>
      <c r="D6" s="45"/>
      <c r="E6" s="16"/>
      <c r="F6" s="16"/>
    </row>
    <row r="7" spans="1:8" x14ac:dyDescent="0.3">
      <c r="B7" s="1" t="s">
        <v>40</v>
      </c>
      <c r="C7" s="1" t="s">
        <v>18</v>
      </c>
      <c r="D7" s="1" t="s">
        <v>17</v>
      </c>
    </row>
    <row r="8" spans="1:8" ht="19.5" customHeight="1" x14ac:dyDescent="0.3">
      <c r="A8" s="22" t="s">
        <v>46</v>
      </c>
      <c r="B8" s="20" t="s">
        <v>33</v>
      </c>
      <c r="C8" s="22" t="s">
        <v>12</v>
      </c>
      <c r="D8" s="32" t="s">
        <v>63</v>
      </c>
      <c r="H8" s="1" t="s">
        <v>4</v>
      </c>
    </row>
    <row r="9" spans="1:8" x14ac:dyDescent="0.3">
      <c r="A9" s="23">
        <v>1</v>
      </c>
      <c r="B9" s="2" t="s">
        <v>90</v>
      </c>
      <c r="C9" s="2" t="s">
        <v>69</v>
      </c>
      <c r="D9" s="2" t="s">
        <v>91</v>
      </c>
    </row>
    <row r="10" spans="1:8" x14ac:dyDescent="0.3">
      <c r="A10" s="23"/>
      <c r="B10" s="2"/>
      <c r="C10" s="2"/>
      <c r="D10" s="2"/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25</v>
      </c>
      <c r="C17" s="25" t="str">
        <f>'테스트 테이블 명세서'!$C$4</f>
        <v>CATEGORY</v>
      </c>
      <c r="D17" s="25" t="s">
        <v>24</v>
      </c>
      <c r="E17" s="34" t="str">
        <f>"FK"&amp;"_"&amp;C9&amp;"_TO_"&amp;C17&amp;"_1"</f>
        <v>FK_CATEGORY_TO_CATEGORY_1</v>
      </c>
      <c r="F17" s="26" t="s">
        <v>28</v>
      </c>
      <c r="H17" s="1" t="s">
        <v>58</v>
      </c>
    </row>
    <row r="18" spans="2:8" ht="12.75" customHeight="1" x14ac:dyDescent="0.3">
      <c r="B18" s="27"/>
      <c r="C18" s="21" t="str">
        <f>B9</f>
        <v>PARE_CATEGORY_CD</v>
      </c>
      <c r="D18" s="1" t="str">
        <f>IF(C19&lt;&gt;"",",","")</f>
        <v/>
      </c>
      <c r="F18" s="28"/>
    </row>
    <row r="19" spans="2:8" ht="12.75" customHeight="1" x14ac:dyDescent="0.3">
      <c r="B19" s="27" t="s">
        <v>38</v>
      </c>
      <c r="F19" s="28"/>
    </row>
    <row r="20" spans="2:8" ht="12.75" customHeight="1" x14ac:dyDescent="0.3">
      <c r="B20" s="27" t="s">
        <v>61</v>
      </c>
      <c r="C20" s="23" t="str">
        <f>C9</f>
        <v>CATEGORY</v>
      </c>
      <c r="D20" s="1" t="s">
        <v>44</v>
      </c>
      <c r="F20" s="28"/>
    </row>
    <row r="21" spans="2:8" ht="12.75" customHeight="1" x14ac:dyDescent="0.3">
      <c r="B21" s="27"/>
      <c r="C21" s="33" t="str">
        <f>D9</f>
        <v>CATEGORY_CD</v>
      </c>
      <c r="D21" s="1" t="str">
        <f>IF(C22&lt;&gt;"",",","")</f>
        <v/>
      </c>
      <c r="F21" s="28"/>
    </row>
    <row r="22" spans="2:8" ht="12.75" customHeight="1" x14ac:dyDescent="0.3">
      <c r="B22" s="29" t="s">
        <v>37</v>
      </c>
      <c r="C22" s="30"/>
      <c r="D22" s="30"/>
      <c r="E22" s="30"/>
      <c r="F22" s="31"/>
    </row>
    <row r="24" spans="2:8" x14ac:dyDescent="0.3">
      <c r="B24" s="24" t="s">
        <v>25</v>
      </c>
      <c r="C24" s="25" t="str">
        <f>'테스트 테이블 명세서'!$C$4</f>
        <v>CATEGORY</v>
      </c>
      <c r="D24" s="25" t="s">
        <v>24</v>
      </c>
      <c r="E24" s="34" t="str">
        <f>"FK"&amp;"_"&amp;C18&amp;"_TO_"&amp;C24&amp;"_1"</f>
        <v>FK_PARE_CATEGORY_CD_TO_CATEGORY_1</v>
      </c>
      <c r="F24" s="26" t="s">
        <v>28</v>
      </c>
      <c r="H24" s="1" t="s">
        <v>52</v>
      </c>
    </row>
    <row r="25" spans="2:8" x14ac:dyDescent="0.3">
      <c r="B25" s="27"/>
      <c r="C25" s="21">
        <f>B10</f>
        <v>0</v>
      </c>
      <c r="D25" s="1" t="str">
        <f>IF(C26&lt;&gt;"",",","")</f>
        <v>,</v>
      </c>
      <c r="F25" s="28"/>
    </row>
    <row r="26" spans="2:8" x14ac:dyDescent="0.3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3">
      <c r="B27" s="27" t="s">
        <v>38</v>
      </c>
      <c r="F27" s="28"/>
    </row>
    <row r="28" spans="2:8" x14ac:dyDescent="0.3">
      <c r="B28" s="27" t="s">
        <v>61</v>
      </c>
      <c r="C28" s="23">
        <f>C10</f>
        <v>0</v>
      </c>
      <c r="D28" s="1" t="s">
        <v>44</v>
      </c>
      <c r="F28" s="28"/>
    </row>
    <row r="29" spans="2:8" x14ac:dyDescent="0.3">
      <c r="B29" s="27"/>
      <c r="C29" s="33">
        <f>D10</f>
        <v>0</v>
      </c>
      <c r="D29" s="1" t="str">
        <f>IF(C30&lt;&gt;"",",","")</f>
        <v>,</v>
      </c>
      <c r="F29" s="28"/>
    </row>
    <row r="30" spans="2:8" x14ac:dyDescent="0.3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3">
      <c r="B31" s="29" t="s">
        <v>37</v>
      </c>
      <c r="C31" s="30"/>
      <c r="D31" s="30"/>
      <c r="E31" s="30"/>
      <c r="F31" s="31"/>
    </row>
    <row r="34" spans="2:6" x14ac:dyDescent="0.3">
      <c r="B34" s="1" t="s">
        <v>25</v>
      </c>
      <c r="C34" s="1" t="str">
        <f>'테스트 테이블 명세서'!$C$4</f>
        <v>CATEGORY</v>
      </c>
      <c r="D34" s="1" t="s">
        <v>24</v>
      </c>
      <c r="E34" s="35"/>
      <c r="F34" s="1" t="s">
        <v>28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38</v>
      </c>
    </row>
    <row r="37" spans="2:6" x14ac:dyDescent="0.3">
      <c r="B37" s="1" t="s">
        <v>61</v>
      </c>
      <c r="C37" s="23"/>
      <c r="D37" s="1" t="s">
        <v>44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37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3</cp:revision>
  <cp:lastPrinted>2013-02-21T15:35:56Z</cp:lastPrinted>
  <dcterms:created xsi:type="dcterms:W3CDTF">2012-08-07T05:43:54Z</dcterms:created>
  <dcterms:modified xsi:type="dcterms:W3CDTF">2023-11-23T12:42:13Z</dcterms:modified>
  <cp:version>1100.0100.01</cp:version>
</cp:coreProperties>
</file>