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CLICK\EnClick-DOCU\DB Specification\"/>
    </mc:Choice>
  </mc:AlternateContent>
  <xr:revisionPtr revIDLastSave="0" documentId="13_ncr:1_{CDE374DF-8D47-4930-9B0A-6CF823612BB2}" xr6:coauthVersionLast="47" xr6:coauthVersionMax="47" xr10:uidLastSave="{00000000-0000-0000-0000-000000000000}"/>
  <bookViews>
    <workbookView xWindow="1770" yWindow="1770" windowWidth="21600" windowHeight="11505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89" l="1"/>
  <c r="E18" i="90"/>
  <c r="E33" i="89"/>
  <c r="E34" i="89"/>
  <c r="E35" i="89"/>
  <c r="C6" i="90"/>
  <c r="C5" i="90"/>
  <c r="C4" i="90"/>
  <c r="C3" i="90"/>
  <c r="C2" i="90"/>
  <c r="F4" i="90"/>
  <c r="F3" i="90"/>
  <c r="F2" i="90"/>
  <c r="E32" i="89"/>
  <c r="C22" i="90"/>
  <c r="D20" i="90"/>
  <c r="D24" i="90"/>
  <c r="D19" i="90"/>
  <c r="D23" i="90"/>
  <c r="C18" i="90"/>
  <c r="N8" i="89"/>
  <c r="B11" i="89"/>
  <c r="B42" i="89"/>
  <c r="B43" i="89"/>
  <c r="B44" i="89"/>
  <c r="B45" i="89"/>
  <c r="D35" i="89"/>
  <c r="D34" i="89"/>
  <c r="B41" i="89"/>
  <c r="B39" i="89"/>
  <c r="B31" i="89"/>
  <c r="B14" i="89" l="1"/>
  <c r="B13" i="89"/>
  <c r="B10" i="89"/>
</calcChain>
</file>

<file path=xl/sharedStrings.xml><?xml version="1.0" encoding="utf-8"?>
<sst xmlns="http://schemas.openxmlformats.org/spreadsheetml/2006/main" count="134" uniqueCount="97">
  <si>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</si>
  <si>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</si>
  <si>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</si>
  <si>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</si>
  <si>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</si>
  <si>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</si>
  <si>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</si>
  <si>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</si>
  <si>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</si>
  <si>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</si>
  <si>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</si>
  <si>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</si>
  <si>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VARCHAR(50)</t>
    <phoneticPr fontId="1" type="noConversion"/>
  </si>
  <si>
    <t>ASC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</si>
  <si>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</si>
  <si>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</si>
  <si>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</si>
  <si>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</si>
  <si>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</si>
  <si>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</si>
  <si>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</si>
  <si>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</si>
  <si>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</si>
  <si>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</si>
  <si>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</si>
  <si>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</si>
  <si>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</si>
  <si>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</si>
  <si>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</si>
  <si>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</si>
  <si>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</si>
  <si>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</si>
  <si>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</si>
  <si>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</si>
  <si>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</si>
  <si>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</si>
  <si>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</si>
  <si>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</si>
  <si>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</si>
  <si>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</si>
  <si>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</si>
  <si>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</si>
  <si>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</si>
  <si>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</si>
  <si>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</si>
  <si>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</si>
  <si>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</si>
  <si>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</si>
  <si>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</si>
  <si>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</si>
  <si>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</si>
  <si>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</si>
  <si>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</si>
  <si>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</si>
  <si>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</si>
  <si>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</si>
  <si>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</si>
  <si>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</si>
  <si>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</si>
  <si>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</si>
  <si>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</si>
  <si>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</si>
  <si>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</si>
  <si>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</si>
  <si>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</si>
  <si>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</si>
  <si>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</si>
  <si>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</si>
  <si>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</si>
  <si>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</si>
  <si>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이정목</t>
    <phoneticPr fontId="1" type="noConversion"/>
  </si>
  <si>
    <t>2023.11.21 / ver1.0</t>
    <phoneticPr fontId="1" type="noConversion"/>
  </si>
  <si>
    <t>INT</t>
    <phoneticPr fontId="1" type="noConversion"/>
  </si>
  <si>
    <t>ORDER_MST</t>
    <phoneticPr fontId="1" type="noConversion"/>
  </si>
  <si>
    <t>주문상세UUID</t>
    <phoneticPr fontId="1" type="noConversion"/>
  </si>
  <si>
    <t>ORDER_MST_UUID</t>
    <phoneticPr fontId="1" type="noConversion"/>
  </si>
  <si>
    <t>PK, FK</t>
    <phoneticPr fontId="1" type="noConversion"/>
  </si>
  <si>
    <t>DELV_MST</t>
    <phoneticPr fontId="1" type="noConversion"/>
  </si>
  <si>
    <t>DELV_SEQ</t>
    <phoneticPr fontId="1" type="noConversion"/>
  </si>
  <si>
    <t>배송정보SEQ</t>
    <phoneticPr fontId="1" type="noConversion"/>
  </si>
  <si>
    <t>DELV_DTL</t>
    <phoneticPr fontId="1" type="noConversion"/>
  </si>
  <si>
    <t>배송위치정보</t>
    <phoneticPr fontId="1" type="noConversion"/>
  </si>
  <si>
    <t>상품 하나의 위치 이력 정보</t>
    <phoneticPr fontId="1" type="noConversion"/>
  </si>
  <si>
    <t>DELV_POS_SEQ</t>
    <phoneticPr fontId="1" type="noConversion"/>
  </si>
  <si>
    <t>POS</t>
    <phoneticPr fontId="1" type="noConversion"/>
  </si>
  <si>
    <t>ARRIVAL_DT</t>
    <phoneticPr fontId="1" type="noConversion"/>
  </si>
  <si>
    <t>배송위치정보SEQ</t>
    <phoneticPr fontId="1" type="noConversion"/>
  </si>
  <si>
    <t>도착지역이름</t>
    <phoneticPr fontId="1" type="noConversion"/>
  </si>
  <si>
    <t>도착시간</t>
    <phoneticPr fontId="1" type="noConversion"/>
  </si>
  <si>
    <t>ORDER_MST_UUID</t>
  </si>
  <si>
    <t>PK</t>
    <phoneticPr fontId="1" type="noConversion"/>
  </si>
  <si>
    <t>DELV_POS_SEQ</t>
  </si>
  <si>
    <t>DELV_SEQ</t>
  </si>
  <si>
    <t>DELV_MST</t>
  </si>
  <si>
    <t>DEFAULT(getdate())</t>
    <phoneticPr fontId="1" type="noConversion"/>
  </si>
  <si>
    <t>VARCHAR(100)</t>
    <phoneticPr fontId="1" type="noConversion"/>
  </si>
  <si>
    <t>DATETIME2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</si>
</sst>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9" fillId="0" borderId="0" xfId="0" applyFont="1">
      <alignment vertical="center"/>
    </xf>
    <xf numFmtId="0" fontId="9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24" zoomScale="104" workbookViewId="0">
      <selection activeCell="J34" sqref="J34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39" t="s">
        <v>63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4" ht="15" customHeight="1" x14ac:dyDescent="0.3">
      <c r="A2" s="40" t="s">
        <v>4</v>
      </c>
      <c r="B2" s="17" t="s">
        <v>14</v>
      </c>
      <c r="C2" s="42" t="s">
        <v>21</v>
      </c>
      <c r="D2" s="43"/>
      <c r="E2" s="43"/>
      <c r="F2" s="43"/>
      <c r="G2" s="43"/>
      <c r="H2" s="43"/>
      <c r="I2" s="44"/>
      <c r="J2" s="20" t="s">
        <v>15</v>
      </c>
      <c r="K2" s="20" t="s">
        <v>71</v>
      </c>
    </row>
    <row r="3" spans="1:14" ht="15" customHeight="1" x14ac:dyDescent="0.3">
      <c r="A3" s="40"/>
      <c r="B3" s="17" t="s">
        <v>16</v>
      </c>
      <c r="C3" s="42" t="s">
        <v>20</v>
      </c>
      <c r="D3" s="43"/>
      <c r="E3" s="43"/>
      <c r="F3" s="43"/>
      <c r="G3" s="43"/>
      <c r="H3" s="43"/>
      <c r="I3" s="44"/>
      <c r="J3" s="20" t="s">
        <v>17</v>
      </c>
      <c r="K3" s="20" t="s">
        <v>70</v>
      </c>
      <c r="M3" s="2" t="s">
        <v>33</v>
      </c>
    </row>
    <row r="4" spans="1:14" ht="15" customHeight="1" x14ac:dyDescent="0.3">
      <c r="A4" s="40"/>
      <c r="B4" s="17" t="s">
        <v>2</v>
      </c>
      <c r="C4" s="42" t="s">
        <v>80</v>
      </c>
      <c r="D4" s="43"/>
      <c r="E4" s="43"/>
      <c r="F4" s="43"/>
      <c r="G4" s="43"/>
      <c r="H4" s="43"/>
      <c r="I4" s="44"/>
      <c r="J4" s="20" t="s">
        <v>19</v>
      </c>
      <c r="K4" s="20" t="s">
        <v>20</v>
      </c>
      <c r="N4" s="2" t="s">
        <v>32</v>
      </c>
    </row>
    <row r="5" spans="1:14" ht="15" customHeight="1" x14ac:dyDescent="0.3">
      <c r="A5" s="40"/>
      <c r="B5" s="17" t="s">
        <v>5</v>
      </c>
      <c r="C5" s="42" t="s">
        <v>81</v>
      </c>
      <c r="D5" s="43"/>
      <c r="E5" s="43"/>
      <c r="F5" s="43"/>
      <c r="G5" s="43"/>
      <c r="H5" s="43"/>
      <c r="I5" s="44"/>
      <c r="J5" s="19"/>
      <c r="K5" s="20"/>
      <c r="N5" s="2" t="s">
        <v>28</v>
      </c>
    </row>
    <row r="6" spans="1:14" ht="15" customHeight="1" x14ac:dyDescent="0.3">
      <c r="A6" s="40"/>
      <c r="B6" s="17" t="s">
        <v>3</v>
      </c>
      <c r="C6" s="41" t="s">
        <v>82</v>
      </c>
      <c r="D6" s="41"/>
      <c r="E6" s="41"/>
      <c r="F6" s="41"/>
      <c r="G6" s="41"/>
      <c r="H6" s="41"/>
      <c r="I6" s="41"/>
      <c r="J6" s="41"/>
      <c r="K6" s="41"/>
      <c r="N6" s="2" t="s">
        <v>29</v>
      </c>
    </row>
    <row r="7" spans="1:14" x14ac:dyDescent="0.3">
      <c r="A7" s="1"/>
      <c r="B7" s="1"/>
      <c r="C7" s="18"/>
      <c r="N7" s="2" t="s">
        <v>30</v>
      </c>
    </row>
    <row r="8" spans="1:14" s="5" customFormat="1" ht="16.5" customHeight="1" x14ac:dyDescent="0.3">
      <c r="A8" s="8" t="s">
        <v>0</v>
      </c>
      <c r="B8" s="15" t="s">
        <v>24</v>
      </c>
      <c r="C8" s="15" t="s">
        <v>11</v>
      </c>
      <c r="D8" s="15" t="s">
        <v>23</v>
      </c>
      <c r="E8" s="15" t="s">
        <v>10</v>
      </c>
      <c r="F8" s="16" t="s">
        <v>9</v>
      </c>
      <c r="G8" s="7" t="s">
        <v>8</v>
      </c>
      <c r="H8" s="8" t="s">
        <v>22</v>
      </c>
      <c r="I8" s="8" t="s">
        <v>27</v>
      </c>
      <c r="J8" s="7" t="s">
        <v>25</v>
      </c>
      <c r="K8" s="8" t="s">
        <v>18</v>
      </c>
      <c r="M8" s="2"/>
      <c r="N8" s="2" t="str">
        <f>"WHERE OBJECT_NAME (f.referenced_object_id) = '"&amp;C4&amp;"'"</f>
        <v>WHERE OBJECT_NAME (f.referenced_object_id) = 'DELV_DTL'</v>
      </c>
    </row>
    <row r="9" spans="1:14" x14ac:dyDescent="0.3">
      <c r="A9" s="14"/>
      <c r="B9" s="2" t="str">
        <f>"USE " &amp; C3</f>
        <v>USE ENCLICK</v>
      </c>
      <c r="N9" s="2" t="s">
        <v>31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OBJECT_ID(N'dbo.DELV_DTL') AND type in (N'U'))</v>
      </c>
    </row>
    <row r="11" spans="1:14" x14ac:dyDescent="0.3">
      <c r="A11" s="14"/>
      <c r="B11" s="2" t="str">
        <f xml:space="preserve"> "DROP TABLE dbo." &amp; C4</f>
        <v>DROP TABLE dbo.DELV_DTL</v>
      </c>
      <c r="M11" s="2" t="s">
        <v>66</v>
      </c>
    </row>
    <row r="12" spans="1:14" x14ac:dyDescent="0.3">
      <c r="A12" s="14"/>
      <c r="N12" s="2" t="s">
        <v>69</v>
      </c>
    </row>
    <row r="13" spans="1:14" x14ac:dyDescent="0.3">
      <c r="A13" s="14"/>
      <c r="B13" s="2" t="str">
        <f>"USE " &amp; C3</f>
        <v>USE ENCLICK</v>
      </c>
      <c r="N13" s="2" t="s">
        <v>68</v>
      </c>
    </row>
    <row r="14" spans="1:14" x14ac:dyDescent="0.3">
      <c r="A14" s="14"/>
      <c r="B14" s="2" t="str">
        <f>"CREATE TABLE dbo." &amp; C4 &amp; " ("</f>
        <v>CREATE TABLE dbo.DELV_DTL (</v>
      </c>
    </row>
    <row r="15" spans="1:14" x14ac:dyDescent="0.3">
      <c r="A15" s="13">
        <v>1</v>
      </c>
      <c r="B15" s="3" t="s">
        <v>83</v>
      </c>
      <c r="C15" s="3" t="s">
        <v>72</v>
      </c>
      <c r="D15" s="3" t="s">
        <v>1</v>
      </c>
      <c r="E15" s="3"/>
      <c r="F15" s="6" t="s">
        <v>7</v>
      </c>
      <c r="G15" s="9" t="s">
        <v>90</v>
      </c>
      <c r="H15" s="9"/>
      <c r="I15" s="9"/>
      <c r="J15" s="10" t="s">
        <v>86</v>
      </c>
      <c r="K15" s="10"/>
      <c r="M15" s="37" t="s">
        <v>57</v>
      </c>
      <c r="N15" s="37"/>
    </row>
    <row r="16" spans="1:14" x14ac:dyDescent="0.3">
      <c r="A16" s="13">
        <v>2</v>
      </c>
      <c r="B16" s="3" t="s">
        <v>78</v>
      </c>
      <c r="C16" s="3" t="s">
        <v>12</v>
      </c>
      <c r="D16" s="3" t="s">
        <v>1</v>
      </c>
      <c r="E16" s="3"/>
      <c r="F16" s="6" t="s">
        <v>7</v>
      </c>
      <c r="G16" s="9" t="s">
        <v>76</v>
      </c>
      <c r="H16" s="9" t="s">
        <v>77</v>
      </c>
      <c r="I16" s="9" t="s">
        <v>92</v>
      </c>
      <c r="J16" s="10" t="s">
        <v>79</v>
      </c>
      <c r="K16" s="10" t="s">
        <v>64</v>
      </c>
      <c r="M16" s="37"/>
      <c r="N16" s="37" t="s">
        <v>35</v>
      </c>
    </row>
    <row r="17" spans="1:14" x14ac:dyDescent="0.3">
      <c r="A17" s="13">
        <v>3</v>
      </c>
      <c r="B17" s="3" t="s">
        <v>75</v>
      </c>
      <c r="C17" s="3" t="s">
        <v>12</v>
      </c>
      <c r="D17" s="3" t="s">
        <v>1</v>
      </c>
      <c r="E17" s="3"/>
      <c r="F17" s="6" t="s">
        <v>7</v>
      </c>
      <c r="G17" s="9" t="s">
        <v>76</v>
      </c>
      <c r="H17" s="9" t="s">
        <v>73</v>
      </c>
      <c r="I17" s="9" t="s">
        <v>89</v>
      </c>
      <c r="J17" s="10" t="s">
        <v>74</v>
      </c>
      <c r="K17" s="10" t="s">
        <v>64</v>
      </c>
      <c r="M17" s="37"/>
      <c r="N17" s="37" t="s">
        <v>36</v>
      </c>
    </row>
    <row r="18" spans="1:14" x14ac:dyDescent="0.3">
      <c r="A18" s="13">
        <v>4</v>
      </c>
      <c r="B18" s="3" t="s">
        <v>84</v>
      </c>
      <c r="C18" s="3" t="s">
        <v>95</v>
      </c>
      <c r="D18" s="3" t="s">
        <v>1</v>
      </c>
      <c r="E18" s="3"/>
      <c r="F18" s="6" t="s">
        <v>7</v>
      </c>
      <c r="G18" s="9"/>
      <c r="H18" s="9"/>
      <c r="I18" s="9"/>
      <c r="J18" s="10" t="s">
        <v>87</v>
      </c>
      <c r="K18" s="10"/>
      <c r="M18" s="37"/>
      <c r="N18" s="37" t="s">
        <v>37</v>
      </c>
    </row>
    <row r="19" spans="1:14" x14ac:dyDescent="0.3">
      <c r="A19" s="13">
        <v>5</v>
      </c>
      <c r="B19" s="3" t="s">
        <v>85</v>
      </c>
      <c r="C19" s="3" t="s">
        <v>96</v>
      </c>
      <c r="D19" s="3" t="s">
        <v>1</v>
      </c>
      <c r="E19" s="3" t="s">
        <v>94</v>
      </c>
      <c r="F19" s="6" t="s">
        <v>7</v>
      </c>
      <c r="G19" s="9"/>
      <c r="H19" s="9"/>
      <c r="I19" s="9"/>
      <c r="J19" s="10" t="s">
        <v>88</v>
      </c>
      <c r="K19" s="10"/>
      <c r="M19" s="37"/>
      <c r="N19" s="37" t="s">
        <v>38</v>
      </c>
    </row>
    <row r="20" spans="1:14" ht="14.25" customHeight="1" x14ac:dyDescent="0.3">
      <c r="A20" s="13"/>
      <c r="B20" s="3"/>
      <c r="C20" s="3"/>
      <c r="D20" s="3"/>
      <c r="E20" s="3"/>
      <c r="F20" s="6"/>
      <c r="G20" s="9"/>
      <c r="H20" s="9"/>
      <c r="I20" s="9"/>
      <c r="J20" s="10"/>
      <c r="K20" s="10"/>
      <c r="M20" s="37"/>
      <c r="N20" s="37" t="s">
        <v>39</v>
      </c>
    </row>
    <row r="21" spans="1:14" ht="14.25" customHeight="1" x14ac:dyDescent="0.3">
      <c r="A21" s="13"/>
      <c r="B21" s="3"/>
      <c r="C21" s="3"/>
      <c r="D21" s="3"/>
      <c r="E21" s="3"/>
      <c r="F21" s="6"/>
      <c r="G21" s="9"/>
      <c r="H21" s="9"/>
      <c r="I21" s="9"/>
      <c r="J21" s="13"/>
      <c r="K21" s="13"/>
      <c r="M21" s="37"/>
      <c r="N21" s="37" t="s">
        <v>40</v>
      </c>
    </row>
    <row r="22" spans="1:14" ht="14.25" customHeight="1" x14ac:dyDescent="0.3">
      <c r="A22" s="13"/>
      <c r="B22" s="3"/>
      <c r="C22" s="3"/>
      <c r="D22" s="3"/>
      <c r="E22" s="3"/>
      <c r="F22" s="6"/>
      <c r="G22" s="9"/>
      <c r="H22" s="9"/>
      <c r="I22" s="9"/>
      <c r="J22" s="13"/>
      <c r="K22" s="13"/>
      <c r="M22" s="37"/>
      <c r="N22" s="37" t="s">
        <v>41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42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43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34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44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PK_DELV_DTL PRIMARY KEY CLUSTERED (</v>
      </c>
      <c r="J31" s="4"/>
      <c r="M31" s="37"/>
      <c r="N31" s="37" t="s">
        <v>45</v>
      </c>
    </row>
    <row r="32" spans="1:14" ht="14.25" customHeight="1" x14ac:dyDescent="0.3">
      <c r="C32" s="23" t="s">
        <v>91</v>
      </c>
      <c r="D32" s="2" t="s">
        <v>13</v>
      </c>
      <c r="E32" s="2" t="str">
        <f>IF(C33&lt;&gt;"",",","")</f>
        <v>,</v>
      </c>
      <c r="J32" s="4"/>
      <c r="M32" s="37"/>
      <c r="N32" s="37" t="s">
        <v>46</v>
      </c>
    </row>
    <row r="33" spans="2:14" ht="14.25" customHeight="1" x14ac:dyDescent="0.3">
      <c r="C33" s="23" t="s">
        <v>92</v>
      </c>
      <c r="D33" s="2" t="s">
        <v>13</v>
      </c>
      <c r="E33" s="2" t="str">
        <f t="shared" ref="E33:E35" si="0">IF(C34&lt;&gt;"",",","")</f>
        <v>,</v>
      </c>
      <c r="J33" s="4"/>
      <c r="M33" s="37"/>
      <c r="N33" s="38" t="s">
        <v>47</v>
      </c>
    </row>
    <row r="34" spans="2:14" ht="14.25" customHeight="1" x14ac:dyDescent="0.3">
      <c r="C34" s="23" t="s">
        <v>89</v>
      </c>
      <c r="D34" s="2" t="str">
        <f>IF(C34&lt;&gt;"","ASC","")</f>
        <v>ASC</v>
      </c>
      <c r="E34" s="2" t="str">
        <f t="shared" si="0"/>
        <v/>
      </c>
      <c r="J34" s="4"/>
      <c r="M34" s="37"/>
      <c r="N34" s="38" t="s">
        <v>48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7"/>
      <c r="N35" s="37" t="s">
        <v>49</v>
      </c>
    </row>
    <row r="36" spans="2:14" ht="14.25" customHeight="1" x14ac:dyDescent="0.3">
      <c r="B36" s="2" t="s">
        <v>26</v>
      </c>
      <c r="J36" s="4"/>
      <c r="M36" s="37"/>
      <c r="N36" s="37" t="s">
        <v>50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"&amp; CHAR(10)</f>
        <v xml:space="preserve">EXEC sys.sp_addextendedproperty @name=N'MS_Description', @value=N'배송위치정보' , @level0type=N'SCHEMA',@level0name=N'dbo', @level1type=N'TABLE',@level1name=N'DELV_DTL' 
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 t="shared" ref="B41:B45" si="2">"EXEC sys.sp_addextendedproperty @name=N'MS_Description', @value=N'" &amp; J15 &amp; "' , @level0type=N'SCHEMA',@level0name=N'dbo', @level1type=N'TABLE',@level1name=N'" &amp; $C$4 &amp; "', @level2type=N'COLUMN',@level2name=N'" &amp; B15 &amp; "' "&amp; CHAR(10)</f>
        <v xml:space="preserve">EXEC sys.sp_addextendedproperty @name=N'MS_Description', @value=N'배송위치정보SEQ' , @level0type=N'SCHEMA',@level0name=N'dbo', @level1type=N'TABLE',@level1name=N'DELV_DTL', @level2type=N'COLUMN',@level2name=N'DELV_POS_SEQ' 
</v>
      </c>
      <c r="J41" s="4"/>
    </row>
    <row r="42" spans="2:14" ht="14.25" customHeight="1" x14ac:dyDescent="0.3">
      <c r="B42" s="2" t="str">
        <f t="shared" si="2"/>
        <v xml:space="preserve">EXEC sys.sp_addextendedproperty @name=N'MS_Description', @value=N'배송정보SEQ' , @level0type=N'SCHEMA',@level0name=N'dbo', @level1type=N'TABLE',@level1name=N'DELV_DTL', @level2type=N'COLUMN',@level2name=N'DELV_SEQ' 
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@value=N'주문상세UUID' , @level0type=N'SCHEMA',@level0name=N'dbo', @level1type=N'TABLE',@level1name=N'DELV_DTL', @level2type=N'COLUMN',@level2name=N'ORDER_MST_UUID' 
</v>
      </c>
      <c r="J43" s="4"/>
    </row>
    <row r="44" spans="2:14" ht="14.25" customHeight="1" x14ac:dyDescent="0.3">
      <c r="B44" s="2" t="str">
        <f t="shared" si="2"/>
        <v xml:space="preserve">EXEC sys.sp_addextendedproperty @name=N'MS_Description', @value=N'도착지역이름' , @level0type=N'SCHEMA',@level0name=N'dbo', @level1type=N'TABLE',@level1name=N'DELV_DTL', @level2type=N'COLUMN',@level2name=N'POS' 
</v>
      </c>
      <c r="J44" s="4"/>
    </row>
    <row r="45" spans="2:14" ht="14.25" customHeight="1" x14ac:dyDescent="0.3">
      <c r="B45" s="2" t="str">
        <f t="shared" si="2"/>
        <v xml:space="preserve">EXEC sys.sp_addextendedproperty @name=N'MS_Description', @value=N'도착시간' , @level0type=N'SCHEMA',@level0name=N'dbo', @level1type=N'TABLE',@level1name=N'DELV_DTL', @level2type=N'COLUMN',@level2name=N'ARRIVAL_DT' 
</v>
      </c>
      <c r="J45" s="4"/>
    </row>
    <row r="46" spans="2:14" ht="14.25" customHeight="1" x14ac:dyDescent="0.3">
      <c r="J46" s="4"/>
    </row>
    <row r="47" spans="2:14" ht="14.25" customHeight="1" x14ac:dyDescent="0.3">
      <c r="J47" s="4"/>
    </row>
    <row r="48" spans="2:14" ht="14.25" customHeight="1" x14ac:dyDescent="0.3">
      <c r="J48" s="4"/>
    </row>
    <row r="49" spans="10:10" ht="14.25" customHeight="1" x14ac:dyDescent="0.3">
      <c r="J49" s="4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25"/>
  <sheetViews>
    <sheetView workbookViewId="0">
      <selection activeCell="E30" sqref="E30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5" t="s">
        <v>67</v>
      </c>
      <c r="B1" s="45"/>
      <c r="C1" s="45"/>
      <c r="D1" s="45"/>
      <c r="E1" s="45"/>
      <c r="F1" s="45"/>
    </row>
    <row r="2" spans="1:8" ht="15" customHeight="1" x14ac:dyDescent="0.3">
      <c r="A2" s="40" t="s">
        <v>4</v>
      </c>
      <c r="B2" s="17" t="s">
        <v>14</v>
      </c>
      <c r="C2" s="46" t="str">
        <f>'테스트 테이블 명세서'!$C$2</f>
        <v>EnClick</v>
      </c>
      <c r="D2" s="46"/>
      <c r="E2" s="20" t="s">
        <v>15</v>
      </c>
      <c r="F2" s="20" t="str">
        <f>'테스트 테이블 명세서'!$K$2</f>
        <v>2023.11.21 / ver1.0</v>
      </c>
    </row>
    <row r="3" spans="1:8" ht="15" customHeight="1" x14ac:dyDescent="0.3">
      <c r="A3" s="40"/>
      <c r="B3" s="17" t="s">
        <v>16</v>
      </c>
      <c r="C3" s="46" t="str">
        <f>'테스트 테이블 명세서'!$C$3</f>
        <v>ENCLICK</v>
      </c>
      <c r="D3" s="46"/>
      <c r="E3" s="20" t="s">
        <v>17</v>
      </c>
      <c r="F3" s="20" t="str">
        <f>'테스트 테이블 명세서'!$K$3</f>
        <v>이정목</v>
      </c>
    </row>
    <row r="4" spans="1:8" ht="15" customHeight="1" x14ac:dyDescent="0.3">
      <c r="A4" s="40"/>
      <c r="B4" s="17" t="s">
        <v>2</v>
      </c>
      <c r="C4" s="46" t="str">
        <f>'테스트 테이블 명세서'!$C$4</f>
        <v>DELV_DTL</v>
      </c>
      <c r="D4" s="46"/>
      <c r="E4" s="20" t="s">
        <v>19</v>
      </c>
      <c r="F4" s="20" t="str">
        <f>'테스트 테이블 명세서'!$K$4</f>
        <v>ENCLICK</v>
      </c>
    </row>
    <row r="5" spans="1:8" ht="15" customHeight="1" x14ac:dyDescent="0.3">
      <c r="A5" s="40"/>
      <c r="B5" s="17" t="s">
        <v>5</v>
      </c>
      <c r="C5" s="46" t="str">
        <f>'테스트 테이블 명세서'!$C$5</f>
        <v>배송위치정보</v>
      </c>
      <c r="D5" s="46"/>
      <c r="E5" s="19"/>
      <c r="F5" s="20"/>
    </row>
    <row r="6" spans="1:8" ht="15" customHeight="1" x14ac:dyDescent="0.3">
      <c r="A6" s="40"/>
      <c r="B6" s="17" t="s">
        <v>3</v>
      </c>
      <c r="C6" s="46" t="str">
        <f>'테스트 테이블 명세서'!$C$6</f>
        <v>상품 하나의 위치 이력 정보</v>
      </c>
      <c r="D6" s="46"/>
      <c r="E6" s="20"/>
      <c r="F6" s="20"/>
    </row>
    <row r="7" spans="1:8" x14ac:dyDescent="0.3">
      <c r="B7" s="2" t="s">
        <v>60</v>
      </c>
      <c r="C7" s="2" t="s">
        <v>59</v>
      </c>
      <c r="D7" s="2" t="s">
        <v>58</v>
      </c>
    </row>
    <row r="8" spans="1:8" ht="19.5" customHeight="1" x14ac:dyDescent="0.3">
      <c r="A8" s="24" t="s">
        <v>0</v>
      </c>
      <c r="B8" s="22" t="s">
        <v>24</v>
      </c>
      <c r="C8" s="24" t="s">
        <v>22</v>
      </c>
      <c r="D8" s="34" t="s">
        <v>27</v>
      </c>
      <c r="H8" s="2" t="s">
        <v>65</v>
      </c>
    </row>
    <row r="9" spans="1:8" x14ac:dyDescent="0.3">
      <c r="A9" s="25">
        <v>1</v>
      </c>
      <c r="B9" s="3" t="s">
        <v>78</v>
      </c>
      <c r="C9" s="3" t="s">
        <v>93</v>
      </c>
      <c r="D9" s="3" t="s">
        <v>92</v>
      </c>
    </row>
    <row r="10" spans="1:8" x14ac:dyDescent="0.3">
      <c r="A10" s="25">
        <v>2</v>
      </c>
      <c r="B10" s="3" t="s">
        <v>75</v>
      </c>
      <c r="C10" s="3" t="s">
        <v>93</v>
      </c>
      <c r="D10" s="3" t="s">
        <v>89</v>
      </c>
    </row>
    <row r="11" spans="1:8" x14ac:dyDescent="0.3">
      <c r="A11" s="25"/>
      <c r="B11" s="3"/>
      <c r="C11" s="3"/>
      <c r="D11" s="3"/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8" spans="2:8" x14ac:dyDescent="0.3">
      <c r="B18" s="26" t="s">
        <v>51</v>
      </c>
      <c r="C18" s="27" t="str">
        <f>'테스트 테이블 명세서'!$C$4</f>
        <v>DELV_DTL</v>
      </c>
      <c r="D18" s="27" t="s">
        <v>52</v>
      </c>
      <c r="E18" s="36" t="str">
        <f>"FK"&amp;"_"&amp;C22&amp;"_TO_"&amp;C18&amp;"_1"</f>
        <v>FK_DELV_MST_TO_DELV_DTL_1</v>
      </c>
      <c r="F18" s="28" t="s">
        <v>53</v>
      </c>
      <c r="H18" s="2" t="s">
        <v>56</v>
      </c>
    </row>
    <row r="19" spans="2:8" x14ac:dyDescent="0.3">
      <c r="B19" s="29"/>
      <c r="C19" s="23" t="s">
        <v>92</v>
      </c>
      <c r="D19" s="2" t="str">
        <f>IF(C20&lt;&gt;"",",","")</f>
        <v>,</v>
      </c>
      <c r="F19" s="30"/>
    </row>
    <row r="20" spans="2:8" x14ac:dyDescent="0.3">
      <c r="B20" s="29"/>
      <c r="C20" s="23" t="s">
        <v>89</v>
      </c>
      <c r="D20" s="2" t="str">
        <f>IF(C21&lt;&gt;"",",","")</f>
        <v/>
      </c>
      <c r="F20" s="30"/>
    </row>
    <row r="21" spans="2:8" x14ac:dyDescent="0.3">
      <c r="B21" s="29" t="s">
        <v>54</v>
      </c>
      <c r="F21" s="30"/>
    </row>
    <row r="22" spans="2:8" x14ac:dyDescent="0.3">
      <c r="B22" s="29" t="s">
        <v>61</v>
      </c>
      <c r="C22" s="25" t="str">
        <f>C10</f>
        <v>DELV_MST</v>
      </c>
      <c r="D22" s="2" t="s">
        <v>62</v>
      </c>
      <c r="F22" s="30"/>
    </row>
    <row r="23" spans="2:8" x14ac:dyDescent="0.3">
      <c r="B23" s="29"/>
      <c r="C23" s="35" t="s">
        <v>92</v>
      </c>
      <c r="D23" s="2" t="str">
        <f>IF(C24&lt;&gt;"",",","")</f>
        <v>,</v>
      </c>
      <c r="F23" s="30"/>
    </row>
    <row r="24" spans="2:8" x14ac:dyDescent="0.3">
      <c r="B24" s="29"/>
      <c r="C24" s="35" t="s">
        <v>89</v>
      </c>
      <c r="D24" s="2" t="str">
        <f>IF(C25&lt;&gt;"",",","")</f>
        <v/>
      </c>
      <c r="F24" s="30"/>
    </row>
    <row r="25" spans="2:8" x14ac:dyDescent="0.3">
      <c r="B25" s="31" t="s">
        <v>55</v>
      </c>
      <c r="C25" s="32"/>
      <c r="D25" s="32"/>
      <c r="E25" s="32"/>
      <c r="F25" s="33"/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이 정목</cp:lastModifiedBy>
  <cp:lastPrinted>2013-02-21T15:35:56Z</cp:lastPrinted>
  <dcterms:created xsi:type="dcterms:W3CDTF">2012-08-07T05:43:54Z</dcterms:created>
  <dcterms:modified xsi:type="dcterms:W3CDTF">2023-11-23T11:47:52Z</dcterms:modified>
</cp:coreProperties>
</file>