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SSEL\Desktop\"/>
    </mc:Choice>
  </mc:AlternateContent>
  <xr:revisionPtr revIDLastSave="0" documentId="13_ncr:1_{1A73E388-4C1B-4DFC-A54C-A4A9FBC1290A}" xr6:coauthVersionLast="47" xr6:coauthVersionMax="47" xr10:uidLastSave="{00000000-0000-0000-0000-000000000000}"/>
  <bookViews>
    <workbookView xWindow="28680" yWindow="-105" windowWidth="29040" windowHeight="15720" tabRatio="893" activeTab="1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90" l="1"/>
  <c r="C27" i="90"/>
  <c r="C25" i="90"/>
  <c r="B39" i="89"/>
  <c r="B40" i="89"/>
  <c r="B41" i="89"/>
  <c r="B42" i="89"/>
  <c r="B43" i="89"/>
  <c r="B44" i="89"/>
  <c r="B45" i="89"/>
  <c r="B38" i="89"/>
  <c r="B36" i="89"/>
  <c r="C6" i="90"/>
  <c r="C5" i="90"/>
  <c r="C4" i="90"/>
  <c r="C3" i="90"/>
  <c r="C2" i="90"/>
  <c r="F4" i="90"/>
  <c r="F3" i="90"/>
  <c r="F2" i="90"/>
  <c r="C20" i="90"/>
  <c r="D21" i="90"/>
  <c r="D18" i="90"/>
  <c r="C24" i="90"/>
  <c r="C21" i="90"/>
  <c r="C18" i="90"/>
  <c r="C17" i="90"/>
  <c r="E17" i="90" s="1"/>
  <c r="N8" i="89"/>
  <c r="B11" i="89"/>
  <c r="B31" i="89"/>
  <c r="E24" i="90" l="1"/>
  <c r="B14" i="89"/>
  <c r="B13" i="89"/>
  <c r="B10" i="89"/>
  <c r="B9" i="89"/>
</calcChain>
</file>

<file path=xl/sharedStrings.xml><?xml version="1.0" encoding="utf-8"?>
<sst xmlns="http://schemas.openxmlformats.org/spreadsheetml/2006/main" count="122" uniqueCount="86">
  <si>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</si>
  <si>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</si>
  <si>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</si>
  <si>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</si>
  <si>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</si>
  <si>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</si>
  <si>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</si>
  <si>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</si>
  <si>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</si>
  <si>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</si>
  <si>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</si>
  <si>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</si>
  <si>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</si>
  <si>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VARCHAR(50)</t>
    <phoneticPr fontId="1" type="noConversion"/>
  </si>
  <si>
    <t>ASC</t>
    <phoneticPr fontId="1" type="noConversion"/>
  </si>
  <si>
    <t>VARCHAR(50)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</si>
  <si>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</si>
  <si>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</si>
  <si>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</si>
  <si>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</si>
  <si>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</si>
  <si>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</si>
  <si>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</si>
  <si>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</si>
  <si>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</si>
  <si>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</si>
  <si>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</si>
  <si>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</si>
  <si>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</si>
  <si>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</si>
  <si>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</si>
  <si>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</si>
  <si>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</si>
  <si>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</si>
  <si>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</si>
  <si>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</si>
  <si>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</si>
  <si>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</si>
  <si>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</si>
  <si>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</si>
  <si>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</si>
  <si>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</si>
  <si>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</si>
  <si>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</si>
  <si>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</si>
  <si>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</si>
  <si>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</si>
  <si>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</si>
  <si>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</si>
  <si>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>END</t>
  </si>
  <si>
    <t>FK</t>
    <phoneticPr fontId="1" type="noConversion"/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</si>
  <si>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</si>
  <si>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</si>
  <si>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</si>
  <si>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</si>
  <si>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</si>
  <si>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</si>
  <si>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</si>
  <si>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</si>
  <si>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</si>
  <si>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</si>
  <si>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</si>
  <si>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</si>
  <si>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</si>
  <si>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</si>
  <si>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</si>
  <si>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</si>
  <si>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</si>
  <si>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</si>
  <si>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</si>
  <si>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</si>
  <si>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주한봉</t>
    <phoneticPr fontId="1" type="noConversion"/>
  </si>
  <si>
    <t>2023.11.20 / ver1.0</t>
    <phoneticPr fontId="1" type="noConversion"/>
  </si>
  <si>
    <t>COMMON_CODE</t>
    <phoneticPr fontId="1" type="noConversion"/>
  </si>
  <si>
    <t>PAY_COMP</t>
    <phoneticPr fontId="1" type="noConversion"/>
  </si>
  <si>
    <t>COMP_CD</t>
    <phoneticPr fontId="1" type="noConversion"/>
  </si>
  <si>
    <t>COMM_CD</t>
    <phoneticPr fontId="1" type="noConversion"/>
  </si>
  <si>
    <t>PAY_METHOD</t>
    <phoneticPr fontId="1" type="noConversion"/>
  </si>
  <si>
    <t>결제수단</t>
    <phoneticPr fontId="1" type="noConversion"/>
  </si>
  <si>
    <t>신용카드, 체크카드, 기타 페이 등 결제수단에 대한 정보가 담긴 테이블</t>
    <phoneticPr fontId="1" type="noConversion"/>
  </si>
  <si>
    <t>ACCOUNT_NO</t>
    <phoneticPr fontId="1" type="noConversion"/>
  </si>
  <si>
    <t>PAY_METHOD_DVCD</t>
    <phoneticPr fontId="1" type="noConversion"/>
  </si>
  <si>
    <t>계좌번호</t>
    <phoneticPr fontId="1" type="noConversion"/>
  </si>
  <si>
    <t>결제수단 구분코드</t>
    <phoneticPr fontId="1" type="noConversion"/>
  </si>
  <si>
    <t>기본키</t>
    <phoneticPr fontId="1" type="noConversion"/>
  </si>
  <si>
    <t>회사코드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</si>
</sst>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7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10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zoomScaleNormal="100" workbookViewId="0">
      <selection activeCell="B16" sqref="B16:B17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7" width="8.75" style="2" customWidth="1"/>
    <col min="8" max="8" width="16.12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38" t="s">
        <v>64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4" ht="15" customHeight="1" x14ac:dyDescent="0.3">
      <c r="A2" s="39" t="s">
        <v>4</v>
      </c>
      <c r="B2" s="17" t="s">
        <v>16</v>
      </c>
      <c r="C2" s="41" t="s">
        <v>23</v>
      </c>
      <c r="D2" s="42"/>
      <c r="E2" s="42"/>
      <c r="F2" s="42"/>
      <c r="G2" s="42"/>
      <c r="H2" s="42"/>
      <c r="I2" s="43"/>
      <c r="J2" s="20" t="s">
        <v>17</v>
      </c>
      <c r="K2" s="20" t="s">
        <v>72</v>
      </c>
    </row>
    <row r="3" spans="1:14" ht="15" customHeight="1" x14ac:dyDescent="0.3">
      <c r="A3" s="39"/>
      <c r="B3" s="17" t="s">
        <v>18</v>
      </c>
      <c r="C3" s="41" t="s">
        <v>22</v>
      </c>
      <c r="D3" s="42"/>
      <c r="E3" s="42"/>
      <c r="F3" s="42"/>
      <c r="G3" s="42"/>
      <c r="H3" s="42"/>
      <c r="I3" s="43"/>
      <c r="J3" s="20" t="s">
        <v>19</v>
      </c>
      <c r="K3" s="20" t="s">
        <v>71</v>
      </c>
      <c r="M3" s="2" t="s">
        <v>35</v>
      </c>
    </row>
    <row r="4" spans="1:14" ht="15" customHeight="1" x14ac:dyDescent="0.3">
      <c r="A4" s="39"/>
      <c r="B4" s="17" t="s">
        <v>2</v>
      </c>
      <c r="C4" s="41" t="s">
        <v>77</v>
      </c>
      <c r="D4" s="42"/>
      <c r="E4" s="42"/>
      <c r="F4" s="42"/>
      <c r="G4" s="42"/>
      <c r="H4" s="42"/>
      <c r="I4" s="43"/>
      <c r="J4" s="20" t="s">
        <v>21</v>
      </c>
      <c r="K4" s="20" t="s">
        <v>22</v>
      </c>
      <c r="N4" s="2" t="s">
        <v>34</v>
      </c>
    </row>
    <row r="5" spans="1:14" ht="15" customHeight="1" x14ac:dyDescent="0.3">
      <c r="A5" s="39"/>
      <c r="B5" s="17" t="s">
        <v>5</v>
      </c>
      <c r="C5" s="41" t="s">
        <v>78</v>
      </c>
      <c r="D5" s="42"/>
      <c r="E5" s="42"/>
      <c r="F5" s="42"/>
      <c r="G5" s="42"/>
      <c r="H5" s="42"/>
      <c r="I5" s="43"/>
      <c r="J5" s="19"/>
      <c r="K5" s="20"/>
      <c r="N5" s="2" t="s">
        <v>30</v>
      </c>
    </row>
    <row r="6" spans="1:14" ht="15" customHeight="1" x14ac:dyDescent="0.3">
      <c r="A6" s="39"/>
      <c r="B6" s="17" t="s">
        <v>3</v>
      </c>
      <c r="C6" s="40" t="s">
        <v>79</v>
      </c>
      <c r="D6" s="40"/>
      <c r="E6" s="40"/>
      <c r="F6" s="40"/>
      <c r="G6" s="40"/>
      <c r="H6" s="40"/>
      <c r="I6" s="40"/>
      <c r="J6" s="40"/>
      <c r="K6" s="40"/>
      <c r="N6" s="2" t="s">
        <v>31</v>
      </c>
    </row>
    <row r="7" spans="1:14" x14ac:dyDescent="0.3">
      <c r="A7" s="1"/>
      <c r="B7" s="1"/>
      <c r="C7" s="18"/>
      <c r="N7" s="2" t="s">
        <v>32</v>
      </c>
    </row>
    <row r="8" spans="1:14" s="5" customFormat="1" ht="16.5" customHeight="1" x14ac:dyDescent="0.3">
      <c r="A8" s="8" t="s">
        <v>0</v>
      </c>
      <c r="B8" s="15" t="s">
        <v>26</v>
      </c>
      <c r="C8" s="15" t="s">
        <v>11</v>
      </c>
      <c r="D8" s="15" t="s">
        <v>25</v>
      </c>
      <c r="E8" s="15" t="s">
        <v>10</v>
      </c>
      <c r="F8" s="16" t="s">
        <v>9</v>
      </c>
      <c r="G8" s="7" t="s">
        <v>8</v>
      </c>
      <c r="H8" s="8" t="s">
        <v>24</v>
      </c>
      <c r="I8" s="8" t="s">
        <v>29</v>
      </c>
      <c r="J8" s="7" t="s">
        <v>27</v>
      </c>
      <c r="K8" s="8" t="s">
        <v>20</v>
      </c>
      <c r="M8" s="2"/>
      <c r="N8" s="2" t="str">
        <f>"WHERE OBJECT_NAME (f.referenced_object_id) = '"&amp;C4&amp;"'"</f>
        <v>WHERE OBJECT_NAME (f.referenced_object_id) = 'PAY_METHOD'</v>
      </c>
    </row>
    <row r="9" spans="1:14" x14ac:dyDescent="0.3">
      <c r="A9" s="14"/>
      <c r="B9" s="2" t="str">
        <f>"USE " &amp; C3</f>
        <v>USE ENCLICK</v>
      </c>
      <c r="N9" s="2" t="s">
        <v>33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OBJECT_ID(N'dbo.PAY_METHOD') AND type in (N'U'))</v>
      </c>
    </row>
    <row r="11" spans="1:14" x14ac:dyDescent="0.3">
      <c r="A11" s="14"/>
      <c r="B11" s="2" t="str">
        <f xml:space="preserve"> "DROP TABLE dbo." &amp; C4</f>
        <v>DROP TABLE dbo.PAY_METHOD</v>
      </c>
      <c r="M11" s="2" t="s">
        <v>67</v>
      </c>
    </row>
    <row r="12" spans="1:14" x14ac:dyDescent="0.3">
      <c r="A12" s="14"/>
      <c r="N12" s="2" t="s">
        <v>70</v>
      </c>
    </row>
    <row r="13" spans="1:14" x14ac:dyDescent="0.3">
      <c r="A13" s="14"/>
      <c r="B13" s="2" t="str">
        <f>"USE " &amp; C3</f>
        <v>USE ENCLICK</v>
      </c>
      <c r="N13" s="2" t="s">
        <v>69</v>
      </c>
    </row>
    <row r="14" spans="1:14" x14ac:dyDescent="0.3">
      <c r="A14" s="14"/>
      <c r="B14" s="2" t="str">
        <f>"CREATE TABLE dbo." &amp; C4 &amp; " ("</f>
        <v>CREATE TABLE dbo.PAY_METHOD (</v>
      </c>
    </row>
    <row r="15" spans="1:14" x14ac:dyDescent="0.3">
      <c r="A15" s="13">
        <v>1</v>
      </c>
      <c r="B15" s="3" t="s">
        <v>80</v>
      </c>
      <c r="C15" s="3" t="s">
        <v>13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82</v>
      </c>
      <c r="K15" s="10" t="s">
        <v>84</v>
      </c>
      <c r="M15" s="37" t="s">
        <v>57</v>
      </c>
      <c r="N15" s="37"/>
    </row>
    <row r="16" spans="1:14" x14ac:dyDescent="0.3">
      <c r="A16" s="13">
        <v>2</v>
      </c>
      <c r="B16" s="3" t="s">
        <v>75</v>
      </c>
      <c r="C16" s="3" t="s">
        <v>13</v>
      </c>
      <c r="D16" s="3" t="s">
        <v>1</v>
      </c>
      <c r="E16" s="3"/>
      <c r="F16" s="6" t="s">
        <v>7</v>
      </c>
      <c r="G16" s="9" t="s">
        <v>50</v>
      </c>
      <c r="H16" s="9" t="s">
        <v>74</v>
      </c>
      <c r="I16" s="9" t="s">
        <v>75</v>
      </c>
      <c r="J16" s="10" t="s">
        <v>85</v>
      </c>
      <c r="K16" s="10" t="s">
        <v>65</v>
      </c>
      <c r="M16" s="37"/>
      <c r="N16" s="37" t="s">
        <v>37</v>
      </c>
    </row>
    <row r="17" spans="1:14" x14ac:dyDescent="0.3">
      <c r="A17" s="13">
        <v>3</v>
      </c>
      <c r="B17" s="3" t="s">
        <v>81</v>
      </c>
      <c r="C17" s="3" t="s">
        <v>15</v>
      </c>
      <c r="D17" s="3" t="s">
        <v>1</v>
      </c>
      <c r="E17" s="3"/>
      <c r="F17" s="6" t="s">
        <v>7</v>
      </c>
      <c r="G17" s="9" t="s">
        <v>50</v>
      </c>
      <c r="H17" s="9" t="s">
        <v>73</v>
      </c>
      <c r="I17" s="9" t="s">
        <v>76</v>
      </c>
      <c r="J17" s="10" t="s">
        <v>83</v>
      </c>
      <c r="K17" s="10" t="s">
        <v>65</v>
      </c>
      <c r="M17" s="37"/>
      <c r="N17" s="37" t="s">
        <v>38</v>
      </c>
    </row>
    <row r="18" spans="1:14" x14ac:dyDescent="0.3">
      <c r="A18" s="13"/>
      <c r="B18" s="3"/>
      <c r="C18" s="3"/>
      <c r="D18" s="3"/>
      <c r="E18" s="3"/>
      <c r="F18" s="6"/>
      <c r="G18" s="9"/>
      <c r="H18" s="9"/>
      <c r="I18" s="9"/>
      <c r="J18" s="10"/>
      <c r="K18" s="10"/>
      <c r="M18" s="37"/>
      <c r="N18" s="37" t="s">
        <v>39</v>
      </c>
    </row>
    <row r="19" spans="1:14" x14ac:dyDescent="0.3">
      <c r="A19" s="13"/>
      <c r="B19" s="3"/>
      <c r="C19" s="3"/>
      <c r="D19" s="3"/>
      <c r="E19" s="3"/>
      <c r="F19" s="6"/>
      <c r="G19" s="9"/>
      <c r="H19" s="9"/>
      <c r="I19" s="9"/>
      <c r="J19" s="10"/>
      <c r="K19" s="10"/>
      <c r="M19" s="37"/>
      <c r="N19" s="37" t="s">
        <v>40</v>
      </c>
    </row>
    <row r="20" spans="1:14" ht="14.25" customHeight="1" x14ac:dyDescent="0.3">
      <c r="A20" s="13"/>
      <c r="B20" s="3"/>
      <c r="C20" s="3"/>
      <c r="D20" s="3"/>
      <c r="E20" s="3"/>
      <c r="F20" s="6"/>
      <c r="G20" s="9"/>
      <c r="H20" s="9"/>
      <c r="I20" s="9"/>
      <c r="J20" s="13"/>
      <c r="K20" s="10"/>
      <c r="M20" s="37"/>
      <c r="N20" s="37" t="s">
        <v>41</v>
      </c>
    </row>
    <row r="21" spans="1:14" ht="14.25" customHeight="1" x14ac:dyDescent="0.3">
      <c r="A21" s="13"/>
      <c r="B21" s="3"/>
      <c r="C21" s="3"/>
      <c r="D21" s="3"/>
      <c r="E21" s="3"/>
      <c r="F21" s="6"/>
      <c r="G21" s="9"/>
      <c r="H21" s="9"/>
      <c r="I21" s="9"/>
      <c r="J21" s="13"/>
      <c r="K21" s="13"/>
      <c r="M21" s="37"/>
      <c r="N21" s="37" t="s">
        <v>42</v>
      </c>
    </row>
    <row r="22" spans="1:14" ht="14.25" customHeight="1" x14ac:dyDescent="0.3">
      <c r="A22" s="13"/>
      <c r="B22" s="3"/>
      <c r="C22" s="3"/>
      <c r="D22" s="3"/>
      <c r="E22" s="3"/>
      <c r="F22" s="6"/>
      <c r="G22" s="9"/>
      <c r="H22" s="9"/>
      <c r="I22" s="9"/>
      <c r="J22" s="13"/>
      <c r="K22" s="13"/>
      <c r="M22" s="37"/>
      <c r="N22" s="37" t="s">
        <v>43</v>
      </c>
    </row>
    <row r="23" spans="1:14" ht="14.25" customHeight="1" x14ac:dyDescent="0.3">
      <c r="A23" s="13"/>
      <c r="B23" s="3"/>
      <c r="C23" s="3"/>
      <c r="D23" s="3"/>
      <c r="E23" s="3"/>
      <c r="F23" s="6"/>
      <c r="G23" s="9"/>
      <c r="H23" s="9"/>
      <c r="I23" s="9"/>
      <c r="J23" s="10"/>
      <c r="K23" s="10"/>
      <c r="M23" s="37"/>
      <c r="N23" s="37"/>
    </row>
    <row r="24" spans="1:14" ht="14.25" customHeight="1" x14ac:dyDescent="0.3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7"/>
      <c r="N24" s="37" t="s">
        <v>44</v>
      </c>
    </row>
    <row r="25" spans="1:14" ht="14.25" customHeight="1" x14ac:dyDescent="0.3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7"/>
      <c r="N25" s="37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7"/>
      <c r="N26" s="37" t="s">
        <v>45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7"/>
      <c r="N27" s="37" t="s">
        <v>36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7"/>
      <c r="N28" s="37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7"/>
      <c r="N29" s="37" t="s">
        <v>46</v>
      </c>
    </row>
    <row r="30" spans="1:14" ht="14.25" customHeight="1" x14ac:dyDescent="0.3">
      <c r="J30" s="4"/>
      <c r="M30" s="37"/>
      <c r="N30" s="37"/>
    </row>
    <row r="31" spans="1:14" ht="14.25" customHeight="1" x14ac:dyDescent="0.3">
      <c r="B31" s="2" t="str">
        <f>"CONSTRAINT PK_" &amp; C4 &amp; " PRIMARY KEY CLUSTERED ("</f>
        <v>CONSTRAINT PK_PAY_METHOD PRIMARY KEY CLUSTERED (</v>
      </c>
      <c r="J31" s="4"/>
      <c r="M31" s="37"/>
      <c r="N31" s="37" t="s">
        <v>47</v>
      </c>
    </row>
    <row r="32" spans="1:14" ht="14.25" customHeight="1" x14ac:dyDescent="0.3">
      <c r="C32" s="23" t="s">
        <v>80</v>
      </c>
      <c r="D32" s="2" t="s">
        <v>14</v>
      </c>
      <c r="J32" s="4"/>
      <c r="M32" s="37"/>
      <c r="N32" s="37" t="s">
        <v>48</v>
      </c>
    </row>
    <row r="33" spans="2:14" ht="14.25" customHeight="1" x14ac:dyDescent="0.3">
      <c r="B33" s="2" t="s">
        <v>28</v>
      </c>
      <c r="J33" s="4"/>
      <c r="M33" s="37"/>
      <c r="N33" s="37" t="s">
        <v>49</v>
      </c>
    </row>
    <row r="34" spans="2:14" ht="14.25" customHeight="1" x14ac:dyDescent="0.3">
      <c r="B34" s="2" t="s">
        <v>6</v>
      </c>
      <c r="J34" s="4"/>
    </row>
    <row r="35" spans="2:14" ht="14.25" customHeight="1" x14ac:dyDescent="0.3">
      <c r="J35" s="4"/>
    </row>
    <row r="36" spans="2:14" ht="14.25" customHeight="1" x14ac:dyDescent="0.3">
      <c r="B36" s="2" t="str">
        <f>"EXEC sys.sp_addextendedproperty @name=N'MS_Description', @value=N'" &amp; $C$5 &amp; "' , @level0type=N'SCHEMA',@level0name=N'dbo', @level1type=N'TABLE',@level1name=N'" &amp; $C$4 &amp; "' "</f>
        <v xml:space="preserve">EXEC sys.sp_addextendedproperty @name=N'MS_Description', @value=N'결제수단' , @level0type=N'SCHEMA',@level0name=N'dbo', @level1type=N'TABLE',@level1name=N'PAY_METHOD' </v>
      </c>
      <c r="J36" s="4"/>
    </row>
    <row r="37" spans="2:14" ht="14.25" customHeight="1" x14ac:dyDescent="0.3">
      <c r="J37" s="4"/>
    </row>
    <row r="38" spans="2:14" ht="14.25" customHeight="1" x14ac:dyDescent="0.3">
      <c r="B38" s="2" t="str">
        <f>"EXEC sys.sp_addextendedproperty @name=N'MS_Description', @value=N'" &amp; J15 &amp; "' , @level0type=N'SCHEMA',@level0name=N'dbo', @level1type=N'TABLE',@level1name=N'" &amp; $C$4 &amp; "', @level2type=N'COLUMN',@level2name=N'" &amp; B15 &amp; "' "</f>
        <v xml:space="preserve">EXEC sys.sp_addextendedproperty @name=N'MS_Description', @value=N'계좌번호' , @level0type=N'SCHEMA',@level0name=N'dbo', @level1type=N'TABLE',@level1name=N'PAY_METHOD', @level2type=N'COLUMN',@level2name=N'ACCOUNT_NO' </v>
      </c>
      <c r="J38" s="4"/>
    </row>
    <row r="39" spans="2:14" ht="14.25" customHeight="1" x14ac:dyDescent="0.3">
      <c r="B39" s="2" t="str">
        <f t="shared" ref="B39:B44" si="0">"EXEC sys.sp_addextendedproperty @name=N'MS_Description', @value=N'" &amp; J16 &amp; "' , @level0type=N'SCHEMA',@level0name=N'dbo', @level1type=N'TABLE',@level1name=N'" &amp; $C$4 &amp; "', @level2type=N'COLUMN',@level2name=N'" &amp; B16 &amp; "' "</f>
        <v xml:space="preserve">EXEC sys.sp_addextendedproperty @name=N'MS_Description', @value=N'회사코드' , @level0type=N'SCHEMA',@level0name=N'dbo', @level1type=N'TABLE',@level1name=N'PAY_METHOD', @level2type=N'COLUMN',@level2name=N'COMP_CD' </v>
      </c>
      <c r="J39" s="4"/>
    </row>
    <row r="40" spans="2:14" ht="14.25" customHeight="1" x14ac:dyDescent="0.3">
      <c r="B40" s="2" t="str">
        <f t="shared" si="0"/>
        <v xml:space="preserve">EXEC sys.sp_addextendedproperty @name=N'MS_Description', @value=N'결제수단 구분코드' , @level0type=N'SCHEMA',@level0name=N'dbo', @level1type=N'TABLE',@level1name=N'PAY_METHOD', @level2type=N'COLUMN',@level2name=N'PAY_METHOD_DVCD' </v>
      </c>
      <c r="J40" s="4"/>
    </row>
    <row r="41" spans="2:14" ht="14.25" customHeight="1" x14ac:dyDescent="0.3">
      <c r="B41" s="2" t="str">
        <f t="shared" si="0"/>
        <v xml:space="preserve">EXEC sys.sp_addextendedproperty @name=N'MS_Description', @value=N'' , @level0type=N'SCHEMA',@level0name=N'dbo', @level1type=N'TABLE',@level1name=N'PAY_METHOD', @level2type=N'COLUMN',@level2name=N'' </v>
      </c>
      <c r="J41" s="4"/>
    </row>
    <row r="42" spans="2:14" ht="14.25" customHeight="1" x14ac:dyDescent="0.3">
      <c r="B42" s="2" t="str">
        <f t="shared" si="0"/>
        <v xml:space="preserve">EXEC sys.sp_addextendedproperty @name=N'MS_Description', @value=N'' , @level0type=N'SCHEMA',@level0name=N'dbo', @level1type=N'TABLE',@level1name=N'PAY_METHOD', @level2type=N'COLUMN',@level2name=N'' </v>
      </c>
      <c r="J42" s="4"/>
    </row>
    <row r="43" spans="2:14" ht="14.25" customHeight="1" x14ac:dyDescent="0.3">
      <c r="B43" s="2" t="e">
        <f>"EXEC sys.sp_addextendedproperty @name=N'MS_Description', @value=N'" &amp;#REF! &amp; "' , @level0type=N'SCHEMA',@level0name=N'dbo', @level1type=N'TABLE',@level1name=N'" &amp; $C$4 &amp; "', @level2type=N'COLUMN',@level2name=N'" &amp; B20 &amp; "' "</f>
        <v>#REF!</v>
      </c>
      <c r="J43" s="4"/>
    </row>
    <row r="44" spans="2:14" ht="14.25" customHeight="1" x14ac:dyDescent="0.3">
      <c r="B44" s="2" t="str">
        <f t="shared" si="0"/>
        <v xml:space="preserve">EXEC sys.sp_addextendedproperty @name=N'MS_Description', @value=N'' , @level0type=N'SCHEMA',@level0name=N'dbo', @level1type=N'TABLE',@level1name=N'PAY_METHOD', @level2type=N'COLUMN',@level2name=N'' </v>
      </c>
      <c r="J44" s="4"/>
    </row>
    <row r="45" spans="2:14" ht="14.25" customHeight="1" x14ac:dyDescent="0.3">
      <c r="B45" s="2" t="str">
        <f>"EXEC sys.sp_addextendedproperty @name=N'MS_Description', @value=N'" &amp; J20 &amp; "' , @level0type=N'SCHEMA',@level0name=N'dbo', @level1type=N'TABLE',@level1name=N'" &amp; $C$4 &amp; "', @level2type=N'COLUMN',@level2name=N'" &amp; B22 &amp; "' "</f>
        <v xml:space="preserve">EXEC sys.sp_addextendedproperty @name=N'MS_Description', @value=N'' , @level0type=N'SCHEMA',@level0name=N'dbo', @level1type=N'TABLE',@level1name=N'PAY_METHOD', @level2type=N'COLUMN',@level2name=N'' </v>
      </c>
      <c r="J45" s="4"/>
    </row>
    <row r="46" spans="2:14" ht="14.25" customHeight="1" x14ac:dyDescent="0.3">
      <c r="J46" s="4"/>
    </row>
    <row r="47" spans="2:14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29"/>
  <sheetViews>
    <sheetView tabSelected="1" workbookViewId="0">
      <selection activeCell="H33" sqref="H33"/>
    </sheetView>
  </sheetViews>
  <sheetFormatPr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17.875" style="2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4" t="s">
        <v>68</v>
      </c>
      <c r="B1" s="44"/>
      <c r="C1" s="44"/>
      <c r="D1" s="44"/>
      <c r="E1" s="44"/>
      <c r="F1" s="44"/>
    </row>
    <row r="2" spans="1:8" ht="15" customHeight="1" x14ac:dyDescent="0.3">
      <c r="A2" s="39" t="s">
        <v>4</v>
      </c>
      <c r="B2" s="17" t="s">
        <v>16</v>
      </c>
      <c r="C2" s="45" t="str">
        <f>'테스트 테이블 명세서'!$C$2</f>
        <v>EnClick</v>
      </c>
      <c r="D2" s="45"/>
      <c r="E2" s="20" t="s">
        <v>17</v>
      </c>
      <c r="F2" s="20" t="str">
        <f>'테스트 테이블 명세서'!$K$2</f>
        <v>2023.11.20 / ver1.0</v>
      </c>
    </row>
    <row r="3" spans="1:8" ht="15" customHeight="1" x14ac:dyDescent="0.3">
      <c r="A3" s="39"/>
      <c r="B3" s="17" t="s">
        <v>18</v>
      </c>
      <c r="C3" s="45" t="str">
        <f>'테스트 테이블 명세서'!$C$3</f>
        <v>ENCLICK</v>
      </c>
      <c r="D3" s="45"/>
      <c r="E3" s="20" t="s">
        <v>19</v>
      </c>
      <c r="F3" s="20" t="str">
        <f>'테스트 테이블 명세서'!$K$3</f>
        <v>주한봉</v>
      </c>
    </row>
    <row r="4" spans="1:8" ht="15" customHeight="1" x14ac:dyDescent="0.3">
      <c r="A4" s="39"/>
      <c r="B4" s="17" t="s">
        <v>2</v>
      </c>
      <c r="C4" s="45" t="str">
        <f>'테스트 테이블 명세서'!$C$4</f>
        <v>PAY_METHOD</v>
      </c>
      <c r="D4" s="45"/>
      <c r="E4" s="20" t="s">
        <v>21</v>
      </c>
      <c r="F4" s="20" t="str">
        <f>'테스트 테이블 명세서'!$K$4</f>
        <v>ENCLICK</v>
      </c>
    </row>
    <row r="5" spans="1:8" ht="15" customHeight="1" x14ac:dyDescent="0.3">
      <c r="A5" s="39"/>
      <c r="B5" s="17" t="s">
        <v>5</v>
      </c>
      <c r="C5" s="45" t="str">
        <f>'테스트 테이블 명세서'!$C$5</f>
        <v>결제수단</v>
      </c>
      <c r="D5" s="45"/>
      <c r="E5" s="19"/>
      <c r="F5" s="20"/>
    </row>
    <row r="6" spans="1:8" ht="15" customHeight="1" x14ac:dyDescent="0.3">
      <c r="A6" s="39"/>
      <c r="B6" s="17" t="s">
        <v>3</v>
      </c>
      <c r="C6" s="45" t="str">
        <f>'테스트 테이블 명세서'!$C$6</f>
        <v>신용카드, 체크카드, 기타 페이 등 결제수단에 대한 정보가 담긴 테이블</v>
      </c>
      <c r="D6" s="45"/>
      <c r="E6" s="20"/>
      <c r="F6" s="20"/>
    </row>
    <row r="7" spans="1:8" x14ac:dyDescent="0.3">
      <c r="B7" s="2" t="s">
        <v>60</v>
      </c>
      <c r="C7" s="2" t="s">
        <v>59</v>
      </c>
      <c r="D7" s="2" t="s">
        <v>58</v>
      </c>
    </row>
    <row r="8" spans="1:8" ht="19.5" customHeight="1" x14ac:dyDescent="0.3">
      <c r="A8" s="24" t="s">
        <v>0</v>
      </c>
      <c r="B8" s="22" t="s">
        <v>26</v>
      </c>
      <c r="C8" s="24" t="s">
        <v>24</v>
      </c>
      <c r="D8" s="34" t="s">
        <v>29</v>
      </c>
      <c r="H8" s="2" t="s">
        <v>66</v>
      </c>
    </row>
    <row r="9" spans="1:8" x14ac:dyDescent="0.3">
      <c r="A9" s="25">
        <v>1</v>
      </c>
      <c r="B9" s="3" t="s">
        <v>75</v>
      </c>
      <c r="C9" s="46" t="s">
        <v>74</v>
      </c>
      <c r="D9" s="46" t="s">
        <v>75</v>
      </c>
    </row>
    <row r="10" spans="1:8" x14ac:dyDescent="0.3">
      <c r="A10" s="25">
        <v>2</v>
      </c>
      <c r="B10" s="3" t="s">
        <v>81</v>
      </c>
      <c r="C10" s="46" t="s">
        <v>73</v>
      </c>
      <c r="D10" s="46" t="s">
        <v>76</v>
      </c>
    </row>
    <row r="11" spans="1:8" x14ac:dyDescent="0.3">
      <c r="A11" s="25">
        <v>3</v>
      </c>
      <c r="B11" s="3"/>
      <c r="C11" s="3"/>
      <c r="D11" s="3"/>
    </row>
    <row r="12" spans="1:8" x14ac:dyDescent="0.3">
      <c r="A12" s="25"/>
      <c r="B12" s="3"/>
      <c r="C12" s="3"/>
      <c r="D12" s="3"/>
    </row>
    <row r="13" spans="1:8" x14ac:dyDescent="0.3">
      <c r="A13" s="25"/>
      <c r="B13" s="3"/>
      <c r="C13" s="3"/>
      <c r="D13" s="3"/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7" spans="2:8" ht="12.75" customHeight="1" x14ac:dyDescent="0.3">
      <c r="B17" s="26" t="s">
        <v>51</v>
      </c>
      <c r="C17" s="27" t="str">
        <f>'테스트 테이블 명세서'!$C$4</f>
        <v>PAY_METHOD</v>
      </c>
      <c r="D17" s="27" t="s">
        <v>52</v>
      </c>
      <c r="E17" s="36" t="str">
        <f>"FK"&amp;"_"&amp;C9&amp;"_TO_"&amp;C17&amp;"_1"</f>
        <v>FK_PAY_COMP_TO_PAY_METHOD_1</v>
      </c>
      <c r="F17" s="28" t="s">
        <v>53</v>
      </c>
      <c r="H17" s="2" t="s">
        <v>63</v>
      </c>
    </row>
    <row r="18" spans="2:8" ht="12.75" customHeight="1" x14ac:dyDescent="0.3">
      <c r="B18" s="29"/>
      <c r="C18" s="23" t="str">
        <f>B9</f>
        <v>COMP_CD</v>
      </c>
      <c r="D18" s="2" t="str">
        <f>IF(C19&lt;&gt;"",",","")</f>
        <v/>
      </c>
      <c r="F18" s="30"/>
    </row>
    <row r="19" spans="2:8" ht="12.75" customHeight="1" x14ac:dyDescent="0.3">
      <c r="B19" s="29" t="s">
        <v>54</v>
      </c>
      <c r="F19" s="30"/>
    </row>
    <row r="20" spans="2:8" ht="12.75" customHeight="1" x14ac:dyDescent="0.3">
      <c r="B20" s="29" t="s">
        <v>61</v>
      </c>
      <c r="C20" s="25" t="str">
        <f>C9</f>
        <v>PAY_COMP</v>
      </c>
      <c r="D20" s="2" t="s">
        <v>62</v>
      </c>
      <c r="F20" s="30"/>
    </row>
    <row r="21" spans="2:8" ht="12.75" customHeight="1" x14ac:dyDescent="0.3">
      <c r="B21" s="29"/>
      <c r="C21" s="35" t="str">
        <f>D9</f>
        <v>COMP_CD</v>
      </c>
      <c r="D21" s="2" t="str">
        <f>IF(C22&lt;&gt;"",",","")</f>
        <v/>
      </c>
      <c r="F21" s="30"/>
    </row>
    <row r="22" spans="2:8" ht="12.75" customHeight="1" x14ac:dyDescent="0.3">
      <c r="B22" s="31" t="s">
        <v>55</v>
      </c>
      <c r="C22" s="32"/>
      <c r="D22" s="32"/>
      <c r="E22" s="32"/>
      <c r="F22" s="33"/>
    </row>
    <row r="24" spans="2:8" x14ac:dyDescent="0.3">
      <c r="B24" s="26" t="s">
        <v>51</v>
      </c>
      <c r="C24" s="27" t="str">
        <f>'테스트 테이블 명세서'!$C$4</f>
        <v>PAY_METHOD</v>
      </c>
      <c r="D24" s="27" t="s">
        <v>52</v>
      </c>
      <c r="E24" s="36" t="str">
        <f>"FK"&amp;"_"&amp;C18&amp;"_TO_"&amp;C24&amp;"_1"</f>
        <v>FK_COMP_CD_TO_PAY_METHOD_1</v>
      </c>
      <c r="F24" s="28" t="s">
        <v>53</v>
      </c>
      <c r="H24" s="2" t="s">
        <v>56</v>
      </c>
    </row>
    <row r="25" spans="2:8" x14ac:dyDescent="0.3">
      <c r="B25" s="29"/>
      <c r="C25" s="23" t="str">
        <f>B10</f>
        <v>PAY_METHOD_DVCD</v>
      </c>
      <c r="F25" s="30"/>
    </row>
    <row r="26" spans="2:8" x14ac:dyDescent="0.3">
      <c r="B26" s="29" t="s">
        <v>54</v>
      </c>
      <c r="F26" s="30"/>
    </row>
    <row r="27" spans="2:8" x14ac:dyDescent="0.3">
      <c r="B27" s="29" t="s">
        <v>61</v>
      </c>
      <c r="C27" s="25" t="str">
        <f>C10</f>
        <v>COMMON_CODE</v>
      </c>
      <c r="D27" s="2" t="s">
        <v>62</v>
      </c>
      <c r="F27" s="30"/>
    </row>
    <row r="28" spans="2:8" x14ac:dyDescent="0.3">
      <c r="B28" s="29"/>
      <c r="C28" s="35" t="str">
        <f>D10</f>
        <v>COMM_CD</v>
      </c>
      <c r="F28" s="30"/>
    </row>
    <row r="29" spans="2:8" x14ac:dyDescent="0.3">
      <c r="B29" s="31" t="s">
        <v>55</v>
      </c>
      <c r="C29" s="32"/>
      <c r="D29" s="32"/>
      <c r="E29" s="32"/>
      <c r="F29" s="33"/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주 한봉</cp:lastModifiedBy>
  <cp:lastPrinted>2013-02-21T15:35:56Z</cp:lastPrinted>
  <dcterms:created xsi:type="dcterms:W3CDTF">2012-08-07T05:43:54Z</dcterms:created>
  <dcterms:modified xsi:type="dcterms:W3CDTF">2023-11-21T04:49:20Z</dcterms:modified>
</cp:coreProperties>
</file>