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AC4A6BD9-3D41-4244-B3E2-6185D724488B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89" l="1"/>
  <c r="E34" i="89"/>
  <c r="E35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B42" i="89"/>
  <c r="B43" i="89"/>
  <c r="B44" i="89"/>
  <c r="D35" i="89"/>
  <c r="D34" i="89"/>
  <c r="B41" i="89"/>
  <c r="B39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<sst xmlns="http://schemas.openxmlformats.org/spreadsheetml/2006/main" count="116" uniqueCount="91">
  <si>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</si>
  <si>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</si>
  <si>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</si>
  <si>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</si>
  <si>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</si>
  <si>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</si>
  <si>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</si>
  <si>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</si>
  <si>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</si>
  <si>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</si>
  <si>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</si>
  <si>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</si>
  <si>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</si>
  <si>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</si>
  <si>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</si>
  <si>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</si>
  <si>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</si>
  <si>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</si>
  <si>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</si>
  <si>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</si>
  <si>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</si>
  <si>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</si>
  <si>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</si>
  <si>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</si>
  <si>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</si>
  <si>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</si>
  <si>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</si>
  <si>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</si>
  <si>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</si>
  <si>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</si>
  <si>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</si>
  <si>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</si>
  <si>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</si>
  <si>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</si>
  <si>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</si>
  <si>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</si>
  <si>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</si>
  <si>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</si>
  <si>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</si>
  <si>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</si>
  <si>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</si>
  <si>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</si>
  <si>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</si>
  <si>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</si>
  <si>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</si>
  <si>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</si>
  <si>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</si>
  <si>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</si>
  <si>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</si>
  <si>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</si>
  <si>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</si>
  <si>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</si>
  <si>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</si>
  <si>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</si>
  <si>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</si>
  <si>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</si>
  <si>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</si>
  <si>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</si>
  <si>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</si>
  <si>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</si>
  <si>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</si>
  <si>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</si>
  <si>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</si>
  <si>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</si>
  <si>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</si>
  <si>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</si>
  <si>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</si>
  <si>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</si>
  <si>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</si>
  <si>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</si>
  <si>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</si>
  <si>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</si>
  <si>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ORDER_GROUP</t>
    <phoneticPr fontId="1" type="noConversion"/>
  </si>
  <si>
    <t>주문그룹</t>
    <phoneticPr fontId="1" type="noConversion"/>
  </si>
  <si>
    <t>사용자가 상품들을 구매할때 하나로 묶어주는 테이블</t>
    <phoneticPr fontId="1" type="noConversion"/>
  </si>
  <si>
    <t>이정목</t>
    <phoneticPr fontId="1" type="noConversion"/>
  </si>
  <si>
    <t>2023.11.21 / ver1.0</t>
    <phoneticPr fontId="1" type="noConversion"/>
  </si>
  <si>
    <t>ORDER_UUID</t>
    <phoneticPr fontId="1" type="noConversion"/>
  </si>
  <si>
    <t>ORDER_STAT_CD</t>
    <phoneticPr fontId="1" type="noConversion"/>
  </si>
  <si>
    <t>ORDER_DT</t>
    <phoneticPr fontId="1" type="noConversion"/>
  </si>
  <si>
    <t>DELV_COST</t>
    <phoneticPr fontId="1" type="noConversion"/>
  </si>
  <si>
    <t>INT</t>
    <phoneticPr fontId="1" type="noConversion"/>
  </si>
  <si>
    <t>COMMON_CODE</t>
    <phoneticPr fontId="1" type="noConversion"/>
  </si>
  <si>
    <t>주문UUID</t>
    <phoneticPr fontId="1" type="noConversion"/>
  </si>
  <si>
    <t>주문상태코드</t>
    <phoneticPr fontId="1" type="noConversion"/>
  </si>
  <si>
    <t>주문날짜</t>
    <phoneticPr fontId="1" type="noConversion"/>
  </si>
  <si>
    <t>배달비</t>
    <phoneticPr fontId="1" type="noConversion"/>
  </si>
  <si>
    <t>UUID</t>
    <phoneticPr fontId="1" type="noConversion"/>
  </si>
  <si>
    <t>COMM_CD</t>
    <phoneticPr fontId="1" type="noConversion"/>
  </si>
  <si>
    <t>DATETIME2</t>
    <phoneticPr fontId="1" type="noConversion"/>
  </si>
  <si>
    <t>DEFAULT(getdate())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</si>
</sst>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E18" sqref="E18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15</v>
      </c>
      <c r="C2" s="42" t="s">
        <v>22</v>
      </c>
      <c r="D2" s="43"/>
      <c r="E2" s="43"/>
      <c r="F2" s="43"/>
      <c r="G2" s="43"/>
      <c r="H2" s="43"/>
      <c r="I2" s="44"/>
      <c r="J2" s="20" t="s">
        <v>16</v>
      </c>
      <c r="K2" s="20" t="s">
        <v>76</v>
      </c>
    </row>
    <row r="3" spans="1:14" ht="15" customHeight="1" x14ac:dyDescent="0.3">
      <c r="A3" s="40"/>
      <c r="B3" s="17" t="s">
        <v>17</v>
      </c>
      <c r="C3" s="42" t="s">
        <v>21</v>
      </c>
      <c r="D3" s="43"/>
      <c r="E3" s="43"/>
      <c r="F3" s="43"/>
      <c r="G3" s="43"/>
      <c r="H3" s="43"/>
      <c r="I3" s="44"/>
      <c r="J3" s="20" t="s">
        <v>18</v>
      </c>
      <c r="K3" s="20" t="s">
        <v>75</v>
      </c>
      <c r="M3" s="2" t="s">
        <v>34</v>
      </c>
    </row>
    <row r="4" spans="1:14" ht="15" customHeight="1" x14ac:dyDescent="0.3">
      <c r="A4" s="40"/>
      <c r="B4" s="17" t="s">
        <v>2</v>
      </c>
      <c r="C4" s="42" t="s">
        <v>72</v>
      </c>
      <c r="D4" s="43"/>
      <c r="E4" s="43"/>
      <c r="F4" s="43"/>
      <c r="G4" s="43"/>
      <c r="H4" s="43"/>
      <c r="I4" s="44"/>
      <c r="J4" s="20" t="s">
        <v>20</v>
      </c>
      <c r="K4" s="20" t="s">
        <v>21</v>
      </c>
      <c r="N4" s="2" t="s">
        <v>33</v>
      </c>
    </row>
    <row r="5" spans="1:14" ht="15" customHeight="1" x14ac:dyDescent="0.3">
      <c r="A5" s="40"/>
      <c r="B5" s="17" t="s">
        <v>5</v>
      </c>
      <c r="C5" s="42" t="s">
        <v>73</v>
      </c>
      <c r="D5" s="43"/>
      <c r="E5" s="43"/>
      <c r="F5" s="43"/>
      <c r="G5" s="43"/>
      <c r="H5" s="43"/>
      <c r="I5" s="44"/>
      <c r="J5" s="19"/>
      <c r="K5" s="20"/>
      <c r="N5" s="2" t="s">
        <v>29</v>
      </c>
    </row>
    <row r="6" spans="1:14" ht="15" customHeight="1" x14ac:dyDescent="0.3">
      <c r="A6" s="40"/>
      <c r="B6" s="17" t="s">
        <v>3</v>
      </c>
      <c r="C6" s="41" t="s">
        <v>74</v>
      </c>
      <c r="D6" s="41"/>
      <c r="E6" s="41"/>
      <c r="F6" s="41"/>
      <c r="G6" s="41"/>
      <c r="H6" s="41"/>
      <c r="I6" s="41"/>
      <c r="J6" s="41"/>
      <c r="K6" s="41"/>
      <c r="N6" s="2" t="s">
        <v>30</v>
      </c>
    </row>
    <row r="7" spans="1:14" x14ac:dyDescent="0.3">
      <c r="A7" s="1"/>
      <c r="B7" s="1"/>
      <c r="C7" s="18"/>
      <c r="N7" s="2" t="s">
        <v>31</v>
      </c>
    </row>
    <row r="8" spans="1:14" s="5" customFormat="1" ht="16.5" customHeight="1" x14ac:dyDescent="0.3">
      <c r="A8" s="8" t="s">
        <v>0</v>
      </c>
      <c r="B8" s="15" t="s">
        <v>25</v>
      </c>
      <c r="C8" s="15" t="s">
        <v>11</v>
      </c>
      <c r="D8" s="15" t="s">
        <v>24</v>
      </c>
      <c r="E8" s="15" t="s">
        <v>10</v>
      </c>
      <c r="F8" s="16" t="s">
        <v>9</v>
      </c>
      <c r="G8" s="7" t="s">
        <v>8</v>
      </c>
      <c r="H8" s="8" t="s">
        <v>23</v>
      </c>
      <c r="I8" s="8" t="s">
        <v>28</v>
      </c>
      <c r="J8" s="7" t="s">
        <v>26</v>
      </c>
      <c r="K8" s="8" t="s">
        <v>19</v>
      </c>
      <c r="M8" s="2"/>
      <c r="N8" s="2" t="str">
        <f>"WHERE OBJECT_NAME (f.referenced_object_id) = '"&amp;C4&amp;"'"</f>
        <v>WHERE OBJECT_NAME (f.referenced_object_id) = 'ORDER_GROUP'</v>
      </c>
    </row>
    <row r="9" spans="1:14" x14ac:dyDescent="0.3">
      <c r="A9" s="14"/>
      <c r="B9" s="2" t="str">
        <f>"USE " &amp; C3</f>
        <v>USE ENCLICK</v>
      </c>
      <c r="N9" s="2" t="s">
        <v>32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OBJECT_ID(N'dbo.ORDER_GROUP') AND type in (N'U'))</v>
      </c>
    </row>
    <row r="11" spans="1:14" x14ac:dyDescent="0.3">
      <c r="A11" s="14"/>
      <c r="B11" s="2" t="str">
        <f xml:space="preserve"> "DROP TABLE dbo." &amp; C4</f>
        <v>DROP TABLE dbo.ORDER_GROUP</v>
      </c>
      <c r="M11" s="2" t="s">
        <v>68</v>
      </c>
    </row>
    <row r="12" spans="1:14" x14ac:dyDescent="0.3">
      <c r="A12" s="14"/>
      <c r="N12" s="2" t="s">
        <v>71</v>
      </c>
    </row>
    <row r="13" spans="1:14" x14ac:dyDescent="0.3">
      <c r="A13" s="14"/>
      <c r="B13" s="2" t="str">
        <f>"USE " &amp; C3</f>
        <v>USE ENCLICK</v>
      </c>
      <c r="N13" s="2" t="s">
        <v>70</v>
      </c>
    </row>
    <row r="14" spans="1:14" x14ac:dyDescent="0.3">
      <c r="A14" s="14"/>
      <c r="B14" s="2" t="str">
        <f>"CREATE TABLE dbo." &amp; C4 &amp; " ("</f>
        <v>CREATE TABLE dbo.ORDER_GROUP (</v>
      </c>
    </row>
    <row r="15" spans="1:14" x14ac:dyDescent="0.3">
      <c r="A15" s="13">
        <v>1</v>
      </c>
      <c r="B15" s="3" t="s">
        <v>77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83</v>
      </c>
      <c r="K15" s="10" t="s">
        <v>87</v>
      </c>
      <c r="M15" s="37" t="s">
        <v>58</v>
      </c>
      <c r="N15" s="37"/>
    </row>
    <row r="16" spans="1:14" x14ac:dyDescent="0.3">
      <c r="A16" s="13">
        <v>2</v>
      </c>
      <c r="B16" s="3" t="s">
        <v>78</v>
      </c>
      <c r="C16" s="3" t="s">
        <v>13</v>
      </c>
      <c r="D16" s="3" t="s">
        <v>1</v>
      </c>
      <c r="E16" s="3"/>
      <c r="F16" s="6" t="s">
        <v>7</v>
      </c>
      <c r="G16" s="9" t="s">
        <v>52</v>
      </c>
      <c r="H16" s="9" t="s">
        <v>82</v>
      </c>
      <c r="I16" s="9" t="s">
        <v>88</v>
      </c>
      <c r="J16" s="10" t="s">
        <v>84</v>
      </c>
      <c r="K16" s="10" t="s">
        <v>66</v>
      </c>
      <c r="M16" s="37"/>
      <c r="N16" s="37" t="s">
        <v>36</v>
      </c>
    </row>
    <row r="17" spans="1:14" x14ac:dyDescent="0.3">
      <c r="A17" s="13">
        <v>3</v>
      </c>
      <c r="B17" s="3" t="s">
        <v>79</v>
      </c>
      <c r="C17" s="3" t="s">
        <v>89</v>
      </c>
      <c r="D17" s="3" t="s">
        <v>1</v>
      </c>
      <c r="E17" s="3" t="s">
        <v>90</v>
      </c>
      <c r="F17" s="6" t="s">
        <v>7</v>
      </c>
      <c r="G17" s="9"/>
      <c r="H17" s="9"/>
      <c r="I17" s="9"/>
      <c r="J17" s="10" t="s">
        <v>85</v>
      </c>
      <c r="K17" s="10"/>
      <c r="M17" s="37"/>
      <c r="N17" s="37" t="s">
        <v>37</v>
      </c>
    </row>
    <row r="18" spans="1:14" x14ac:dyDescent="0.3">
      <c r="A18" s="13">
        <v>4</v>
      </c>
      <c r="B18" s="3" t="s">
        <v>80</v>
      </c>
      <c r="C18" s="3" t="s">
        <v>81</v>
      </c>
      <c r="D18" s="3" t="s">
        <v>1</v>
      </c>
      <c r="E18" s="3"/>
      <c r="F18" s="6" t="s">
        <v>7</v>
      </c>
      <c r="G18" s="9"/>
      <c r="H18" s="9"/>
      <c r="I18" s="9"/>
      <c r="J18" s="10" t="s">
        <v>86</v>
      </c>
      <c r="K18" s="10"/>
      <c r="M18" s="37"/>
      <c r="N18" s="37" t="s">
        <v>38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39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40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41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42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43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44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35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45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PK_ORDER_GROUP PRIMARY KEY CLUSTERED (</v>
      </c>
      <c r="J31" s="4"/>
      <c r="M31" s="37"/>
      <c r="N31" s="37" t="s">
        <v>46</v>
      </c>
    </row>
    <row r="32" spans="1:14" ht="14.25" customHeight="1" x14ac:dyDescent="0.3">
      <c r="C32" s="2" t="s">
        <v>77</v>
      </c>
      <c r="D32" s="2" t="s">
        <v>14</v>
      </c>
      <c r="E32" s="2" t="str">
        <f>IF(C33&lt;&gt;"",",","")</f>
        <v/>
      </c>
      <c r="J32" s="4"/>
      <c r="M32" s="37"/>
      <c r="N32" s="37" t="s">
        <v>47</v>
      </c>
    </row>
    <row r="33" spans="2:14" ht="14.25" customHeight="1" x14ac:dyDescent="0.3">
      <c r="E33" s="2" t="str">
        <f t="shared" ref="E33:E35" si="0">IF(C34&lt;&gt;"",",","")</f>
        <v/>
      </c>
      <c r="J33" s="4"/>
      <c r="M33" s="37"/>
      <c r="N33" s="38" t="s">
        <v>48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49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50</v>
      </c>
    </row>
    <row r="36" spans="2:14" ht="14.25" customHeight="1" x14ac:dyDescent="0.3">
      <c r="B36" s="2" t="s">
        <v>27</v>
      </c>
      <c r="J36" s="4"/>
      <c r="M36" s="37"/>
      <c r="N36" s="37" t="s">
        <v>51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@value=N'주문그룹' , @level0type=N'SCHEMA',@level0name=N'dbo', @level1type=N'TABLE',@level1name=N'ORDER_GROUP'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4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@value=N'주문UUID' , @level0type=N'SCHEMA',@level0name=N'dbo', @level1type=N'TABLE',@level1name=N'ORDER_GROUP', @level2type=N'COLUMN',@level2name=N'ORDER_UUID'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@value=N'주문상태코드' , @level0type=N'SCHEMA',@level0name=N'dbo', @level1type=N'TABLE',@level1name=N'ORDER_GROUP', @level2type=N'COLUMN',@level2name=N'ORDER_STAT_CD'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@value=N'주문날짜' , @level0type=N'SCHEMA',@level0name=N'dbo', @level1type=N'TABLE',@level1name=N'ORDER_GROUP', @level2type=N'COLUMN',@level2name=N'ORDER_DT'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@value=N'배달비' , @level0type=N'SCHEMA',@level0name=N'dbo', @level1type=N'TABLE',@level1name=N'ORDER_GROUP', @level2type=N'COLUMN',@level2name=N'DELV_COST' 
</v>
      </c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2"/>
  <sheetViews>
    <sheetView workbookViewId="0">
      <selection activeCell="J41" sqref="J41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69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15</v>
      </c>
      <c r="C2" s="46" t="str">
        <f>'테스트 테이블 명세서'!$C$2</f>
        <v>EnClick</v>
      </c>
      <c r="D2" s="46"/>
      <c r="E2" s="20" t="s">
        <v>16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17</v>
      </c>
      <c r="C3" s="46" t="str">
        <f>'테스트 테이블 명세서'!$C$3</f>
        <v>ENCLICK</v>
      </c>
      <c r="D3" s="46"/>
      <c r="E3" s="20" t="s">
        <v>18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ORDER_GROUP</v>
      </c>
      <c r="D4" s="46"/>
      <c r="E4" s="20" t="s">
        <v>20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주문그룹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사용자가 상품들을 구매할때 하나로 묶어주는 테이블</v>
      </c>
      <c r="D6" s="46"/>
      <c r="E6" s="20"/>
      <c r="F6" s="20"/>
    </row>
    <row r="7" spans="1:8" x14ac:dyDescent="0.3">
      <c r="B7" s="2" t="s">
        <v>61</v>
      </c>
      <c r="C7" s="2" t="s">
        <v>60</v>
      </c>
      <c r="D7" s="2" t="s">
        <v>59</v>
      </c>
    </row>
    <row r="8" spans="1:8" ht="19.5" customHeight="1" x14ac:dyDescent="0.3">
      <c r="A8" s="24" t="s">
        <v>0</v>
      </c>
      <c r="B8" s="22" t="s">
        <v>25</v>
      </c>
      <c r="C8" s="24" t="s">
        <v>23</v>
      </c>
      <c r="D8" s="34" t="s">
        <v>28</v>
      </c>
      <c r="H8" s="2" t="s">
        <v>67</v>
      </c>
    </row>
    <row r="9" spans="1:8" x14ac:dyDescent="0.3">
      <c r="A9" s="25">
        <v>1</v>
      </c>
      <c r="B9" s="3" t="s">
        <v>78</v>
      </c>
      <c r="C9" s="3" t="s">
        <v>82</v>
      </c>
      <c r="D9" s="3" t="s">
        <v>88</v>
      </c>
    </row>
    <row r="10" spans="1:8" x14ac:dyDescent="0.3">
      <c r="A10" s="25">
        <v>2</v>
      </c>
      <c r="B10" s="3"/>
      <c r="C10" s="3"/>
      <c r="D10" s="3"/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53</v>
      </c>
      <c r="C17" s="27" t="str">
        <f>'테스트 테이블 명세서'!$C$4</f>
        <v>ORDER_GROUP</v>
      </c>
      <c r="D17" s="27" t="s">
        <v>54</v>
      </c>
      <c r="E17" s="36" t="str">
        <f>"FK"&amp;"_"&amp;C9&amp;"_TO_"&amp;C17&amp;"_1"</f>
        <v>FK_COMMON_CODE_TO_ORDER_GROUP_1</v>
      </c>
      <c r="F17" s="28" t="s">
        <v>55</v>
      </c>
      <c r="H17" s="2" t="s">
        <v>64</v>
      </c>
    </row>
    <row r="18" spans="2:8" ht="12.75" customHeight="1" x14ac:dyDescent="0.3">
      <c r="B18" s="29"/>
      <c r="C18" s="23" t="str">
        <f>B9</f>
        <v>ORDER_STAT_CD</v>
      </c>
      <c r="D18" s="2" t="str">
        <f>IF(C19&lt;&gt;"",",","")</f>
        <v/>
      </c>
      <c r="F18" s="30"/>
    </row>
    <row r="19" spans="2:8" ht="12.75" customHeight="1" x14ac:dyDescent="0.3">
      <c r="B19" s="29" t="s">
        <v>56</v>
      </c>
      <c r="F19" s="30"/>
    </row>
    <row r="20" spans="2:8" ht="12.75" customHeight="1" x14ac:dyDescent="0.3">
      <c r="B20" s="29" t="s">
        <v>62</v>
      </c>
      <c r="C20" s="25" t="str">
        <f>C9</f>
        <v>COMMON_CODE</v>
      </c>
      <c r="D20" s="2" t="s">
        <v>63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57</v>
      </c>
      <c r="C22" s="32"/>
      <c r="D22" s="32"/>
      <c r="E22" s="32"/>
      <c r="F22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2023-11-23T11:39:18Z</dcterms:modified>
</cp:coreProperties>
</file>