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ugat\ProjectFile\ENCLICK\EnClick-DOCU\DB Specification\"/>
    </mc:Choice>
  </mc:AlternateContent>
  <xr:revisionPtr revIDLastSave="0" documentId="13_ncr:1_{10DBA1A1-C554-48DE-A397-6D3E10DAADF6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90" l="1"/>
  <c r="C44" i="90"/>
  <c r="C42" i="90"/>
  <c r="D45" i="90"/>
  <c r="D42" i="90"/>
  <c r="C41" i="90"/>
  <c r="E41" i="90" s="1"/>
  <c r="B49" i="89"/>
  <c r="B50" i="89"/>
  <c r="B51" i="89"/>
  <c r="B42" i="89"/>
  <c r="B43" i="89"/>
  <c r="B44" i="89"/>
  <c r="B45" i="89"/>
  <c r="B46" i="89"/>
  <c r="B47" i="89"/>
  <c r="B48" i="89"/>
  <c r="B41" i="89"/>
  <c r="B39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<sst xmlns="http://schemas.openxmlformats.org/spreadsheetml/2006/main" count="185" uniqueCount="128">
  <si>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</si>
  <si>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</si>
  <si>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</si>
  <si>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</si>
  <si>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</si>
  <si>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</si>
  <si>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</si>
  <si>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</si>
  <si>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</si>
  <si>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</si>
  <si>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</si>
  <si>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</si>
  <si>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</si>
  <si>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</si>
  <si>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사용여부</t>
    <phoneticPr fontId="1" type="noConversion"/>
  </si>
  <si>
    <t>VARCHAR(50)</t>
    <phoneticPr fontId="1" type="noConversion"/>
  </si>
  <si>
    <t>,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</si>
  <si>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</si>
  <si>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</si>
  <si>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</si>
  <si>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</si>
  <si>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</si>
  <si>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DEFAULT('Y')</t>
    <phoneticPr fontId="1" type="noConversion"/>
  </si>
  <si>
    <t>VARCHAR(50)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</si>
  <si>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</si>
  <si>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</si>
  <si>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</si>
  <si>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</si>
  <si>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</si>
  <si>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</si>
  <si>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</si>
  <si>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</si>
  <si>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</si>
  <si>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</si>
  <si>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</si>
  <si>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</si>
  <si>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</si>
  <si>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</si>
  <si>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</si>
  <si>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</si>
  <si>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</si>
  <si>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</si>
  <si>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</si>
  <si>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</si>
  <si>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</si>
  <si>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</si>
  <si>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</si>
  <si>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</si>
  <si>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</si>
  <si>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</si>
  <si>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</si>
  <si>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</si>
  <si>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</si>
  <si>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</si>
  <si>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</si>
  <si>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</si>
  <si>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</si>
  <si>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</si>
  <si>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</si>
  <si>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</si>
  <si>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</si>
  <si>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</si>
  <si>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</si>
  <si>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</si>
  <si>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</si>
  <si>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</si>
  <si>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</si>
  <si>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</si>
  <si>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</si>
  <si>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</si>
  <si>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</si>
  <si>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</si>
  <si>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</si>
  <si>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</si>
  <si>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</si>
  <si>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</si>
  <si>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</si>
  <si>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</si>
  <si>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</si>
  <si>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외래기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</si>
  <si>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</si>
  <si>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</si>
  <si>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</si>
  <si>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</si>
  <si>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</si>
  <si>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ADDRESS</t>
  </si>
  <si>
    <t>ADDRESS</t>
    <phoneticPr fontId="1" type="noConversion"/>
  </si>
  <si>
    <t>배송지</t>
    <phoneticPr fontId="1" type="noConversion"/>
  </si>
  <si>
    <t>배송지 관리</t>
    <phoneticPr fontId="1" type="noConversion"/>
  </si>
  <si>
    <t>ADDRESS_UUID</t>
  </si>
  <si>
    <t>ADDRESS_UUID</t>
    <phoneticPr fontId="1" type="noConversion"/>
  </si>
  <si>
    <t>COMM_CD</t>
  </si>
  <si>
    <t>COMM_CD</t>
    <phoneticPr fontId="1" type="noConversion"/>
  </si>
  <si>
    <t>USER_ID</t>
  </si>
  <si>
    <t>USER_ID</t>
    <phoneticPr fontId="1" type="noConversion"/>
  </si>
  <si>
    <t>ADDRESS_1</t>
    <phoneticPr fontId="1" type="noConversion"/>
  </si>
  <si>
    <t>ADDRESS_2</t>
    <phoneticPr fontId="1" type="noConversion"/>
  </si>
  <si>
    <t>ZIP_CODE</t>
    <phoneticPr fontId="1" type="noConversion"/>
  </si>
  <si>
    <t>COMMON_CODE</t>
  </si>
  <si>
    <t>COMMON_CODE</t>
    <phoneticPr fontId="1" type="noConversion"/>
  </si>
  <si>
    <t>USER</t>
  </si>
  <si>
    <t>USER</t>
    <phoneticPr fontId="1" type="noConversion"/>
  </si>
  <si>
    <t>유저 ID</t>
    <phoneticPr fontId="1" type="noConversion"/>
  </si>
  <si>
    <t>배송지구분코드</t>
    <phoneticPr fontId="1" type="noConversion"/>
  </si>
  <si>
    <t>배송지 UUID</t>
    <phoneticPr fontId="1" type="noConversion"/>
  </si>
  <si>
    <t>도로명 주소지</t>
    <phoneticPr fontId="1" type="noConversion"/>
  </si>
  <si>
    <t>상세주소</t>
    <phoneticPr fontId="1" type="noConversion"/>
  </si>
  <si>
    <t>우편번호</t>
    <phoneticPr fontId="1" type="noConversion"/>
  </si>
  <si>
    <t>수취인명</t>
    <phoneticPr fontId="1" type="noConversion"/>
  </si>
  <si>
    <t>수취인 번호</t>
    <phoneticPr fontId="1" type="noConversion"/>
  </si>
  <si>
    <t>NOT NULL</t>
  </si>
  <si>
    <t>DEFAULT('Y')</t>
  </si>
  <si>
    <t>DEFAULT(getdate())</t>
  </si>
  <si>
    <t>VARCHAR(250)</t>
  </si>
  <si>
    <t>CHAR(1)</t>
    <phoneticPr fontId="1" type="noConversion"/>
  </si>
  <si>
    <t xml:space="preserve">ALTER TABLE </t>
  </si>
  <si>
    <t xml:space="preserve">ADD CONSTRAINT </t>
  </si>
  <si>
    <t/>
  </si>
  <si>
    <t>)</t>
  </si>
  <si>
    <t>REFERENCES</t>
  </si>
  <si>
    <t>(</t>
  </si>
  <si>
    <t>);</t>
  </si>
  <si>
    <t>RECEIVER_NM</t>
    <phoneticPr fontId="1" type="noConversion"/>
  </si>
  <si>
    <t>RECEIVER_PHONE_NO</t>
    <phoneticPr fontId="1" type="noConversion"/>
  </si>
  <si>
    <t>DATETIME2</t>
    <phoneticPr fontId="1" type="noConversion"/>
  </si>
  <si>
    <t>FK_COMMON_CODE_TO_ADDRESS_1</t>
    <phoneticPr fontId="1" type="noConversion"/>
  </si>
  <si>
    <t>VARCHAR(5)</t>
    <phoneticPr fontId="1" type="noConversion"/>
  </si>
  <si>
    <t>2023.12.14 / ver1.2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</si>
</sst>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104" workbookViewId="0">
      <selection activeCell="K3" sqref="K3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77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25</v>
      </c>
      <c r="C2" s="43" t="s">
        <v>33</v>
      </c>
      <c r="D2" s="44"/>
      <c r="E2" s="44"/>
      <c r="F2" s="44"/>
      <c r="G2" s="44"/>
      <c r="H2" s="44"/>
      <c r="I2" s="45"/>
      <c r="J2" s="20" t="s">
        <v>26</v>
      </c>
      <c r="K2" s="20" t="s">
        <v>127</v>
      </c>
    </row>
    <row r="3" spans="1:14" ht="15" customHeight="1" x14ac:dyDescent="0.3">
      <c r="A3" s="41"/>
      <c r="B3" s="17" t="s">
        <v>27</v>
      </c>
      <c r="C3" s="43" t="s">
        <v>32</v>
      </c>
      <c r="D3" s="44"/>
      <c r="E3" s="44"/>
      <c r="F3" s="44"/>
      <c r="G3" s="44"/>
      <c r="H3" s="44"/>
      <c r="I3" s="45"/>
      <c r="J3" s="20" t="s">
        <v>28</v>
      </c>
      <c r="K3" s="20" t="s">
        <v>30</v>
      </c>
      <c r="M3" s="2" t="s">
        <v>45</v>
      </c>
    </row>
    <row r="4" spans="1:14" ht="15" customHeight="1" x14ac:dyDescent="0.3">
      <c r="A4" s="41"/>
      <c r="B4" s="17" t="s">
        <v>2</v>
      </c>
      <c r="C4" s="43" t="s">
        <v>86</v>
      </c>
      <c r="D4" s="44"/>
      <c r="E4" s="44"/>
      <c r="F4" s="44"/>
      <c r="G4" s="44"/>
      <c r="H4" s="44"/>
      <c r="I4" s="45"/>
      <c r="J4" s="20" t="s">
        <v>31</v>
      </c>
      <c r="K4" s="20" t="s">
        <v>32</v>
      </c>
      <c r="N4" s="2" t="s">
        <v>44</v>
      </c>
    </row>
    <row r="5" spans="1:14" ht="15" customHeight="1" x14ac:dyDescent="0.3">
      <c r="A5" s="41"/>
      <c r="B5" s="17" t="s">
        <v>5</v>
      </c>
      <c r="C5" s="43" t="s">
        <v>87</v>
      </c>
      <c r="D5" s="44"/>
      <c r="E5" s="44"/>
      <c r="F5" s="44"/>
      <c r="G5" s="44"/>
      <c r="H5" s="44"/>
      <c r="I5" s="45"/>
      <c r="J5" s="19"/>
      <c r="K5" s="20"/>
      <c r="N5" s="2" t="s">
        <v>40</v>
      </c>
    </row>
    <row r="6" spans="1:14" ht="15" customHeight="1" x14ac:dyDescent="0.3">
      <c r="A6" s="41"/>
      <c r="B6" s="17" t="s">
        <v>3</v>
      </c>
      <c r="C6" s="42" t="s">
        <v>88</v>
      </c>
      <c r="D6" s="42"/>
      <c r="E6" s="42"/>
      <c r="F6" s="42"/>
      <c r="G6" s="42"/>
      <c r="H6" s="42"/>
      <c r="I6" s="42"/>
      <c r="J6" s="42"/>
      <c r="K6" s="42"/>
      <c r="N6" s="2" t="s">
        <v>41</v>
      </c>
    </row>
    <row r="7" spans="1:14" x14ac:dyDescent="0.3">
      <c r="A7" s="1"/>
      <c r="B7" s="1"/>
      <c r="C7" s="18"/>
      <c r="N7" s="2" t="s">
        <v>42</v>
      </c>
    </row>
    <row r="8" spans="1:14" s="5" customFormat="1" ht="16.5" customHeight="1" x14ac:dyDescent="0.3">
      <c r="A8" s="8" t="s">
        <v>0</v>
      </c>
      <c r="B8" s="15" t="s">
        <v>36</v>
      </c>
      <c r="C8" s="15" t="s">
        <v>11</v>
      </c>
      <c r="D8" s="15" t="s">
        <v>35</v>
      </c>
      <c r="E8" s="15" t="s">
        <v>10</v>
      </c>
      <c r="F8" s="16" t="s">
        <v>9</v>
      </c>
      <c r="G8" s="7" t="s">
        <v>8</v>
      </c>
      <c r="H8" s="8" t="s">
        <v>34</v>
      </c>
      <c r="I8" s="8" t="s">
        <v>39</v>
      </c>
      <c r="J8" s="7" t="s">
        <v>37</v>
      </c>
      <c r="K8" s="8" t="s">
        <v>29</v>
      </c>
      <c r="M8" s="2"/>
      <c r="N8" s="2" t="str">
        <f>"WHERE OBJECT_NAME (f.referenced_object_id) = '"&amp;C4&amp;"'"</f>
        <v>WHERE OBJECT_NAME (f.referenced_object_id) = 'ADDRESS'</v>
      </c>
    </row>
    <row r="9" spans="1:14" x14ac:dyDescent="0.3">
      <c r="A9" s="14"/>
      <c r="B9" s="2" t="str">
        <f>"USE " &amp; C3</f>
        <v>USE ENCLICK</v>
      </c>
      <c r="N9" s="2" t="s">
        <v>43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OBJECT_ID(N'dbo.ADDRESS') AND type in (N'U'))</v>
      </c>
    </row>
    <row r="11" spans="1:14" x14ac:dyDescent="0.3">
      <c r="A11" s="14"/>
      <c r="B11" s="2" t="str">
        <f xml:space="preserve"> "DROP TABLE dbo." &amp; C4</f>
        <v>DROP TABLE dbo.ADDRESS</v>
      </c>
      <c r="M11" s="2" t="s">
        <v>81</v>
      </c>
    </row>
    <row r="12" spans="1:14" x14ac:dyDescent="0.3">
      <c r="A12" s="14"/>
      <c r="N12" s="2" t="s">
        <v>84</v>
      </c>
    </row>
    <row r="13" spans="1:14" x14ac:dyDescent="0.3">
      <c r="A13" s="14"/>
      <c r="B13" s="2" t="str">
        <f>"USE " &amp; C3</f>
        <v>USE ENCLICK</v>
      </c>
      <c r="N13" s="2" t="s">
        <v>83</v>
      </c>
    </row>
    <row r="14" spans="1:14" x14ac:dyDescent="0.3">
      <c r="A14" s="14"/>
      <c r="B14" s="2" t="str">
        <f>"CREATE TABLE dbo." &amp; C4 &amp; " ("</f>
        <v>CREATE TABLE dbo.ADDRESS (</v>
      </c>
    </row>
    <row r="15" spans="1:14" x14ac:dyDescent="0.3">
      <c r="A15" s="13">
        <v>1</v>
      </c>
      <c r="B15" s="3" t="s">
        <v>90</v>
      </c>
      <c r="C15" s="3" t="s">
        <v>15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104</v>
      </c>
      <c r="K15" s="10"/>
      <c r="M15" s="38" t="s">
        <v>70</v>
      </c>
      <c r="N15" s="38"/>
    </row>
    <row r="16" spans="1:14" x14ac:dyDescent="0.3">
      <c r="A16" s="13">
        <v>2</v>
      </c>
      <c r="B16" s="3" t="s">
        <v>92</v>
      </c>
      <c r="C16" s="3" t="s">
        <v>24</v>
      </c>
      <c r="D16" s="3" t="s">
        <v>1</v>
      </c>
      <c r="E16" s="3"/>
      <c r="F16" s="6" t="s">
        <v>7</v>
      </c>
      <c r="G16" s="9" t="s">
        <v>63</v>
      </c>
      <c r="H16" s="9" t="s">
        <v>99</v>
      </c>
      <c r="I16" s="9" t="s">
        <v>92</v>
      </c>
      <c r="J16" s="10" t="s">
        <v>103</v>
      </c>
      <c r="K16" s="10" t="s">
        <v>78</v>
      </c>
      <c r="M16" s="38"/>
      <c r="N16" s="38" t="s">
        <v>47</v>
      </c>
    </row>
    <row r="17" spans="1:14" x14ac:dyDescent="0.3">
      <c r="A17" s="13">
        <v>3</v>
      </c>
      <c r="B17" s="3" t="s">
        <v>94</v>
      </c>
      <c r="C17" s="3" t="s">
        <v>23</v>
      </c>
      <c r="D17" s="3" t="s">
        <v>1</v>
      </c>
      <c r="E17" s="3"/>
      <c r="F17" s="6" t="s">
        <v>7</v>
      </c>
      <c r="G17" s="9" t="s">
        <v>63</v>
      </c>
      <c r="H17" s="9" t="s">
        <v>101</v>
      </c>
      <c r="I17" s="9" t="s">
        <v>94</v>
      </c>
      <c r="J17" s="10" t="s">
        <v>102</v>
      </c>
      <c r="K17" s="10" t="s">
        <v>79</v>
      </c>
      <c r="M17" s="38"/>
      <c r="N17" s="38" t="s">
        <v>48</v>
      </c>
    </row>
    <row r="18" spans="1:14" x14ac:dyDescent="0.3">
      <c r="A18" s="13">
        <v>4</v>
      </c>
      <c r="B18" s="3" t="s">
        <v>95</v>
      </c>
      <c r="C18" s="3" t="s">
        <v>113</v>
      </c>
      <c r="D18" s="3" t="s">
        <v>1</v>
      </c>
      <c r="E18" s="3"/>
      <c r="F18" s="6" t="s">
        <v>7</v>
      </c>
      <c r="G18" s="9"/>
      <c r="H18" s="9"/>
      <c r="I18" s="9"/>
      <c r="J18" s="10" t="s">
        <v>105</v>
      </c>
      <c r="K18" s="10"/>
      <c r="M18" s="38"/>
      <c r="N18" s="38" t="s">
        <v>49</v>
      </c>
    </row>
    <row r="19" spans="1:14" x14ac:dyDescent="0.3">
      <c r="A19" s="13">
        <v>5</v>
      </c>
      <c r="B19" s="3" t="s">
        <v>96</v>
      </c>
      <c r="C19" s="3" t="s">
        <v>113</v>
      </c>
      <c r="D19" s="3"/>
      <c r="E19" s="3" t="s">
        <v>22</v>
      </c>
      <c r="F19" s="6" t="s">
        <v>7</v>
      </c>
      <c r="G19" s="9"/>
      <c r="H19" s="9"/>
      <c r="I19" s="9"/>
      <c r="J19" s="10" t="s">
        <v>106</v>
      </c>
      <c r="K19" s="10"/>
      <c r="M19" s="38"/>
      <c r="N19" s="38" t="s">
        <v>50</v>
      </c>
    </row>
    <row r="20" spans="1:14" ht="14.25" customHeight="1" x14ac:dyDescent="0.3">
      <c r="A20" s="13">
        <v>6</v>
      </c>
      <c r="B20" s="3" t="s">
        <v>97</v>
      </c>
      <c r="C20" s="3" t="s">
        <v>126</v>
      </c>
      <c r="D20" s="3" t="s">
        <v>1</v>
      </c>
      <c r="E20" s="3"/>
      <c r="F20" s="6" t="s">
        <v>7</v>
      </c>
      <c r="G20" s="9"/>
      <c r="H20" s="9"/>
      <c r="I20" s="9"/>
      <c r="J20" s="10" t="s">
        <v>107</v>
      </c>
      <c r="K20" s="10"/>
      <c r="M20" s="38"/>
      <c r="N20" s="38" t="s">
        <v>51</v>
      </c>
    </row>
    <row r="21" spans="1:14" ht="14.25" customHeight="1" x14ac:dyDescent="0.3">
      <c r="A21" s="13">
        <v>7</v>
      </c>
      <c r="B21" s="3" t="s">
        <v>122</v>
      </c>
      <c r="C21" s="3" t="s">
        <v>15</v>
      </c>
      <c r="D21" s="3" t="s">
        <v>1</v>
      </c>
      <c r="E21" s="3"/>
      <c r="F21" s="6" t="s">
        <v>16</v>
      </c>
      <c r="G21" s="9"/>
      <c r="H21" s="9"/>
      <c r="I21" s="9"/>
      <c r="J21" s="13" t="s">
        <v>108</v>
      </c>
      <c r="K21" s="13"/>
      <c r="M21" s="38"/>
      <c r="N21" s="38" t="s">
        <v>52</v>
      </c>
    </row>
    <row r="22" spans="1:14" ht="14.25" customHeight="1" x14ac:dyDescent="0.3">
      <c r="A22" s="13">
        <v>8</v>
      </c>
      <c r="B22" s="3" t="s">
        <v>123</v>
      </c>
      <c r="C22" s="3" t="s">
        <v>15</v>
      </c>
      <c r="D22" s="3" t="s">
        <v>1</v>
      </c>
      <c r="E22" s="3"/>
      <c r="F22" s="6" t="s">
        <v>16</v>
      </c>
      <c r="G22" s="9"/>
      <c r="H22" s="9"/>
      <c r="I22" s="9"/>
      <c r="J22" s="13" t="s">
        <v>109</v>
      </c>
      <c r="K22" s="13"/>
      <c r="M22" s="38"/>
      <c r="N22" s="38" t="s">
        <v>53</v>
      </c>
    </row>
    <row r="23" spans="1:14" ht="14.25" customHeight="1" x14ac:dyDescent="0.3">
      <c r="A23" s="13">
        <v>9</v>
      </c>
      <c r="B23" s="3" t="s">
        <v>13</v>
      </c>
      <c r="C23" s="3" t="s">
        <v>114</v>
      </c>
      <c r="D23" s="3" t="s">
        <v>110</v>
      </c>
      <c r="E23" s="3" t="s">
        <v>111</v>
      </c>
      <c r="F23" s="6" t="s">
        <v>7</v>
      </c>
      <c r="G23" s="9"/>
      <c r="H23" s="9"/>
      <c r="I23" s="9"/>
      <c r="J23" s="10" t="s">
        <v>14</v>
      </c>
      <c r="K23" s="10"/>
      <c r="M23" s="38"/>
      <c r="N23" s="38"/>
    </row>
    <row r="24" spans="1:14" ht="14.25" customHeight="1" x14ac:dyDescent="0.3">
      <c r="A24" s="13">
        <v>10</v>
      </c>
      <c r="B24" s="3" t="s">
        <v>17</v>
      </c>
      <c r="C24" s="3" t="s">
        <v>124</v>
      </c>
      <c r="D24" s="3" t="s">
        <v>110</v>
      </c>
      <c r="E24" s="3" t="s">
        <v>112</v>
      </c>
      <c r="F24" s="6" t="s">
        <v>7</v>
      </c>
      <c r="G24" s="9"/>
      <c r="H24" s="9"/>
      <c r="I24" s="9"/>
      <c r="J24" s="10" t="s">
        <v>18</v>
      </c>
      <c r="K24" s="10"/>
      <c r="M24" s="38"/>
      <c r="N24" s="38" t="s">
        <v>54</v>
      </c>
    </row>
    <row r="25" spans="1:14" ht="14.25" customHeight="1" x14ac:dyDescent="0.3">
      <c r="A25" s="13">
        <v>11</v>
      </c>
      <c r="B25" s="3" t="s">
        <v>19</v>
      </c>
      <c r="C25" s="3" t="s">
        <v>124</v>
      </c>
      <c r="D25" s="3"/>
      <c r="E25" s="3"/>
      <c r="F25" s="6"/>
      <c r="G25" s="9"/>
      <c r="H25" s="9"/>
      <c r="I25" s="9"/>
      <c r="J25" s="21" t="s">
        <v>20</v>
      </c>
      <c r="K25" s="12"/>
      <c r="M25" s="38"/>
      <c r="N25" s="38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55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56</v>
      </c>
    </row>
    <row r="30" spans="1:14" ht="14.25" customHeight="1" x14ac:dyDescent="0.3">
      <c r="J30" s="4"/>
      <c r="M30" s="38"/>
      <c r="N30" s="38"/>
    </row>
    <row r="31" spans="1:14" ht="14.25" customHeight="1" x14ac:dyDescent="0.3">
      <c r="B31" s="2" t="str">
        <f>"CONSTRAINT PK_" &amp; C4 &amp; " PRIMARY KEY CLUSTERED ("</f>
        <v>CONSTRAINT PK_ADDRESS PRIMARY KEY CLUSTERED (</v>
      </c>
      <c r="J31" s="4"/>
      <c r="M31" s="38"/>
      <c r="N31" s="38" t="s">
        <v>57</v>
      </c>
    </row>
    <row r="32" spans="1:14" ht="14.25" customHeight="1" x14ac:dyDescent="0.3">
      <c r="C32" s="23" t="s">
        <v>89</v>
      </c>
      <c r="D32" s="2" t="s">
        <v>21</v>
      </c>
      <c r="E32" s="2" t="str">
        <f>IF(C33&lt;&gt;"",",","")</f>
        <v/>
      </c>
      <c r="J32" s="4"/>
      <c r="M32" s="38"/>
      <c r="N32" s="38" t="s">
        <v>58</v>
      </c>
    </row>
    <row r="33" spans="2:14" ht="14.25" customHeight="1" x14ac:dyDescent="0.3">
      <c r="C33" s="23"/>
      <c r="J33" s="4"/>
      <c r="M33" s="38"/>
      <c r="N33" s="39" t="s">
        <v>59</v>
      </c>
    </row>
    <row r="34" spans="2:14" ht="14.25" customHeight="1" x14ac:dyDescent="0.3">
      <c r="D34" s="2" t="str">
        <f>IF(C34&lt;&gt;"","ASC","")</f>
        <v/>
      </c>
      <c r="E34" s="2" t="str">
        <f t="shared" ref="E34:E35" si="0">IF(C35&lt;&gt;"",",","")</f>
        <v/>
      </c>
      <c r="J34" s="4"/>
      <c r="M34" s="38"/>
      <c r="N34" s="39" t="s">
        <v>60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61</v>
      </c>
    </row>
    <row r="36" spans="2:14" ht="14.25" customHeight="1" x14ac:dyDescent="0.3">
      <c r="B36" s="2" t="s">
        <v>38</v>
      </c>
      <c r="J36" s="4"/>
      <c r="M36" s="38"/>
      <c r="N36" s="38" t="s">
        <v>62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@value=N'배송지' , @level0type=N'SCHEMA',@level0name=N'dbo', @level1type=N'TABLE',@level1name=N'ADDRESS' 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@value=N'배송지 UUID' , @level0type=N'SCHEMA',@level0name=N'dbo', @level1type=N'TABLE',@level1name=N'ADDRESS', @level2type=N'COLUMN',@level2name=N'ADDRESS_UUID' </v>
      </c>
      <c r="J41" s="4"/>
    </row>
    <row r="42" spans="2:14" ht="14.25" customHeight="1" x14ac:dyDescent="0.3">
      <c r="B42" s="2" t="str">
        <f t="shared" ref="B42:B51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@value=N'배송지구분코드' , @level0type=N'SCHEMA',@level0name=N'dbo', @level1type=N'TABLE',@level1name=N'ADDRESS', @level2type=N'COLUMN',@level2name=N'COMM_CD' 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@value=N'유저 ID' , @level0type=N'SCHEMA',@level0name=N'dbo', @level1type=N'TABLE',@level1name=N'ADDRESS', @level2type=N'COLUMN',@level2name=N'USER_ID' 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@value=N'도로명 주소지' , @level0type=N'SCHEMA',@level0name=N'dbo', @level1type=N'TABLE',@level1name=N'ADDRESS', @level2type=N'COLUMN',@level2name=N'ADDRESS_1' 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@value=N'상세주소' , @level0type=N'SCHEMA',@level0name=N'dbo', @level1type=N'TABLE',@level1name=N'ADDRESS', @level2type=N'COLUMN',@level2name=N'ADDRESS_2' 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@value=N'우편번호' , @level0type=N'SCHEMA',@level0name=N'dbo', @level1type=N'TABLE',@level1name=N'ADDRESS', @level2type=N'COLUMN',@level2name=N'ZIP_CODE' 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@value=N'수취인명' , @level0type=N'SCHEMA',@level0name=N'dbo', @level1type=N'TABLE',@level1name=N'ADDRESS', @level2type=N'COLUMN',@level2name=N'RECEIVER_NM' 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@value=N'수취인 번호' , @level0type=N'SCHEMA',@level0name=N'dbo', @level1type=N'TABLE',@level1name=N'ADDRESS', @level2type=N'COLUMN',@level2name=N'RECEIVER_PHONE_NO' </v>
      </c>
      <c r="J48" s="4"/>
    </row>
    <row r="49" spans="2:10" ht="14.25" customHeight="1" x14ac:dyDescent="0.3">
      <c r="B49" s="2" t="str">
        <f>"EXEC sys.sp_addextendedproperty @name=N'MS_Description', @value=N'" &amp; J23 &amp; "' , @level0type=N'SCHEMA',@level0name=N'dbo', @level1type=N'TABLE',@level1name=N'" &amp; $C$4 &amp; "', @level2type=N'COLUMN',@level2name=N'" &amp; B23 &amp; "' "</f>
        <v xml:space="preserve">EXEC sys.sp_addextendedproperty @name=N'MS_Description', @value=N'사용여부' , @level0type=N'SCHEMA',@level0name=N'dbo', @level1type=N'TABLE',@level1name=N'ADDRESS', @level2type=N'COLUMN',@level2name=N'USED_YN' </v>
      </c>
      <c r="J49" s="4"/>
    </row>
    <row r="50" spans="2:10" ht="14.25" customHeight="1" x14ac:dyDescent="0.3">
      <c r="B50" s="2" t="str">
        <f t="shared" si="2"/>
        <v xml:space="preserve">EXEC sys.sp_addextendedproperty @name=N'MS_Description', @value=N'등록일' , @level0type=N'SCHEMA',@level0name=N'dbo', @level1type=N'TABLE',@level1name=N'ADDRESS', @level2type=N'COLUMN',@level2name=N'REGI_DT' </v>
      </c>
    </row>
    <row r="51" spans="2:10" x14ac:dyDescent="0.3">
      <c r="B51" s="2" t="str">
        <f t="shared" si="2"/>
        <v xml:space="preserve">EXEC sys.sp_addextendedproperty @name=N'MS_Description', @value=N'수정일' , @level0type=N'SCHEMA',@level0name=N'dbo', @level1type=N'TABLE',@level1name=N'ADDRESS', @level2type=N'COLUMN',@level2name=N'UPDA_DT' </v>
      </c>
    </row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workbookViewId="0">
      <selection activeCell="J36" sqref="J36"/>
    </sheetView>
  </sheetViews>
  <sheetFormatPr defaultColWidth="9"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82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25</v>
      </c>
      <c r="C2" s="47" t="str">
        <f>'테스트 테이블 명세서'!$C$2</f>
        <v>EnClick</v>
      </c>
      <c r="D2" s="47"/>
      <c r="E2" s="20" t="s">
        <v>26</v>
      </c>
      <c r="F2" s="20" t="str">
        <f>'테스트 테이블 명세서'!$K$2</f>
        <v>2023.12.14 / ver1.2</v>
      </c>
    </row>
    <row r="3" spans="1:8" ht="15" customHeight="1" x14ac:dyDescent="0.3">
      <c r="A3" s="41"/>
      <c r="B3" s="17" t="s">
        <v>27</v>
      </c>
      <c r="C3" s="47" t="str">
        <f>'테스트 테이블 명세서'!$C$3</f>
        <v>ENCLICK</v>
      </c>
      <c r="D3" s="47"/>
      <c r="E3" s="20" t="s">
        <v>28</v>
      </c>
      <c r="F3" s="20" t="str">
        <f>'테스트 테이블 명세서'!$K$3</f>
        <v>김혜민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ADDRESS</v>
      </c>
      <c r="D4" s="47"/>
      <c r="E4" s="20" t="s">
        <v>31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배송지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배송지 관리</v>
      </c>
      <c r="D6" s="47"/>
      <c r="E6" s="20"/>
      <c r="F6" s="20"/>
    </row>
    <row r="7" spans="1:8" x14ac:dyDescent="0.3">
      <c r="B7" s="2" t="s">
        <v>73</v>
      </c>
      <c r="C7" s="2" t="s">
        <v>72</v>
      </c>
      <c r="D7" s="2" t="s">
        <v>71</v>
      </c>
    </row>
    <row r="8" spans="1:8" ht="19.5" customHeight="1" x14ac:dyDescent="0.3">
      <c r="A8" s="24" t="s">
        <v>0</v>
      </c>
      <c r="B8" s="22" t="s">
        <v>36</v>
      </c>
      <c r="C8" s="24" t="s">
        <v>34</v>
      </c>
      <c r="D8" s="34" t="s">
        <v>39</v>
      </c>
      <c r="H8" s="2" t="s">
        <v>80</v>
      </c>
    </row>
    <row r="9" spans="1:8" x14ac:dyDescent="0.3">
      <c r="A9" s="25">
        <v>1</v>
      </c>
      <c r="B9" s="3" t="s">
        <v>91</v>
      </c>
      <c r="C9" s="3" t="s">
        <v>98</v>
      </c>
      <c r="D9" s="3" t="s">
        <v>91</v>
      </c>
    </row>
    <row r="10" spans="1:8" x14ac:dyDescent="0.3">
      <c r="A10" s="25">
        <v>2</v>
      </c>
      <c r="B10" s="3" t="s">
        <v>93</v>
      </c>
      <c r="C10" s="3" t="s">
        <v>100</v>
      </c>
      <c r="D10" s="3" t="s">
        <v>93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64</v>
      </c>
      <c r="C17" s="27" t="str">
        <f>'테스트 테이블 명세서'!$C$4</f>
        <v>ADDRESS</v>
      </c>
      <c r="D17" s="27" t="s">
        <v>65</v>
      </c>
      <c r="E17" s="36" t="str">
        <f>"FK"&amp;"_"&amp;C9&amp;"_TO_"&amp;C17&amp;"_1"</f>
        <v>FK_COMMON_CODE_TO_ADDRESS_1</v>
      </c>
      <c r="F17" s="28" t="s">
        <v>66</v>
      </c>
      <c r="H17" s="2" t="s">
        <v>76</v>
      </c>
    </row>
    <row r="18" spans="2:8" ht="12.75" customHeight="1" x14ac:dyDescent="0.3">
      <c r="B18" s="29"/>
      <c r="C18" s="23" t="str">
        <f>B9</f>
        <v>COMM_CD</v>
      </c>
      <c r="D18" s="2" t="str">
        <f>IF(C19&lt;&gt;"",",","")</f>
        <v/>
      </c>
      <c r="F18" s="30"/>
    </row>
    <row r="19" spans="2:8" ht="12.75" customHeight="1" x14ac:dyDescent="0.3">
      <c r="B19" s="29" t="s">
        <v>67</v>
      </c>
      <c r="F19" s="30"/>
    </row>
    <row r="20" spans="2:8" ht="12.75" customHeight="1" x14ac:dyDescent="0.3">
      <c r="B20" s="29" t="s">
        <v>74</v>
      </c>
      <c r="C20" s="25" t="str">
        <f>C9</f>
        <v>COMMON_CODE</v>
      </c>
      <c r="D20" s="2" t="s">
        <v>75</v>
      </c>
      <c r="F20" s="30"/>
    </row>
    <row r="21" spans="2:8" ht="12.75" customHeight="1" x14ac:dyDescent="0.3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3">
      <c r="B22" s="31" t="s">
        <v>68</v>
      </c>
      <c r="C22" s="32"/>
      <c r="D22" s="32"/>
      <c r="E22" s="32"/>
      <c r="F22" s="33"/>
    </row>
    <row r="24" spans="2:8" x14ac:dyDescent="0.3">
      <c r="B24" s="26" t="s">
        <v>64</v>
      </c>
      <c r="C24" s="27" t="str">
        <f>'테스트 테이블 명세서'!$C$4</f>
        <v>ADDRESS</v>
      </c>
      <c r="D24" s="27" t="s">
        <v>65</v>
      </c>
      <c r="E24" s="36" t="str">
        <f>"FK"&amp;"_"&amp;C18&amp;"_TO_"&amp;C24&amp;"_1"</f>
        <v>FK_COMM_CD_TO_ADDRESS_1</v>
      </c>
      <c r="F24" s="28" t="s">
        <v>66</v>
      </c>
      <c r="H24" s="2" t="s">
        <v>69</v>
      </c>
    </row>
    <row r="25" spans="2:8" x14ac:dyDescent="0.3">
      <c r="B25" s="29"/>
      <c r="C25" s="23" t="str">
        <f>B10</f>
        <v>USER_ID</v>
      </c>
      <c r="D25" s="2" t="str">
        <f>IF(C26&lt;&gt;"",",","")</f>
        <v>,</v>
      </c>
      <c r="F25" s="30"/>
    </row>
    <row r="26" spans="2:8" x14ac:dyDescent="0.3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3">
      <c r="B27" s="29" t="s">
        <v>67</v>
      </c>
      <c r="F27" s="30"/>
    </row>
    <row r="28" spans="2:8" x14ac:dyDescent="0.3">
      <c r="B28" s="29" t="s">
        <v>74</v>
      </c>
      <c r="C28" s="25" t="str">
        <f>C10</f>
        <v>USER</v>
      </c>
      <c r="D28" s="2" t="s">
        <v>75</v>
      </c>
      <c r="F28" s="30"/>
    </row>
    <row r="29" spans="2:8" x14ac:dyDescent="0.3">
      <c r="B29" s="29"/>
      <c r="C29" s="35" t="str">
        <f>D10</f>
        <v>USER_ID</v>
      </c>
      <c r="D29" s="2" t="str">
        <f>IF(C30&lt;&gt;"",",","")</f>
        <v>,</v>
      </c>
      <c r="F29" s="30"/>
    </row>
    <row r="30" spans="2:8" x14ac:dyDescent="0.3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3">
      <c r="B31" s="31" t="s">
        <v>68</v>
      </c>
      <c r="C31" s="32"/>
      <c r="D31" s="32"/>
      <c r="E31" s="32"/>
      <c r="F31" s="33"/>
    </row>
    <row r="34" spans="2:6" x14ac:dyDescent="0.3">
      <c r="B34" s="2" t="s">
        <v>115</v>
      </c>
      <c r="C34" s="2" t="s">
        <v>85</v>
      </c>
      <c r="D34" s="2" t="s">
        <v>116</v>
      </c>
      <c r="E34" s="37" t="s">
        <v>125</v>
      </c>
      <c r="F34" s="2" t="s">
        <v>66</v>
      </c>
    </row>
    <row r="35" spans="2:6" x14ac:dyDescent="0.3">
      <c r="C35" s="23" t="s">
        <v>91</v>
      </c>
      <c r="D35" s="2" t="s">
        <v>117</v>
      </c>
    </row>
    <row r="36" spans="2:6" x14ac:dyDescent="0.3">
      <c r="B36" s="2" t="s">
        <v>118</v>
      </c>
    </row>
    <row r="37" spans="2:6" x14ac:dyDescent="0.3">
      <c r="B37" s="2" t="s">
        <v>119</v>
      </c>
      <c r="C37" s="25" t="s">
        <v>98</v>
      </c>
      <c r="D37" s="2" t="s">
        <v>120</v>
      </c>
    </row>
    <row r="38" spans="2:6" x14ac:dyDescent="0.3">
      <c r="C38" s="35" t="s">
        <v>91</v>
      </c>
      <c r="D38" s="2" t="s">
        <v>117</v>
      </c>
    </row>
    <row r="39" spans="2:6" x14ac:dyDescent="0.3">
      <c r="B39" s="2" t="s">
        <v>121</v>
      </c>
    </row>
    <row r="41" spans="2:6" x14ac:dyDescent="0.3">
      <c r="B41" s="2" t="s">
        <v>64</v>
      </c>
      <c r="C41" s="2" t="str">
        <f>'테스트 테이블 명세서'!$C$4</f>
        <v>ADDRESS</v>
      </c>
      <c r="D41" s="2" t="s">
        <v>65</v>
      </c>
      <c r="E41" s="37" t="str">
        <f>"FK"&amp;"_"&amp;C41&amp;"_TO_"&amp;C44&amp;"_1"</f>
        <v>FK_ADDRESS_TO_USER_1</v>
      </c>
      <c r="F41" s="2" t="s">
        <v>66</v>
      </c>
    </row>
    <row r="42" spans="2:6" x14ac:dyDescent="0.3">
      <c r="C42" s="23" t="str">
        <f>B10</f>
        <v>USER_ID</v>
      </c>
      <c r="D42" s="2" t="str">
        <f>IF(C43&lt;&gt;"",",","")</f>
        <v/>
      </c>
    </row>
    <row r="43" spans="2:6" x14ac:dyDescent="0.3">
      <c r="B43" s="2" t="s">
        <v>67</v>
      </c>
    </row>
    <row r="44" spans="2:6" x14ac:dyDescent="0.3">
      <c r="B44" s="2" t="s">
        <v>74</v>
      </c>
      <c r="C44" s="25" t="str">
        <f>C10</f>
        <v>USER</v>
      </c>
      <c r="D44" s="2" t="s">
        <v>75</v>
      </c>
    </row>
    <row r="45" spans="2:6" x14ac:dyDescent="0.3">
      <c r="C45" s="35" t="str">
        <f>D10</f>
        <v>USER_ID</v>
      </c>
      <c r="D45" s="2" t="str">
        <f>IF(C46&lt;&gt;"",",","")</f>
        <v/>
      </c>
    </row>
    <row r="46" spans="2:6" x14ac:dyDescent="0.3">
      <c r="B46" s="2" t="s">
        <v>68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2023-12-14T00:12:47Z</dcterms:modified>
</cp:coreProperties>
</file>