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Git\ENSSEL\EnClick-DOCU\DB Specification\"/>
    </mc:Choice>
  </mc:AlternateContent>
  <x:bookViews>
    <x:workbookView xWindow="0" yWindow="0" windowWidth="22788" windowHeight="9180" tabRatio="893"/>
  </x:bookViews>
  <x:sheets>
    <x:sheet name="테스트 테이블 명세서" sheetId="1" r:id="rId4"/>
    <x:sheet name="테이블 외래키 제약조건 지정 명세서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<x:sst xmlns:r="http://schemas.openxmlformats.org/officeDocument/2006/relationships" xmlns:c="http://schemas.openxmlformats.org/drawingml/2006/chart" xmlns:x="http://schemas.openxmlformats.org/spreadsheetml/2006/main" count="168" uniqueCount="96">
  <x:si>
    <x:t xml:space="preserve">EXEC sys.sp_addextendedproperty @name=N'MS_Description', @value=N'옵션 맵핑' , @level0type=N'SCHEMA',@level0name=N'dbo', @level1type=N'TABLE',@level1name=N'OPTION_MAPPING' </x:t>
  </x:si>
  <x:si>
    <x:t xml:space="preserve">   INNER JOIN sys.tables t ON t.object_id = fc.referenced_object_id </x:t>
  </x:si>
  <x:si>
    <x:t>OPTION_DETA_CD</x:t>
  </x:si>
  <x:si>
    <x:t>SELECT f.name "제약조건명", OBJECT_NAME(f.parent_object_id) "테이블명", COL_NAME(fc.parent_object_id, fc.parent_column_id) "컬럼명"</x:t>
  </x:si>
  <x:si>
    <x:t xml:space="preserve">EXEC sys.sp_addextendedproperty @name=N'MS_Description', @value=N'옵션상세ID' , @level0type=N'SCHEMA',@level0name=N'dbo', @level1type=N'TABLE',@level1name=N'OPTION_MAPPING', @level2type=N'COLUMN',@level2name=N'OPTION_DETA_CD' </x:t>
  </x:si>
  <x:si>
    <x:t>) WITH (PAD_INDEX  = OFF, STATISTICS_NORECOMPUTE  = OFF, IGNORE_DUP_KEY = OFF, ALLOW_ROW_LOCKS  = ON, ALLOW_PAGE_LOCKS  = ON) ON [PRIMARY]</x:t>
  </x:si>
  <x:si>
    <x:t>WHERE OBJECT_NAME (f.referenced_object_id) = 'OPTION_MAPPING'</x:t>
  </x:si>
  <x:si>
    <x:t>※ 복합키를 외래키로 참조할 경우 복합키를 모두 하나의 외래키 제약조건에 같이 명시해야 합니다</x:t>
  </x:si>
  <x:si>
    <x:t xml:space="preserve">   WHERE OBJECT_NAME (f.referenced_object_id) = 'TEST'</x:t>
  </x:si>
  <x:si>
    <x:t>CONSTRAINT PK_OPTION_MAPPING PRIMARY KEY CLUSTERED (</x:t>
  </x:si>
  <x:si>
    <x:t>IF  EXISTS (SELECT * FROM sys.objects WHERE object_id = OBJECT_ID(N'dbo.OPTION_MAPPING') AND type in (N'U'))</x:t>
  </x:si>
  <x:si>
    <x:t xml:space="preserve">INNER JOIN sys.tables t ON t.object_id = fc.referenced_object_id </x:t>
  </x:si>
  <x:si>
    <x:t xml:space="preserve">   SELECT f.name "제약조건명", OBJECT_NAME(f.parent_object_id) "테이블명"</x:t>
  </x:si>
  <x:si>
    <x:t>※ 테스트 테이블 명세서에서 지정한 FK 모두 기록해야 합니다.</x:t>
  </x:si>
  <x:si>
    <x:t>CREATE TABLE dbo.OPTION_MAPPING (</x:t>
  </x:si>
  <x:si>
    <x:t>FK_OPTION_ID_TO_OPTION_MAPPING_1</x:t>
  </x:si>
  <x:si>
    <x:t xml:space="preserve">   FETCH NEXT FROM cursor1 INTO @name, @table</x:t>
  </x:si>
  <x:si>
    <x:r>
      <x:t xml:space="preserve">※ 제약조건명은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9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9"/>
            <x:color rgb="ffff0000"/>
            <x:b val="1"/>
          </x:rPr>
        </mc:Fallback>
      </mc:AlternateContent>
      <x:t>FK_참조테이블명_테이블명_순번</x:t>
    </x:r>
    <x:r>
      <x:rPr>
        <x:rFont val="맑은 고딕"/>
        <x:sz val="9"/>
        <x:color rgb="ff000000"/>
      </x:rPr>
      <x:t xml:space="preserve"> 의 규칙을 따라야 합니다</x:t>
    </x:r>
  </x:si>
  <x:si>
    <x:t>FETCH NEXT FROM cursor1 INTO @name, @table</x:t>
  </x:si>
  <x:si>
    <x:t>OPTION_CD</x:t>
  </x:si>
  <x:si>
    <x:t xml:space="preserve">INNER JOIN sys.foreign_key_columns AS fc ON f.object_id = fc.constraint_object_id  </x:t>
  </x:si>
  <x:si>
    <x:t xml:space="preserve">   INNER JOIN sys.foreign_key_columns AS fc ON f.object_id = fc.constraint_object_id  </x:t>
  </x:si>
  <x:si>
    <x:t xml:space="preserve">   GROUP BY f.name, OBJECT_NAME(f.parent_object_id)</x:t>
  </x:si>
  <x:si>
    <x:t>OPTION_ID</x:t>
  </x:si>
  <x:si>
    <x:t>OPTION_MAPPING</x:t>
  </x:si>
  <x:si>
    <x:t>LOGICAL NAME</x:t>
  </x:si>
  <x:si>
    <x:t>PHYSICAL NAME</x:t>
  </x:si>
  <x:si>
    <x:t>DATE / VERSION</x:t>
  </x:si>
  <x:si>
    <x:t>) ON [PRIMARY]</x:t>
  </x:si>
  <x:si>
    <x:t xml:space="preserve">ALTER TABLE </x:t>
  </x:si>
  <x:si>
    <x:t>PROJECT NAME</x:t>
  </x:si>
  <x:si>
    <x:t>OPEN cursor1</x:t>
  </x:si>
  <x:si>
    <x:t>TABLE COMMENT</x:t>
  </x:si>
  <x:si>
    <x:t>OPTION_DETA_ID</x:t>
  </x:si>
  <x:si>
    <x:t>FOREIGN KEY (</x:t>
  </x:si>
  <x:si>
    <x:t xml:space="preserve">ADD CONSTRAINT </x:t>
  </x:si>
  <x:si>
    <x:t xml:space="preserve">EXEC sys.sp_addextendedproperty @name=N'MS_Description', @value=N'옵션ID' , @level0type=N'SCHEMA',@level0name=N'dbo', @level1type=N'TABLE',@level1name=N'OPTION_MAPPING', @level2type=N'COLUMN',@level2name=N'OPTION_CD' </x:t>
  </x:si>
  <x:si>
    <x:t>DOMAIN</x:t>
  </x:si>
  <x:si>
    <x:t>BEGIN</x:t>
  </x:si>
  <x:si>
    <x:t>참조컬럼명</x:t>
  </x:si>
  <x:si>
    <x:t>옵션 맵핑</x:t>
  </x:si>
  <x:si>
    <x:t>제약조건 삭제</x:t>
  </x:si>
  <x:si>
    <x:t>DESC</x:t>
  </x:si>
  <x:si>
    <x:t>TYPE</x:t>
  </x:si>
  <x:si>
    <x:t>테이블 명세서</x:t>
  </x:si>
  <x:si>
    <x:t>GROUP</x:t>
  </x:si>
  <x:si>
    <x:t>DEFAULT</x:t>
  </x:si>
  <x:si>
    <x:t>PK,FK</x:t>
  </x:si>
  <x:si>
    <x:t>옵션ID</x:t>
  </x:si>
  <x:si>
    <x:t>OPTION</x:t>
  </x:si>
  <x:si>
    <x:t>EnClick</x:t>
  </x:si>
  <x:si>
    <x:t>EXPLAIN</x:t>
  </x:si>
  <x:si>
    <x:t>ENCLICK</x:t>
  </x:si>
  <x:si>
    <x:t>참조테이블명</x:t>
  </x:si>
  <x:si>
    <x:t>옵션상세ID</x:t>
  </x:si>
  <x:si>
    <x:t>DROP TABLE dbo.OPTION_MAPPING</x:t>
  </x:si>
  <x:si>
    <x:t>FK_OPTION_TO_OPTION_MAPPING_1</x:t>
  </x:si>
  <x:si>
    <x:t>);</x:t>
  </x:si>
  <x:si>
    <x:t>이현우</x:t>
  </x:si>
  <x:si>
    <x:t>ASC</x:t>
  </x:si>
  <x:si>
    <x:t>NO</x:t>
  </x:si>
  <x:si>
    <x:t/>
  </x:si>
  <x:si>
    <x:t>컬럼명</x:t>
  </x:si>
  <x:si>
    <x:t>END</x:t>
  </x:si>
  <x:si>
    <x:t>KEY</x:t>
  </x:si>
  <x:si>
    <x:t>,</x:t>
  </x:si>
  <x:si>
    <x:t>(</x:t>
  </x:si>
  <x:si>
    <x:t>)</x:t>
  </x:si>
  <x:si>
    <x:t>SEQ</x:t>
  </x:si>
  <x:si>
    <x:t>2023.11.15 / ver1.0</x:t>
  </x:si>
  <x:si>
    <x:t>ORDER BY f.name;</x:t>
  </x:si>
  <x:si>
    <x:t>ALTER TABLE 테이블명</x:t>
  </x:si>
  <x:si>
    <x:t xml:space="preserve">   FROM sys.foreign_keys AS f </x:t>
  </x:si>
  <x:si>
    <x:t>OPTION_DETA</x:t>
  </x:si>
  <x:si>
    <x:t>옵션 맵핑 테이블</x:t>
  </x:si>
  <x:si>
    <x:t>NOT NULL</x:t>
  </x:si>
  <x:si>
    <x:t>RECOMMEND</x:t>
  </x:si>
  <x:si>
    <x:t>USE ENCLICK</x:t>
  </x:si>
  <x:si>
    <x:t>테이블 제약조건 확인</x:t>
  </x:si>
  <x:si>
    <x:t>DATABASE</x:t>
  </x:si>
  <x:si>
    <x:t>외래키 제약조건 지정</x:t>
  </x:si>
  <x:si>
    <x:t>TABLE NAME</x:t>
  </x:si>
  <x:si>
    <x:t>ALLOW NULL</x:t>
  </x:si>
  <x:si>
    <x:t>REFERENCES</x:t>
  </x:si>
  <x:si>
    <x:t>VARCHAR(50)</x:t>
  </x:si>
  <x:si>
    <x:t>COLUMN NAME</x:t>
  </x:si>
  <x:si>
    <x:t>WRITTEN BY</x:t>
  </x:si>
  <x:si>
    <x:t xml:space="preserve">FROM sys.foreign_keys AS f </x:t>
  </x:si>
  <x:si>
    <x:t>DECLARE cursor1 CURSOR FOR</x:t>
  </x:si>
  <x:si>
    <x:t>DECLARE @name varchar(100)</x:t>
  </x:si>
  <x:si>
    <x:t xml:space="preserve">   DROP CONSTRAINT @name</x:t>
  </x:si>
  <x:si>
    <x:t>WHILE(@@fetch_status = 0)</x:t>
  </x:si>
  <x:si>
    <x:t xml:space="preserve">   ALTER TABLE @table</x:t>
  </x:si>
  <x:si>
    <x:t>테이블 제약조건 삭제 자동문(미완성)</x:t>
  </x:si>
  <x:si>
    <x:t>, @table varchar(100)</x:t>
  </x:si>
  <x:si>
    <x:t>DROP CONSTRAINT 제약조건명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</x:si>
</x:sst>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</x:font>
    <x:font>
      <x:name val="맑은 고딕"/>
      <x:sz val="8"/>
      <x:color rgb="ff000000"/>
    </x:font>
    <x:font>
      <x:name val="Consolas"/>
      <x:sz val="9"/>
      <x:color rgb="ff000000"/>
    </x:font>
    <x:font>
      <x:name val="돋움"/>
      <x:sz val="9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7f7f7f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7f7f7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ff0000"/>
          <x:b val="1"/>
        </x:font>
      </mc:Fallback>
    </mc:AlternateContent>
  </x:fonts>
  <x:fills count="6">
    <x:fill>
      <x:patternFill patternType="none"/>
    </x:fill>
    <x:fill>
      <x:patternFill patternType="gray125"/>
    </x:fill>
    <x:fill>
      <x:patternFill patternType="solid">
        <x:fgColor rgb="fffdeadb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2f2f2"/>
        <x:bgColor indexed="64"/>
      </x:patternFill>
    </x:fill>
  </x:fills>
  <x:borders count="1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0" xfId="0" applyFont="1">
      <x:alignment horizontal="general" vertical="center"/>
    </x:xf>
    <x:xf numFmtId="0" fontId="6" fillId="0" borderId="1" xfId="0" applyFont="1" applyBorder="1">
      <x:alignment horizontal="general" vertical="center"/>
    </x:xf>
    <x:xf numFmtId="49" fontId="6" fillId="0" borderId="0" xfId="0" applyNumberFormat="1" applyFont="1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0" quotePrefix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quotePrefix="1" applyFont="1" applyFill="1" applyBorder="1" applyAlignment="1">
          <x:alignment horizontal="center" vertical="center"/>
        </x:xf>
      </mc:Fallback>
    </mc:AlternateContent>
    <x:xf numFmtId="0" fontId="7" fillId="2" borderId="1" xfId="0" applyFont="1" applyFill="1" applyBorder="1">
      <x:alignment horizontal="general" vertical="center"/>
    </x:xf>
    <x:xf numFmtId="49" fontId="8" fillId="2" borderId="1" xfId="0" applyNumberFormat="1" applyFont="1" applyFill="1" applyBorder="1">
      <x:alignment horizontal="general" vertical="center"/>
    </x:xf>
    <x:xf numFmtId="0" fontId="6" fillId="2" borderId="1" xfId="0" quotePrefix="1" applyFont="1" applyFill="1" applyBorder="1">
      <x:alignment horizontal="general" vertical="center"/>
    </x:xf>
    <x:xf numFmtId="0" fontId="6" fillId="2" borderId="1" xfId="0" applyFont="1" applyFill="1" applyBorder="1">
      <x:alignment horizontal="general" vertical="center"/>
    </x:xf>
    <x:xf numFmtId="0" fontId="6" fillId="2" borderId="3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>
      <x:alignment horizontal="general" vertical="center"/>
    </x:xf>
    <x:xf numFmtId="0" fontId="6" fillId="0" borderId="2" xfId="0" applyFont="1" applyBorder="1">
      <x:alignment horizontal="general" vertical="center"/>
    </x:xf>
    <x:xf numFmtId="0" fontId="6" fillId="3" borderId="1" xfId="0" applyFont="1" applyFill="1" applyBorder="1" applyAlignment="1">
      <x:alignment horizontal="left" vertical="center"/>
    </x:xf>
    <x:xf numFmtId="0" fontId="6" fillId="3" borderId="1" xfId="0" applyFont="1" applyFill="1" applyBorder="1">
      <x:alignment horizontal="general" vertical="center"/>
    </x:xf>
    <x:xf numFmtId="49" fontId="9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x:xf numFmtId="0" fontId="6" fillId="2" borderId="0" xfId="0" applyFont="1" applyFill="1">
      <x:alignment horizontal="general" vertical="center"/>
    </x:xf>
    <x:xf numFmtId="0" fontId="6" fillId="0" borderId="4" xfId="0" applyFont="1" applyBorder="1">
      <x:alignment horizontal="general" vertical="center"/>
    </x:xf>
    <x:xf numFmtId="0" fontId="6" fillId="0" borderId="5" xfId="0" applyFont="1" applyBorder="1">
      <x:alignment horizontal="general" vertical="center"/>
    </x:xf>
    <x:xf numFmtId="0" fontId="6" fillId="0" borderId="6" xfId="0" applyFont="1" applyBorder="1">
      <x:alignment horizontal="general" vertical="center"/>
    </x:xf>
    <x:xf numFmtId="0" fontId="6" fillId="0" borderId="3" xfId="0" applyFont="1" applyBorder="1">
      <x:alignment horizontal="general" vertical="center"/>
    </x:xf>
    <x:xf numFmtId="0" fontId="6" fillId="0" borderId="7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9" xfId="0" applyFont="1" applyBorder="1">
      <x:alignment horizontal="general" vertical="center"/>
    </x:xf>
    <x:xf numFmtId="0" fontId="6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1" xfId="0" applyFont="1" applyFill="1" applyBorder="1" applyAlignment="1">
          <x:alignment horizontal="center" vertical="center"/>
        </x:xf>
      </mc:Fallback>
    </mc:AlternateContent>
    <x:xf numFmtId="0" fontId="6" fillId="4" borderId="0" xfId="0" applyFont="1" applyFill="1">
      <x:alignment horizontal="general" vertical="center"/>
    </x:xf>
    <x:xf numFmtId="0" fontId="6" fillId="5" borderId="5" xfId="0" applyFont="1" applyFill="1" applyBorder="1">
      <x:alignment horizontal="general" vertical="center"/>
    </x:xf>
    <x:xf numFmtId="0" fontId="6" fillId="5" borderId="0" xfId="0" applyFont="1" applyFill="1">
      <x:alignment horizontal="general" vertical="center"/>
    </x:xf>
    <x:xf numFmtId="0" fontId="10" fillId="0" borderId="0" xfId="0" applyFont="1">
      <x:alignment horizontal="general" vertical="center"/>
    </x:xf>
    <x:xf numFmtId="0" fontId="10" fillId="3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1" xfId="0" applyFont="1" applyFill="1" applyBorder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general" vertical="center"/>
    </x:xf>
    <x:xf numFmtId="0" fontId="6" fillId="3" borderId="2" xfId="0" applyFont="1" applyFill="1" applyBorder="1" applyAlignment="1">
      <x:alignment horizontal="left" vertical="center"/>
    </x:xf>
    <x:xf numFmtId="0" fontId="6" fillId="3" borderId="11" xfId="0" applyFont="1" applyFill="1" applyBorder="1" applyAlignment="1">
      <x:alignment horizontal="left" vertical="center"/>
    </x:xf>
    <x:xf numFmtId="0" fontId="6" fillId="3" borderId="12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11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0" xfId="0" applyFont="1" applyAlignment="1">
          <x:alignment horizontal="center" vertical="center"/>
        </x:xf>
      </mc:Fallback>
    </mc:AlternateContent>
    <x:xf numFmtId="0" fontId="6" fillId="3" borderId="1" xfId="0" applyFont="1" applyFill="1" applyBorder="1" applyAlignment="1">
      <x:alignment horizontal="left" vertical="center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1" zoomScaleNormal="100" zoomScaleSheetLayoutView="75" workbookViewId="0">
      <x:selection activeCell="J26" activeCellId="0" sqref="J26:J26"/>
    </x:sheetView>
  </x:sheetViews>
  <x:sheetFormatPr defaultColWidth="9" defaultRowHeight="11.949999999999999"/>
  <x:cols>
    <x:col min="1" max="1" width="5" style="2" customWidth="1"/>
    <x:col min="2" max="2" width="16.375" style="2" customWidth="1"/>
    <x:col min="3" max="3" width="13.765625" style="2" bestFit="1" customWidth="1"/>
    <x:col min="4" max="4" width="12.625" style="2" customWidth="1"/>
    <x:col min="5" max="5" width="10.625" style="2" customWidth="1"/>
    <x:col min="6" max="6" width="4.5" style="2" customWidth="1"/>
    <x:col min="7" max="7" width="8.75" style="2" customWidth="1"/>
    <x:col min="8" max="8" width="11.1171875" style="2" bestFit="1" customWidth="1"/>
    <x:col min="9" max="9" width="13.75" style="2" customWidth="1"/>
    <x:col min="10" max="10" width="13.125" style="2" bestFit="1" customWidth="1"/>
    <x:col min="11" max="11" width="26.25" style="2" customWidth="1"/>
    <x:col min="12" max="12" width="9" style="2"/>
    <x:col min="13" max="13" width="3.875" style="2" customWidth="1"/>
    <x:col min="14" max="14" width="11.375" style="2" customWidth="1"/>
    <x:col min="15" max="16384" width="9" style="2"/>
  </x:cols>
  <x:sheetData>
    <x:row r="1" spans="1:11" ht="24" customHeight="1">
      <x:c r="A1" s="40" t="s">
        <x:v>44</x:v>
      </x:c>
      <x:c r="B1" s="40"/>
      <x:c r="C1" s="40"/>
      <x:c r="D1" s="40"/>
      <x:c r="E1" s="40"/>
      <x:c r="F1" s="40"/>
      <x:c r="G1" s="40"/>
      <x:c r="H1" s="40"/>
      <x:c r="I1" s="40"/>
      <x:c r="J1" s="40"/>
      <x:c r="K1" s="40"/>
    </x:row>
    <x:row r="2" spans="1:11" ht="15" customHeight="1">
      <x:c r="A2" s="41" t="s">
        <x:v>42</x:v>
      </x:c>
      <x:c r="B2" s="17" t="s">
        <x:v>30</x:v>
      </x:c>
      <x:c r="C2" s="43" t="s">
        <x:v>50</x:v>
      </x:c>
      <x:c r="D2" s="44"/>
      <x:c r="E2" s="44"/>
      <x:c r="F2" s="44"/>
      <x:c r="G2" s="44"/>
      <x:c r="H2" s="44"/>
      <x:c r="I2" s="45"/>
      <x:c r="J2" s="20" t="s">
        <x:v>27</x:v>
      </x:c>
      <x:c r="K2" s="20" t="s">
        <x:v>69</x:v>
      </x:c>
    </x:row>
    <x:row r="3" spans="1:13" ht="15" customHeight="1">
      <x:c r="A3" s="41"/>
      <x:c r="B3" s="17" t="s">
        <x:v>79</x:v>
      </x:c>
      <x:c r="C3" s="43" t="s">
        <x:v>52</x:v>
      </x:c>
      <x:c r="D3" s="44"/>
      <x:c r="E3" s="44"/>
      <x:c r="F3" s="44"/>
      <x:c r="G3" s="44"/>
      <x:c r="H3" s="44"/>
      <x:c r="I3" s="45"/>
      <x:c r="J3" s="20" t="s">
        <x:v>86</x:v>
      </x:c>
      <x:c r="K3" s="20" t="s">
        <x:v>58</x:v>
      </x:c>
      <x:c r="M3" s="2" t="s">
        <x:v>78</x:v>
      </x:c>
    </x:row>
    <x:row r="4" spans="1:14" ht="15" customHeight="1">
      <x:c r="A4" s="41"/>
      <x:c r="B4" s="17" t="s">
        <x:v>81</x:v>
      </x:c>
      <x:c r="C4" s="43" t="s">
        <x:v>24</x:v>
      </x:c>
      <x:c r="D4" s="44"/>
      <x:c r="E4" s="44"/>
      <x:c r="F4" s="44"/>
      <x:c r="G4" s="44"/>
      <x:c r="H4" s="44"/>
      <x:c r="I4" s="45"/>
      <x:c r="J4" s="20" t="s">
        <x:v>45</x:v>
      </x:c>
      <x:c r="K4" s="20" t="s">
        <x:v>52</x:v>
      </x:c>
      <x:c r="N4" s="2" t="s">
        <x:v>3</x:v>
      </x:c>
    </x:row>
    <x:row r="5" spans="1:14" ht="15" customHeight="1">
      <x:c r="A5" s="41"/>
      <x:c r="B5" s="17" t="s">
        <x:v>32</x:v>
      </x:c>
      <x:c r="C5" s="43" t="s">
        <x:v>40</x:v>
      </x:c>
      <x:c r="D5" s="44"/>
      <x:c r="E5" s="44"/>
      <x:c r="F5" s="44"/>
      <x:c r="G5" s="44"/>
      <x:c r="H5" s="44"/>
      <x:c r="I5" s="45"/>
      <x:c r="J5" s="19"/>
      <x:c r="K5" s="20"/>
      <x:c r="N5" s="2" t="s">
        <x:v>87</x:v>
      </x:c>
    </x:row>
    <x:row r="6" spans="1:14" ht="15" customHeight="1">
      <x:c r="A6" s="41"/>
      <x:c r="B6" s="17" t="s">
        <x:v>51</x:v>
      </x:c>
      <x:c r="C6" s="42" t="s">
        <x:v>74</x:v>
      </x:c>
      <x:c r="D6" s="42"/>
      <x:c r="E6" s="42"/>
      <x:c r="F6" s="42"/>
      <x:c r="G6" s="42"/>
      <x:c r="H6" s="42"/>
      <x:c r="I6" s="42"/>
      <x:c r="J6" s="42"/>
      <x:c r="K6" s="42"/>
      <x:c r="N6" s="2" t="s">
        <x:v>20</x:v>
      </x:c>
    </x:row>
    <x:row r="7" spans="1:14">
      <x:c r="A7" s="1"/>
      <x:c r="B7" s="1"/>
      <x:c r="C7" s="18"/>
      <x:c r="N7" s="2" t="s">
        <x:v>11</x:v>
      </x:c>
    </x:row>
    <x:row r="8" spans="1:14" s="5" customFormat="1" ht="16.5" customHeight="1">
      <x:c r="A8" s="8" t="s">
        <x:v>60</x:v>
      </x:c>
      <x:c r="B8" s="15" t="s">
        <x:v>26</x:v>
      </x:c>
      <x:c r="C8" s="15" t="s">
        <x:v>43</x:v>
      </x:c>
      <x:c r="D8" s="15" t="s">
        <x:v>82</x:v>
      </x:c>
      <x:c r="E8" s="15" t="s">
        <x:v>46</x:v>
      </x:c>
      <x:c r="F8" s="16" t="s">
        <x:v>68</x:v>
      </x:c>
      <x:c r="G8" s="7" t="s">
        <x:v>64</x:v>
      </x:c>
      <x:c r="H8" s="8" t="s">
        <x:v>37</x:v>
      </x:c>
      <x:c r="I8" s="8" t="s">
        <x:v>85</x:v>
      </x:c>
      <x:c r="J8" s="7" t="s">
        <x:v>25</x:v>
      </x:c>
      <x:c r="K8" s="8" t="s">
        <x:v>76</x:v>
      </x:c>
      <x:c r="M8" s="2"/>
      <x:c r="N8" s="2" t="str">
        <x:f>"WHERE OBJECT_NAME (f.referenced_object_id) = '"&amp;C4&amp;"'"</x:f>
        <x:v>WHERE OBJECT_NAME (f.referenced_object_id) = 'OPTION_MAPPING'</x:v>
      </x:c>
    </x:row>
    <x:row r="9" spans="1:14">
      <x:c r="A9" s="14"/>
      <x:c r="B9" s="2" t="str">
        <x:f>"USE "&amp;C3</x:f>
        <x:v>USE ENCLICK</x:v>
      </x:c>
      <x:c r="N9" s="2" t="s">
        <x:v>70</x:v>
      </x:c>
    </x:row>
    <x:row r="10" spans="1:2">
      <x:c r="A10" s="14"/>
      <x:c r="B10" s="2" t="str">
        <x:f>"IF  EXISTS (SELECT * FROM sys.objects WHERE object_id = OBJECT_ID(N'dbo."&amp;C4&amp;"') AND type in (N'U'))"</x:f>
        <x:v>IF  EXISTS (SELECT * FROM sys.objects WHERE object_id = OBJECT_ID(N'dbo.OPTION_MAPPING') AND type in (N'U'))</x:v>
      </x:c>
    </x:row>
    <x:row r="11" spans="1:13">
      <x:c r="A11" s="14"/>
      <x:c r="B11" s="2" t="str">
        <x:f>"DROP TABLE dbo."&amp;C4</x:f>
        <x:v>DROP TABLE dbo.OPTION_MAPPING</x:v>
      </x:c>
      <x:c r="M11" s="2" t="s">
        <x:v>41</x:v>
      </x:c>
    </x:row>
    <x:row r="12" spans="1:14">
      <x:c r="A12" s="14"/>
      <x:c r="N12" s="2" t="s">
        <x:v>71</x:v>
      </x:c>
    </x:row>
    <x:row r="13" spans="1:14">
      <x:c r="A13" s="14"/>
      <x:c r="B13" s="2" t="str">
        <x:f>"USE "&amp;C3</x:f>
        <x:v>USE ENCLICK</x:v>
      </x:c>
      <x:c r="N13" s="2" t="s">
        <x:v>95</x:v>
      </x:c>
    </x:row>
    <x:row r="14" spans="1:2">
      <x:c r="A14" s="14"/>
      <x:c r="B14" s="2" t="str">
        <x:f>"CREATE TABLE dbo."&amp;C4&amp;" ("</x:f>
        <x:v>CREATE TABLE dbo.OPTION_MAPPING (</x:v>
      </x:c>
    </x:row>
    <x:row r="15" spans="1:14">
      <x:c r="A15" s="13">
        <x:v>1</x:v>
      </x:c>
      <x:c r="B15" s="3" t="s">
        <x:v>19</x:v>
      </x:c>
      <x:c r="C15" s="3" t="s">
        <x:v>84</x:v>
      </x:c>
      <x:c r="D15" s="3" t="s">
        <x:v>75</x:v>
      </x:c>
      <x:c r="E15" s="3"/>
      <x:c r="F15" s="6" t="s">
        <x:v>65</x:v>
      </x:c>
      <x:c r="G15" s="9" t="s">
        <x:v>47</x:v>
      </x:c>
      <x:c r="H15" s="24" t="s">
        <x:v>49</x:v>
      </x:c>
      <x:c r="I15" s="24" t="s">
        <x:v>19</x:v>
      </x:c>
      <x:c r="J15" s="10" t="s">
        <x:v>48</x:v>
      </x:c>
      <x:c r="K15" s="10"/>
      <x:c r="M15" s="38" t="s">
        <x:v>93</x:v>
      </x:c>
      <x:c r="N15" s="38"/>
    </x:row>
    <x:row r="16" spans="1:14">
      <x:c r="A16" s="13">
        <x:v>2</x:v>
      </x:c>
      <x:c r="B16" s="3" t="s">
        <x:v>2</x:v>
      </x:c>
      <x:c r="C16" s="3" t="s">
        <x:v>84</x:v>
      </x:c>
      <x:c r="D16" s="3" t="s">
        <x:v>75</x:v>
      </x:c>
      <x:c r="E16" s="3"/>
      <x:c r="F16" s="6" t="s">
        <x:v>65</x:v>
      </x:c>
      <x:c r="G16" s="9" t="s">
        <x:v>47</x:v>
      </x:c>
      <x:c r="H16" s="24" t="s">
        <x:v>73</x:v>
      </x:c>
      <x:c r="I16" s="24" t="s">
        <x:v>2</x:v>
      </x:c>
      <x:c r="J16" s="10" t="s">
        <x:v>54</x:v>
      </x:c>
      <x:c r="K16" s="10"/>
      <x:c r="M16" s="38"/>
      <x:c r="N16" s="38" t="s">
        <x:v>88</x:v>
      </x:c>
    </x:row>
    <x:row r="17" spans="1:14">
      <x:c r="A17" s="13"/>
      <x:c r="B17" s="3"/>
      <x:c r="C17" s="3"/>
      <x:c r="D17" s="3"/>
      <x:c r="E17" s="3"/>
      <x:c r="F17" s="6"/>
      <x:c r="G17" s="9"/>
      <x:c r="H17" s="9"/>
      <x:c r="I17" s="9"/>
      <x:c r="J17" s="10"/>
      <x:c r="K17" s="10"/>
      <x:c r="M17" s="38"/>
      <x:c r="N17" s="38" t="s">
        <x:v>12</x:v>
      </x:c>
    </x:row>
    <x:row r="18" spans="1:14">
      <x:c r="A18" s="13"/>
      <x:c r="B18" s="3"/>
      <x:c r="C18" s="3"/>
      <x:c r="D18" s="3"/>
      <x:c r="E18" s="3"/>
      <x:c r="F18" s="6"/>
      <x:c r="G18" s="9"/>
      <x:c r="H18" s="9"/>
      <x:c r="I18" s="9"/>
      <x:c r="J18" s="10"/>
      <x:c r="K18" s="10"/>
      <x:c r="M18" s="38"/>
      <x:c r="N18" s="38" t="s">
        <x:v>72</x:v>
      </x:c>
    </x:row>
    <x:row r="19" spans="1:14">
      <x:c r="A19" s="13"/>
      <x:c r="B19" s="3"/>
      <x:c r="C19" s="3"/>
      <x:c r="D19" s="3"/>
      <x:c r="E19" s="3"/>
      <x:c r="F19" s="6"/>
      <x:c r="G19" s="9"/>
      <x:c r="H19" s="9"/>
      <x:c r="I19" s="9"/>
      <x:c r="J19" s="10"/>
      <x:c r="K19" s="10"/>
      <x:c r="M19" s="38"/>
      <x:c r="N19" s="38" t="s">
        <x:v>21</x:v>
      </x:c>
    </x:row>
    <x:row r="20" spans="1:14" ht="14.25" customHeight="1">
      <x:c r="A20" s="13"/>
      <x:c r="B20" s="3"/>
      <x:c r="C20" s="3"/>
      <x:c r="D20" s="3"/>
      <x:c r="E20" s="3"/>
      <x:c r="F20" s="6"/>
      <x:c r="G20" s="9"/>
      <x:c r="H20" s="9"/>
      <x:c r="I20" s="9"/>
      <x:c r="J20" s="10"/>
      <x:c r="K20" s="10"/>
      <x:c r="M20" s="38"/>
      <x:c r="N20" s="38" t="s">
        <x:v>1</x:v>
      </x:c>
    </x:row>
    <x:row r="21" spans="1:14" ht="14.25" customHeight="1">
      <x:c r="A21" s="13"/>
      <x:c r="B21" s="3"/>
      <x:c r="C21" s="3"/>
      <x:c r="D21" s="3"/>
      <x:c r="E21" s="3"/>
      <x:c r="F21" s="6"/>
      <x:c r="G21" s="9"/>
      <x:c r="H21" s="9"/>
      <x:c r="I21" s="9"/>
      <x:c r="J21" s="13"/>
      <x:c r="K21" s="13"/>
      <x:c r="M21" s="38"/>
      <x:c r="N21" s="38" t="s">
        <x:v>8</x:v>
      </x:c>
    </x:row>
    <x:row r="22" spans="1:14" ht="14.25" customHeight="1">
      <x:c r="A22" s="13"/>
      <x:c r="B22" s="3"/>
      <x:c r="C22" s="3"/>
      <x:c r="D22" s="3"/>
      <x:c r="E22" s="3"/>
      <x:c r="F22" s="6"/>
      <x:c r="G22" s="9"/>
      <x:c r="H22" s="9"/>
      <x:c r="I22" s="9"/>
      <x:c r="J22" s="13"/>
      <x:c r="K22" s="13"/>
      <x:c r="M22" s="38"/>
      <x:c r="N22" s="38" t="s">
        <x:v>22</x:v>
      </x:c>
    </x:row>
    <x:row r="23" spans="1:14" ht="14.25" customHeight="1">
      <x:c r="A23" s="13"/>
      <x:c r="B23" s="3"/>
      <x:c r="C23" s="3"/>
      <x:c r="D23" s="3"/>
      <x:c r="E23" s="3"/>
      <x:c r="F23" s="6"/>
      <x:c r="G23" s="9"/>
      <x:c r="H23" s="9"/>
      <x:c r="I23" s="9"/>
      <x:c r="J23" s="10"/>
      <x:c r="K23" s="10"/>
      <x:c r="M23" s="38"/>
      <x:c r="N23" s="38"/>
    </x:row>
    <x:row r="24" spans="1:14" ht="14.25" customHeight="1">
      <x:c r="A24" s="13"/>
      <x:c r="B24" s="3"/>
      <x:c r="C24" s="3"/>
      <x:c r="D24" s="3"/>
      <x:c r="E24" s="3"/>
      <x:c r="F24" s="6"/>
      <x:c r="G24" s="9"/>
      <x:c r="H24" s="9"/>
      <x:c r="I24" s="9"/>
      <x:c r="J24" s="10"/>
      <x:c r="K24" s="10"/>
      <x:c r="M24" s="38"/>
      <x:c r="N24" s="38" t="s">
        <x:v>31</x:v>
      </x:c>
    </x:row>
    <x:row r="25" spans="1:14" ht="14.25" customHeight="1">
      <x:c r="A25" s="13"/>
      <x:c r="B25" s="3"/>
      <x:c r="C25" s="3"/>
      <x:c r="D25" s="3"/>
      <x:c r="E25" s="3"/>
      <x:c r="F25" s="6"/>
      <x:c r="G25" s="9"/>
      <x:c r="H25" s="9"/>
      <x:c r="I25" s="9"/>
      <x:c r="J25" s="21"/>
      <x:c r="K25" s="12"/>
      <x:c r="M25" s="38"/>
      <x:c r="N25" s="38"/>
    </x:row>
    <x:row r="26" spans="1:14" ht="14.25" customHeight="1">
      <x:c r="A26" s="13"/>
      <x:c r="B26" s="3"/>
      <x:c r="C26" s="3"/>
      <x:c r="D26" s="3"/>
      <x:c r="E26" s="3"/>
      <x:c r="F26" s="6"/>
      <x:c r="G26" s="9"/>
      <x:c r="H26" s="9"/>
      <x:c r="I26" s="9"/>
      <x:c r="J26" s="13"/>
      <x:c r="K26" s="13"/>
      <x:c r="M26" s="38"/>
      <x:c r="N26" s="38" t="s">
        <x:v>89</x:v>
      </x:c>
    </x:row>
    <x:row r="27" spans="1:14" ht="14.25" customHeight="1">
      <x:c r="A27" s="13"/>
      <x:c r="B27" s="3"/>
      <x:c r="C27" s="3"/>
      <x:c r="D27" s="3"/>
      <x:c r="E27" s="3"/>
      <x:c r="F27" s="6"/>
      <x:c r="G27" s="9"/>
      <x:c r="H27" s="9"/>
      <x:c r="I27" s="9"/>
      <x:c r="J27" s="11"/>
      <x:c r="K27" s="12"/>
      <x:c r="M27" s="38"/>
      <x:c r="N27" s="38" t="s">
        <x:v>94</x:v>
      </x:c>
    </x:row>
    <x:row r="28" spans="1:14" ht="14.25" customHeight="1">
      <x:c r="A28" s="13"/>
      <x:c r="B28" s="3"/>
      <x:c r="C28" s="3"/>
      <x:c r="D28" s="3"/>
      <x:c r="E28" s="3"/>
      <x:c r="F28" s="6"/>
      <x:c r="G28" s="9"/>
      <x:c r="H28" s="9"/>
      <x:c r="I28" s="9"/>
      <x:c r="J28" s="11"/>
      <x:c r="K28" s="12"/>
      <x:c r="M28" s="38"/>
      <x:c r="N28" s="38"/>
    </x:row>
    <x:row r="29" spans="1:14" ht="14.25" customHeight="1">
      <x:c r="A29" s="13"/>
      <x:c r="B29" s="3"/>
      <x:c r="C29" s="3"/>
      <x:c r="D29" s="3"/>
      <x:c r="E29" s="3"/>
      <x:c r="F29" s="6"/>
      <x:c r="G29" s="9"/>
      <x:c r="H29" s="9"/>
      <x:c r="I29" s="9"/>
      <x:c r="J29" s="11"/>
      <x:c r="K29" s="13"/>
      <x:c r="M29" s="38"/>
      <x:c r="N29" s="38" t="s">
        <x:v>18</x:v>
      </x:c>
    </x:row>
    <x:row r="30" spans="10:14" ht="14.25" customHeight="1">
      <x:c r="J30" s="4"/>
      <x:c r="M30" s="38"/>
      <x:c r="N30" s="38"/>
    </x:row>
    <x:row r="31" spans="2:14" ht="14.25" customHeight="1">
      <x:c r="B31" s="2" t="str">
        <x:f>"CONSTRAINT PK_"&amp;C4&amp;" PRIMARY KEY CLUSTERED ("</x:f>
        <x:v>CONSTRAINT PK_OPTION_MAPPING PRIMARY KEY CLUSTERED (</x:v>
      </x:c>
      <x:c r="J31" s="4"/>
      <x:c r="M31" s="38"/>
      <x:c r="N31" s="38" t="s">
        <x:v>91</x:v>
      </x:c>
    </x:row>
    <x:row r="32" spans="3:14" ht="14.25" customHeight="1">
      <x:c r="C32" s="23" t="s">
        <x:v>19</x:v>
      </x:c>
      <x:c r="D32" s="2" t="s">
        <x:v>59</x:v>
      </x:c>
      <x:c r="E32" s="2" t="str">
        <x:f>IF(C33&lt;&gt;"",",","")</x:f>
        <x:v>,</x:v>
      </x:c>
      <x:c r="J32" s="4"/>
      <x:c r="M32" s="38"/>
      <x:c r="N32" s="38" t="s">
        <x:v>38</x:v>
      </x:c>
    </x:row>
    <x:row r="33" spans="3:14" ht="14.25" customHeight="1">
      <x:c r="C33" s="23" t="s">
        <x:v>2</x:v>
      </x:c>
      <x:c r="D33" s="2" t="s">
        <x:v>59</x:v>
      </x:c>
      <x:c r="E33" s="2" t="str">
        <x:f t="shared" ref="E33:E35" si="0">IF(C34&lt;&gt;"",",","")</x:f>
        <x:v/>
      </x:c>
      <x:c r="J33" s="4"/>
      <x:c r="M33" s="38"/>
      <x:c r="N33" s="39" t="s">
        <x:v>92</x:v>
      </x:c>
    </x:row>
    <x:row r="34" spans="4:14" ht="14.25" customHeight="1">
      <x:c r="D34" s="2" t="str">
        <x:f>IF(C34&lt;&gt;"","ASC","")</x:f>
        <x:v/>
      </x:c>
      <x:c r="E34" s="2" t="str">
        <x:f t="shared" si="0"/>
        <x:v/>
      </x:c>
      <x:c r="J34" s="4"/>
      <x:c r="M34" s="38"/>
      <x:c r="N34" s="39" t="s">
        <x:v>90</x:v>
      </x:c>
    </x:row>
    <x:row r="35" spans="4:14" ht="14.25" customHeight="1">
      <x:c r="D35" s="2" t="str">
        <x:f>IF(C35&lt;&gt;"","ASC","")</x:f>
        <x:v/>
      </x:c>
      <x:c r="E35" s="2" t="str">
        <x:f t="shared" si="0"/>
        <x:v/>
      </x:c>
      <x:c r="J35" s="4"/>
      <x:c r="M35" s="38"/>
      <x:c r="N35" s="38" t="s">
        <x:v>16</x:v>
      </x:c>
    </x:row>
    <x:row r="36" spans="2:14" ht="14.25" customHeight="1">
      <x:c r="B36" s="2" t="s">
        <x:v>5</x:v>
      </x:c>
      <x:c r="J36" s="4"/>
      <x:c r="M36" s="38"/>
      <x:c r="N36" s="38" t="s">
        <x:v>63</x:v>
      </x:c>
    </x:row>
    <x:row r="37" spans="2:10" ht="14.25" customHeight="1">
      <x:c r="B37" s="2" t="s">
        <x:v>28</x:v>
      </x:c>
      <x:c r="J37" s="4"/>
    </x:row>
    <x:row r="38" spans="10:10" ht="14.25" customHeight="1">
      <x:c r="J38" s="4"/>
    </x:row>
    <x:row r="39" spans="2:10" ht="14.25" customHeight="1">
      <x:c r="B39" s="2" t="str">
        <x:f>"EXEC sys.sp_addextendedproperty @name=N'MS_Description', @value=N'"&amp;$C$5&amp;"' , @level0type=N'SCHEMA',@level0name=N'dbo', @level1type=N'TABLE',@level1name=N'"&amp;$C$4&amp;"' "</x:f>
        <x:v xml:space="preserve">EXEC sys.sp_addextendedproperty @name=N'MS_Description', @value=N'옵션 맵핑' , @level0type=N'SCHEMA',@level0name=N'dbo', @level1type=N'TABLE',@level1name=N'OPTION_MAPPING' </x:v>
      </x:c>
      <x:c r="J39" s="4"/>
    </x:row>
    <x:row r="40" spans="10:10" ht="14.25" customHeight="1">
      <x:c r="J40" s="4"/>
    </x:row>
    <x:row r="41" spans="2:10" ht="14.25" customHeight="1">
      <x:c r="B41" s="2" t="str">
        <x:f>"EXEC sys.sp_addextendedproperty @name=N'MS_Description', @value=N'"&amp;J15&amp;"' , @level0type=N'SCHEMA',@level0name=N'dbo', @level1type=N'TABLE',@level1name=N'"&amp;$C$4&amp;"', @level2type=N'COLUMN',@level2name=N'"&amp;B15&amp;"' "</x:f>
        <x:v xml:space="preserve">EXEC sys.sp_addextendedproperty @name=N'MS_Description', @value=N'옵션ID' , @level0type=N'SCHEMA',@level0name=N'dbo', @level1type=N'TABLE',@level1name=N'OPTION_MAPPING', @level2type=N'COLUMN',@level2name=N'OPTION_CD' </x:v>
      </x:c>
      <x:c r="J41" s="4"/>
    </x:row>
    <x:row r="42" spans="2:10" ht="14.25" customHeight="1">
      <x:c r="B42" s="2" t="str">
        <x:f>"EXEC sys.sp_addextendedproperty @name=N'MS_Description', @value=N'"&amp;J16&amp;"' , @level0type=N'SCHEMA',@level0name=N'dbo', @level1type=N'TABLE',@level1name=N'"&amp;$C$4&amp;"', @level2type=N'COLUMN',@level2name=N'"&amp;B16&amp;"' "</x:f>
        <x:v xml:space="preserve">EXEC sys.sp_addextendedproperty @name=N'MS_Description', @value=N'옵션상세ID' , @level0type=N'SCHEMA',@level0name=N'dbo', @level1type=N'TABLE',@level1name=N'OPTION_MAPPING', @level2type=N'COLUMN',@level2name=N'OPTION_DETA_CD' </x:v>
      </x:c>
      <x:c r="J42" s="4"/>
    </x:row>
    <x:row r="43" spans="10:10" ht="14.25" customHeight="1">
      <x:c r="J43" s="4"/>
    </x:row>
    <x:row r="44" spans="10:10" ht="14.25" customHeight="1">
      <x:c r="J44" s="4"/>
    </x:row>
    <x:row r="45" spans="10:10" ht="14.25" customHeight="1">
      <x:c r="J45" s="4"/>
    </x:row>
    <x:row r="46" spans="10:10" ht="14.25" customHeight="1">
      <x:c r="J46" s="4"/>
    </x:row>
    <x:row r="47" spans="10:10" ht="14.25" customHeight="1">
      <x:c r="J47" s="4"/>
    </x:row>
    <x:row r="48" spans="10:10" ht="14.25" customHeight="1">
      <x:c r="J48" s="4"/>
    </x:row>
    <x:row r="49" spans="10:10" ht="14.25" customHeight="1">
      <x:c r="J49" s="4"/>
    </x:row>
    <x:row r="50" ht="14.25" customHeight="1"/>
  </x:sheetData>
  <x:mergeCells count="7">
    <x:mergeCell ref="A1:K1"/>
    <x:mergeCell ref="A2:A6"/>
    <x:mergeCell ref="C6:K6"/>
    <x:mergeCell ref="C2:I2"/>
    <x:mergeCell ref="C3:I3"/>
    <x:mergeCell ref="C4:I4"/>
    <x:mergeCell ref="C5:I5"/>
  </x:mergeCells>
  <x:pageMargins left="0.51986110210418701" right="0.46986111998558044" top="0.75" bottom="0.75" header="0.30000001192092896" footer="0.30000001192092896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H39"/>
  <x:sheetViews>
    <x:sheetView topLeftCell="A1" zoomScaleNormal="100" zoomScaleSheetLayoutView="75" workbookViewId="0">
      <x:selection activeCell="H12" activeCellId="0" sqref="H12:H12"/>
    </x:sheetView>
  </x:sheetViews>
  <x:sheetFormatPr defaultColWidth="8.796875" defaultRowHeight="11.949999999999999"/>
  <x:cols>
    <x:col min="1" max="1" width="6.25" style="2" customWidth="1"/>
    <x:col min="2" max="2" width="15.625" style="2" customWidth="1"/>
    <x:col min="3" max="3" width="16.375" style="2" customWidth="1"/>
    <x:col min="4" max="4" width="15.75" style="2" customWidth="1"/>
    <x:col min="5" max="5" width="17.875" style="2" customWidth="1"/>
    <x:col min="6" max="6" width="14.25" style="2" customWidth="1"/>
    <x:col min="7" max="7" width="3.875" style="2" customWidth="1"/>
    <x:col min="8" max="8" width="9" style="2" customWidth="1"/>
    <x:col min="9" max="9" width="9" style="2"/>
    <x:col min="10" max="10" width="9" style="2" customWidth="1"/>
    <x:col min="11" max="11" width="16.5" style="2" customWidth="1"/>
    <x:col min="12" max="12" width="9" style="2" customWidth="1"/>
    <x:col min="13" max="16384" width="9" style="2"/>
  </x:cols>
  <x:sheetData>
    <x:row r="1" spans="1:6" ht="27.75" customHeight="1">
      <x:c r="A1" s="46" t="s">
        <x:v>80</x:v>
      </x:c>
      <x:c r="B1" s="46"/>
      <x:c r="C1" s="46"/>
      <x:c r="D1" s="46"/>
      <x:c r="E1" s="46"/>
      <x:c r="F1" s="46"/>
    </x:row>
    <x:row r="2" spans="1:6" ht="15" customHeight="1">
      <x:c r="A2" s="41" t="s">
        <x:v>42</x:v>
      </x:c>
      <x:c r="B2" s="17" t="s">
        <x:v>30</x:v>
      </x:c>
      <x:c r="C2" s="47" t="str">
        <x:f>'테스트 테이블 명세서'!$C$2</x:f>
        <x:v>EnClick</x:v>
      </x:c>
      <x:c r="D2" s="47"/>
      <x:c r="E2" s="20" t="s">
        <x:v>27</x:v>
      </x:c>
      <x:c r="F2" s="20" t="str">
        <x:f>'테스트 테이블 명세서'!$K$2</x:f>
        <x:v>2023.11.15 / ver1.0</x:v>
      </x:c>
    </x:row>
    <x:row r="3" spans="1:6" ht="15" customHeight="1">
      <x:c r="A3" s="41"/>
      <x:c r="B3" s="17" t="s">
        <x:v>79</x:v>
      </x:c>
      <x:c r="C3" s="47" t="str">
        <x:f>'테스트 테이블 명세서'!$C$3</x:f>
        <x:v>ENCLICK</x:v>
      </x:c>
      <x:c r="D3" s="47"/>
      <x:c r="E3" s="20" t="s">
        <x:v>86</x:v>
      </x:c>
      <x:c r="F3" s="20" t="str">
        <x:f>'테스트 테이블 명세서'!$K$3</x:f>
        <x:v>이현우</x:v>
      </x:c>
    </x:row>
    <x:row r="4" spans="1:6" ht="15" customHeight="1">
      <x:c r="A4" s="41"/>
      <x:c r="B4" s="17" t="s">
        <x:v>81</x:v>
      </x:c>
      <x:c r="C4" s="47" t="str">
        <x:f>'테스트 테이블 명세서'!$C$4</x:f>
        <x:v>OPTION_MAPPING</x:v>
      </x:c>
      <x:c r="D4" s="47"/>
      <x:c r="E4" s="20" t="s">
        <x:v>45</x:v>
      </x:c>
      <x:c r="F4" s="20" t="str">
        <x:f>'테스트 테이블 명세서'!$K$4</x:f>
        <x:v>ENCLICK</x:v>
      </x:c>
    </x:row>
    <x:row r="5" spans="1:6" ht="15" customHeight="1">
      <x:c r="A5" s="41"/>
      <x:c r="B5" s="17" t="s">
        <x:v>32</x:v>
      </x:c>
      <x:c r="C5" s="47" t="str">
        <x:f>'테스트 테이블 명세서'!$C$5</x:f>
        <x:v>옵션 맵핑</x:v>
      </x:c>
      <x:c r="D5" s="47"/>
      <x:c r="E5" s="19"/>
      <x:c r="F5" s="20"/>
    </x:row>
    <x:row r="6" spans="1:6" ht="15" customHeight="1">
      <x:c r="A6" s="41"/>
      <x:c r="B6" s="17" t="s">
        <x:v>51</x:v>
      </x:c>
      <x:c r="C6" s="47" t="str">
        <x:f>'테스트 테이블 명세서'!$C$6</x:f>
        <x:v>옵션 맵핑 테이블</x:v>
      </x:c>
      <x:c r="D6" s="47"/>
      <x:c r="E6" s="20"/>
      <x:c r="F6" s="20"/>
    </x:row>
    <x:row r="7" spans="2:4">
      <x:c r="B7" s="2" t="s">
        <x:v>62</x:v>
      </x:c>
      <x:c r="C7" s="2" t="s">
        <x:v>53</x:v>
      </x:c>
      <x:c r="D7" s="2" t="s">
        <x:v>39</x:v>
      </x:c>
    </x:row>
    <x:row r="8" spans="1:8" ht="19.5" customHeight="1">
      <x:c r="A8" s="24" t="s">
        <x:v>60</x:v>
      </x:c>
      <x:c r="B8" s="22" t="s">
        <x:v>26</x:v>
      </x:c>
      <x:c r="C8" s="24" t="s">
        <x:v>37</x:v>
      </x:c>
      <x:c r="D8" s="34" t="s">
        <x:v>85</x:v>
      </x:c>
      <x:c r="H8" s="2" t="s">
        <x:v>13</x:v>
      </x:c>
    </x:row>
    <x:row r="9" spans="1:4">
      <x:c r="A9" s="25">
        <x:v>1</x:v>
      </x:c>
      <x:c r="B9" s="3" t="s">
        <x:v>23</x:v>
      </x:c>
      <x:c r="C9" s="3" t="s">
        <x:v>49</x:v>
      </x:c>
      <x:c r="D9" s="3" t="s">
        <x:v>49</x:v>
      </x:c>
    </x:row>
    <x:row r="10" spans="1:4">
      <x:c r="A10" s="25">
        <x:v>2</x:v>
      </x:c>
      <x:c r="B10" s="3" t="s">
        <x:v>33</x:v>
      </x:c>
      <x:c r="C10" s="3" t="s">
        <x:v>73</x:v>
      </x:c>
      <x:c r="D10" s="3" t="s">
        <x:v>33</x:v>
      </x:c>
    </x:row>
    <x:row r="11" spans="1:4">
      <x:c r="A11" s="25"/>
      <x:c r="B11" s="3"/>
      <x:c r="C11" s="3"/>
      <x:c r="D11" s="3"/>
    </x:row>
    <x:row r="12" spans="1:4">
      <x:c r="A12" s="25"/>
      <x:c r="B12" s="3"/>
      <x:c r="C12" s="3"/>
      <x:c r="D12" s="3"/>
    </x:row>
    <x:row r="13" spans="1:4">
      <x:c r="A13" s="25"/>
      <x:c r="B13" s="3"/>
      <x:c r="C13" s="3"/>
      <x:c r="D13" s="3"/>
    </x:row>
    <x:row r="14" spans="1:4">
      <x:c r="A14" s="25"/>
      <x:c r="B14" s="3"/>
      <x:c r="C14" s="3"/>
      <x:c r="D14" s="3"/>
    </x:row>
    <x:row r="15" spans="1:4">
      <x:c r="A15" s="25"/>
      <x:c r="B15" s="3"/>
      <x:c r="C15" s="3"/>
      <x:c r="D15" s="3"/>
    </x:row>
    <x:row r="17" spans="2:8" ht="12.75" customHeight="1">
      <x:c r="B17" s="26" t="s">
        <x:v>29</x:v>
      </x:c>
      <x:c r="C17" s="27" t="str">
        <x:f>'테스트 테이블 명세서'!$C$4</x:f>
        <x:v>OPTION_MAPPING</x:v>
      </x:c>
      <x:c r="D17" s="27" t="s">
        <x:v>35</x:v>
      </x:c>
      <x:c r="E17" s="36" t="str">
        <x:f>"FK"&amp;"_"&amp;C9&amp;"_TO_"&amp;C17&amp;"_1"</x:f>
        <x:v>FK_OPTION_TO_OPTION_MAPPING_1</x:v>
      </x:c>
      <x:c r="F17" s="28" t="s">
        <x:v>34</x:v>
      </x:c>
      <x:c r="H17" s="2" t="s">
        <x:v>17</x:v>
      </x:c>
    </x:row>
    <x:row r="18" spans="2:6" ht="12.75" customHeight="1">
      <x:c r="B18" s="29"/>
      <x:c r="C18" s="23" t="str">
        <x:f>B9</x:f>
        <x:v>OPTION_ID</x:v>
      </x:c>
      <x:c r="D18" s="2" t="str">
        <x:f>IF(C19&lt;&gt;"",",","")</x:f>
        <x:v/>
      </x:c>
      <x:c r="F18" s="30"/>
    </x:row>
    <x:row r="19" spans="2:6" ht="12.75" customHeight="1">
      <x:c r="B19" s="29" t="s">
        <x:v>67</x:v>
      </x:c>
      <x:c r="F19" s="30"/>
    </x:row>
    <x:row r="20" spans="2:6" ht="12.75" customHeight="1">
      <x:c r="B20" s="29" t="s">
        <x:v>83</x:v>
      </x:c>
      <x:c r="C20" s="25" t="str">
        <x:f>C9</x:f>
        <x:v>OPTION</x:v>
      </x:c>
      <x:c r="D20" s="2" t="s">
        <x:v>66</x:v>
      </x:c>
      <x:c r="F20" s="30"/>
    </x:row>
    <x:row r="21" spans="2:6" ht="12.75" customHeight="1">
      <x:c r="B21" s="29"/>
      <x:c r="C21" s="35" t="str">
        <x:f>D9</x:f>
        <x:v>OPTION</x:v>
      </x:c>
      <x:c r="D21" s="2" t="str">
        <x:f>IF(C22&lt;&gt;"",",","")</x:f>
        <x:v/>
      </x:c>
      <x:c r="F21" s="30"/>
    </x:row>
    <x:row r="22" spans="2:6" ht="12.75" customHeight="1">
      <x:c r="B22" s="31" t="s">
        <x:v>57</x:v>
      </x:c>
      <x:c r="C22" s="32"/>
      <x:c r="D22" s="32"/>
      <x:c r="E22" s="32"/>
      <x:c r="F22" s="33"/>
    </x:row>
    <x:row r="24" spans="2:8">
      <x:c r="B24" s="26" t="s">
        <x:v>29</x:v>
      </x:c>
      <x:c r="C24" s="27" t="str">
        <x:f>'테스트 테이블 명세서'!$C$4</x:f>
        <x:v>OPTION_MAPPING</x:v>
      </x:c>
      <x:c r="D24" s="27" t="s">
        <x:v>35</x:v>
      </x:c>
      <x:c r="E24" s="36" t="str">
        <x:f>"FK"&amp;"_"&amp;C18&amp;"_TO_"&amp;C24&amp;"_1"</x:f>
        <x:v>FK_OPTION_ID_TO_OPTION_MAPPING_1</x:v>
      </x:c>
      <x:c r="F24" s="28" t="s">
        <x:v>34</x:v>
      </x:c>
      <x:c r="H24" s="2" t="s">
        <x:v>7</x:v>
      </x:c>
    </x:row>
    <x:row r="25" spans="2:6">
      <x:c r="B25" s="29"/>
      <x:c r="C25" s="23" t="str">
        <x:f>B10</x:f>
        <x:v>OPTION_DETA_ID</x:v>
      </x:c>
      <x:c r="D25" s="2" t="str">
        <x:f>IF(C26&lt;&gt;"",",","")</x:f>
        <x:v>,</x:v>
      </x:c>
      <x:c r="F25" s="30"/>
    </x:row>
    <x:row r="26" spans="2:6">
      <x:c r="B26" s="29"/>
      <x:c r="C26" s="23">
        <x:f>B11</x:f>
        <x:v>0</x:v>
      </x:c>
      <x:c r="D26" s="2" t="str">
        <x:f>IF(C27&lt;&gt;"",",","")</x:f>
        <x:v/>
      </x:c>
      <x:c r="F26" s="30"/>
    </x:row>
    <x:row r="27" spans="2:6">
      <x:c r="B27" s="29" t="s">
        <x:v>67</x:v>
      </x:c>
      <x:c r="F27" s="30"/>
    </x:row>
    <x:row r="28" spans="2:6">
      <x:c r="B28" s="29" t="s">
        <x:v>83</x:v>
      </x:c>
      <x:c r="C28" s="25" t="str">
        <x:f>C10</x:f>
        <x:v>OPTION_DETA</x:v>
      </x:c>
      <x:c r="D28" s="2" t="s">
        <x:v>66</x:v>
      </x:c>
      <x:c r="F28" s="30"/>
    </x:row>
    <x:row r="29" spans="2:6">
      <x:c r="B29" s="29"/>
      <x:c r="C29" s="35" t="str">
        <x:f>D10</x:f>
        <x:v>OPTION_DETA_ID</x:v>
      </x:c>
      <x:c r="D29" s="2" t="str">
        <x:f>IF(C30&lt;&gt;"",",","")</x:f>
        <x:v>,</x:v>
      </x:c>
      <x:c r="F29" s="30"/>
    </x:row>
    <x:row r="30" spans="2:6">
      <x:c r="B30" s="29"/>
      <x:c r="C30" s="35">
        <x:f>D11</x:f>
        <x:v>0</x:v>
      </x:c>
      <x:c r="D30" s="2" t="str">
        <x:f>IF(C31&lt;&gt;"",",","")</x:f>
        <x:v/>
      </x:c>
      <x:c r="F30" s="30"/>
    </x:row>
    <x:row r="31" spans="2:6">
      <x:c r="B31" s="31" t="s">
        <x:v>57</x:v>
      </x:c>
      <x:c r="C31" s="32"/>
      <x:c r="D31" s="32"/>
      <x:c r="E31" s="32"/>
      <x:c r="F31" s="33"/>
    </x:row>
    <x:row r="34" spans="2:6">
      <x:c r="B34" s="2" t="s">
        <x:v>29</x:v>
      </x:c>
      <x:c r="C34" s="2" t="str">
        <x:f>'테스트 테이블 명세서'!$C$4</x:f>
        <x:v>OPTION_MAPPING</x:v>
      </x:c>
      <x:c r="D34" s="2" t="s">
        <x:v>35</x:v>
      </x:c>
      <x:c r="E34" s="37"/>
      <x:c r="F34" s="2" t="s">
        <x:v>34</x:v>
      </x:c>
    </x:row>
    <x:row r="35" spans="3:4">
      <x:c r="C35" s="23"/>
      <x:c r="D35" s="2" t="str">
        <x:f>IF(C36&lt;&gt;"",",","")</x:f>
        <x:v/>
      </x:c>
    </x:row>
    <x:row r="36" spans="2:2">
      <x:c r="B36" s="2" t="s">
        <x:v>67</x:v>
      </x:c>
    </x:row>
    <x:row r="37" spans="2:4">
      <x:c r="B37" s="2" t="s">
        <x:v>83</x:v>
      </x:c>
      <x:c r="C37" s="25"/>
      <x:c r="D37" s="2" t="s">
        <x:v>66</x:v>
      </x:c>
    </x:row>
    <x:row r="38" spans="3:4">
      <x:c r="C38" s="35"/>
      <x:c r="D38" s="2" t="str">
        <x:f>IF(C39&lt;&gt;"",",","")</x:f>
        <x:v/>
      </x:c>
    </x:row>
    <x:row r="39" spans="2:2">
      <x:c r="B39" s="2" t="s">
        <x:v>57</x:v>
      </x:c>
    </x:row>
  </x:sheetData>
  <x:mergeCells count="7">
    <x:mergeCell ref="A1:F1"/>
    <x:mergeCell ref="A2:A6"/>
    <x:mergeCell ref="C2:D2"/>
    <x:mergeCell ref="C3:D3"/>
    <x:mergeCell ref="C4:D4"/>
    <x:mergeCell ref="C5:D5"/>
    <x:mergeCell ref="C6:D6"/>
  </x:mergeCells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테스트 테이블 명세서</vt:lpstr>
      <vt:lpstr>테이블 외래키 제약조건 지정 명세서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MASTER</cp:lastModifiedBy>
  <cp:revision>2</cp:revision>
  <cp:lastPrinted>2013-02-21T15:35:56.000</cp:lastPrinted>
  <dcterms:created xsi:type="dcterms:W3CDTF">2012-08-07T05:43:54.000</dcterms:created>
  <dcterms:modified xsi:type="dcterms:W3CDTF">2023-11-23T12:06:18.893</dcterms:modified>
  <cp:version>1100.0100.01</cp:version>
</cp:coreProperties>
</file>