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51.xml" ContentType="application/vnd.openxmlformats-officedocument.themeOverrid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52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53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54.xml" ContentType="application/vnd.openxmlformats-officedocument.themeOverrid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55.xml" ContentType="application/vnd.openxmlformats-officedocument.themeOverrid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56.xml" ContentType="application/vnd.openxmlformats-officedocument.themeOverrid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57.xml" ContentType="application/vnd.openxmlformats-officedocument.themeOverrid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58.xml" ContentType="application/vnd.openxmlformats-officedocument.themeOverrid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59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60.xml" ContentType="application/vnd.openxmlformats-officedocument.themeOverrid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61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theme/themeOverride62.xml" ContentType="application/vnd.openxmlformats-officedocument.themeOverrid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theme/themeOverride63.xml" ContentType="application/vnd.openxmlformats-officedocument.themeOverrid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64.xml" ContentType="application/vnd.openxmlformats-officedocument.themeOverrid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65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theme/themeOverride66.xml" ContentType="application/vnd.openxmlformats-officedocument.themeOverrid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theme/themeOverride67.xml" ContentType="application/vnd.openxmlformats-officedocument.themeOverrid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68.xml" ContentType="application/vnd.openxmlformats-officedocument.themeOverrid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69.xml" ContentType="application/vnd.openxmlformats-officedocument.themeOverrid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70.xml" ContentType="application/vnd.openxmlformats-officedocument.themeOverrid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71.xml" ContentType="application/vnd.openxmlformats-officedocument.themeOverrid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72.xml" ContentType="application/vnd.openxmlformats-officedocument.themeOverrid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73.xml" ContentType="application/vnd.openxmlformats-officedocument.themeOverrid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theme/themeOverride74.xml" ContentType="application/vnd.openxmlformats-officedocument.themeOverrid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theme/themeOverride75.xml" ContentType="application/vnd.openxmlformats-officedocument.themeOverrid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76.xml" ContentType="application/vnd.openxmlformats-officedocument.themeOverrid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77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78.xml" ContentType="application/vnd.openxmlformats-officedocument.themeOverrid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79.xml" ContentType="application/vnd.openxmlformats-officedocument.themeOverrid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80.xml" ContentType="application/vnd.openxmlformats-officedocument.themeOverrid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theme/themeOverride81.xml" ContentType="application/vnd.openxmlformats-officedocument.themeOverrid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theme/themeOverride82.xml" ContentType="application/vnd.openxmlformats-officedocument.themeOverrid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theme/themeOverride83.xml" ContentType="application/vnd.openxmlformats-officedocument.themeOverrid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theme/themeOverride84.xml" ContentType="application/vnd.openxmlformats-officedocument.themeOverrid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theme/themeOverride85.xml" ContentType="application/vnd.openxmlformats-officedocument.themeOverrid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theme/themeOverride86.xml" ContentType="application/vnd.openxmlformats-officedocument.themeOverrid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theme/themeOverride87.xml" ContentType="application/vnd.openxmlformats-officedocument.themeOverrid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theme/themeOverride88.xml" ContentType="application/vnd.openxmlformats-officedocument.themeOverrid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89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theme/themeOverride90.xml" ContentType="application/vnd.openxmlformats-officedocument.themeOverrid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theme/themeOverride91.xml" ContentType="application/vnd.openxmlformats-officedocument.themeOverrid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theme/themeOverride92.xml" ContentType="application/vnd.openxmlformats-officedocument.themeOverrid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theme/themeOverride93.xml" ContentType="application/vnd.openxmlformats-officedocument.themeOverrid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theme/themeOverride94.xml" ContentType="application/vnd.openxmlformats-officedocument.themeOverrid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theme/themeOverride95.xml" ContentType="application/vnd.openxmlformats-officedocument.themeOverrid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theme/themeOverride96.xml" ContentType="application/vnd.openxmlformats-officedocument.themeOverrid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theme/themeOverride97.xml" ContentType="application/vnd.openxmlformats-officedocument.themeOverrid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theme/themeOverride98.xml" ContentType="application/vnd.openxmlformats-officedocument.themeOverrid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theme/themeOverride99.xml" ContentType="application/vnd.openxmlformats-officedocument.themeOverrid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theme/themeOverride100.xml" ContentType="application/vnd.openxmlformats-officedocument.themeOverrid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101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theme/themeOverride102.xml" ContentType="application/vnd.openxmlformats-officedocument.themeOverrid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theme/themeOverride103.xml" ContentType="application/vnd.openxmlformats-officedocument.themeOverrid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theme/themeOverride104.xml" ContentType="application/vnd.openxmlformats-officedocument.themeOverrid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theme/themeOverride105.xml" ContentType="application/vnd.openxmlformats-officedocument.themeOverrid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theme/themeOverride106.xml" ContentType="application/vnd.openxmlformats-officedocument.themeOverrid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theme/themeOverride107.xml" ContentType="application/vnd.openxmlformats-officedocument.themeOverrid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theme/themeOverride108.xml" ContentType="application/vnd.openxmlformats-officedocument.themeOverrid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theme/themeOverride109.xml" ContentType="application/vnd.openxmlformats-officedocument.themeOverrid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theme/themeOverride110.xml" ContentType="application/vnd.openxmlformats-officedocument.themeOverrid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theme/themeOverride111.xml" ContentType="application/vnd.openxmlformats-officedocument.themeOverrid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theme/themeOverride112.xml" ContentType="application/vnd.openxmlformats-officedocument.themeOverrid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113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theme/themeOverride114.xml" ContentType="application/vnd.openxmlformats-officedocument.themeOverrid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theme/themeOverride115.xml" ContentType="application/vnd.openxmlformats-officedocument.themeOverrid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theme/themeOverride116.xml" ContentType="application/vnd.openxmlformats-officedocument.themeOverrid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theme/themeOverride117.xml" ContentType="application/vnd.openxmlformats-officedocument.themeOverrid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theme/themeOverride118.xml" ContentType="application/vnd.openxmlformats-officedocument.themeOverrid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theme/themeOverride119.xml" ContentType="application/vnd.openxmlformats-officedocument.themeOverrid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theme/themeOverride120.xml" ContentType="application/vnd.openxmlformats-officedocument.themeOverrid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theme/themeOverride121.xml" ContentType="application/vnd.openxmlformats-officedocument.themeOverrid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theme/themeOverride122.xml" ContentType="application/vnd.openxmlformats-officedocument.themeOverrid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theme/themeOverride123.xml" ContentType="application/vnd.openxmlformats-officedocument.themeOverrid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theme/themeOverride124.xml" ContentType="application/vnd.openxmlformats-officedocument.themeOverrid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125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theme/themeOverride126.xml" ContentType="application/vnd.openxmlformats-officedocument.themeOverrid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theme/themeOverride127.xml" ContentType="application/vnd.openxmlformats-officedocument.themeOverrid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theme/themeOverride128.xml" ContentType="application/vnd.openxmlformats-officedocument.themeOverrid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theme/themeOverride129.xml" ContentType="application/vnd.openxmlformats-officedocument.themeOverrid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theme/themeOverride130.xml" ContentType="application/vnd.openxmlformats-officedocument.themeOverrid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theme/themeOverride131.xml" ContentType="application/vnd.openxmlformats-officedocument.themeOverrid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theme/themeOverride132.xml" ContentType="application/vnd.openxmlformats-officedocument.themeOverrid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theme/themeOverride133.xml" ContentType="application/vnd.openxmlformats-officedocument.themeOverrid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theme/themeOverride134.xml" ContentType="application/vnd.openxmlformats-officedocument.themeOverrid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theme/themeOverride135.xml" ContentType="application/vnd.openxmlformats-officedocument.themeOverrid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theme/themeOverride136.xml" ContentType="application/vnd.openxmlformats-officedocument.themeOverrid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theme/themeOverride137.xml" ContentType="application/vnd.openxmlformats-officedocument.themeOverrid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theme/themeOverride138.xml" ContentType="application/vnd.openxmlformats-officedocument.themeOverrid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theme/themeOverride139.xml" ContentType="application/vnd.openxmlformats-officedocument.themeOverrid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theme/themeOverride140.xml" ContentType="application/vnd.openxmlformats-officedocument.themeOverrid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theme/themeOverride141.xml" ContentType="application/vnd.openxmlformats-officedocument.themeOverrid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theme/themeOverride142.xml" ContentType="application/vnd.openxmlformats-officedocument.themeOverrid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theme/themeOverride143.xml" ContentType="application/vnd.openxmlformats-officedocument.themeOverrid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theme/themeOverride144.xml" ContentType="application/vnd.openxmlformats-officedocument.themeOverrid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theme/themeOverride145.xml" ContentType="application/vnd.openxmlformats-officedocument.themeOverrid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theme/themeOverride146.xml" ContentType="application/vnd.openxmlformats-officedocument.themeOverrid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theme/themeOverride147.xml" ContentType="application/vnd.openxmlformats-officedocument.themeOverrid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theme/themeOverride148.xml" ContentType="application/vnd.openxmlformats-officedocument.themeOverrid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theme/themeOverride149.xml" ContentType="application/vnd.openxmlformats-officedocument.themeOverrid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theme/themeOverride150.xml" ContentType="application/vnd.openxmlformats-officedocument.themeOverrid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theme/themeOverride151.xml" ContentType="application/vnd.openxmlformats-officedocument.themeOverrid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theme/themeOverride152.xml" ContentType="application/vnd.openxmlformats-officedocument.themeOverrid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theme/themeOverride153.xml" ContentType="application/vnd.openxmlformats-officedocument.themeOverrid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theme/themeOverride154.xml" ContentType="application/vnd.openxmlformats-officedocument.themeOverrid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theme/themeOverride155.xml" ContentType="application/vnd.openxmlformats-officedocument.themeOverrid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theme/themeOverride156.xml" ContentType="application/vnd.openxmlformats-officedocument.themeOverride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theme/themeOverride157.xml" ContentType="application/vnd.openxmlformats-officedocument.themeOverrid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theme/themeOverride158.xml" ContentType="application/vnd.openxmlformats-officedocument.themeOverrid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theme/themeOverride159.xml" ContentType="application/vnd.openxmlformats-officedocument.themeOverrid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theme/themeOverride160.xml" ContentType="application/vnd.openxmlformats-officedocument.themeOverrid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theme/themeOverride161.xml" ContentType="application/vnd.openxmlformats-officedocument.themeOverrid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theme/themeOverride162.xml" ContentType="application/vnd.openxmlformats-officedocument.themeOverrid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theme/themeOverride163.xml" ContentType="application/vnd.openxmlformats-officedocument.themeOverrid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theme/themeOverride164.xml" ContentType="application/vnd.openxmlformats-officedocument.themeOverrid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theme/themeOverride165.xml" ContentType="application/vnd.openxmlformats-officedocument.themeOverrid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theme/themeOverride166.xml" ContentType="application/vnd.openxmlformats-officedocument.themeOverrid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theme/themeOverride167.xml" ContentType="application/vnd.openxmlformats-officedocument.themeOverrid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theme/themeOverride168.xml" ContentType="application/vnd.openxmlformats-officedocument.themeOverride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theme/themeOverride169.xml" ContentType="application/vnd.openxmlformats-officedocument.themeOverrid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theme/themeOverride170.xml" ContentType="application/vnd.openxmlformats-officedocument.themeOverrid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theme/themeOverride171.xml" ContentType="application/vnd.openxmlformats-officedocument.themeOverrid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theme/themeOverride172.xml" ContentType="application/vnd.openxmlformats-officedocument.themeOverrid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theme/themeOverride173.xml" ContentType="application/vnd.openxmlformats-officedocument.themeOverrid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theme/themeOverride174.xml" ContentType="application/vnd.openxmlformats-officedocument.themeOverrid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theme/themeOverride175.xml" ContentType="application/vnd.openxmlformats-officedocument.themeOverrid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theme/themeOverride176.xml" ContentType="application/vnd.openxmlformats-officedocument.themeOverrid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theme/themeOverride177.xml" ContentType="application/vnd.openxmlformats-officedocument.themeOverrid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theme/themeOverride178.xml" ContentType="application/vnd.openxmlformats-officedocument.themeOverrid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theme/themeOverride179.xml" ContentType="application/vnd.openxmlformats-officedocument.themeOverrid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theme/themeOverride180.xml" ContentType="application/vnd.openxmlformats-officedocument.themeOverrid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theme/themeOverride181.xml" ContentType="application/vnd.openxmlformats-officedocument.themeOverrid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theme/themeOverride182.xml" ContentType="application/vnd.openxmlformats-officedocument.themeOverrid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theme/themeOverride183.xml" ContentType="application/vnd.openxmlformats-officedocument.themeOverrid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theme/themeOverride184.xml" ContentType="application/vnd.openxmlformats-officedocument.themeOverrid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theme/themeOverride185.xml" ContentType="application/vnd.openxmlformats-officedocument.themeOverrid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theme/themeOverride186.xml" ContentType="application/vnd.openxmlformats-officedocument.themeOverrid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theme/themeOverride187.xml" ContentType="application/vnd.openxmlformats-officedocument.themeOverrid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theme/themeOverride188.xml" ContentType="application/vnd.openxmlformats-officedocument.themeOverrid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theme/themeOverride189.xml" ContentType="application/vnd.openxmlformats-officedocument.themeOverrid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theme/themeOverride190.xml" ContentType="application/vnd.openxmlformats-officedocument.themeOverrid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theme/themeOverride191.xml" ContentType="application/vnd.openxmlformats-officedocument.themeOverrid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theme/themeOverride192.xml" ContentType="application/vnd.openxmlformats-officedocument.themeOverride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theme/themeOverride193.xml" ContentType="application/vnd.openxmlformats-officedocument.themeOverrid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theme/themeOverride194.xml" ContentType="application/vnd.openxmlformats-officedocument.themeOverrid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theme/themeOverride195.xml" ContentType="application/vnd.openxmlformats-officedocument.themeOverrid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theme/themeOverride196.xml" ContentType="application/vnd.openxmlformats-officedocument.themeOverrid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theme/themeOverride197.xml" ContentType="application/vnd.openxmlformats-officedocument.themeOverrid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theme/themeOverride198.xml" ContentType="application/vnd.openxmlformats-officedocument.themeOverrid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theme/themeOverride199.xml" ContentType="application/vnd.openxmlformats-officedocument.themeOverrid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theme/themeOverride200.xml" ContentType="application/vnd.openxmlformats-officedocument.themeOverrid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theme/themeOverride201.xml" ContentType="application/vnd.openxmlformats-officedocument.themeOverrid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theme/themeOverride202.xml" ContentType="application/vnd.openxmlformats-officedocument.themeOverrid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theme/themeOverride203.xml" ContentType="application/vnd.openxmlformats-officedocument.themeOverrid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theme/themeOverride204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ercona\Tech_Lead\Projects\Benchmarking_procedures\"/>
    </mc:Choice>
  </mc:AlternateContent>
  <xr:revisionPtr revIDLastSave="0" documentId="13_ncr:1_{E8623FA4-DD91-46D4-B0A2-BB6562E5F4FF}" xr6:coauthVersionLast="47" xr6:coauthVersionMax="47" xr10:uidLastSave="{00000000-0000-0000-0000-000000000000}"/>
  <bookViews>
    <workbookView xWindow="1125" yWindow="915" windowWidth="26910" windowHeight="14610" tabRatio="910" xr2:uid="{00000000-000D-0000-FFFF-FFFF00000000}"/>
  </bookViews>
  <sheets>
    <sheet name="Summary" sheetId="13" r:id="rId1"/>
    <sheet name="References" sheetId="8" r:id="rId2"/>
    <sheet name="graphs_select_small" sheetId="12" r:id="rId3"/>
    <sheet name="graphs_select_large" sheetId="14" r:id="rId4"/>
    <sheet name="graphs_write_small" sheetId="24" r:id="rId5"/>
    <sheet name="graphs_write_large" sheetId="27" r:id="rId6"/>
    <sheet name="Select dashboard small" sheetId="7" r:id="rId7"/>
    <sheet name="Select dashboard large" sheetId="9" r:id="rId8"/>
    <sheet name="Write dashboard small" sheetId="10" r:id="rId9"/>
    <sheet name="Write dashboard large" sheetId="11" r:id="rId10"/>
    <sheet name="MY_8034_select_pre_small" sheetId="15" r:id="rId11"/>
    <sheet name="MY_8034_write_pre_small" sheetId="16" r:id="rId12"/>
    <sheet name="MY_8034_select_post_small" sheetId="17" r:id="rId13"/>
    <sheet name="MY_8034_select_pre_large" sheetId="18" r:id="rId14"/>
    <sheet name="MY_8034_write_pre_large" sheetId="19" r:id="rId15"/>
    <sheet name="MY_8034_select_post_large" sheetId="20" r:id="rId16"/>
    <sheet name="PS_8034_select_pre_small" sheetId="1" r:id="rId17"/>
    <sheet name="PS_8034_write_pre_small" sheetId="2" r:id="rId18"/>
    <sheet name="PS_8034_select_post_small" sheetId="3" r:id="rId19"/>
    <sheet name="PS_8034_select_pre_large" sheetId="4" r:id="rId20"/>
    <sheet name="PS_8034_write_pre_large" sheetId="6" r:id="rId21"/>
    <sheet name="PS_8034_select_post_large" sheetId="5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2" i="13" l="1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W42" i="13"/>
  <c r="V42" i="13"/>
  <c r="AR25" i="13"/>
  <c r="AQ25" i="13"/>
  <c r="AP25" i="13"/>
  <c r="AO25" i="13"/>
  <c r="AN25" i="13"/>
  <c r="AM25" i="13"/>
  <c r="AL25" i="13"/>
  <c r="AK25" i="13"/>
  <c r="AJ25" i="13"/>
  <c r="AG25" i="13"/>
  <c r="AF25" i="13"/>
  <c r="AE25" i="13"/>
  <c r="AD25" i="13"/>
  <c r="AC25" i="13"/>
  <c r="AB25" i="13"/>
  <c r="AA25" i="13"/>
  <c r="Z25" i="13"/>
  <c r="Y25" i="13"/>
  <c r="V25" i="13"/>
  <c r="U25" i="13"/>
  <c r="T25" i="13"/>
  <c r="S25" i="13"/>
  <c r="R25" i="13"/>
  <c r="Q25" i="13"/>
  <c r="P25" i="13"/>
  <c r="O25" i="13"/>
  <c r="N25" i="13"/>
  <c r="D25" i="13"/>
  <c r="E25" i="13"/>
  <c r="F25" i="13"/>
  <c r="C26" i="13" s="1"/>
  <c r="G25" i="13"/>
  <c r="H25" i="13"/>
  <c r="I25" i="13"/>
  <c r="J25" i="13"/>
  <c r="K25" i="13"/>
  <c r="C25" i="13"/>
  <c r="M33" i="13"/>
  <c r="M34" i="13"/>
  <c r="M35" i="13"/>
  <c r="M36" i="13"/>
  <c r="M37" i="13"/>
  <c r="M38" i="13"/>
  <c r="M39" i="13"/>
  <c r="M40" i="13"/>
  <c r="M41" i="13"/>
  <c r="AQ24" i="13"/>
  <c r="AP24" i="13"/>
  <c r="AO24" i="13"/>
  <c r="AN24" i="13"/>
  <c r="AM24" i="13"/>
  <c r="AL24" i="13"/>
  <c r="AK24" i="13"/>
  <c r="AJ24" i="13"/>
  <c r="AQ23" i="13"/>
  <c r="AP23" i="13"/>
  <c r="AO23" i="13"/>
  <c r="AN23" i="13"/>
  <c r="AM23" i="13"/>
  <c r="AL23" i="13"/>
  <c r="AK23" i="13"/>
  <c r="AJ23" i="13"/>
  <c r="AQ22" i="13"/>
  <c r="AP22" i="13"/>
  <c r="AO22" i="13"/>
  <c r="AN22" i="13"/>
  <c r="AM22" i="13"/>
  <c r="AL22" i="13"/>
  <c r="AK22" i="13"/>
  <c r="AJ22" i="13"/>
  <c r="AQ21" i="13"/>
  <c r="AP21" i="13"/>
  <c r="AO21" i="13"/>
  <c r="AN21" i="13"/>
  <c r="AM21" i="13"/>
  <c r="AL21" i="13"/>
  <c r="AK21" i="13"/>
  <c r="AJ21" i="13"/>
  <c r="AQ20" i="13"/>
  <c r="AP20" i="13"/>
  <c r="AO20" i="13"/>
  <c r="AN20" i="13"/>
  <c r="AM20" i="13"/>
  <c r="AL20" i="13"/>
  <c r="AK20" i="13"/>
  <c r="AJ20" i="13"/>
  <c r="AQ19" i="13"/>
  <c r="AP19" i="13"/>
  <c r="AO19" i="13"/>
  <c r="AN19" i="13"/>
  <c r="AM19" i="13"/>
  <c r="AL19" i="13"/>
  <c r="AK19" i="13"/>
  <c r="AJ19" i="13"/>
  <c r="AQ18" i="13"/>
  <c r="AP18" i="13"/>
  <c r="AO18" i="13"/>
  <c r="AN18" i="13"/>
  <c r="AM18" i="13"/>
  <c r="AL18" i="13"/>
  <c r="AK18" i="13"/>
  <c r="AJ18" i="13"/>
  <c r="AQ17" i="13"/>
  <c r="AP17" i="13"/>
  <c r="AO17" i="13"/>
  <c r="AN17" i="13"/>
  <c r="AM17" i="13"/>
  <c r="AL17" i="13"/>
  <c r="AK17" i="13"/>
  <c r="AJ17" i="13"/>
  <c r="AQ16" i="13"/>
  <c r="AP16" i="13"/>
  <c r="AO16" i="13"/>
  <c r="AN16" i="13"/>
  <c r="AM16" i="13"/>
  <c r="AL16" i="13"/>
  <c r="AK16" i="13"/>
  <c r="AJ16" i="13"/>
  <c r="AQ15" i="13"/>
  <c r="AP15" i="13"/>
  <c r="AO15" i="13"/>
  <c r="AN15" i="13"/>
  <c r="AM15" i="13"/>
  <c r="AL15" i="13"/>
  <c r="AK15" i="13"/>
  <c r="AJ15" i="13"/>
  <c r="AQ14" i="13"/>
  <c r="AP14" i="13"/>
  <c r="AO14" i="13"/>
  <c r="AN14" i="13"/>
  <c r="AM14" i="13"/>
  <c r="AL14" i="13"/>
  <c r="AK14" i="13"/>
  <c r="AJ14" i="13"/>
  <c r="U24" i="13"/>
  <c r="T24" i="13"/>
  <c r="S24" i="13"/>
  <c r="R24" i="13"/>
  <c r="Q24" i="13"/>
  <c r="P24" i="13"/>
  <c r="O24" i="13"/>
  <c r="N24" i="13"/>
  <c r="U23" i="13"/>
  <c r="T23" i="13"/>
  <c r="S23" i="13"/>
  <c r="R23" i="13"/>
  <c r="Q23" i="13"/>
  <c r="P23" i="13"/>
  <c r="O23" i="13"/>
  <c r="N23" i="13"/>
  <c r="U22" i="13"/>
  <c r="T22" i="13"/>
  <c r="S22" i="13"/>
  <c r="R22" i="13"/>
  <c r="Q22" i="13"/>
  <c r="P22" i="13"/>
  <c r="O22" i="13"/>
  <c r="N22" i="13"/>
  <c r="U21" i="13"/>
  <c r="T21" i="13"/>
  <c r="S21" i="13"/>
  <c r="R21" i="13"/>
  <c r="Q21" i="13"/>
  <c r="P21" i="13"/>
  <c r="O21" i="13"/>
  <c r="N21" i="13"/>
  <c r="U20" i="13"/>
  <c r="T20" i="13"/>
  <c r="S20" i="13"/>
  <c r="R20" i="13"/>
  <c r="Q20" i="13"/>
  <c r="P20" i="13"/>
  <c r="O20" i="13"/>
  <c r="N20" i="13"/>
  <c r="U19" i="13"/>
  <c r="T19" i="13"/>
  <c r="S19" i="13"/>
  <c r="R19" i="13"/>
  <c r="Q19" i="13"/>
  <c r="P19" i="13"/>
  <c r="O19" i="13"/>
  <c r="N19" i="13"/>
  <c r="U18" i="13"/>
  <c r="T18" i="13"/>
  <c r="S18" i="13"/>
  <c r="R18" i="13"/>
  <c r="Q18" i="13"/>
  <c r="P18" i="13"/>
  <c r="O18" i="13"/>
  <c r="N18" i="13"/>
  <c r="U17" i="13"/>
  <c r="T17" i="13"/>
  <c r="S17" i="13"/>
  <c r="R17" i="13"/>
  <c r="Q17" i="13"/>
  <c r="P17" i="13"/>
  <c r="O17" i="13"/>
  <c r="N17" i="13"/>
  <c r="U16" i="13"/>
  <c r="T16" i="13"/>
  <c r="S16" i="13"/>
  <c r="R16" i="13"/>
  <c r="Q16" i="13"/>
  <c r="P16" i="13"/>
  <c r="O16" i="13"/>
  <c r="N16" i="13"/>
  <c r="U15" i="13"/>
  <c r="T15" i="13"/>
  <c r="S15" i="13"/>
  <c r="R15" i="13"/>
  <c r="Q15" i="13"/>
  <c r="P15" i="13"/>
  <c r="O15" i="13"/>
  <c r="N15" i="13"/>
  <c r="U14" i="13"/>
  <c r="T14" i="13"/>
  <c r="S14" i="13"/>
  <c r="R14" i="13"/>
  <c r="Q14" i="13"/>
  <c r="P14" i="13"/>
  <c r="O14" i="13"/>
  <c r="N14" i="13"/>
  <c r="AF24" i="13"/>
  <c r="AE24" i="13"/>
  <c r="AD24" i="13"/>
  <c r="AC24" i="13"/>
  <c r="AB24" i="13"/>
  <c r="AA24" i="13"/>
  <c r="Z24" i="13"/>
  <c r="Y24" i="13"/>
  <c r="AF23" i="13"/>
  <c r="AE23" i="13"/>
  <c r="AD23" i="13"/>
  <c r="AC23" i="13"/>
  <c r="AB23" i="13"/>
  <c r="AA23" i="13"/>
  <c r="Z23" i="13"/>
  <c r="Y23" i="13"/>
  <c r="AF22" i="13"/>
  <c r="AE22" i="13"/>
  <c r="AD22" i="13"/>
  <c r="AC22" i="13"/>
  <c r="AB22" i="13"/>
  <c r="AA22" i="13"/>
  <c r="Z22" i="13"/>
  <c r="Y22" i="13"/>
  <c r="AF21" i="13"/>
  <c r="AE21" i="13"/>
  <c r="AD21" i="13"/>
  <c r="AC21" i="13"/>
  <c r="AB21" i="13"/>
  <c r="AA21" i="13"/>
  <c r="Z21" i="13"/>
  <c r="Y21" i="13"/>
  <c r="AF20" i="13"/>
  <c r="AE20" i="13"/>
  <c r="AD20" i="13"/>
  <c r="AC20" i="13"/>
  <c r="AB20" i="13"/>
  <c r="AA20" i="13"/>
  <c r="Z20" i="13"/>
  <c r="Y20" i="13"/>
  <c r="AF19" i="13"/>
  <c r="AE19" i="13"/>
  <c r="AD19" i="13"/>
  <c r="AC19" i="13"/>
  <c r="AB19" i="13"/>
  <c r="AA19" i="13"/>
  <c r="Z19" i="13"/>
  <c r="Y19" i="13"/>
  <c r="AF18" i="13"/>
  <c r="AE18" i="13"/>
  <c r="AD18" i="13"/>
  <c r="AC18" i="13"/>
  <c r="AB18" i="13"/>
  <c r="AA18" i="13"/>
  <c r="Z18" i="13"/>
  <c r="Y18" i="13"/>
  <c r="AF17" i="13"/>
  <c r="AE17" i="13"/>
  <c r="AD17" i="13"/>
  <c r="AC17" i="13"/>
  <c r="AB17" i="13"/>
  <c r="AA17" i="13"/>
  <c r="Z17" i="13"/>
  <c r="Y17" i="13"/>
  <c r="AF16" i="13"/>
  <c r="AE16" i="13"/>
  <c r="AD16" i="13"/>
  <c r="AC16" i="13"/>
  <c r="AB16" i="13"/>
  <c r="AA16" i="13"/>
  <c r="Z16" i="13"/>
  <c r="Y16" i="13"/>
  <c r="AF15" i="13"/>
  <c r="AE15" i="13"/>
  <c r="AD15" i="13"/>
  <c r="AC15" i="13"/>
  <c r="AB15" i="13"/>
  <c r="AA15" i="13"/>
  <c r="Z15" i="13"/>
  <c r="Y15" i="13"/>
  <c r="AF14" i="13"/>
  <c r="AE14" i="13"/>
  <c r="AD14" i="13"/>
  <c r="AC14" i="13"/>
  <c r="AB14" i="13"/>
  <c r="AA14" i="13"/>
  <c r="Z14" i="13"/>
  <c r="Y14" i="13"/>
  <c r="J24" i="13"/>
  <c r="I24" i="13"/>
  <c r="H24" i="13"/>
  <c r="G24" i="13"/>
  <c r="F24" i="13"/>
  <c r="E24" i="13"/>
  <c r="D24" i="13"/>
  <c r="C24" i="13"/>
  <c r="J23" i="13"/>
  <c r="I23" i="13"/>
  <c r="H23" i="13"/>
  <c r="G23" i="13"/>
  <c r="F23" i="13"/>
  <c r="E23" i="13"/>
  <c r="D23" i="13"/>
  <c r="C23" i="13"/>
  <c r="J22" i="13"/>
  <c r="I22" i="13"/>
  <c r="H22" i="13"/>
  <c r="G22" i="13"/>
  <c r="F22" i="13"/>
  <c r="E22" i="13"/>
  <c r="D22" i="13"/>
  <c r="C22" i="13"/>
  <c r="J21" i="13"/>
  <c r="I21" i="13"/>
  <c r="H21" i="13"/>
  <c r="G21" i="13"/>
  <c r="F21" i="13"/>
  <c r="E21" i="13"/>
  <c r="D21" i="13"/>
  <c r="C21" i="13"/>
  <c r="J20" i="13"/>
  <c r="I20" i="13"/>
  <c r="H20" i="13"/>
  <c r="G20" i="13"/>
  <c r="F20" i="13"/>
  <c r="E20" i="13"/>
  <c r="D20" i="13"/>
  <c r="C20" i="13"/>
  <c r="J19" i="13"/>
  <c r="I19" i="13"/>
  <c r="H19" i="13"/>
  <c r="G19" i="13"/>
  <c r="F19" i="13"/>
  <c r="E19" i="13"/>
  <c r="D19" i="13"/>
  <c r="C19" i="13"/>
  <c r="J18" i="13"/>
  <c r="I18" i="13"/>
  <c r="H18" i="13"/>
  <c r="G18" i="13"/>
  <c r="F18" i="13"/>
  <c r="E18" i="13"/>
  <c r="D18" i="13"/>
  <c r="C18" i="13"/>
  <c r="J17" i="13"/>
  <c r="I17" i="13"/>
  <c r="H17" i="13"/>
  <c r="G17" i="13"/>
  <c r="F17" i="13"/>
  <c r="E17" i="13"/>
  <c r="D17" i="13"/>
  <c r="C17" i="13"/>
  <c r="J16" i="13"/>
  <c r="I16" i="13"/>
  <c r="H16" i="13"/>
  <c r="G16" i="13"/>
  <c r="F16" i="13"/>
  <c r="E16" i="13"/>
  <c r="D16" i="13"/>
  <c r="C16" i="13"/>
  <c r="J15" i="13"/>
  <c r="I15" i="13"/>
  <c r="H15" i="13"/>
  <c r="G15" i="13"/>
  <c r="F15" i="13"/>
  <c r="E15" i="13"/>
  <c r="D15" i="13"/>
  <c r="C15" i="13"/>
  <c r="J14" i="13"/>
  <c r="I14" i="13"/>
  <c r="H14" i="13"/>
  <c r="G14" i="13"/>
  <c r="F14" i="13"/>
  <c r="E14" i="13"/>
  <c r="D14" i="13"/>
  <c r="C14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W41" i="13"/>
  <c r="V41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W40" i="13"/>
  <c r="V40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W38" i="13"/>
  <c r="V38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41" i="13"/>
  <c r="U40" i="13"/>
  <c r="U39" i="13"/>
  <c r="U38" i="13"/>
  <c r="U37" i="13"/>
  <c r="U36" i="13"/>
  <c r="U35" i="13"/>
  <c r="U34" i="13"/>
  <c r="U33" i="13"/>
  <c r="U32" i="13"/>
  <c r="U31" i="13"/>
  <c r="S32" i="13"/>
  <c r="S33" i="13"/>
  <c r="S34" i="13"/>
  <c r="S35" i="13"/>
  <c r="S36" i="13"/>
  <c r="S37" i="13"/>
  <c r="S38" i="13"/>
  <c r="S39" i="13"/>
  <c r="S40" i="13"/>
  <c r="S41" i="13"/>
  <c r="S31" i="13"/>
  <c r="R32" i="13"/>
  <c r="R33" i="13"/>
  <c r="R34" i="13"/>
  <c r="R35" i="13"/>
  <c r="R36" i="13"/>
  <c r="R37" i="13"/>
  <c r="R38" i="13"/>
  <c r="R39" i="13"/>
  <c r="R40" i="13"/>
  <c r="R41" i="13"/>
  <c r="R31" i="13"/>
  <c r="Q32" i="13"/>
  <c r="Q33" i="13"/>
  <c r="Q34" i="13"/>
  <c r="Q35" i="13"/>
  <c r="Q36" i="13"/>
  <c r="Q37" i="13"/>
  <c r="Q38" i="13"/>
  <c r="Q39" i="13"/>
  <c r="Q40" i="13"/>
  <c r="Q41" i="13"/>
  <c r="Q31" i="13"/>
  <c r="P32" i="13"/>
  <c r="P33" i="13"/>
  <c r="P34" i="13"/>
  <c r="P35" i="13"/>
  <c r="P36" i="13"/>
  <c r="P37" i="13"/>
  <c r="P38" i="13"/>
  <c r="P39" i="13"/>
  <c r="P40" i="13"/>
  <c r="P41" i="13"/>
  <c r="P31" i="13"/>
  <c r="O32" i="13"/>
  <c r="O33" i="13"/>
  <c r="O34" i="13"/>
  <c r="O35" i="13"/>
  <c r="O36" i="13"/>
  <c r="O37" i="13"/>
  <c r="O38" i="13"/>
  <c r="O39" i="13"/>
  <c r="O40" i="13"/>
  <c r="O41" i="13"/>
  <c r="O31" i="13"/>
  <c r="N32" i="13"/>
  <c r="N33" i="13"/>
  <c r="N34" i="13"/>
  <c r="N35" i="13"/>
  <c r="N36" i="13"/>
  <c r="N37" i="13"/>
  <c r="N38" i="13"/>
  <c r="N39" i="13"/>
  <c r="N40" i="13"/>
  <c r="N41" i="13"/>
  <c r="N31" i="13"/>
  <c r="M32" i="13"/>
  <c r="M31" i="13"/>
  <c r="L32" i="13"/>
  <c r="L33" i="13"/>
  <c r="L34" i="13"/>
  <c r="L35" i="13"/>
  <c r="L36" i="13"/>
  <c r="L37" i="13"/>
  <c r="L38" i="13"/>
  <c r="L39" i="13"/>
  <c r="L40" i="13"/>
  <c r="L41" i="13"/>
  <c r="L31" i="13"/>
  <c r="K32" i="13"/>
  <c r="K33" i="13"/>
  <c r="K34" i="13"/>
  <c r="K35" i="13"/>
  <c r="K36" i="13"/>
  <c r="K37" i="13"/>
  <c r="K38" i="13"/>
  <c r="K39" i="13"/>
  <c r="K40" i="13"/>
  <c r="K41" i="13"/>
  <c r="K31" i="13"/>
  <c r="J32" i="13"/>
  <c r="J33" i="13"/>
  <c r="J34" i="13"/>
  <c r="J35" i="13"/>
  <c r="J36" i="13"/>
  <c r="J37" i="13"/>
  <c r="J38" i="13"/>
  <c r="J39" i="13"/>
  <c r="J40" i="13"/>
  <c r="J41" i="13"/>
  <c r="J31" i="13"/>
  <c r="I32" i="13"/>
  <c r="I33" i="13"/>
  <c r="I34" i="13"/>
  <c r="I35" i="13"/>
  <c r="I36" i="13"/>
  <c r="I37" i="13"/>
  <c r="I38" i="13"/>
  <c r="I39" i="13"/>
  <c r="I40" i="13"/>
  <c r="I41" i="13"/>
  <c r="I31" i="13"/>
  <c r="H32" i="13"/>
  <c r="H33" i="13"/>
  <c r="H34" i="13"/>
  <c r="H35" i="13"/>
  <c r="H36" i="13"/>
  <c r="H37" i="13"/>
  <c r="H38" i="13"/>
  <c r="H39" i="13"/>
  <c r="H40" i="13"/>
  <c r="H41" i="13"/>
  <c r="H31" i="13"/>
  <c r="G32" i="13"/>
  <c r="G33" i="13"/>
  <c r="G34" i="13"/>
  <c r="G35" i="13"/>
  <c r="G36" i="13"/>
  <c r="G37" i="13"/>
  <c r="G38" i="13"/>
  <c r="G39" i="13"/>
  <c r="G40" i="13"/>
  <c r="G41" i="13"/>
  <c r="G31" i="13"/>
  <c r="F32" i="13"/>
  <c r="F33" i="13"/>
  <c r="F34" i="13"/>
  <c r="F35" i="13"/>
  <c r="F36" i="13"/>
  <c r="F37" i="13"/>
  <c r="F38" i="13"/>
  <c r="F39" i="13"/>
  <c r="F40" i="13"/>
  <c r="F41" i="13"/>
  <c r="F31" i="13"/>
  <c r="E32" i="13"/>
  <c r="E33" i="13"/>
  <c r="E34" i="13"/>
  <c r="E35" i="13"/>
  <c r="E36" i="13"/>
  <c r="E37" i="13"/>
  <c r="E38" i="13"/>
  <c r="E39" i="13"/>
  <c r="E40" i="13"/>
  <c r="E41" i="13"/>
  <c r="E31" i="13"/>
  <c r="D32" i="13"/>
  <c r="D33" i="13"/>
  <c r="D34" i="13"/>
  <c r="D35" i="13"/>
  <c r="D36" i="13"/>
  <c r="D37" i="13"/>
  <c r="D38" i="13"/>
  <c r="D39" i="13"/>
  <c r="D40" i="13"/>
  <c r="D41" i="13"/>
  <c r="D31" i="13"/>
  <c r="C32" i="13"/>
  <c r="C33" i="13"/>
  <c r="C34" i="13"/>
  <c r="C35" i="13"/>
  <c r="C36" i="13"/>
  <c r="C37" i="13"/>
  <c r="C38" i="13"/>
  <c r="C39" i="13"/>
  <c r="C40" i="13"/>
  <c r="C41" i="13"/>
  <c r="C31" i="13"/>
  <c r="B32" i="13"/>
  <c r="B33" i="13"/>
  <c r="B34" i="13"/>
  <c r="B35" i="13"/>
  <c r="B36" i="13"/>
  <c r="B37" i="13"/>
  <c r="B38" i="13"/>
  <c r="B39" i="13"/>
  <c r="B40" i="13"/>
  <c r="B41" i="13"/>
  <c r="B31" i="13"/>
  <c r="AR15" i="13"/>
  <c r="AR16" i="13"/>
  <c r="AR17" i="13"/>
  <c r="AR18" i="13"/>
  <c r="AR14" i="13"/>
  <c r="AG15" i="13"/>
  <c r="AG16" i="13"/>
  <c r="AG17" i="13"/>
  <c r="AG18" i="13"/>
  <c r="AG14" i="13"/>
  <c r="K15" i="13"/>
  <c r="K16" i="13"/>
  <c r="K17" i="13"/>
  <c r="K18" i="13"/>
  <c r="K14" i="13"/>
  <c r="V15" i="13"/>
  <c r="V16" i="13"/>
  <c r="V17" i="13"/>
  <c r="V18" i="13"/>
  <c r="V14" i="13"/>
  <c r="AI24" i="13"/>
  <c r="X24" i="13"/>
  <c r="AI23" i="13"/>
  <c r="X23" i="13"/>
  <c r="AI22" i="13"/>
  <c r="X22" i="13"/>
  <c r="AI21" i="13"/>
  <c r="X21" i="13"/>
  <c r="AI20" i="13"/>
  <c r="X20" i="13"/>
  <c r="AI19" i="13"/>
  <c r="X19" i="13"/>
  <c r="AI18" i="13"/>
  <c r="X18" i="13"/>
  <c r="AI17" i="13"/>
  <c r="X17" i="13"/>
  <c r="AI16" i="13"/>
  <c r="X16" i="13"/>
  <c r="AI15" i="13"/>
  <c r="X15" i="13"/>
  <c r="AI14" i="13"/>
  <c r="X14" i="13"/>
  <c r="M15" i="13"/>
  <c r="M16" i="13"/>
  <c r="M17" i="13"/>
  <c r="M18" i="13"/>
  <c r="M19" i="13"/>
  <c r="M20" i="13"/>
  <c r="M21" i="13"/>
  <c r="M22" i="13"/>
  <c r="M23" i="13"/>
  <c r="M24" i="13"/>
  <c r="M14" i="13"/>
  <c r="B24" i="13"/>
  <c r="B23" i="13"/>
  <c r="B22" i="13"/>
  <c r="B21" i="13"/>
  <c r="B20" i="13"/>
  <c r="B19" i="13"/>
  <c r="B18" i="13"/>
  <c r="B17" i="13"/>
  <c r="B16" i="13"/>
  <c r="B15" i="13"/>
  <c r="B14" i="13"/>
  <c r="A410" i="27"/>
  <c r="A411" i="27" s="1"/>
  <c r="A384" i="27"/>
  <c r="A385" i="27" s="1"/>
  <c r="A358" i="27"/>
  <c r="V359" i="27" s="1"/>
  <c r="A332" i="27"/>
  <c r="A306" i="27"/>
  <c r="A307" i="27" s="1"/>
  <c r="A280" i="27"/>
  <c r="L281" i="27" s="1"/>
  <c r="A254" i="27"/>
  <c r="AF255" i="27" s="1"/>
  <c r="A228" i="27"/>
  <c r="L229" i="27" s="1"/>
  <c r="A202" i="27"/>
  <c r="A203" i="27" s="1"/>
  <c r="A176" i="27"/>
  <c r="AF177" i="27" s="1"/>
  <c r="A151" i="27"/>
  <c r="L152" i="27" s="1"/>
  <c r="A126" i="27"/>
  <c r="V127" i="27" s="1"/>
  <c r="A101" i="27"/>
  <c r="A76" i="27"/>
  <c r="L77" i="27" s="1"/>
  <c r="A51" i="27"/>
  <c r="AF52" i="27" s="1"/>
  <c r="A26" i="27"/>
  <c r="V27" i="27" s="1"/>
  <c r="A1" i="27"/>
  <c r="A2" i="27" s="1"/>
  <c r="A410" i="24"/>
  <c r="V411" i="24" s="1"/>
  <c r="A384" i="24"/>
  <c r="L385" i="24" s="1"/>
  <c r="A358" i="24"/>
  <c r="AF359" i="24" s="1"/>
  <c r="A332" i="24"/>
  <c r="L333" i="24" s="1"/>
  <c r="A306" i="24"/>
  <c r="AF307" i="24" s="1"/>
  <c r="A280" i="24"/>
  <c r="V281" i="24" s="1"/>
  <c r="A254" i="24"/>
  <c r="A255" i="24" s="1"/>
  <c r="A228" i="24"/>
  <c r="AF229" i="24" s="1"/>
  <c r="A202" i="24"/>
  <c r="A203" i="24" s="1"/>
  <c r="A176" i="24"/>
  <c r="V177" i="24" s="1"/>
  <c r="A151" i="24"/>
  <c r="A152" i="24" s="1"/>
  <c r="A126" i="24"/>
  <c r="A127" i="24" s="1"/>
  <c r="A101" i="24"/>
  <c r="A76" i="24"/>
  <c r="A51" i="24"/>
  <c r="L52" i="24" s="1"/>
  <c r="A26" i="24"/>
  <c r="AF27" i="24" s="1"/>
  <c r="A1" i="24"/>
  <c r="V2" i="24" s="1"/>
  <c r="A202" i="14"/>
  <c r="A176" i="14"/>
  <c r="A151" i="14"/>
  <c r="A126" i="14"/>
  <c r="A101" i="14"/>
  <c r="A76" i="14"/>
  <c r="A51" i="14"/>
  <c r="A26" i="14"/>
  <c r="A1" i="14"/>
  <c r="A202" i="12"/>
  <c r="A176" i="12"/>
  <c r="A151" i="12"/>
  <c r="A126" i="12"/>
  <c r="A101" i="12"/>
  <c r="A76" i="12"/>
  <c r="A51" i="12"/>
  <c r="A26" i="12"/>
  <c r="A1" i="12"/>
  <c r="L385" i="27"/>
  <c r="AF359" i="27"/>
  <c r="V333" i="27"/>
  <c r="V307" i="27"/>
  <c r="L307" i="27"/>
  <c r="AF229" i="27"/>
  <c r="A229" i="27"/>
  <c r="V177" i="27"/>
  <c r="L177" i="27"/>
  <c r="A177" i="27"/>
  <c r="V152" i="27"/>
  <c r="AF102" i="27"/>
  <c r="V102" i="27"/>
  <c r="L102" i="27"/>
  <c r="A102" i="27"/>
  <c r="AF27" i="27"/>
  <c r="A27" i="27"/>
  <c r="L27" i="27"/>
  <c r="AF411" i="24"/>
  <c r="AF385" i="24"/>
  <c r="V385" i="24"/>
  <c r="AF333" i="24"/>
  <c r="V333" i="24"/>
  <c r="AF255" i="24"/>
  <c r="V255" i="24"/>
  <c r="L255" i="24"/>
  <c r="A229" i="24"/>
  <c r="V203" i="24"/>
  <c r="L203" i="24"/>
  <c r="V102" i="24"/>
  <c r="V77" i="24"/>
  <c r="V52" i="24"/>
  <c r="V27" i="24"/>
  <c r="AF177" i="24"/>
  <c r="L127" i="24"/>
  <c r="AF102" i="24"/>
  <c r="AF77" i="24"/>
  <c r="AF52" i="24"/>
  <c r="A27" i="24"/>
  <c r="AF2" i="24"/>
  <c r="L2" i="24"/>
  <c r="A2" i="24"/>
  <c r="AD220" i="19"/>
  <c r="AC220" i="19"/>
  <c r="AB220" i="19"/>
  <c r="AA220" i="19"/>
  <c r="Z220" i="19"/>
  <c r="Y220" i="19"/>
  <c r="X220" i="19"/>
  <c r="AD219" i="19"/>
  <c r="AC219" i="19"/>
  <c r="AB219" i="19"/>
  <c r="AA219" i="19"/>
  <c r="Z219" i="19"/>
  <c r="Y219" i="19"/>
  <c r="X219" i="19"/>
  <c r="AD218" i="19"/>
  <c r="AC218" i="19"/>
  <c r="AB218" i="19"/>
  <c r="AA218" i="19"/>
  <c r="Z218" i="19"/>
  <c r="Y218" i="19"/>
  <c r="X218" i="19"/>
  <c r="AD217" i="19"/>
  <c r="AC217" i="19"/>
  <c r="AB217" i="19"/>
  <c r="AA217" i="19"/>
  <c r="Z217" i="19"/>
  <c r="Y217" i="19"/>
  <c r="X217" i="19"/>
  <c r="AD216" i="19"/>
  <c r="AC216" i="19"/>
  <c r="AB216" i="19"/>
  <c r="AA216" i="19"/>
  <c r="I213" i="11" s="1" a="1"/>
  <c r="I213" i="11" s="1"/>
  <c r="Z216" i="19"/>
  <c r="Y216" i="19"/>
  <c r="X216" i="19"/>
  <c r="AD215" i="19"/>
  <c r="AC215" i="19"/>
  <c r="AB215" i="19"/>
  <c r="M213" i="11" s="1" a="1"/>
  <c r="M213" i="11" s="1"/>
  <c r="AA215" i="19"/>
  <c r="Z215" i="19"/>
  <c r="Y215" i="19"/>
  <c r="X215" i="19"/>
  <c r="AD214" i="19"/>
  <c r="AC214" i="19"/>
  <c r="AB214" i="19"/>
  <c r="AA214" i="19"/>
  <c r="Z214" i="19"/>
  <c r="Y214" i="19"/>
  <c r="X214" i="19"/>
  <c r="AD213" i="19"/>
  <c r="AC213" i="19"/>
  <c r="AB213" i="19"/>
  <c r="AA213" i="19"/>
  <c r="Z213" i="19"/>
  <c r="E213" i="11" s="1" a="1"/>
  <c r="E213" i="11" s="1"/>
  <c r="Y213" i="19"/>
  <c r="X213" i="19"/>
  <c r="AD212" i="19"/>
  <c r="AC212" i="19"/>
  <c r="AB212" i="19"/>
  <c r="AA212" i="19"/>
  <c r="Z212" i="19"/>
  <c r="Y212" i="19"/>
  <c r="X212" i="19"/>
  <c r="AD211" i="19"/>
  <c r="AC211" i="19"/>
  <c r="AB211" i="19"/>
  <c r="AA211" i="19"/>
  <c r="Z211" i="19"/>
  <c r="Y211" i="19"/>
  <c r="X211" i="19"/>
  <c r="AD210" i="19"/>
  <c r="U213" i="11" s="1" a="1"/>
  <c r="U213" i="11" s="1"/>
  <c r="AC210" i="19"/>
  <c r="Q213" i="11" s="1" a="1"/>
  <c r="Q213" i="11" s="1"/>
  <c r="AB210" i="19"/>
  <c r="AA210" i="19"/>
  <c r="Z210" i="19"/>
  <c r="Y210" i="19"/>
  <c r="X210" i="19"/>
  <c r="AD207" i="19"/>
  <c r="AC207" i="19"/>
  <c r="AB207" i="19"/>
  <c r="AA207" i="19"/>
  <c r="Z207" i="19"/>
  <c r="Y207" i="19"/>
  <c r="X207" i="19"/>
  <c r="AD206" i="19"/>
  <c r="AC206" i="19"/>
  <c r="AB206" i="19"/>
  <c r="AA206" i="19"/>
  <c r="Z206" i="19"/>
  <c r="Y206" i="19"/>
  <c r="X206" i="19"/>
  <c r="AD205" i="19"/>
  <c r="AC205" i="19"/>
  <c r="AB205" i="19"/>
  <c r="AA205" i="19"/>
  <c r="Z205" i="19"/>
  <c r="Y205" i="19"/>
  <c r="X205" i="19"/>
  <c r="AD204" i="19"/>
  <c r="AC204" i="19"/>
  <c r="AB204" i="19"/>
  <c r="AA204" i="19"/>
  <c r="Z204" i="19"/>
  <c r="Y204" i="19"/>
  <c r="X204" i="19"/>
  <c r="AD203" i="19"/>
  <c r="AC203" i="19"/>
  <c r="AB203" i="19"/>
  <c r="AA203" i="19"/>
  <c r="Z203" i="19"/>
  <c r="Y203" i="19"/>
  <c r="X203" i="19"/>
  <c r="AD202" i="19"/>
  <c r="AC202" i="19"/>
  <c r="AB202" i="19"/>
  <c r="AA202" i="19"/>
  <c r="Z202" i="19"/>
  <c r="Y202" i="19"/>
  <c r="X202" i="19"/>
  <c r="AD201" i="19"/>
  <c r="AC201" i="19"/>
  <c r="AB201" i="19"/>
  <c r="AA201" i="19"/>
  <c r="Z201" i="19"/>
  <c r="Y201" i="19"/>
  <c r="X201" i="19"/>
  <c r="AD200" i="19"/>
  <c r="AC200" i="19"/>
  <c r="AB200" i="19"/>
  <c r="AA200" i="19"/>
  <c r="Z200" i="19"/>
  <c r="Y200" i="19"/>
  <c r="X200" i="19"/>
  <c r="AD199" i="19"/>
  <c r="U200" i="11" s="1" a="1"/>
  <c r="U200" i="11" s="1"/>
  <c r="AC199" i="19"/>
  <c r="AB199" i="19"/>
  <c r="AA199" i="19"/>
  <c r="Z199" i="19"/>
  <c r="Y199" i="19"/>
  <c r="X199" i="19"/>
  <c r="AD198" i="19"/>
  <c r="AC198" i="19"/>
  <c r="AB198" i="19"/>
  <c r="AA198" i="19"/>
  <c r="Z198" i="19"/>
  <c r="Y198" i="19"/>
  <c r="X198" i="19"/>
  <c r="AD197" i="19"/>
  <c r="AC197" i="19"/>
  <c r="AB197" i="19"/>
  <c r="M200" i="11" s="1" a="1"/>
  <c r="M200" i="11" s="1"/>
  <c r="AA197" i="19"/>
  <c r="I200" i="11" s="1" a="1"/>
  <c r="I200" i="11" s="1"/>
  <c r="Z197" i="19"/>
  <c r="E200" i="11" s="1" a="1"/>
  <c r="E200" i="11" s="1"/>
  <c r="Y197" i="19"/>
  <c r="X197" i="19"/>
  <c r="AD194" i="19"/>
  <c r="AC194" i="19"/>
  <c r="AB194" i="19"/>
  <c r="AA194" i="19"/>
  <c r="Z194" i="19"/>
  <c r="Y194" i="19"/>
  <c r="X194" i="19"/>
  <c r="AD193" i="19"/>
  <c r="AC193" i="19"/>
  <c r="AB193" i="19"/>
  <c r="AA193" i="19"/>
  <c r="Z193" i="19"/>
  <c r="Y193" i="19"/>
  <c r="X193" i="19"/>
  <c r="AD192" i="19"/>
  <c r="AC192" i="19"/>
  <c r="AB192" i="19"/>
  <c r="AA192" i="19"/>
  <c r="Z192" i="19"/>
  <c r="Y192" i="19"/>
  <c r="X192" i="19"/>
  <c r="AD191" i="19"/>
  <c r="AC191" i="19"/>
  <c r="AB191" i="19"/>
  <c r="AA191" i="19"/>
  <c r="Z191" i="19"/>
  <c r="Y191" i="19"/>
  <c r="X191" i="19"/>
  <c r="AD190" i="19"/>
  <c r="AC190" i="19"/>
  <c r="Q187" i="11" s="1" a="1"/>
  <c r="Q187" i="11" s="1"/>
  <c r="AB190" i="19"/>
  <c r="AA190" i="19"/>
  <c r="Z190" i="19"/>
  <c r="Y190" i="19"/>
  <c r="X190" i="19"/>
  <c r="AD189" i="19"/>
  <c r="U187" i="11" s="1" a="1"/>
  <c r="U187" i="11" s="1"/>
  <c r="AC189" i="19"/>
  <c r="AB189" i="19"/>
  <c r="AA189" i="19"/>
  <c r="Z189" i="19"/>
  <c r="Y189" i="19"/>
  <c r="X189" i="19"/>
  <c r="AD188" i="19"/>
  <c r="AC188" i="19"/>
  <c r="AB188" i="19"/>
  <c r="AA188" i="19"/>
  <c r="Z188" i="19"/>
  <c r="Y188" i="19"/>
  <c r="X188" i="19"/>
  <c r="AD187" i="19"/>
  <c r="AC187" i="19"/>
  <c r="AB187" i="19"/>
  <c r="M187" i="11" s="1" a="1"/>
  <c r="M187" i="11" s="1"/>
  <c r="AA187" i="19"/>
  <c r="Z187" i="19"/>
  <c r="Y187" i="19"/>
  <c r="X187" i="19"/>
  <c r="AD186" i="19"/>
  <c r="AC186" i="19"/>
  <c r="AB186" i="19"/>
  <c r="AA186" i="19"/>
  <c r="I187" i="11" s="1" a="1"/>
  <c r="I187" i="11" s="1"/>
  <c r="Z186" i="19"/>
  <c r="Y186" i="19"/>
  <c r="X186" i="19"/>
  <c r="AD185" i="19"/>
  <c r="AC185" i="19"/>
  <c r="AB185" i="19"/>
  <c r="AA185" i="19"/>
  <c r="Z185" i="19"/>
  <c r="Y185" i="19"/>
  <c r="X185" i="19"/>
  <c r="AD184" i="19"/>
  <c r="AC184" i="19"/>
  <c r="AB184" i="19"/>
  <c r="AA184" i="19"/>
  <c r="Z184" i="19"/>
  <c r="Y184" i="19"/>
  <c r="X184" i="19"/>
  <c r="AD181" i="19"/>
  <c r="AC181" i="19"/>
  <c r="AB181" i="19"/>
  <c r="AA181" i="19"/>
  <c r="Z181" i="19"/>
  <c r="Y181" i="19"/>
  <c r="X181" i="19"/>
  <c r="AD180" i="19"/>
  <c r="AC180" i="19"/>
  <c r="AB180" i="19"/>
  <c r="AA180" i="19"/>
  <c r="Z180" i="19"/>
  <c r="Y180" i="19"/>
  <c r="X180" i="19"/>
  <c r="AD179" i="19"/>
  <c r="AC179" i="19"/>
  <c r="AB179" i="19"/>
  <c r="AA179" i="19"/>
  <c r="Z179" i="19"/>
  <c r="Y179" i="19"/>
  <c r="X179" i="19"/>
  <c r="AD178" i="19"/>
  <c r="AC178" i="19"/>
  <c r="AB178" i="19"/>
  <c r="AA178" i="19"/>
  <c r="Z178" i="19"/>
  <c r="Y178" i="19"/>
  <c r="X178" i="19"/>
  <c r="AD177" i="19"/>
  <c r="AC177" i="19"/>
  <c r="AB177" i="19"/>
  <c r="AA177" i="19"/>
  <c r="Z177" i="19"/>
  <c r="E174" i="11" s="1" a="1"/>
  <c r="E174" i="11" s="1"/>
  <c r="Y177" i="19"/>
  <c r="X177" i="19"/>
  <c r="AD176" i="19"/>
  <c r="AC176" i="19"/>
  <c r="AB176" i="19"/>
  <c r="AA176" i="19"/>
  <c r="I174" i="11" s="1" a="1"/>
  <c r="I174" i="11" s="1"/>
  <c r="Z176" i="19"/>
  <c r="Y176" i="19"/>
  <c r="X176" i="19"/>
  <c r="AD175" i="19"/>
  <c r="AC175" i="19"/>
  <c r="AB175" i="19"/>
  <c r="AA175" i="19"/>
  <c r="Z175" i="19"/>
  <c r="Y175" i="19"/>
  <c r="X175" i="19"/>
  <c r="AD174" i="19"/>
  <c r="AC174" i="19"/>
  <c r="AB174" i="19"/>
  <c r="AA174" i="19"/>
  <c r="Z174" i="19"/>
  <c r="Y174" i="19"/>
  <c r="X174" i="19"/>
  <c r="AD173" i="19"/>
  <c r="AC173" i="19"/>
  <c r="AB173" i="19"/>
  <c r="AA173" i="19"/>
  <c r="Z173" i="19"/>
  <c r="Y173" i="19"/>
  <c r="X173" i="19"/>
  <c r="AD172" i="19"/>
  <c r="AC172" i="19"/>
  <c r="AB172" i="19"/>
  <c r="AA172" i="19"/>
  <c r="Z172" i="19"/>
  <c r="Y172" i="19"/>
  <c r="X172" i="19"/>
  <c r="AD171" i="19"/>
  <c r="U174" i="11" s="1" a="1"/>
  <c r="U174" i="11" s="1"/>
  <c r="AC171" i="19"/>
  <c r="Q174" i="11" s="1" a="1"/>
  <c r="Q174" i="11" s="1"/>
  <c r="AB171" i="19"/>
  <c r="M174" i="11" s="1" a="1"/>
  <c r="M174" i="11" s="1"/>
  <c r="AA171" i="19"/>
  <c r="Z171" i="19"/>
  <c r="Y171" i="19"/>
  <c r="X171" i="19"/>
  <c r="AD168" i="19"/>
  <c r="AC168" i="19"/>
  <c r="AB168" i="19"/>
  <c r="AA168" i="19"/>
  <c r="Z168" i="19"/>
  <c r="Y168" i="19"/>
  <c r="X168" i="19"/>
  <c r="AD167" i="19"/>
  <c r="AC167" i="19"/>
  <c r="AB167" i="19"/>
  <c r="AA167" i="19"/>
  <c r="Z167" i="19"/>
  <c r="Y167" i="19"/>
  <c r="X167" i="19"/>
  <c r="AD166" i="19"/>
  <c r="AC166" i="19"/>
  <c r="AB166" i="19"/>
  <c r="AA166" i="19"/>
  <c r="Z166" i="19"/>
  <c r="Y166" i="19"/>
  <c r="X166" i="19"/>
  <c r="AD165" i="19"/>
  <c r="AC165" i="19"/>
  <c r="AB165" i="19"/>
  <c r="AA165" i="19"/>
  <c r="Z165" i="19"/>
  <c r="Y165" i="19"/>
  <c r="X165" i="19"/>
  <c r="AD164" i="19"/>
  <c r="AC164" i="19"/>
  <c r="AB164" i="19"/>
  <c r="AA164" i="19"/>
  <c r="Z164" i="19"/>
  <c r="Y164" i="19"/>
  <c r="X164" i="19"/>
  <c r="AD163" i="19"/>
  <c r="AC163" i="19"/>
  <c r="AB163" i="19"/>
  <c r="AA163" i="19"/>
  <c r="Z163" i="19"/>
  <c r="Y163" i="19"/>
  <c r="X163" i="19"/>
  <c r="AD162" i="19"/>
  <c r="AC162" i="19"/>
  <c r="AB162" i="19"/>
  <c r="AA162" i="19"/>
  <c r="Z162" i="19"/>
  <c r="Y162" i="19"/>
  <c r="X162" i="19"/>
  <c r="AD161" i="19"/>
  <c r="U161" i="11" s="1" a="1"/>
  <c r="U161" i="11" s="1"/>
  <c r="AC161" i="19"/>
  <c r="AB161" i="19"/>
  <c r="AA161" i="19"/>
  <c r="Z161" i="19"/>
  <c r="Y161" i="19"/>
  <c r="X161" i="19"/>
  <c r="AD160" i="19"/>
  <c r="AC160" i="19"/>
  <c r="Q161" i="11" s="1" a="1"/>
  <c r="Q161" i="11" s="1"/>
  <c r="AB160" i="19"/>
  <c r="AA160" i="19"/>
  <c r="Z160" i="19"/>
  <c r="Y160" i="19"/>
  <c r="X160" i="19"/>
  <c r="AD159" i="19"/>
  <c r="AC159" i="19"/>
  <c r="AB159" i="19"/>
  <c r="AA159" i="19"/>
  <c r="Z159" i="19"/>
  <c r="Y159" i="19"/>
  <c r="X159" i="19"/>
  <c r="AD158" i="19"/>
  <c r="AC158" i="19"/>
  <c r="AB158" i="19"/>
  <c r="AA158" i="19"/>
  <c r="I161" i="11" s="1" a="1"/>
  <c r="I161" i="11" s="1"/>
  <c r="Z158" i="19"/>
  <c r="E161" i="11" s="1" a="1"/>
  <c r="E161" i="11" s="1"/>
  <c r="Y158" i="19"/>
  <c r="X158" i="19"/>
  <c r="AD155" i="19"/>
  <c r="AC155" i="19"/>
  <c r="AB155" i="19"/>
  <c r="AA155" i="19"/>
  <c r="Z155" i="19"/>
  <c r="Y155" i="19"/>
  <c r="X155" i="19"/>
  <c r="AD154" i="19"/>
  <c r="AC154" i="19"/>
  <c r="AB154" i="19"/>
  <c r="AA154" i="19"/>
  <c r="Z154" i="19"/>
  <c r="Y154" i="19"/>
  <c r="X154" i="19"/>
  <c r="AD153" i="19"/>
  <c r="AC153" i="19"/>
  <c r="AB153" i="19"/>
  <c r="AA153" i="19"/>
  <c r="Z153" i="19"/>
  <c r="Y153" i="19"/>
  <c r="X153" i="19"/>
  <c r="AD152" i="19"/>
  <c r="AC152" i="19"/>
  <c r="AB152" i="19"/>
  <c r="AA152" i="19"/>
  <c r="Z152" i="19"/>
  <c r="Y152" i="19"/>
  <c r="X152" i="19"/>
  <c r="AD151" i="19"/>
  <c r="AC151" i="19"/>
  <c r="AB151" i="19"/>
  <c r="M148" i="11" s="1" a="1"/>
  <c r="M148" i="11" s="1"/>
  <c r="AA151" i="19"/>
  <c r="Z151" i="19"/>
  <c r="Y151" i="19"/>
  <c r="X151" i="19"/>
  <c r="AD150" i="19"/>
  <c r="AC150" i="19"/>
  <c r="Q148" i="11" s="1" a="1"/>
  <c r="Q148" i="11" s="1"/>
  <c r="AB150" i="19"/>
  <c r="AA150" i="19"/>
  <c r="Z150" i="19"/>
  <c r="Y150" i="19"/>
  <c r="X150" i="19"/>
  <c r="AD149" i="19"/>
  <c r="AC149" i="19"/>
  <c r="AB149" i="19"/>
  <c r="AA149" i="19"/>
  <c r="Z149" i="19"/>
  <c r="Y149" i="19"/>
  <c r="X149" i="19"/>
  <c r="AD148" i="19"/>
  <c r="AC148" i="19"/>
  <c r="AB148" i="19"/>
  <c r="AA148" i="19"/>
  <c r="I148" i="11" s="1" a="1"/>
  <c r="I148" i="11" s="1"/>
  <c r="Z148" i="19"/>
  <c r="Y148" i="19"/>
  <c r="X148" i="19"/>
  <c r="AD147" i="19"/>
  <c r="AC147" i="19"/>
  <c r="AB147" i="19"/>
  <c r="AA147" i="19"/>
  <c r="Z147" i="19"/>
  <c r="E148" i="11" s="1" a="1"/>
  <c r="E148" i="11" s="1"/>
  <c r="Y147" i="19"/>
  <c r="X147" i="19"/>
  <c r="AD146" i="19"/>
  <c r="AC146" i="19"/>
  <c r="AB146" i="19"/>
  <c r="AA146" i="19"/>
  <c r="Z146" i="19"/>
  <c r="Y146" i="19"/>
  <c r="X146" i="19"/>
  <c r="AD145" i="19"/>
  <c r="U148" i="11" s="1" a="1"/>
  <c r="U148" i="11" s="1"/>
  <c r="AC145" i="19"/>
  <c r="AB145" i="19"/>
  <c r="AA145" i="19"/>
  <c r="Z145" i="19"/>
  <c r="Y145" i="19"/>
  <c r="X145" i="19"/>
  <c r="AD142" i="19"/>
  <c r="AC142" i="19"/>
  <c r="AB142" i="19"/>
  <c r="AA142" i="19"/>
  <c r="Z142" i="19"/>
  <c r="Y142" i="19"/>
  <c r="X142" i="19"/>
  <c r="AD141" i="19"/>
  <c r="AC141" i="19"/>
  <c r="AB141" i="19"/>
  <c r="AA141" i="19"/>
  <c r="Z141" i="19"/>
  <c r="Y141" i="19"/>
  <c r="X141" i="19"/>
  <c r="AD140" i="19"/>
  <c r="AC140" i="19"/>
  <c r="AB140" i="19"/>
  <c r="AA140" i="19"/>
  <c r="Z140" i="19"/>
  <c r="Y140" i="19"/>
  <c r="X140" i="19"/>
  <c r="AD139" i="19"/>
  <c r="AC139" i="19"/>
  <c r="AB139" i="19"/>
  <c r="AA139" i="19"/>
  <c r="Z139" i="19"/>
  <c r="Y139" i="19"/>
  <c r="X139" i="19"/>
  <c r="AD138" i="19"/>
  <c r="AC138" i="19"/>
  <c r="AB138" i="19"/>
  <c r="AA138" i="19"/>
  <c r="Z138" i="19"/>
  <c r="Y138" i="19"/>
  <c r="X138" i="19"/>
  <c r="AD137" i="19"/>
  <c r="AC137" i="19"/>
  <c r="AB137" i="19"/>
  <c r="AA137" i="19"/>
  <c r="Z137" i="19"/>
  <c r="E135" i="11" s="1" a="1"/>
  <c r="E135" i="11" s="1"/>
  <c r="Y137" i="19"/>
  <c r="X137" i="19"/>
  <c r="AD136" i="19"/>
  <c r="AC136" i="19"/>
  <c r="AB136" i="19"/>
  <c r="AA136" i="19"/>
  <c r="Z136" i="19"/>
  <c r="Y136" i="19"/>
  <c r="X136" i="19"/>
  <c r="AD135" i="19"/>
  <c r="AC135" i="19"/>
  <c r="AB135" i="19"/>
  <c r="AA135" i="19"/>
  <c r="Z135" i="19"/>
  <c r="Y135" i="19"/>
  <c r="X135" i="19"/>
  <c r="AD134" i="19"/>
  <c r="AC134" i="19"/>
  <c r="AB134" i="19"/>
  <c r="AA134" i="19"/>
  <c r="Z134" i="19"/>
  <c r="Y134" i="19"/>
  <c r="X134" i="19"/>
  <c r="AD133" i="19"/>
  <c r="AC133" i="19"/>
  <c r="AB133" i="19"/>
  <c r="AA133" i="19"/>
  <c r="Z133" i="19"/>
  <c r="Y133" i="19"/>
  <c r="X133" i="19"/>
  <c r="AD132" i="19"/>
  <c r="AC132" i="19"/>
  <c r="Q135" i="11" s="1" a="1"/>
  <c r="Q135" i="11" s="1"/>
  <c r="AB132" i="19"/>
  <c r="M135" i="11" s="1" a="1"/>
  <c r="M135" i="11" s="1"/>
  <c r="AA132" i="19"/>
  <c r="I135" i="11" s="1" a="1"/>
  <c r="I135" i="11" s="1"/>
  <c r="Z132" i="19"/>
  <c r="Y132" i="19"/>
  <c r="X132" i="19"/>
  <c r="AD129" i="19"/>
  <c r="AC129" i="19"/>
  <c r="AB129" i="19"/>
  <c r="AA129" i="19"/>
  <c r="Z129" i="19"/>
  <c r="Y129" i="19"/>
  <c r="X129" i="19"/>
  <c r="AD128" i="19"/>
  <c r="AC128" i="19"/>
  <c r="AB128" i="19"/>
  <c r="AA128" i="19"/>
  <c r="Z128" i="19"/>
  <c r="Y128" i="19"/>
  <c r="X128" i="19"/>
  <c r="AD127" i="19"/>
  <c r="AC127" i="19"/>
  <c r="AB127" i="19"/>
  <c r="AA127" i="19"/>
  <c r="Z127" i="19"/>
  <c r="Y127" i="19"/>
  <c r="X127" i="19"/>
  <c r="AD126" i="19"/>
  <c r="AC126" i="19"/>
  <c r="AB126" i="19"/>
  <c r="AA126" i="19"/>
  <c r="Z126" i="19"/>
  <c r="Y126" i="19"/>
  <c r="X126" i="19"/>
  <c r="AD125" i="19"/>
  <c r="U122" i="11" s="1" a="1"/>
  <c r="U122" i="11" s="1"/>
  <c r="AC125" i="19"/>
  <c r="AB125" i="19"/>
  <c r="AA125" i="19"/>
  <c r="Z125" i="19"/>
  <c r="Y125" i="19"/>
  <c r="X125" i="19"/>
  <c r="AD124" i="19"/>
  <c r="AC124" i="19"/>
  <c r="AB124" i="19"/>
  <c r="AA124" i="19"/>
  <c r="Z124" i="19"/>
  <c r="Y124" i="19"/>
  <c r="X124" i="19"/>
  <c r="AD123" i="19"/>
  <c r="AC123" i="19"/>
  <c r="AB123" i="19"/>
  <c r="AA123" i="19"/>
  <c r="Z123" i="19"/>
  <c r="Y123" i="19"/>
  <c r="X123" i="19"/>
  <c r="AD122" i="19"/>
  <c r="AC122" i="19"/>
  <c r="Q122" i="11" s="1" a="1"/>
  <c r="Q122" i="11" s="1"/>
  <c r="AB122" i="19"/>
  <c r="AA122" i="19"/>
  <c r="Z122" i="19"/>
  <c r="Y122" i="19"/>
  <c r="X122" i="19"/>
  <c r="AD121" i="19"/>
  <c r="AC121" i="19"/>
  <c r="AB121" i="19"/>
  <c r="M122" i="11" s="1" a="1"/>
  <c r="M122" i="11" s="1"/>
  <c r="AA121" i="19"/>
  <c r="Z121" i="19"/>
  <c r="Y121" i="19"/>
  <c r="X121" i="19"/>
  <c r="AD120" i="19"/>
  <c r="AC120" i="19"/>
  <c r="AB120" i="19"/>
  <c r="AA120" i="19"/>
  <c r="Z120" i="19"/>
  <c r="Y120" i="19"/>
  <c r="X120" i="19"/>
  <c r="AD119" i="19"/>
  <c r="AC119" i="19"/>
  <c r="AB119" i="19"/>
  <c r="AA119" i="19"/>
  <c r="Z119" i="19"/>
  <c r="E122" i="11" s="1" a="1"/>
  <c r="E122" i="11" s="1"/>
  <c r="Y119" i="19"/>
  <c r="X119" i="19"/>
  <c r="AD116" i="19"/>
  <c r="AC116" i="19"/>
  <c r="AB116" i="19"/>
  <c r="AA116" i="19"/>
  <c r="Z116" i="19"/>
  <c r="Y116" i="19"/>
  <c r="X116" i="19"/>
  <c r="AD115" i="19"/>
  <c r="AC115" i="19"/>
  <c r="AB115" i="19"/>
  <c r="AA115" i="19"/>
  <c r="Z115" i="19"/>
  <c r="Y115" i="19"/>
  <c r="X115" i="19"/>
  <c r="AD114" i="19"/>
  <c r="AC114" i="19"/>
  <c r="AB114" i="19"/>
  <c r="AA114" i="19"/>
  <c r="Z114" i="19"/>
  <c r="Y114" i="19"/>
  <c r="X114" i="19"/>
  <c r="AD113" i="19"/>
  <c r="AC113" i="19"/>
  <c r="AB113" i="19"/>
  <c r="AA113" i="19"/>
  <c r="Z113" i="19"/>
  <c r="Y113" i="19"/>
  <c r="X113" i="19"/>
  <c r="AD112" i="19"/>
  <c r="AC112" i="19"/>
  <c r="AB112" i="19"/>
  <c r="AA112" i="19"/>
  <c r="Z112" i="19"/>
  <c r="Y112" i="19"/>
  <c r="X112" i="19"/>
  <c r="AD111" i="19"/>
  <c r="AC111" i="19"/>
  <c r="AB111" i="19"/>
  <c r="M109" i="11" s="1" a="1"/>
  <c r="M109" i="11" s="1"/>
  <c r="AA111" i="19"/>
  <c r="Z111" i="19"/>
  <c r="Y111" i="19"/>
  <c r="X111" i="19"/>
  <c r="AD110" i="19"/>
  <c r="AC110" i="19"/>
  <c r="AB110" i="19"/>
  <c r="AA110" i="19"/>
  <c r="Z110" i="19"/>
  <c r="Y110" i="19"/>
  <c r="X110" i="19"/>
  <c r="AD109" i="19"/>
  <c r="AC109" i="19"/>
  <c r="AB109" i="19"/>
  <c r="AA109" i="19"/>
  <c r="Z109" i="19"/>
  <c r="E109" i="11" s="1" a="1"/>
  <c r="E109" i="11" s="1"/>
  <c r="Y109" i="19"/>
  <c r="X109" i="19"/>
  <c r="AD108" i="19"/>
  <c r="AC108" i="19"/>
  <c r="AB108" i="19"/>
  <c r="AA108" i="19"/>
  <c r="Z108" i="19"/>
  <c r="Y108" i="19"/>
  <c r="X108" i="19"/>
  <c r="AD107" i="19"/>
  <c r="AC107" i="19"/>
  <c r="AB107" i="19"/>
  <c r="AA107" i="19"/>
  <c r="Z107" i="19"/>
  <c r="Y107" i="19"/>
  <c r="X107" i="19"/>
  <c r="AD106" i="19"/>
  <c r="AC106" i="19"/>
  <c r="Q109" i="11" s="1" a="1"/>
  <c r="Q109" i="11" s="1"/>
  <c r="AB106" i="19"/>
  <c r="AA106" i="19"/>
  <c r="Z106" i="19"/>
  <c r="Y106" i="19"/>
  <c r="X106" i="19"/>
  <c r="AD103" i="19"/>
  <c r="AC103" i="19"/>
  <c r="AB103" i="19"/>
  <c r="AA103" i="19"/>
  <c r="Z103" i="19"/>
  <c r="Y103" i="19"/>
  <c r="X103" i="19"/>
  <c r="AD102" i="19"/>
  <c r="AC102" i="19"/>
  <c r="AB102" i="19"/>
  <c r="AA102" i="19"/>
  <c r="Z102" i="19"/>
  <c r="Y102" i="19"/>
  <c r="X102" i="19"/>
  <c r="AD101" i="19"/>
  <c r="AC101" i="19"/>
  <c r="AB101" i="19"/>
  <c r="AA101" i="19"/>
  <c r="Z101" i="19"/>
  <c r="Y101" i="19"/>
  <c r="X101" i="19"/>
  <c r="AD100" i="19"/>
  <c r="AC100" i="19"/>
  <c r="AB100" i="19"/>
  <c r="AA100" i="19"/>
  <c r="Z100" i="19"/>
  <c r="Y100" i="19"/>
  <c r="X100" i="19"/>
  <c r="AD99" i="19"/>
  <c r="AC99" i="19"/>
  <c r="AB99" i="19"/>
  <c r="AA99" i="19"/>
  <c r="Z99" i="19"/>
  <c r="Y99" i="19"/>
  <c r="X99" i="19"/>
  <c r="AD98" i="19"/>
  <c r="AC98" i="19"/>
  <c r="AB98" i="19"/>
  <c r="AA98" i="19"/>
  <c r="Z98" i="19"/>
  <c r="Y98" i="19"/>
  <c r="X98" i="19"/>
  <c r="AD97" i="19"/>
  <c r="AC97" i="19"/>
  <c r="AB97" i="19"/>
  <c r="AA97" i="19"/>
  <c r="Z97" i="19"/>
  <c r="Y97" i="19"/>
  <c r="X97" i="19"/>
  <c r="AD96" i="19"/>
  <c r="AC96" i="19"/>
  <c r="Q96" i="11" s="1" a="1"/>
  <c r="Q96" i="11" s="1"/>
  <c r="AB96" i="19"/>
  <c r="AA96" i="19"/>
  <c r="Z96" i="19"/>
  <c r="Y96" i="19"/>
  <c r="X96" i="19"/>
  <c r="AD95" i="19"/>
  <c r="U96" i="11" s="1" a="1"/>
  <c r="U96" i="11" s="1"/>
  <c r="AC95" i="19"/>
  <c r="AB95" i="19"/>
  <c r="AA95" i="19"/>
  <c r="Z95" i="19"/>
  <c r="Y95" i="19"/>
  <c r="X95" i="19"/>
  <c r="AD94" i="19"/>
  <c r="AC94" i="19"/>
  <c r="AB94" i="19"/>
  <c r="AA94" i="19"/>
  <c r="Z94" i="19"/>
  <c r="Y94" i="19"/>
  <c r="X94" i="19"/>
  <c r="AD93" i="19"/>
  <c r="AC93" i="19"/>
  <c r="AB93" i="19"/>
  <c r="M96" i="11" s="1" a="1"/>
  <c r="M96" i="11" s="1"/>
  <c r="AA93" i="19"/>
  <c r="I96" i="11" s="1" a="1"/>
  <c r="I96" i="11" s="1"/>
  <c r="Z93" i="19"/>
  <c r="E96" i="11" s="1" a="1"/>
  <c r="E96" i="11" s="1"/>
  <c r="Y93" i="19"/>
  <c r="X93" i="19"/>
  <c r="AD90" i="19"/>
  <c r="AC90" i="19"/>
  <c r="AB90" i="19"/>
  <c r="AA90" i="19"/>
  <c r="Z90" i="19"/>
  <c r="Y90" i="19"/>
  <c r="X90" i="19"/>
  <c r="AD89" i="19"/>
  <c r="AC89" i="19"/>
  <c r="AB89" i="19"/>
  <c r="AA89" i="19"/>
  <c r="Z89" i="19"/>
  <c r="Y89" i="19"/>
  <c r="X89" i="19"/>
  <c r="AD88" i="19"/>
  <c r="AC88" i="19"/>
  <c r="AB88" i="19"/>
  <c r="AA88" i="19"/>
  <c r="Z88" i="19"/>
  <c r="Y88" i="19"/>
  <c r="X88" i="19"/>
  <c r="AD87" i="19"/>
  <c r="AC87" i="19"/>
  <c r="AB87" i="19"/>
  <c r="AA87" i="19"/>
  <c r="Z87" i="19"/>
  <c r="Y87" i="19"/>
  <c r="X87" i="19"/>
  <c r="AD86" i="19"/>
  <c r="AC86" i="19"/>
  <c r="AB86" i="19"/>
  <c r="AA86" i="19"/>
  <c r="Z86" i="19"/>
  <c r="Y86" i="19"/>
  <c r="X86" i="19"/>
  <c r="AD85" i="19"/>
  <c r="U83" i="11" s="1" a="1"/>
  <c r="U83" i="11" s="1"/>
  <c r="AC85" i="19"/>
  <c r="AB85" i="19"/>
  <c r="M83" i="11" s="1" a="1"/>
  <c r="M83" i="11" s="1"/>
  <c r="AA85" i="19"/>
  <c r="Z85" i="19"/>
  <c r="Y85" i="19"/>
  <c r="X85" i="19"/>
  <c r="AD84" i="19"/>
  <c r="AC84" i="19"/>
  <c r="Q83" i="11" s="1" a="1"/>
  <c r="Q83" i="11" s="1"/>
  <c r="AB84" i="19"/>
  <c r="AA84" i="19"/>
  <c r="Z84" i="19"/>
  <c r="Y84" i="19"/>
  <c r="X84" i="19"/>
  <c r="AD83" i="19"/>
  <c r="AC83" i="19"/>
  <c r="AB83" i="19"/>
  <c r="AA83" i="19"/>
  <c r="Z83" i="19"/>
  <c r="Y83" i="19"/>
  <c r="X83" i="19"/>
  <c r="AD82" i="19"/>
  <c r="AC82" i="19"/>
  <c r="AB82" i="19"/>
  <c r="AA82" i="19"/>
  <c r="I83" i="11" s="1" a="1"/>
  <c r="I83" i="11" s="1"/>
  <c r="Z82" i="19"/>
  <c r="Y82" i="19"/>
  <c r="X82" i="19"/>
  <c r="AD81" i="19"/>
  <c r="AC81" i="19"/>
  <c r="AB81" i="19"/>
  <c r="AA81" i="19"/>
  <c r="Z81" i="19"/>
  <c r="E83" i="11" s="1" a="1"/>
  <c r="E83" i="11" s="1"/>
  <c r="Y81" i="19"/>
  <c r="X81" i="19"/>
  <c r="AD80" i="19"/>
  <c r="AC80" i="19"/>
  <c r="AB80" i="19"/>
  <c r="AA80" i="19"/>
  <c r="Z80" i="19"/>
  <c r="Y80" i="19"/>
  <c r="X80" i="19"/>
  <c r="AD77" i="19"/>
  <c r="AC77" i="19"/>
  <c r="AB77" i="19"/>
  <c r="AA77" i="19"/>
  <c r="Z77" i="19"/>
  <c r="Y77" i="19"/>
  <c r="X77" i="19"/>
  <c r="AD76" i="19"/>
  <c r="AC76" i="19"/>
  <c r="AB76" i="19"/>
  <c r="AA76" i="19"/>
  <c r="Z76" i="19"/>
  <c r="Y76" i="19"/>
  <c r="X76" i="19"/>
  <c r="AD75" i="19"/>
  <c r="AC75" i="19"/>
  <c r="AB75" i="19"/>
  <c r="AA75" i="19"/>
  <c r="Z75" i="19"/>
  <c r="Y75" i="19"/>
  <c r="X75" i="19"/>
  <c r="AD74" i="19"/>
  <c r="AC74" i="19"/>
  <c r="AB74" i="19"/>
  <c r="AA74" i="19"/>
  <c r="Z74" i="19"/>
  <c r="Y74" i="19"/>
  <c r="X74" i="19"/>
  <c r="AD73" i="19"/>
  <c r="AC73" i="19"/>
  <c r="AB73" i="19"/>
  <c r="AA73" i="19"/>
  <c r="I70" i="11" s="1" a="1"/>
  <c r="I70" i="11" s="1"/>
  <c r="Z73" i="19"/>
  <c r="Y73" i="19"/>
  <c r="X73" i="19"/>
  <c r="AD72" i="19"/>
  <c r="AC72" i="19"/>
  <c r="AB72" i="19"/>
  <c r="AA72" i="19"/>
  <c r="Z72" i="19"/>
  <c r="Y72" i="19"/>
  <c r="X72" i="19"/>
  <c r="AD71" i="19"/>
  <c r="AC71" i="19"/>
  <c r="AB71" i="19"/>
  <c r="AA71" i="19"/>
  <c r="Z71" i="19"/>
  <c r="E70" i="11" s="1" a="1"/>
  <c r="E70" i="11" s="1"/>
  <c r="Y71" i="19"/>
  <c r="X71" i="19"/>
  <c r="AD70" i="19"/>
  <c r="AC70" i="19"/>
  <c r="AB70" i="19"/>
  <c r="AA70" i="19"/>
  <c r="Z70" i="19"/>
  <c r="Y70" i="19"/>
  <c r="X70" i="19"/>
  <c r="AD69" i="19"/>
  <c r="U70" i="11" s="1" a="1"/>
  <c r="U70" i="11" s="1"/>
  <c r="AC69" i="19"/>
  <c r="AB69" i="19"/>
  <c r="AA69" i="19"/>
  <c r="Z69" i="19"/>
  <c r="Y69" i="19"/>
  <c r="X69" i="19"/>
  <c r="AD68" i="19"/>
  <c r="AC68" i="19"/>
  <c r="AB68" i="19"/>
  <c r="AA68" i="19"/>
  <c r="Z68" i="19"/>
  <c r="Y68" i="19"/>
  <c r="X68" i="19"/>
  <c r="AD67" i="19"/>
  <c r="AC67" i="19"/>
  <c r="Q70" i="11" s="1" a="1"/>
  <c r="Q70" i="11" s="1"/>
  <c r="AB67" i="19"/>
  <c r="M70" i="11" s="1" a="1"/>
  <c r="M70" i="11" s="1"/>
  <c r="AA67" i="19"/>
  <c r="Z67" i="19"/>
  <c r="Y67" i="19"/>
  <c r="X67" i="19"/>
  <c r="AD64" i="19"/>
  <c r="AC64" i="19"/>
  <c r="AB64" i="19"/>
  <c r="AA64" i="19"/>
  <c r="Z64" i="19"/>
  <c r="Y64" i="19"/>
  <c r="X64" i="19"/>
  <c r="AD63" i="19"/>
  <c r="AC63" i="19"/>
  <c r="AB63" i="19"/>
  <c r="AA63" i="19"/>
  <c r="Z63" i="19"/>
  <c r="Y63" i="19"/>
  <c r="X63" i="19"/>
  <c r="AD62" i="19"/>
  <c r="AC62" i="19"/>
  <c r="AB62" i="19"/>
  <c r="AA62" i="19"/>
  <c r="Z62" i="19"/>
  <c r="Y62" i="19"/>
  <c r="X62" i="19"/>
  <c r="AD61" i="19"/>
  <c r="AC61" i="19"/>
  <c r="AB61" i="19"/>
  <c r="AA61" i="19"/>
  <c r="Z61" i="19"/>
  <c r="Y61" i="19"/>
  <c r="X61" i="19"/>
  <c r="AD60" i="19"/>
  <c r="AC60" i="19"/>
  <c r="AB60" i="19"/>
  <c r="AA60" i="19"/>
  <c r="Z60" i="19"/>
  <c r="Y60" i="19"/>
  <c r="X60" i="19"/>
  <c r="AD59" i="19"/>
  <c r="AC59" i="19"/>
  <c r="AB59" i="19"/>
  <c r="AA59" i="19"/>
  <c r="Z59" i="19"/>
  <c r="Y59" i="19"/>
  <c r="X59" i="19"/>
  <c r="AD58" i="19"/>
  <c r="AC58" i="19"/>
  <c r="AB58" i="19"/>
  <c r="AA58" i="19"/>
  <c r="Z58" i="19"/>
  <c r="Y58" i="19"/>
  <c r="X58" i="19"/>
  <c r="AD57" i="19"/>
  <c r="U57" i="11" s="1" a="1"/>
  <c r="U57" i="11" s="1"/>
  <c r="AC57" i="19"/>
  <c r="Q57" i="11" s="1" a="1"/>
  <c r="Q57" i="11" s="1"/>
  <c r="AB57" i="19"/>
  <c r="AA57" i="19"/>
  <c r="Z57" i="19"/>
  <c r="Y57" i="19"/>
  <c r="X57" i="19"/>
  <c r="AD56" i="19"/>
  <c r="AC56" i="19"/>
  <c r="AB56" i="19"/>
  <c r="AA56" i="19"/>
  <c r="Z56" i="19"/>
  <c r="Y56" i="19"/>
  <c r="X56" i="19"/>
  <c r="AD55" i="19"/>
  <c r="AC55" i="19"/>
  <c r="AB55" i="19"/>
  <c r="M57" i="11" s="1" a="1"/>
  <c r="M57" i="11" s="1"/>
  <c r="AA55" i="19"/>
  <c r="Z55" i="19"/>
  <c r="Y55" i="19"/>
  <c r="X55" i="19"/>
  <c r="AD54" i="19"/>
  <c r="AC54" i="19"/>
  <c r="AB54" i="19"/>
  <c r="AA54" i="19"/>
  <c r="I57" i="11" s="1" a="1"/>
  <c r="I57" i="11" s="1"/>
  <c r="Z54" i="19"/>
  <c r="E57" i="11" s="1" a="1"/>
  <c r="E57" i="11" s="1"/>
  <c r="Y54" i="19"/>
  <c r="X54" i="19"/>
  <c r="AD51" i="19"/>
  <c r="AC51" i="19"/>
  <c r="AB51" i="19"/>
  <c r="AA51" i="19"/>
  <c r="Z51" i="19"/>
  <c r="Y51" i="19"/>
  <c r="X51" i="19"/>
  <c r="AD50" i="19"/>
  <c r="AC50" i="19"/>
  <c r="AB50" i="19"/>
  <c r="AA50" i="19"/>
  <c r="Z50" i="19"/>
  <c r="Y50" i="19"/>
  <c r="X50" i="19"/>
  <c r="AD49" i="19"/>
  <c r="AC49" i="19"/>
  <c r="AB49" i="19"/>
  <c r="AA49" i="19"/>
  <c r="Z49" i="19"/>
  <c r="Y49" i="19"/>
  <c r="X49" i="19"/>
  <c r="AD48" i="19"/>
  <c r="AC48" i="19"/>
  <c r="AB48" i="19"/>
  <c r="AA48" i="19"/>
  <c r="Z48" i="19"/>
  <c r="Y48" i="19"/>
  <c r="X48" i="19"/>
  <c r="AD47" i="19"/>
  <c r="AC47" i="19"/>
  <c r="AB47" i="19"/>
  <c r="AA47" i="19"/>
  <c r="Z47" i="19"/>
  <c r="Y47" i="19"/>
  <c r="X47" i="19"/>
  <c r="AD46" i="19"/>
  <c r="AC46" i="19"/>
  <c r="Q44" i="11" s="1" a="1"/>
  <c r="Q44" i="11" s="1"/>
  <c r="AB46" i="19"/>
  <c r="AA46" i="19"/>
  <c r="Z46" i="19"/>
  <c r="Y46" i="19"/>
  <c r="X46" i="19"/>
  <c r="AD45" i="19"/>
  <c r="AC45" i="19"/>
  <c r="AB45" i="19"/>
  <c r="M44" i="11" s="1" a="1"/>
  <c r="M44" i="11" s="1"/>
  <c r="AA45" i="19"/>
  <c r="Z45" i="19"/>
  <c r="Y45" i="19"/>
  <c r="X45" i="19"/>
  <c r="AD44" i="19"/>
  <c r="AC44" i="19"/>
  <c r="AB44" i="19"/>
  <c r="AA44" i="19"/>
  <c r="I44" i="11" s="1" a="1"/>
  <c r="I44" i="11" s="1"/>
  <c r="Z44" i="19"/>
  <c r="Y44" i="19"/>
  <c r="X44" i="19"/>
  <c r="AD43" i="19"/>
  <c r="AC43" i="19"/>
  <c r="AB43" i="19"/>
  <c r="AA43" i="19"/>
  <c r="Z43" i="19"/>
  <c r="E44" i="11" s="1" a="1"/>
  <c r="E44" i="11" s="1"/>
  <c r="Y43" i="19"/>
  <c r="X43" i="19"/>
  <c r="AD42" i="19"/>
  <c r="AC42" i="19"/>
  <c r="AB42" i="19"/>
  <c r="AA42" i="19"/>
  <c r="Z42" i="19"/>
  <c r="Y42" i="19"/>
  <c r="X42" i="19"/>
  <c r="AD41" i="19"/>
  <c r="U44" i="11" s="1" a="1"/>
  <c r="U44" i="11" s="1"/>
  <c r="AC41" i="19"/>
  <c r="AB41" i="19"/>
  <c r="AA41" i="19"/>
  <c r="Z41" i="19"/>
  <c r="Y41" i="19"/>
  <c r="X41" i="19"/>
  <c r="AD38" i="19"/>
  <c r="AC38" i="19"/>
  <c r="AB38" i="19"/>
  <c r="AA38" i="19"/>
  <c r="Z38" i="19"/>
  <c r="Y38" i="19"/>
  <c r="X38" i="19"/>
  <c r="AD37" i="19"/>
  <c r="AC37" i="19"/>
  <c r="AB37" i="19"/>
  <c r="AA37" i="19"/>
  <c r="Z37" i="19"/>
  <c r="Y37" i="19"/>
  <c r="X37" i="19"/>
  <c r="AD36" i="19"/>
  <c r="AC36" i="19"/>
  <c r="AB36" i="19"/>
  <c r="AA36" i="19"/>
  <c r="Z36" i="19"/>
  <c r="Y36" i="19"/>
  <c r="X36" i="19"/>
  <c r="AD35" i="19"/>
  <c r="AC35" i="19"/>
  <c r="AB35" i="19"/>
  <c r="AA35" i="19"/>
  <c r="Z35" i="19"/>
  <c r="Y35" i="19"/>
  <c r="X35" i="19"/>
  <c r="AD34" i="19"/>
  <c r="AC34" i="19"/>
  <c r="AB34" i="19"/>
  <c r="AA34" i="19"/>
  <c r="Z34" i="19"/>
  <c r="Y34" i="19"/>
  <c r="X34" i="19"/>
  <c r="AD33" i="19"/>
  <c r="AC33" i="19"/>
  <c r="AB33" i="19"/>
  <c r="AA33" i="19"/>
  <c r="Z33" i="19"/>
  <c r="E31" i="11" s="1" a="1"/>
  <c r="E31" i="11" s="1"/>
  <c r="Y33" i="19"/>
  <c r="X33" i="19"/>
  <c r="AD32" i="19"/>
  <c r="AC32" i="19"/>
  <c r="AB32" i="19"/>
  <c r="AA32" i="19"/>
  <c r="Z32" i="19"/>
  <c r="Y32" i="19"/>
  <c r="X32" i="19"/>
  <c r="AD31" i="19"/>
  <c r="AC31" i="19"/>
  <c r="AB31" i="19"/>
  <c r="AA31" i="19"/>
  <c r="Z31" i="19"/>
  <c r="Y31" i="19"/>
  <c r="X31" i="19"/>
  <c r="AD30" i="19"/>
  <c r="AC30" i="19"/>
  <c r="AB30" i="19"/>
  <c r="AA30" i="19"/>
  <c r="Z30" i="19"/>
  <c r="Y30" i="19"/>
  <c r="X30" i="19"/>
  <c r="AD29" i="19"/>
  <c r="U31" i="11" s="1" a="1"/>
  <c r="U31" i="11" s="1"/>
  <c r="AC29" i="19"/>
  <c r="AB29" i="19"/>
  <c r="AA29" i="19"/>
  <c r="Z29" i="19"/>
  <c r="Y29" i="19"/>
  <c r="X29" i="19"/>
  <c r="AD28" i="19"/>
  <c r="AC28" i="19"/>
  <c r="AB28" i="19"/>
  <c r="M31" i="11" s="1" a="1"/>
  <c r="M31" i="11" s="1"/>
  <c r="AA28" i="19"/>
  <c r="Z28" i="19"/>
  <c r="Y28" i="19"/>
  <c r="X28" i="19"/>
  <c r="AD25" i="19"/>
  <c r="AC25" i="19"/>
  <c r="AB25" i="19"/>
  <c r="AA25" i="19"/>
  <c r="Z25" i="19"/>
  <c r="Y25" i="19"/>
  <c r="X25" i="19"/>
  <c r="AD24" i="19"/>
  <c r="AC24" i="19"/>
  <c r="AB24" i="19"/>
  <c r="AA24" i="19"/>
  <c r="Z24" i="19"/>
  <c r="Y24" i="19"/>
  <c r="X24" i="19"/>
  <c r="AD23" i="19"/>
  <c r="AC23" i="19"/>
  <c r="AB23" i="19"/>
  <c r="AA23" i="19"/>
  <c r="Z23" i="19"/>
  <c r="Y23" i="19"/>
  <c r="X23" i="19"/>
  <c r="AD22" i="19"/>
  <c r="AC22" i="19"/>
  <c r="AB22" i="19"/>
  <c r="AA22" i="19"/>
  <c r="Z22" i="19"/>
  <c r="Y22" i="19"/>
  <c r="X22" i="19"/>
  <c r="AD21" i="19"/>
  <c r="U18" i="11" s="1" a="1"/>
  <c r="U18" i="11" s="1"/>
  <c r="AC21" i="19"/>
  <c r="AB21" i="19"/>
  <c r="AA21" i="19"/>
  <c r="Z21" i="19"/>
  <c r="Y21" i="19"/>
  <c r="X21" i="19"/>
  <c r="AD20" i="19"/>
  <c r="AC20" i="19"/>
  <c r="AB20" i="19"/>
  <c r="AA20" i="19"/>
  <c r="Z20" i="19"/>
  <c r="Y20" i="19"/>
  <c r="X20" i="19"/>
  <c r="AD19" i="19"/>
  <c r="AC19" i="19"/>
  <c r="AB19" i="19"/>
  <c r="M18" i="11" s="1" a="1"/>
  <c r="M18" i="11" s="1"/>
  <c r="AA19" i="19"/>
  <c r="Z19" i="19"/>
  <c r="Y19" i="19"/>
  <c r="X19" i="19"/>
  <c r="AD18" i="19"/>
  <c r="AC18" i="19"/>
  <c r="Q18" i="11" s="1" a="1"/>
  <c r="Q18" i="11" s="1"/>
  <c r="AB18" i="19"/>
  <c r="AA18" i="19"/>
  <c r="Z18" i="19"/>
  <c r="Y18" i="19"/>
  <c r="X18" i="19"/>
  <c r="AD17" i="19"/>
  <c r="AC17" i="19"/>
  <c r="AB17" i="19"/>
  <c r="AA17" i="19"/>
  <c r="Z17" i="19"/>
  <c r="Y17" i="19"/>
  <c r="X17" i="19"/>
  <c r="AD16" i="19"/>
  <c r="AC16" i="19"/>
  <c r="AB16" i="19"/>
  <c r="AA16" i="19"/>
  <c r="I18" i="11" s="1" a="1"/>
  <c r="I18" i="11" s="1"/>
  <c r="Z16" i="19"/>
  <c r="E18" i="11" s="1" a="1"/>
  <c r="E18" i="11" s="1"/>
  <c r="Y16" i="19"/>
  <c r="X16" i="19"/>
  <c r="AD15" i="19"/>
  <c r="AC15" i="19"/>
  <c r="AB15" i="19"/>
  <c r="AA15" i="19"/>
  <c r="Z15" i="19"/>
  <c r="Y15" i="19"/>
  <c r="X15" i="19"/>
  <c r="AD12" i="19"/>
  <c r="AC12" i="19"/>
  <c r="AB12" i="19"/>
  <c r="AA12" i="19"/>
  <c r="Z12" i="19"/>
  <c r="Y12" i="19"/>
  <c r="X12" i="19"/>
  <c r="AD11" i="19"/>
  <c r="AC11" i="19"/>
  <c r="AB11" i="19"/>
  <c r="AA11" i="19"/>
  <c r="Z11" i="19"/>
  <c r="Y11" i="19"/>
  <c r="X11" i="19"/>
  <c r="AD10" i="19"/>
  <c r="AC10" i="19"/>
  <c r="AB10" i="19"/>
  <c r="AA10" i="19"/>
  <c r="Z10" i="19"/>
  <c r="Y10" i="19"/>
  <c r="X10" i="19"/>
  <c r="AD9" i="19"/>
  <c r="AC9" i="19"/>
  <c r="AB9" i="19"/>
  <c r="AA9" i="19"/>
  <c r="Z9" i="19"/>
  <c r="Y9" i="19"/>
  <c r="X9" i="19"/>
  <c r="AD8" i="19"/>
  <c r="AC8" i="19"/>
  <c r="AB8" i="19"/>
  <c r="AA8" i="19"/>
  <c r="Z8" i="19"/>
  <c r="Y8" i="19"/>
  <c r="X8" i="19"/>
  <c r="AD7" i="19"/>
  <c r="AC7" i="19"/>
  <c r="AB7" i="19"/>
  <c r="AA7" i="19"/>
  <c r="Z7" i="19"/>
  <c r="Y7" i="19"/>
  <c r="X7" i="19"/>
  <c r="AD6" i="19"/>
  <c r="AC6" i="19"/>
  <c r="AB6" i="19"/>
  <c r="AA6" i="19"/>
  <c r="Z6" i="19"/>
  <c r="Y6" i="19"/>
  <c r="X6" i="19"/>
  <c r="AD5" i="19"/>
  <c r="AC5" i="19"/>
  <c r="AB5" i="19"/>
  <c r="AA5" i="19"/>
  <c r="Z5" i="19"/>
  <c r="Y5" i="19"/>
  <c r="X5" i="19"/>
  <c r="AD4" i="19"/>
  <c r="AC4" i="19"/>
  <c r="AB4" i="19"/>
  <c r="AA4" i="19"/>
  <c r="Z4" i="19"/>
  <c r="Y4" i="19"/>
  <c r="X4" i="19"/>
  <c r="AD3" i="19"/>
  <c r="AC3" i="19"/>
  <c r="AB3" i="19"/>
  <c r="AA3" i="19"/>
  <c r="Z3" i="19"/>
  <c r="Y3" i="19"/>
  <c r="X3" i="19"/>
  <c r="AD2" i="19"/>
  <c r="AC2" i="19"/>
  <c r="AB2" i="19"/>
  <c r="AA2" i="19"/>
  <c r="Z2" i="19"/>
  <c r="Y2" i="19"/>
  <c r="X2" i="19"/>
  <c r="AD220" i="16"/>
  <c r="AC220" i="16"/>
  <c r="AB220" i="16"/>
  <c r="AA220" i="16"/>
  <c r="Z220" i="16"/>
  <c r="Y220" i="16"/>
  <c r="X220" i="16"/>
  <c r="AD219" i="16"/>
  <c r="AC219" i="16"/>
  <c r="AB219" i="16"/>
  <c r="AA219" i="16"/>
  <c r="Z219" i="16"/>
  <c r="Y219" i="16"/>
  <c r="X219" i="16"/>
  <c r="AD218" i="16"/>
  <c r="AC218" i="16"/>
  <c r="AB218" i="16"/>
  <c r="AA218" i="16"/>
  <c r="Z218" i="16"/>
  <c r="Y218" i="16"/>
  <c r="X218" i="16"/>
  <c r="AD217" i="16"/>
  <c r="AC217" i="16"/>
  <c r="AB217" i="16"/>
  <c r="AA217" i="16"/>
  <c r="Z217" i="16"/>
  <c r="Y217" i="16"/>
  <c r="X217" i="16"/>
  <c r="AD216" i="16"/>
  <c r="AC216" i="16"/>
  <c r="AB216" i="16"/>
  <c r="AA216" i="16"/>
  <c r="Z216" i="16"/>
  <c r="Y216" i="16"/>
  <c r="X216" i="16"/>
  <c r="AD215" i="16"/>
  <c r="AC215" i="16"/>
  <c r="AB215" i="16"/>
  <c r="AA215" i="16"/>
  <c r="Z215" i="16"/>
  <c r="Y215" i="16"/>
  <c r="X215" i="16"/>
  <c r="AD214" i="16"/>
  <c r="AC214" i="16"/>
  <c r="AB214" i="16"/>
  <c r="AA214" i="16"/>
  <c r="Z214" i="16"/>
  <c r="Y214" i="16"/>
  <c r="X214" i="16"/>
  <c r="AD213" i="16"/>
  <c r="AC213" i="16"/>
  <c r="AB213" i="16"/>
  <c r="AA213" i="16"/>
  <c r="I213" i="10" s="1" a="1"/>
  <c r="I213" i="10" s="1"/>
  <c r="Z213" i="16"/>
  <c r="Y213" i="16"/>
  <c r="X213" i="16"/>
  <c r="AD212" i="16"/>
  <c r="AC212" i="16"/>
  <c r="AB212" i="16"/>
  <c r="AA212" i="16"/>
  <c r="Z212" i="16"/>
  <c r="Y212" i="16"/>
  <c r="X212" i="16"/>
  <c r="AD211" i="16"/>
  <c r="AC211" i="16"/>
  <c r="AB211" i="16"/>
  <c r="AA211" i="16"/>
  <c r="Z211" i="16"/>
  <c r="Y211" i="16"/>
  <c r="X211" i="16"/>
  <c r="AD210" i="16"/>
  <c r="AC210" i="16"/>
  <c r="AB210" i="16"/>
  <c r="AA210" i="16"/>
  <c r="Z210" i="16"/>
  <c r="Y210" i="16"/>
  <c r="X210" i="16"/>
  <c r="AD207" i="16"/>
  <c r="AC207" i="16"/>
  <c r="AB207" i="16"/>
  <c r="AA207" i="16"/>
  <c r="Z207" i="16"/>
  <c r="Y207" i="16"/>
  <c r="X207" i="16"/>
  <c r="AD206" i="16"/>
  <c r="AC206" i="16"/>
  <c r="AB206" i="16"/>
  <c r="AA206" i="16"/>
  <c r="Z206" i="16"/>
  <c r="Y206" i="16"/>
  <c r="X206" i="16"/>
  <c r="AD205" i="16"/>
  <c r="AC205" i="16"/>
  <c r="AB205" i="16"/>
  <c r="AA205" i="16"/>
  <c r="Z205" i="16"/>
  <c r="Y205" i="16"/>
  <c r="X205" i="16"/>
  <c r="AD204" i="16"/>
  <c r="AC204" i="16"/>
  <c r="AB204" i="16"/>
  <c r="AA204" i="16"/>
  <c r="Z204" i="16"/>
  <c r="Y204" i="16"/>
  <c r="X204" i="16"/>
  <c r="AD203" i="16"/>
  <c r="AC203" i="16"/>
  <c r="AB203" i="16"/>
  <c r="AA203" i="16"/>
  <c r="Z203" i="16"/>
  <c r="Y203" i="16"/>
  <c r="X203" i="16"/>
  <c r="AD202" i="16"/>
  <c r="AC202" i="16"/>
  <c r="AB202" i="16"/>
  <c r="AA202" i="16"/>
  <c r="Z202" i="16"/>
  <c r="Y202" i="16"/>
  <c r="X202" i="16"/>
  <c r="AD201" i="16"/>
  <c r="AC201" i="16"/>
  <c r="AB201" i="16"/>
  <c r="AA201" i="16"/>
  <c r="Z201" i="16"/>
  <c r="Y201" i="16"/>
  <c r="X201" i="16"/>
  <c r="AD200" i="16"/>
  <c r="AC200" i="16"/>
  <c r="AB200" i="16"/>
  <c r="AA200" i="16"/>
  <c r="Z200" i="16"/>
  <c r="Y200" i="16"/>
  <c r="X200" i="16"/>
  <c r="AD199" i="16"/>
  <c r="AC199" i="16"/>
  <c r="AB199" i="16"/>
  <c r="AA199" i="16"/>
  <c r="Z199" i="16"/>
  <c r="Y199" i="16"/>
  <c r="X199" i="16"/>
  <c r="AD198" i="16"/>
  <c r="U200" i="10" s="1" a="1"/>
  <c r="U200" i="10" s="1"/>
  <c r="AC198" i="16"/>
  <c r="AB198" i="16"/>
  <c r="AA198" i="16"/>
  <c r="Z198" i="16"/>
  <c r="Y198" i="16"/>
  <c r="X198" i="16"/>
  <c r="AD197" i="16"/>
  <c r="AC197" i="16"/>
  <c r="AB197" i="16"/>
  <c r="AA197" i="16"/>
  <c r="Z197" i="16"/>
  <c r="Y197" i="16"/>
  <c r="X197" i="16"/>
  <c r="AD194" i="16"/>
  <c r="AC194" i="16"/>
  <c r="AB194" i="16"/>
  <c r="AA194" i="16"/>
  <c r="Z194" i="16"/>
  <c r="Y194" i="16"/>
  <c r="X194" i="16"/>
  <c r="AD193" i="16"/>
  <c r="AC193" i="16"/>
  <c r="AB193" i="16"/>
  <c r="AA193" i="16"/>
  <c r="Z193" i="16"/>
  <c r="Y193" i="16"/>
  <c r="X193" i="16"/>
  <c r="AD192" i="16"/>
  <c r="AC192" i="16"/>
  <c r="AB192" i="16"/>
  <c r="AA192" i="16"/>
  <c r="Z192" i="16"/>
  <c r="Y192" i="16"/>
  <c r="X192" i="16"/>
  <c r="AD191" i="16"/>
  <c r="AC191" i="16"/>
  <c r="AB191" i="16"/>
  <c r="AA191" i="16"/>
  <c r="Z191" i="16"/>
  <c r="Y191" i="16"/>
  <c r="X191" i="16"/>
  <c r="AD190" i="16"/>
  <c r="AC190" i="16"/>
  <c r="AB190" i="16"/>
  <c r="AA190" i="16"/>
  <c r="Z190" i="16"/>
  <c r="Y190" i="16"/>
  <c r="X190" i="16"/>
  <c r="AD189" i="16"/>
  <c r="AC189" i="16"/>
  <c r="AB189" i="16"/>
  <c r="AA189" i="16"/>
  <c r="Z189" i="16"/>
  <c r="Y189" i="16"/>
  <c r="X189" i="16"/>
  <c r="AD188" i="16"/>
  <c r="AC188" i="16"/>
  <c r="AB188" i="16"/>
  <c r="AA188" i="16"/>
  <c r="Z188" i="16"/>
  <c r="Y188" i="16"/>
  <c r="X188" i="16"/>
  <c r="AD187" i="16"/>
  <c r="AC187" i="16"/>
  <c r="Q187" i="10" s="1" a="1"/>
  <c r="Q187" i="10" s="1"/>
  <c r="AB187" i="16"/>
  <c r="AA187" i="16"/>
  <c r="Z187" i="16"/>
  <c r="Y187" i="16"/>
  <c r="X187" i="16"/>
  <c r="AD186" i="16"/>
  <c r="AC186" i="16"/>
  <c r="AB186" i="16"/>
  <c r="AA186" i="16"/>
  <c r="Z186" i="16"/>
  <c r="Y186" i="16"/>
  <c r="X186" i="16"/>
  <c r="AD185" i="16"/>
  <c r="AC185" i="16"/>
  <c r="AB185" i="16"/>
  <c r="AA185" i="16"/>
  <c r="I187" i="10" s="1" a="1"/>
  <c r="I187" i="10" s="1"/>
  <c r="Z185" i="16"/>
  <c r="Y185" i="16"/>
  <c r="X185" i="16"/>
  <c r="AD184" i="16"/>
  <c r="AC184" i="16"/>
  <c r="AB184" i="16"/>
  <c r="AA184" i="16"/>
  <c r="Z184" i="16"/>
  <c r="Y184" i="16"/>
  <c r="X184" i="16"/>
  <c r="AD181" i="16"/>
  <c r="AC181" i="16"/>
  <c r="AB181" i="16"/>
  <c r="AA181" i="16"/>
  <c r="Z181" i="16"/>
  <c r="Y181" i="16"/>
  <c r="X181" i="16"/>
  <c r="AD180" i="16"/>
  <c r="AC180" i="16"/>
  <c r="AB180" i="16"/>
  <c r="AA180" i="16"/>
  <c r="Z180" i="16"/>
  <c r="Y180" i="16"/>
  <c r="X180" i="16"/>
  <c r="AD179" i="16"/>
  <c r="AC179" i="16"/>
  <c r="AB179" i="16"/>
  <c r="AA179" i="16"/>
  <c r="Z179" i="16"/>
  <c r="Y179" i="16"/>
  <c r="X179" i="16"/>
  <c r="AD178" i="16"/>
  <c r="AC178" i="16"/>
  <c r="AB178" i="16"/>
  <c r="AA178" i="16"/>
  <c r="Z178" i="16"/>
  <c r="Y178" i="16"/>
  <c r="X178" i="16"/>
  <c r="AD177" i="16"/>
  <c r="AC177" i="16"/>
  <c r="AB177" i="16"/>
  <c r="AA177" i="16"/>
  <c r="Z177" i="16"/>
  <c r="Y177" i="16"/>
  <c r="X177" i="16"/>
  <c r="AD176" i="16"/>
  <c r="AC176" i="16"/>
  <c r="AB176" i="16"/>
  <c r="AA176" i="16"/>
  <c r="Z176" i="16"/>
  <c r="Y176" i="16"/>
  <c r="X176" i="16"/>
  <c r="AD175" i="16"/>
  <c r="AC175" i="16"/>
  <c r="AB175" i="16"/>
  <c r="AA175" i="16"/>
  <c r="Z175" i="16"/>
  <c r="Y175" i="16"/>
  <c r="X175" i="16"/>
  <c r="AD174" i="16"/>
  <c r="AC174" i="16"/>
  <c r="AB174" i="16"/>
  <c r="AA174" i="16"/>
  <c r="Z174" i="16"/>
  <c r="Y174" i="16"/>
  <c r="X174" i="16"/>
  <c r="AD173" i="16"/>
  <c r="AC173" i="16"/>
  <c r="AB173" i="16"/>
  <c r="AA173" i="16"/>
  <c r="Z173" i="16"/>
  <c r="Y173" i="16"/>
  <c r="X173" i="16"/>
  <c r="AD172" i="16"/>
  <c r="AC172" i="16"/>
  <c r="AB172" i="16"/>
  <c r="AA172" i="16"/>
  <c r="Z172" i="16"/>
  <c r="E174" i="10" s="1" a="1"/>
  <c r="E174" i="10" s="1"/>
  <c r="Y172" i="16"/>
  <c r="X172" i="16"/>
  <c r="AD171" i="16"/>
  <c r="AC171" i="16"/>
  <c r="AB171" i="16"/>
  <c r="AA171" i="16"/>
  <c r="Z171" i="16"/>
  <c r="Y171" i="16"/>
  <c r="X171" i="16"/>
  <c r="AD168" i="16"/>
  <c r="AC168" i="16"/>
  <c r="AB168" i="16"/>
  <c r="AA168" i="16"/>
  <c r="Z168" i="16"/>
  <c r="Y168" i="16"/>
  <c r="X168" i="16"/>
  <c r="AD167" i="16"/>
  <c r="AC167" i="16"/>
  <c r="AB167" i="16"/>
  <c r="AA167" i="16"/>
  <c r="Z167" i="16"/>
  <c r="Y167" i="16"/>
  <c r="X167" i="16"/>
  <c r="AD166" i="16"/>
  <c r="AC166" i="16"/>
  <c r="AB166" i="16"/>
  <c r="AA166" i="16"/>
  <c r="Z166" i="16"/>
  <c r="Y166" i="16"/>
  <c r="X166" i="16"/>
  <c r="AD165" i="16"/>
  <c r="AC165" i="16"/>
  <c r="AB165" i="16"/>
  <c r="AA165" i="16"/>
  <c r="Z165" i="16"/>
  <c r="Y165" i="16"/>
  <c r="X165" i="16"/>
  <c r="AD164" i="16"/>
  <c r="AC164" i="16"/>
  <c r="AB164" i="16"/>
  <c r="AA164" i="16"/>
  <c r="Z164" i="16"/>
  <c r="Y164" i="16"/>
  <c r="X164" i="16"/>
  <c r="AD163" i="16"/>
  <c r="AC163" i="16"/>
  <c r="AB163" i="16"/>
  <c r="AA163" i="16"/>
  <c r="Z163" i="16"/>
  <c r="Y163" i="16"/>
  <c r="X163" i="16"/>
  <c r="AD162" i="16"/>
  <c r="AC162" i="16"/>
  <c r="AB162" i="16"/>
  <c r="AA162" i="16"/>
  <c r="Z162" i="16"/>
  <c r="Y162" i="16"/>
  <c r="X162" i="16"/>
  <c r="AD161" i="16"/>
  <c r="AC161" i="16"/>
  <c r="AB161" i="16"/>
  <c r="AA161" i="16"/>
  <c r="Z161" i="16"/>
  <c r="Y161" i="16"/>
  <c r="X161" i="16"/>
  <c r="AD160" i="16"/>
  <c r="AC160" i="16"/>
  <c r="AB160" i="16"/>
  <c r="AA160" i="16"/>
  <c r="Z160" i="16"/>
  <c r="Y160" i="16"/>
  <c r="X160" i="16"/>
  <c r="AD159" i="16"/>
  <c r="AC159" i="16"/>
  <c r="Q161" i="10" s="1" a="1"/>
  <c r="Q161" i="10" s="1"/>
  <c r="AB159" i="16"/>
  <c r="AA159" i="16"/>
  <c r="Z159" i="16"/>
  <c r="Y159" i="16"/>
  <c r="X159" i="16"/>
  <c r="AD158" i="16"/>
  <c r="AC158" i="16"/>
  <c r="AB158" i="16"/>
  <c r="AA158" i="16"/>
  <c r="Z158" i="16"/>
  <c r="Y158" i="16"/>
  <c r="X158" i="16"/>
  <c r="AD155" i="16"/>
  <c r="AC155" i="16"/>
  <c r="AB155" i="16"/>
  <c r="AA155" i="16"/>
  <c r="Z155" i="16"/>
  <c r="Y155" i="16"/>
  <c r="X155" i="16"/>
  <c r="AD154" i="16"/>
  <c r="AC154" i="16"/>
  <c r="AB154" i="16"/>
  <c r="AA154" i="16"/>
  <c r="Z154" i="16"/>
  <c r="Y154" i="16"/>
  <c r="X154" i="16"/>
  <c r="AD153" i="16"/>
  <c r="AC153" i="16"/>
  <c r="AB153" i="16"/>
  <c r="AA153" i="16"/>
  <c r="Z153" i="16"/>
  <c r="Y153" i="16"/>
  <c r="X153" i="16"/>
  <c r="AD152" i="16"/>
  <c r="AC152" i="16"/>
  <c r="AB152" i="16"/>
  <c r="AA152" i="16"/>
  <c r="Z152" i="16"/>
  <c r="Y152" i="16"/>
  <c r="X152" i="16"/>
  <c r="AD151" i="16"/>
  <c r="AC151" i="16"/>
  <c r="AB151" i="16"/>
  <c r="AA151" i="16"/>
  <c r="Z151" i="16"/>
  <c r="Y151" i="16"/>
  <c r="X151" i="16"/>
  <c r="AD150" i="16"/>
  <c r="AC150" i="16"/>
  <c r="AB150" i="16"/>
  <c r="AA150" i="16"/>
  <c r="Z150" i="16"/>
  <c r="Y150" i="16"/>
  <c r="X150" i="16"/>
  <c r="AD149" i="16"/>
  <c r="AC149" i="16"/>
  <c r="AB149" i="16"/>
  <c r="AA149" i="16"/>
  <c r="Z149" i="16"/>
  <c r="Y149" i="16"/>
  <c r="X149" i="16"/>
  <c r="AD148" i="16"/>
  <c r="AC148" i="16"/>
  <c r="AB148" i="16"/>
  <c r="M148" i="10" s="1" a="1"/>
  <c r="M148" i="10" s="1"/>
  <c r="AA148" i="16"/>
  <c r="Z148" i="16"/>
  <c r="Y148" i="16"/>
  <c r="X148" i="16"/>
  <c r="AD147" i="16"/>
  <c r="AC147" i="16"/>
  <c r="AB147" i="16"/>
  <c r="AA147" i="16"/>
  <c r="Z147" i="16"/>
  <c r="Y147" i="16"/>
  <c r="X147" i="16"/>
  <c r="AD146" i="16"/>
  <c r="AC146" i="16"/>
  <c r="AB146" i="16"/>
  <c r="AA146" i="16"/>
  <c r="Z146" i="16"/>
  <c r="E148" i="10" s="1" a="1"/>
  <c r="E148" i="10" s="1"/>
  <c r="Y146" i="16"/>
  <c r="X146" i="16"/>
  <c r="AD145" i="16"/>
  <c r="AC145" i="16"/>
  <c r="AB145" i="16"/>
  <c r="AA145" i="16"/>
  <c r="Z145" i="16"/>
  <c r="Y145" i="16"/>
  <c r="X145" i="16"/>
  <c r="AD142" i="16"/>
  <c r="AC142" i="16"/>
  <c r="AB142" i="16"/>
  <c r="AA142" i="16"/>
  <c r="Z142" i="16"/>
  <c r="Y142" i="16"/>
  <c r="X142" i="16"/>
  <c r="AD141" i="16"/>
  <c r="AC141" i="16"/>
  <c r="AB141" i="16"/>
  <c r="AA141" i="16"/>
  <c r="Z141" i="16"/>
  <c r="Y141" i="16"/>
  <c r="X141" i="16"/>
  <c r="AD140" i="16"/>
  <c r="AC140" i="16"/>
  <c r="AB140" i="16"/>
  <c r="AA140" i="16"/>
  <c r="Z140" i="16"/>
  <c r="Y140" i="16"/>
  <c r="X140" i="16"/>
  <c r="AD139" i="16"/>
  <c r="AC139" i="16"/>
  <c r="AB139" i="16"/>
  <c r="AA139" i="16"/>
  <c r="Z139" i="16"/>
  <c r="Y139" i="16"/>
  <c r="X139" i="16"/>
  <c r="AD138" i="16"/>
  <c r="AC138" i="16"/>
  <c r="AB138" i="16"/>
  <c r="AA138" i="16"/>
  <c r="Z138" i="16"/>
  <c r="Y138" i="16"/>
  <c r="X138" i="16"/>
  <c r="AD137" i="16"/>
  <c r="AC137" i="16"/>
  <c r="AB137" i="16"/>
  <c r="AA137" i="16"/>
  <c r="Z137" i="16"/>
  <c r="Y137" i="16"/>
  <c r="X137" i="16"/>
  <c r="AD136" i="16"/>
  <c r="AC136" i="16"/>
  <c r="AB136" i="16"/>
  <c r="AA136" i="16"/>
  <c r="Z136" i="16"/>
  <c r="Y136" i="16"/>
  <c r="X136" i="16"/>
  <c r="AD135" i="16"/>
  <c r="AC135" i="16"/>
  <c r="AB135" i="16"/>
  <c r="AA135" i="16"/>
  <c r="Z135" i="16"/>
  <c r="Y135" i="16"/>
  <c r="X135" i="16"/>
  <c r="AD134" i="16"/>
  <c r="AC134" i="16"/>
  <c r="AB134" i="16"/>
  <c r="AA134" i="16"/>
  <c r="Z134" i="16"/>
  <c r="Y134" i="16"/>
  <c r="X134" i="16"/>
  <c r="AD133" i="16"/>
  <c r="AC133" i="16"/>
  <c r="AB133" i="16"/>
  <c r="AA133" i="16"/>
  <c r="Z133" i="16"/>
  <c r="Y133" i="16"/>
  <c r="X133" i="16"/>
  <c r="AD132" i="16"/>
  <c r="AC132" i="16"/>
  <c r="AB132" i="16"/>
  <c r="AA132" i="16"/>
  <c r="Z132" i="16"/>
  <c r="Y132" i="16"/>
  <c r="X132" i="16"/>
  <c r="AD129" i="16"/>
  <c r="AC129" i="16"/>
  <c r="AB129" i="16"/>
  <c r="AA129" i="16"/>
  <c r="Z129" i="16"/>
  <c r="Y129" i="16"/>
  <c r="X129" i="16"/>
  <c r="AD128" i="16"/>
  <c r="AC128" i="16"/>
  <c r="AB128" i="16"/>
  <c r="AA128" i="16"/>
  <c r="Z128" i="16"/>
  <c r="Y128" i="16"/>
  <c r="X128" i="16"/>
  <c r="AD127" i="16"/>
  <c r="AC127" i="16"/>
  <c r="AB127" i="16"/>
  <c r="AA127" i="16"/>
  <c r="Z127" i="16"/>
  <c r="Y127" i="16"/>
  <c r="X127" i="16"/>
  <c r="AD126" i="16"/>
  <c r="AC126" i="16"/>
  <c r="AB126" i="16"/>
  <c r="AA126" i="16"/>
  <c r="Z126" i="16"/>
  <c r="Y126" i="16"/>
  <c r="X126" i="16"/>
  <c r="AD125" i="16"/>
  <c r="AC125" i="16"/>
  <c r="AB125" i="16"/>
  <c r="AA125" i="16"/>
  <c r="Z125" i="16"/>
  <c r="Y125" i="16"/>
  <c r="X125" i="16"/>
  <c r="AD124" i="16"/>
  <c r="AC124" i="16"/>
  <c r="AB124" i="16"/>
  <c r="AA124" i="16"/>
  <c r="Z124" i="16"/>
  <c r="Y124" i="16"/>
  <c r="X124" i="16"/>
  <c r="AD123" i="16"/>
  <c r="AC123" i="16"/>
  <c r="AB123" i="16"/>
  <c r="AA123" i="16"/>
  <c r="Z123" i="16"/>
  <c r="Y123" i="16"/>
  <c r="X123" i="16"/>
  <c r="AD122" i="16"/>
  <c r="U122" i="10" s="1" a="1"/>
  <c r="U122" i="10" s="1"/>
  <c r="AC122" i="16"/>
  <c r="AB122" i="16"/>
  <c r="AA122" i="16"/>
  <c r="Z122" i="16"/>
  <c r="Y122" i="16"/>
  <c r="X122" i="16"/>
  <c r="AD121" i="16"/>
  <c r="AC121" i="16"/>
  <c r="AB121" i="16"/>
  <c r="AA121" i="16"/>
  <c r="Z121" i="16"/>
  <c r="Y121" i="16"/>
  <c r="X121" i="16"/>
  <c r="AD120" i="16"/>
  <c r="AC120" i="16"/>
  <c r="AB120" i="16"/>
  <c r="M122" i="10" s="1" a="1"/>
  <c r="M122" i="10" s="1"/>
  <c r="AA120" i="16"/>
  <c r="Z120" i="16"/>
  <c r="Y120" i="16"/>
  <c r="X120" i="16"/>
  <c r="AD119" i="16"/>
  <c r="AC119" i="16"/>
  <c r="AB119" i="16"/>
  <c r="AA119" i="16"/>
  <c r="Z119" i="16"/>
  <c r="Y119" i="16"/>
  <c r="X119" i="16"/>
  <c r="AD116" i="16"/>
  <c r="AC116" i="16"/>
  <c r="AB116" i="16"/>
  <c r="AA116" i="16"/>
  <c r="Z116" i="16"/>
  <c r="Y116" i="16"/>
  <c r="X116" i="16"/>
  <c r="AD115" i="16"/>
  <c r="AC115" i="16"/>
  <c r="AB115" i="16"/>
  <c r="AA115" i="16"/>
  <c r="Z115" i="16"/>
  <c r="Y115" i="16"/>
  <c r="X115" i="16"/>
  <c r="AD114" i="16"/>
  <c r="AC114" i="16"/>
  <c r="AB114" i="16"/>
  <c r="AA114" i="16"/>
  <c r="Z114" i="16"/>
  <c r="Y114" i="16"/>
  <c r="X114" i="16"/>
  <c r="AD113" i="16"/>
  <c r="AC113" i="16"/>
  <c r="AB113" i="16"/>
  <c r="AA113" i="16"/>
  <c r="Z113" i="16"/>
  <c r="Y113" i="16"/>
  <c r="X113" i="16"/>
  <c r="AD112" i="16"/>
  <c r="AC112" i="16"/>
  <c r="AB112" i="16"/>
  <c r="AA112" i="16"/>
  <c r="Z112" i="16"/>
  <c r="Y112" i="16"/>
  <c r="X112" i="16"/>
  <c r="AD111" i="16"/>
  <c r="AC111" i="16"/>
  <c r="AB111" i="16"/>
  <c r="AA111" i="16"/>
  <c r="Z111" i="16"/>
  <c r="Y111" i="16"/>
  <c r="X111" i="16"/>
  <c r="AD110" i="16"/>
  <c r="AC110" i="16"/>
  <c r="AB110" i="16"/>
  <c r="AA110" i="16"/>
  <c r="Z110" i="16"/>
  <c r="Y110" i="16"/>
  <c r="X110" i="16"/>
  <c r="AD109" i="16"/>
  <c r="AC109" i="16"/>
  <c r="AB109" i="16"/>
  <c r="AA109" i="16"/>
  <c r="Z109" i="16"/>
  <c r="Y109" i="16"/>
  <c r="X109" i="16"/>
  <c r="AD108" i="16"/>
  <c r="AC108" i="16"/>
  <c r="AB108" i="16"/>
  <c r="AA108" i="16"/>
  <c r="Z108" i="16"/>
  <c r="Y108" i="16"/>
  <c r="X108" i="16"/>
  <c r="AD107" i="16"/>
  <c r="AC107" i="16"/>
  <c r="AB107" i="16"/>
  <c r="AA107" i="16"/>
  <c r="Z107" i="16"/>
  <c r="Y107" i="16"/>
  <c r="X107" i="16"/>
  <c r="AD106" i="16"/>
  <c r="AC106" i="16"/>
  <c r="AB106" i="16"/>
  <c r="AA106" i="16"/>
  <c r="Z106" i="16"/>
  <c r="Y106" i="16"/>
  <c r="X106" i="16"/>
  <c r="AD103" i="16"/>
  <c r="AC103" i="16"/>
  <c r="AB103" i="16"/>
  <c r="AA103" i="16"/>
  <c r="Z103" i="16"/>
  <c r="Y103" i="16"/>
  <c r="X103" i="16"/>
  <c r="AD102" i="16"/>
  <c r="AC102" i="16"/>
  <c r="AB102" i="16"/>
  <c r="AA102" i="16"/>
  <c r="Z102" i="16"/>
  <c r="Y102" i="16"/>
  <c r="X102" i="16"/>
  <c r="AD101" i="16"/>
  <c r="AC101" i="16"/>
  <c r="AB101" i="16"/>
  <c r="AA101" i="16"/>
  <c r="Z101" i="16"/>
  <c r="Y101" i="16"/>
  <c r="X101" i="16"/>
  <c r="AD100" i="16"/>
  <c r="AC100" i="16"/>
  <c r="AB100" i="16"/>
  <c r="AA100" i="16"/>
  <c r="Z100" i="16"/>
  <c r="Y100" i="16"/>
  <c r="X100" i="16"/>
  <c r="AD99" i="16"/>
  <c r="AC99" i="16"/>
  <c r="AB99" i="16"/>
  <c r="AA99" i="16"/>
  <c r="Z99" i="16"/>
  <c r="Y99" i="16"/>
  <c r="X99" i="16"/>
  <c r="AD98" i="16"/>
  <c r="AC98" i="16"/>
  <c r="AB98" i="16"/>
  <c r="AA98" i="16"/>
  <c r="Z98" i="16"/>
  <c r="Y98" i="16"/>
  <c r="X98" i="16"/>
  <c r="AD97" i="16"/>
  <c r="AC97" i="16"/>
  <c r="AB97" i="16"/>
  <c r="AA97" i="16"/>
  <c r="Z97" i="16"/>
  <c r="Y97" i="16"/>
  <c r="X97" i="16"/>
  <c r="AD96" i="16"/>
  <c r="AC96" i="16"/>
  <c r="AB96" i="16"/>
  <c r="AA96" i="16"/>
  <c r="Z96" i="16"/>
  <c r="Y96" i="16"/>
  <c r="X96" i="16"/>
  <c r="AD95" i="16"/>
  <c r="AC95" i="16"/>
  <c r="AB95" i="16"/>
  <c r="AA95" i="16"/>
  <c r="Z95" i="16"/>
  <c r="Y95" i="16"/>
  <c r="X95" i="16"/>
  <c r="AD94" i="16"/>
  <c r="AC94" i="16"/>
  <c r="AB94" i="16"/>
  <c r="AA94" i="16"/>
  <c r="Z94" i="16"/>
  <c r="Y94" i="16"/>
  <c r="X94" i="16"/>
  <c r="AD93" i="16"/>
  <c r="AC93" i="16"/>
  <c r="AB93" i="16"/>
  <c r="AA93" i="16"/>
  <c r="Z93" i="16"/>
  <c r="Y93" i="16"/>
  <c r="X93" i="16"/>
  <c r="AD90" i="16"/>
  <c r="AC90" i="16"/>
  <c r="AB90" i="16"/>
  <c r="AA90" i="16"/>
  <c r="Z90" i="16"/>
  <c r="Y90" i="16"/>
  <c r="X90" i="16"/>
  <c r="AD89" i="16"/>
  <c r="AC89" i="16"/>
  <c r="AB89" i="16"/>
  <c r="AA89" i="16"/>
  <c r="Z89" i="16"/>
  <c r="Y89" i="16"/>
  <c r="X89" i="16"/>
  <c r="AD88" i="16"/>
  <c r="AC88" i="16"/>
  <c r="AB88" i="16"/>
  <c r="AA88" i="16"/>
  <c r="Z88" i="16"/>
  <c r="Y88" i="16"/>
  <c r="X88" i="16"/>
  <c r="AD87" i="16"/>
  <c r="AC87" i="16"/>
  <c r="AB87" i="16"/>
  <c r="AA87" i="16"/>
  <c r="Z87" i="16"/>
  <c r="Y87" i="16"/>
  <c r="X87" i="16"/>
  <c r="AD86" i="16"/>
  <c r="AC86" i="16"/>
  <c r="AB86" i="16"/>
  <c r="AA86" i="16"/>
  <c r="Z86" i="16"/>
  <c r="Y86" i="16"/>
  <c r="X86" i="16"/>
  <c r="AD85" i="16"/>
  <c r="AC85" i="16"/>
  <c r="AB85" i="16"/>
  <c r="AA85" i="16"/>
  <c r="Z85" i="16"/>
  <c r="Y85" i="16"/>
  <c r="X85" i="16"/>
  <c r="AD84" i="16"/>
  <c r="AC84" i="16"/>
  <c r="AB84" i="16"/>
  <c r="AA84" i="16"/>
  <c r="Z84" i="16"/>
  <c r="Y84" i="16"/>
  <c r="X84" i="16"/>
  <c r="AD83" i="16"/>
  <c r="AC83" i="16"/>
  <c r="AB83" i="16"/>
  <c r="AA83" i="16"/>
  <c r="Z83" i="16"/>
  <c r="Y83" i="16"/>
  <c r="X83" i="16"/>
  <c r="AD82" i="16"/>
  <c r="AC82" i="16"/>
  <c r="AB82" i="16"/>
  <c r="AA82" i="16"/>
  <c r="Z82" i="16"/>
  <c r="Y82" i="16"/>
  <c r="X82" i="16"/>
  <c r="AD81" i="16"/>
  <c r="AC81" i="16"/>
  <c r="AB81" i="16"/>
  <c r="AA81" i="16"/>
  <c r="Z81" i="16"/>
  <c r="Y81" i="16"/>
  <c r="X81" i="16"/>
  <c r="AD80" i="16"/>
  <c r="AC80" i="16"/>
  <c r="AB80" i="16"/>
  <c r="AA80" i="16"/>
  <c r="Z80" i="16"/>
  <c r="Y80" i="16"/>
  <c r="X80" i="16"/>
  <c r="AD77" i="16"/>
  <c r="AC77" i="16"/>
  <c r="AB77" i="16"/>
  <c r="AA77" i="16"/>
  <c r="Z77" i="16"/>
  <c r="Y77" i="16"/>
  <c r="X77" i="16"/>
  <c r="AD76" i="16"/>
  <c r="AC76" i="16"/>
  <c r="AB76" i="16"/>
  <c r="AA76" i="16"/>
  <c r="Z76" i="16"/>
  <c r="Y76" i="16"/>
  <c r="X76" i="16"/>
  <c r="AD75" i="16"/>
  <c r="AC75" i="16"/>
  <c r="AB75" i="16"/>
  <c r="AA75" i="16"/>
  <c r="Z75" i="16"/>
  <c r="Y75" i="16"/>
  <c r="X75" i="16"/>
  <c r="AD74" i="16"/>
  <c r="AC74" i="16"/>
  <c r="AB74" i="16"/>
  <c r="AA74" i="16"/>
  <c r="Z74" i="16"/>
  <c r="Y74" i="16"/>
  <c r="X74" i="16"/>
  <c r="AD73" i="16"/>
  <c r="AC73" i="16"/>
  <c r="AB73" i="16"/>
  <c r="AA73" i="16"/>
  <c r="Z73" i="16"/>
  <c r="Y73" i="16"/>
  <c r="X73" i="16"/>
  <c r="AD72" i="16"/>
  <c r="AC72" i="16"/>
  <c r="AB72" i="16"/>
  <c r="AA72" i="16"/>
  <c r="Z72" i="16"/>
  <c r="Y72" i="16"/>
  <c r="X72" i="16"/>
  <c r="AD71" i="16"/>
  <c r="AC71" i="16"/>
  <c r="AB71" i="16"/>
  <c r="AA71" i="16"/>
  <c r="Z71" i="16"/>
  <c r="Y71" i="16"/>
  <c r="X71" i="16"/>
  <c r="AD70" i="16"/>
  <c r="AC70" i="16"/>
  <c r="AB70" i="16"/>
  <c r="AA70" i="16"/>
  <c r="Z70" i="16"/>
  <c r="Y70" i="16"/>
  <c r="X70" i="16"/>
  <c r="AD69" i="16"/>
  <c r="AC69" i="16"/>
  <c r="AB69" i="16"/>
  <c r="AA69" i="16"/>
  <c r="Z69" i="16"/>
  <c r="Y69" i="16"/>
  <c r="X69" i="16"/>
  <c r="AD68" i="16"/>
  <c r="AC68" i="16"/>
  <c r="AB68" i="16"/>
  <c r="AA68" i="16"/>
  <c r="Z68" i="16"/>
  <c r="Y68" i="16"/>
  <c r="X68" i="16"/>
  <c r="AD67" i="16"/>
  <c r="AC67" i="16"/>
  <c r="AB67" i="16"/>
  <c r="AA67" i="16"/>
  <c r="Z67" i="16"/>
  <c r="Y67" i="16"/>
  <c r="X67" i="16"/>
  <c r="AD64" i="16"/>
  <c r="AC64" i="16"/>
  <c r="AB64" i="16"/>
  <c r="AA64" i="16"/>
  <c r="Z64" i="16"/>
  <c r="Y64" i="16"/>
  <c r="X64" i="16"/>
  <c r="AD63" i="16"/>
  <c r="AC63" i="16"/>
  <c r="AB63" i="16"/>
  <c r="AA63" i="16"/>
  <c r="Z63" i="16"/>
  <c r="Y63" i="16"/>
  <c r="X63" i="16"/>
  <c r="AD62" i="16"/>
  <c r="AC62" i="16"/>
  <c r="AB62" i="16"/>
  <c r="AA62" i="16"/>
  <c r="Z62" i="16"/>
  <c r="Y62" i="16"/>
  <c r="X62" i="16"/>
  <c r="AD61" i="16"/>
  <c r="AC61" i="16"/>
  <c r="AB61" i="16"/>
  <c r="AA61" i="16"/>
  <c r="Z61" i="16"/>
  <c r="Y61" i="16"/>
  <c r="X61" i="16"/>
  <c r="AD60" i="16"/>
  <c r="AC60" i="16"/>
  <c r="AB60" i="16"/>
  <c r="AA60" i="16"/>
  <c r="Z60" i="16"/>
  <c r="Y60" i="16"/>
  <c r="X60" i="16"/>
  <c r="AD59" i="16"/>
  <c r="AC59" i="16"/>
  <c r="AB59" i="16"/>
  <c r="AA59" i="16"/>
  <c r="Z59" i="16"/>
  <c r="Y59" i="16"/>
  <c r="X59" i="16"/>
  <c r="AD58" i="16"/>
  <c r="AC58" i="16"/>
  <c r="AB58" i="16"/>
  <c r="AA58" i="16"/>
  <c r="Z58" i="16"/>
  <c r="Y58" i="16"/>
  <c r="X58" i="16"/>
  <c r="AD57" i="16"/>
  <c r="AC57" i="16"/>
  <c r="AB57" i="16"/>
  <c r="AA57" i="16"/>
  <c r="Z57" i="16"/>
  <c r="Y57" i="16"/>
  <c r="X57" i="16"/>
  <c r="AD56" i="16"/>
  <c r="AC56" i="16"/>
  <c r="AB56" i="16"/>
  <c r="AA56" i="16"/>
  <c r="Z56" i="16"/>
  <c r="Y56" i="16"/>
  <c r="X56" i="16"/>
  <c r="AD55" i="16"/>
  <c r="AC55" i="16"/>
  <c r="AB55" i="16"/>
  <c r="AA55" i="16"/>
  <c r="Z55" i="16"/>
  <c r="Y55" i="16"/>
  <c r="X55" i="16"/>
  <c r="AD54" i="16"/>
  <c r="AC54" i="16"/>
  <c r="AB54" i="16"/>
  <c r="AA54" i="16"/>
  <c r="Z54" i="16"/>
  <c r="Y54" i="16"/>
  <c r="X54" i="16"/>
  <c r="AD51" i="16"/>
  <c r="AC51" i="16"/>
  <c r="AB51" i="16"/>
  <c r="AA51" i="16"/>
  <c r="Z51" i="16"/>
  <c r="Y51" i="16"/>
  <c r="X51" i="16"/>
  <c r="AD50" i="16"/>
  <c r="AC50" i="16"/>
  <c r="AB50" i="16"/>
  <c r="AA50" i="16"/>
  <c r="Z50" i="16"/>
  <c r="Y50" i="16"/>
  <c r="X50" i="16"/>
  <c r="AD49" i="16"/>
  <c r="AC49" i="16"/>
  <c r="AB49" i="16"/>
  <c r="AA49" i="16"/>
  <c r="Z49" i="16"/>
  <c r="Y49" i="16"/>
  <c r="X49" i="16"/>
  <c r="AD48" i="16"/>
  <c r="AC48" i="16"/>
  <c r="AB48" i="16"/>
  <c r="AA48" i="16"/>
  <c r="Z48" i="16"/>
  <c r="Y48" i="16"/>
  <c r="X48" i="16"/>
  <c r="AD47" i="16"/>
  <c r="AC47" i="16"/>
  <c r="AB47" i="16"/>
  <c r="AA47" i="16"/>
  <c r="Z47" i="16"/>
  <c r="Y47" i="16"/>
  <c r="X47" i="16"/>
  <c r="AD46" i="16"/>
  <c r="AC46" i="16"/>
  <c r="AB46" i="16"/>
  <c r="AA46" i="16"/>
  <c r="Z46" i="16"/>
  <c r="Y46" i="16"/>
  <c r="X46" i="16"/>
  <c r="AD45" i="16"/>
  <c r="AC45" i="16"/>
  <c r="AB45" i="16"/>
  <c r="AA45" i="16"/>
  <c r="Z45" i="16"/>
  <c r="Y45" i="16"/>
  <c r="X45" i="16"/>
  <c r="AD44" i="16"/>
  <c r="AC44" i="16"/>
  <c r="AB44" i="16"/>
  <c r="AA44" i="16"/>
  <c r="Z44" i="16"/>
  <c r="Y44" i="16"/>
  <c r="X44" i="16"/>
  <c r="AD43" i="16"/>
  <c r="AC43" i="16"/>
  <c r="AB43" i="16"/>
  <c r="AA43" i="16"/>
  <c r="Z43" i="16"/>
  <c r="Y43" i="16"/>
  <c r="X43" i="16"/>
  <c r="AD42" i="16"/>
  <c r="AC42" i="16"/>
  <c r="AB42" i="16"/>
  <c r="AA42" i="16"/>
  <c r="Z42" i="16"/>
  <c r="Y42" i="16"/>
  <c r="X42" i="16"/>
  <c r="AD41" i="16"/>
  <c r="AC41" i="16"/>
  <c r="AB41" i="16"/>
  <c r="AA41" i="16"/>
  <c r="Z41" i="16"/>
  <c r="Y41" i="16"/>
  <c r="X41" i="16"/>
  <c r="AD38" i="16"/>
  <c r="AC38" i="16"/>
  <c r="AB38" i="16"/>
  <c r="AA38" i="16"/>
  <c r="Z38" i="16"/>
  <c r="Y38" i="16"/>
  <c r="X38" i="16"/>
  <c r="AD37" i="16"/>
  <c r="AC37" i="16"/>
  <c r="AB37" i="16"/>
  <c r="AA37" i="16"/>
  <c r="Z37" i="16"/>
  <c r="Y37" i="16"/>
  <c r="X37" i="16"/>
  <c r="AD36" i="16"/>
  <c r="AC36" i="16"/>
  <c r="AB36" i="16"/>
  <c r="AA36" i="16"/>
  <c r="Z36" i="16"/>
  <c r="Y36" i="16"/>
  <c r="X36" i="16"/>
  <c r="AD35" i="16"/>
  <c r="AC35" i="16"/>
  <c r="AB35" i="16"/>
  <c r="AA35" i="16"/>
  <c r="Z35" i="16"/>
  <c r="Y35" i="16"/>
  <c r="X35" i="16"/>
  <c r="AD34" i="16"/>
  <c r="AC34" i="16"/>
  <c r="AB34" i="16"/>
  <c r="AA34" i="16"/>
  <c r="Z34" i="16"/>
  <c r="Y34" i="16"/>
  <c r="X34" i="16"/>
  <c r="AD33" i="16"/>
  <c r="AC33" i="16"/>
  <c r="AB33" i="16"/>
  <c r="AA33" i="16"/>
  <c r="Z33" i="16"/>
  <c r="Y33" i="16"/>
  <c r="X33" i="16"/>
  <c r="AD32" i="16"/>
  <c r="AC32" i="16"/>
  <c r="AB32" i="16"/>
  <c r="AA32" i="16"/>
  <c r="Z32" i="16"/>
  <c r="Y32" i="16"/>
  <c r="X32" i="16"/>
  <c r="AD31" i="16"/>
  <c r="AC31" i="16"/>
  <c r="AB31" i="16"/>
  <c r="AA31" i="16"/>
  <c r="Z31" i="16"/>
  <c r="Y31" i="16"/>
  <c r="X31" i="16"/>
  <c r="AD30" i="16"/>
  <c r="AC30" i="16"/>
  <c r="AB30" i="16"/>
  <c r="AA30" i="16"/>
  <c r="Z30" i="16"/>
  <c r="Y30" i="16"/>
  <c r="X30" i="16"/>
  <c r="AD29" i="16"/>
  <c r="AC29" i="16"/>
  <c r="AB29" i="16"/>
  <c r="AA29" i="16"/>
  <c r="Z29" i="16"/>
  <c r="Y29" i="16"/>
  <c r="X29" i="16"/>
  <c r="AD28" i="16"/>
  <c r="AC28" i="16"/>
  <c r="AB28" i="16"/>
  <c r="AA28" i="16"/>
  <c r="Z28" i="16"/>
  <c r="Y28" i="16"/>
  <c r="X28" i="16"/>
  <c r="AD25" i="16"/>
  <c r="AC25" i="16"/>
  <c r="AB25" i="16"/>
  <c r="AA25" i="16"/>
  <c r="Z25" i="16"/>
  <c r="Y25" i="16"/>
  <c r="X25" i="16"/>
  <c r="AD24" i="16"/>
  <c r="AC24" i="16"/>
  <c r="AB24" i="16"/>
  <c r="AA24" i="16"/>
  <c r="Z24" i="16"/>
  <c r="Y24" i="16"/>
  <c r="X24" i="16"/>
  <c r="AD23" i="16"/>
  <c r="AC23" i="16"/>
  <c r="AB23" i="16"/>
  <c r="AA23" i="16"/>
  <c r="Z23" i="16"/>
  <c r="Y23" i="16"/>
  <c r="X23" i="16"/>
  <c r="AD22" i="16"/>
  <c r="AC22" i="16"/>
  <c r="AB22" i="16"/>
  <c r="AA22" i="16"/>
  <c r="Z22" i="16"/>
  <c r="Y22" i="16"/>
  <c r="X22" i="16"/>
  <c r="AD21" i="16"/>
  <c r="AC21" i="16"/>
  <c r="AB21" i="16"/>
  <c r="AA21" i="16"/>
  <c r="Z21" i="16"/>
  <c r="Y21" i="16"/>
  <c r="X21" i="16"/>
  <c r="AD20" i="16"/>
  <c r="AC20" i="16"/>
  <c r="AB20" i="16"/>
  <c r="AA20" i="16"/>
  <c r="Z20" i="16"/>
  <c r="Y20" i="16"/>
  <c r="X20" i="16"/>
  <c r="AD19" i="16"/>
  <c r="AC19" i="16"/>
  <c r="AB19" i="16"/>
  <c r="AA19" i="16"/>
  <c r="Z19" i="16"/>
  <c r="Y19" i="16"/>
  <c r="X19" i="16"/>
  <c r="AD18" i="16"/>
  <c r="AC18" i="16"/>
  <c r="AB18" i="16"/>
  <c r="AA18" i="16"/>
  <c r="Z18" i="16"/>
  <c r="Y18" i="16"/>
  <c r="X18" i="16"/>
  <c r="AD17" i="16"/>
  <c r="AC17" i="16"/>
  <c r="AB17" i="16"/>
  <c r="AA17" i="16"/>
  <c r="Z17" i="16"/>
  <c r="Y17" i="16"/>
  <c r="X17" i="16"/>
  <c r="AD16" i="16"/>
  <c r="AC16" i="16"/>
  <c r="AB16" i="16"/>
  <c r="AA16" i="16"/>
  <c r="Z16" i="16"/>
  <c r="Y16" i="16"/>
  <c r="X16" i="16"/>
  <c r="AD15" i="16"/>
  <c r="AC15" i="16"/>
  <c r="AB15" i="16"/>
  <c r="AA15" i="16"/>
  <c r="I18" i="10" s="1" a="1"/>
  <c r="I18" i="10" s="1"/>
  <c r="Z15" i="16"/>
  <c r="Y15" i="16"/>
  <c r="X15" i="16"/>
  <c r="T213" i="11" a="1"/>
  <c r="T213" i="11" s="1"/>
  <c r="S213" i="11" a="1"/>
  <c r="S213" i="11" s="1"/>
  <c r="P213" i="11" a="1"/>
  <c r="P213" i="11" s="1"/>
  <c r="O213" i="11" a="1"/>
  <c r="O213" i="11" s="1"/>
  <c r="L213" i="11" a="1"/>
  <c r="L213" i="11" s="1"/>
  <c r="K213" i="11" a="1"/>
  <c r="K213" i="11" s="1"/>
  <c r="H213" i="11" a="1"/>
  <c r="H213" i="11" s="1"/>
  <c r="G213" i="11" a="1"/>
  <c r="G213" i="11" s="1"/>
  <c r="D213" i="11" a="1"/>
  <c r="D213" i="11" s="1"/>
  <c r="C213" i="11" a="1"/>
  <c r="C213" i="11" s="1"/>
  <c r="B213" i="11"/>
  <c r="U212" i="11"/>
  <c r="T212" i="11"/>
  <c r="Q212" i="11"/>
  <c r="P212" i="11"/>
  <c r="M212" i="11"/>
  <c r="L212" i="11"/>
  <c r="I212" i="11"/>
  <c r="H212" i="11"/>
  <c r="E212" i="11"/>
  <c r="D212" i="11"/>
  <c r="S211" i="11"/>
  <c r="O211" i="11"/>
  <c r="K211" i="11"/>
  <c r="G211" i="11"/>
  <c r="C211" i="11"/>
  <c r="T200" i="11" a="1"/>
  <c r="T200" i="11" s="1"/>
  <c r="S200" i="11" a="1"/>
  <c r="S200" i="11" s="1"/>
  <c r="Q200" i="11" a="1"/>
  <c r="Q200" i="11" s="1"/>
  <c r="P200" i="11" a="1"/>
  <c r="P200" i="11" s="1"/>
  <c r="O200" i="11" a="1"/>
  <c r="O200" i="11" s="1"/>
  <c r="L200" i="11" a="1"/>
  <c r="L200" i="11" s="1"/>
  <c r="K200" i="11" a="1"/>
  <c r="K200" i="11" s="1"/>
  <c r="H200" i="11" a="1"/>
  <c r="H200" i="11" s="1"/>
  <c r="G200" i="11" a="1"/>
  <c r="G200" i="11" s="1"/>
  <c r="D200" i="11" a="1"/>
  <c r="D200" i="11" s="1"/>
  <c r="C200" i="11" a="1"/>
  <c r="C200" i="11" s="1"/>
  <c r="B200" i="11"/>
  <c r="U199" i="11"/>
  <c r="T199" i="11"/>
  <c r="Q199" i="11"/>
  <c r="P199" i="11"/>
  <c r="M199" i="11"/>
  <c r="L199" i="11"/>
  <c r="I199" i="11"/>
  <c r="H199" i="11"/>
  <c r="E199" i="11"/>
  <c r="D199" i="11"/>
  <c r="S198" i="11"/>
  <c r="O198" i="11"/>
  <c r="K198" i="11"/>
  <c r="G198" i="11"/>
  <c r="C198" i="11"/>
  <c r="T187" i="11" a="1"/>
  <c r="T187" i="11" s="1"/>
  <c r="S187" i="11" a="1"/>
  <c r="S187" i="11" s="1"/>
  <c r="P187" i="11" a="1"/>
  <c r="P187" i="11" s="1"/>
  <c r="O187" i="11" a="1"/>
  <c r="O187" i="11" s="1"/>
  <c r="L187" i="11" a="1"/>
  <c r="L187" i="11" s="1"/>
  <c r="K187" i="11" a="1"/>
  <c r="K187" i="11" s="1"/>
  <c r="H187" i="11" a="1"/>
  <c r="H187" i="11" s="1"/>
  <c r="G187" i="11" a="1"/>
  <c r="G187" i="11" s="1"/>
  <c r="E187" i="11" a="1"/>
  <c r="E187" i="11" s="1"/>
  <c r="D187" i="11" a="1"/>
  <c r="D187" i="11" s="1"/>
  <c r="C187" i="11" a="1"/>
  <c r="C187" i="11" s="1"/>
  <c r="B187" i="11"/>
  <c r="U186" i="11"/>
  <c r="T186" i="11"/>
  <c r="Q186" i="11"/>
  <c r="P186" i="11"/>
  <c r="M186" i="11"/>
  <c r="L186" i="11"/>
  <c r="I186" i="11"/>
  <c r="H186" i="11"/>
  <c r="E186" i="11"/>
  <c r="D186" i="11"/>
  <c r="S185" i="11"/>
  <c r="O185" i="11"/>
  <c r="K185" i="11"/>
  <c r="G185" i="11"/>
  <c r="C185" i="11"/>
  <c r="T174" i="11" a="1"/>
  <c r="T174" i="11" s="1"/>
  <c r="S174" i="11" a="1"/>
  <c r="S174" i="11" s="1"/>
  <c r="P174" i="11" a="1"/>
  <c r="P174" i="11" s="1"/>
  <c r="O174" i="11" a="1"/>
  <c r="O174" i="11" s="1"/>
  <c r="L174" i="11" a="1"/>
  <c r="L174" i="11" s="1"/>
  <c r="K174" i="11" a="1"/>
  <c r="K174" i="11" s="1"/>
  <c r="H174" i="11" a="1"/>
  <c r="H174" i="11" s="1"/>
  <c r="G174" i="11" a="1"/>
  <c r="G174" i="11" s="1"/>
  <c r="D174" i="11" a="1"/>
  <c r="D174" i="11" s="1"/>
  <c r="C174" i="11" a="1"/>
  <c r="C174" i="11" s="1"/>
  <c r="B174" i="11"/>
  <c r="U173" i="11"/>
  <c r="T173" i="11"/>
  <c r="Q173" i="11"/>
  <c r="P173" i="11"/>
  <c r="M173" i="11"/>
  <c r="L173" i="11"/>
  <c r="I173" i="11"/>
  <c r="H173" i="11"/>
  <c r="E173" i="11"/>
  <c r="D173" i="11"/>
  <c r="S172" i="11"/>
  <c r="O172" i="11"/>
  <c r="K172" i="11"/>
  <c r="G172" i="11"/>
  <c r="C172" i="11"/>
  <c r="T161" i="11" a="1"/>
  <c r="T161" i="11" s="1"/>
  <c r="S161" i="11" a="1"/>
  <c r="S161" i="11" s="1"/>
  <c r="P161" i="11" a="1"/>
  <c r="P161" i="11" s="1"/>
  <c r="O161" i="11" a="1"/>
  <c r="O161" i="11" s="1"/>
  <c r="M161" i="11" a="1"/>
  <c r="M161" i="11" s="1"/>
  <c r="L161" i="11" a="1"/>
  <c r="L161" i="11" s="1"/>
  <c r="K161" i="11" a="1"/>
  <c r="K161" i="11" s="1"/>
  <c r="H161" i="11" a="1"/>
  <c r="H161" i="11" s="1"/>
  <c r="G161" i="11" a="1"/>
  <c r="G161" i="11" s="1"/>
  <c r="D161" i="11" a="1"/>
  <c r="D161" i="11" s="1"/>
  <c r="C161" i="11" a="1"/>
  <c r="C161" i="11" s="1"/>
  <c r="B161" i="11"/>
  <c r="U160" i="11"/>
  <c r="T160" i="11"/>
  <c r="Q160" i="11"/>
  <c r="P160" i="11"/>
  <c r="M160" i="11"/>
  <c r="L160" i="11"/>
  <c r="I160" i="11"/>
  <c r="H160" i="11"/>
  <c r="E160" i="11"/>
  <c r="D160" i="11"/>
  <c r="S159" i="11"/>
  <c r="O159" i="11"/>
  <c r="K159" i="11"/>
  <c r="G159" i="11"/>
  <c r="C159" i="11"/>
  <c r="T148" i="11" a="1"/>
  <c r="T148" i="11" s="1"/>
  <c r="S148" i="11" a="1"/>
  <c r="S148" i="11" s="1"/>
  <c r="P148" i="11" a="1"/>
  <c r="P148" i="11" s="1"/>
  <c r="O148" i="11" a="1"/>
  <c r="O148" i="11" s="1"/>
  <c r="L148" i="11" a="1"/>
  <c r="L148" i="11" s="1"/>
  <c r="K148" i="11" a="1"/>
  <c r="K148" i="11" s="1"/>
  <c r="H148" i="11" a="1"/>
  <c r="H148" i="11" s="1"/>
  <c r="G148" i="11" a="1"/>
  <c r="G148" i="11" s="1"/>
  <c r="D148" i="11" a="1"/>
  <c r="D148" i="11" s="1"/>
  <c r="C148" i="11" a="1"/>
  <c r="C148" i="11" s="1"/>
  <c r="B148" i="11"/>
  <c r="U147" i="11"/>
  <c r="T147" i="11"/>
  <c r="Q147" i="11"/>
  <c r="P147" i="11"/>
  <c r="M147" i="11"/>
  <c r="L147" i="11"/>
  <c r="I147" i="11"/>
  <c r="H147" i="11"/>
  <c r="E147" i="11"/>
  <c r="D147" i="11"/>
  <c r="S146" i="11"/>
  <c r="O146" i="11"/>
  <c r="K146" i="11"/>
  <c r="G146" i="11"/>
  <c r="C146" i="11"/>
  <c r="U135" i="11" a="1"/>
  <c r="U135" i="11" s="1"/>
  <c r="T135" i="11" a="1"/>
  <c r="T135" i="11" s="1"/>
  <c r="S135" i="11" a="1"/>
  <c r="S135" i="11" s="1"/>
  <c r="P135" i="11" a="1"/>
  <c r="P135" i="11" s="1"/>
  <c r="O135" i="11" a="1"/>
  <c r="O135" i="11" s="1"/>
  <c r="L135" i="11" a="1"/>
  <c r="L135" i="11" s="1"/>
  <c r="K135" i="11" a="1"/>
  <c r="K135" i="11" s="1"/>
  <c r="H135" i="11" a="1"/>
  <c r="H135" i="11" s="1"/>
  <c r="G135" i="11" a="1"/>
  <c r="G135" i="11" s="1"/>
  <c r="D135" i="11" a="1"/>
  <c r="D135" i="11" s="1"/>
  <c r="C135" i="11" a="1"/>
  <c r="C135" i="11" s="1"/>
  <c r="B135" i="11"/>
  <c r="U134" i="11"/>
  <c r="T134" i="11"/>
  <c r="Q134" i="11"/>
  <c r="P134" i="11"/>
  <c r="M134" i="11"/>
  <c r="L134" i="11"/>
  <c r="I134" i="11"/>
  <c r="H134" i="11"/>
  <c r="E134" i="11"/>
  <c r="D134" i="11"/>
  <c r="S133" i="11"/>
  <c r="O133" i="11"/>
  <c r="K133" i="11"/>
  <c r="G133" i="11"/>
  <c r="C133" i="11"/>
  <c r="T122" i="11" a="1"/>
  <c r="T122" i="11" s="1"/>
  <c r="S122" i="11" a="1"/>
  <c r="S122" i="11" s="1"/>
  <c r="P122" i="11" a="1"/>
  <c r="P122" i="11" s="1"/>
  <c r="O122" i="11" a="1"/>
  <c r="O122" i="11" s="1"/>
  <c r="L122" i="11" a="1"/>
  <c r="L122" i="11" s="1"/>
  <c r="K122" i="11" a="1"/>
  <c r="K122" i="11" s="1"/>
  <c r="I122" i="11" a="1"/>
  <c r="I122" i="11" s="1"/>
  <c r="H122" i="11" a="1"/>
  <c r="H122" i="11" s="1"/>
  <c r="G122" i="11" a="1"/>
  <c r="G122" i="11" s="1"/>
  <c r="D122" i="11" a="1"/>
  <c r="D122" i="11" s="1"/>
  <c r="C122" i="11" a="1"/>
  <c r="C122" i="11" s="1"/>
  <c r="B122" i="11"/>
  <c r="U121" i="11"/>
  <c r="T121" i="11"/>
  <c r="Q121" i="11"/>
  <c r="P121" i="11"/>
  <c r="M121" i="11"/>
  <c r="L121" i="11"/>
  <c r="I121" i="11"/>
  <c r="H121" i="11"/>
  <c r="G121" i="11"/>
  <c r="E121" i="11"/>
  <c r="D121" i="11"/>
  <c r="S120" i="11"/>
  <c r="O120" i="11"/>
  <c r="K120" i="11"/>
  <c r="G120" i="11"/>
  <c r="C120" i="11"/>
  <c r="U109" i="11" a="1"/>
  <c r="U109" i="11" s="1"/>
  <c r="T109" i="11"/>
  <c r="T109" i="11" a="1"/>
  <c r="S109" i="11" a="1"/>
  <c r="S109" i="11" s="1"/>
  <c r="P109" i="11"/>
  <c r="P109" i="11" a="1"/>
  <c r="O109" i="11"/>
  <c r="O109" i="11" a="1"/>
  <c r="L109" i="11"/>
  <c r="L109" i="11" a="1"/>
  <c r="K109" i="11"/>
  <c r="K109" i="11" a="1"/>
  <c r="I109" i="11" a="1"/>
  <c r="I109" i="11" s="1"/>
  <c r="H109" i="11" a="1"/>
  <c r="H109" i="11" s="1"/>
  <c r="G109" i="11"/>
  <c r="G109" i="11" a="1"/>
  <c r="D109" i="11"/>
  <c r="D109" i="11" a="1"/>
  <c r="C109" i="11" a="1"/>
  <c r="C109" i="11" s="1"/>
  <c r="B109" i="11"/>
  <c r="U108" i="11"/>
  <c r="T108" i="11"/>
  <c r="Q108" i="11"/>
  <c r="P108" i="11"/>
  <c r="M108" i="11"/>
  <c r="L108" i="11"/>
  <c r="I108" i="11"/>
  <c r="H108" i="11"/>
  <c r="E108" i="11"/>
  <c r="D108" i="11"/>
  <c r="S107" i="11"/>
  <c r="O107" i="11"/>
  <c r="K107" i="11"/>
  <c r="G107" i="11"/>
  <c r="C107" i="11"/>
  <c r="T96" i="11"/>
  <c r="T96" i="11" a="1"/>
  <c r="S96" i="11"/>
  <c r="S96" i="11" a="1"/>
  <c r="P96" i="11"/>
  <c r="P96" i="11" a="1"/>
  <c r="O96" i="11"/>
  <c r="O96" i="11" a="1"/>
  <c r="L96" i="11" a="1"/>
  <c r="L96" i="11" s="1"/>
  <c r="K96" i="11"/>
  <c r="K96" i="11" a="1"/>
  <c r="H96" i="11"/>
  <c r="H96" i="11" a="1"/>
  <c r="G96" i="11" a="1"/>
  <c r="G96" i="11" s="1"/>
  <c r="D96" i="11"/>
  <c r="D96" i="11" a="1"/>
  <c r="C96" i="11"/>
  <c r="C96" i="11" a="1"/>
  <c r="B96" i="11"/>
  <c r="U95" i="11"/>
  <c r="T95" i="11"/>
  <c r="Q95" i="11"/>
  <c r="P95" i="11"/>
  <c r="M95" i="11"/>
  <c r="L95" i="11"/>
  <c r="I95" i="11"/>
  <c r="H95" i="11"/>
  <c r="E95" i="11"/>
  <c r="D95" i="11"/>
  <c r="S94" i="11"/>
  <c r="O94" i="11"/>
  <c r="K94" i="11"/>
  <c r="G94" i="11"/>
  <c r="C94" i="11"/>
  <c r="T83" i="11"/>
  <c r="T83" i="11" a="1"/>
  <c r="S83" i="11"/>
  <c r="S83" i="11" a="1"/>
  <c r="P83" i="11" a="1"/>
  <c r="P83" i="11" s="1"/>
  <c r="O83" i="11"/>
  <c r="O83" i="11" a="1"/>
  <c r="L83" i="11"/>
  <c r="L83" i="11" a="1"/>
  <c r="K83" i="11" a="1"/>
  <c r="K83" i="11" s="1"/>
  <c r="H83" i="11"/>
  <c r="H83" i="11" a="1"/>
  <c r="G83" i="11"/>
  <c r="G83" i="11" a="1"/>
  <c r="D83" i="11"/>
  <c r="D83" i="11" a="1"/>
  <c r="C83" i="11"/>
  <c r="C83" i="11" a="1"/>
  <c r="B83" i="11"/>
  <c r="U82" i="11"/>
  <c r="T82" i="11"/>
  <c r="Q82" i="11"/>
  <c r="P82" i="11"/>
  <c r="M82" i="11"/>
  <c r="L82" i="11"/>
  <c r="I82" i="11"/>
  <c r="H82" i="11"/>
  <c r="E82" i="11"/>
  <c r="D82" i="11"/>
  <c r="S81" i="11"/>
  <c r="O81" i="11"/>
  <c r="K81" i="11"/>
  <c r="G81" i="11"/>
  <c r="C81" i="11"/>
  <c r="T70" i="11" a="1"/>
  <c r="T70" i="11" s="1"/>
  <c r="S70" i="11"/>
  <c r="S70" i="11" a="1"/>
  <c r="P70" i="11"/>
  <c r="P70" i="11" a="1"/>
  <c r="O70" i="11" a="1"/>
  <c r="O70" i="11" s="1"/>
  <c r="L70" i="11"/>
  <c r="L70" i="11" a="1"/>
  <c r="K70" i="11"/>
  <c r="K70" i="11" a="1"/>
  <c r="H70" i="11"/>
  <c r="H70" i="11" a="1"/>
  <c r="G70" i="11"/>
  <c r="G70" i="11" a="1"/>
  <c r="D70" i="11" a="1"/>
  <c r="D70" i="11" s="1"/>
  <c r="C70" i="11"/>
  <c r="C70" i="11" a="1"/>
  <c r="B70" i="11"/>
  <c r="U69" i="11"/>
  <c r="T69" i="11"/>
  <c r="Q69" i="11"/>
  <c r="P69" i="11"/>
  <c r="M69" i="11"/>
  <c r="L69" i="11"/>
  <c r="I69" i="11"/>
  <c r="H69" i="11"/>
  <c r="E69" i="11"/>
  <c r="D69" i="11"/>
  <c r="S68" i="11"/>
  <c r="O68" i="11"/>
  <c r="K68" i="11"/>
  <c r="G68" i="11"/>
  <c r="C68" i="11"/>
  <c r="T57" i="11"/>
  <c r="T57" i="11" a="1"/>
  <c r="S57" i="11" a="1"/>
  <c r="S57" i="11" s="1"/>
  <c r="P57" i="11"/>
  <c r="P57" i="11" a="1"/>
  <c r="O57" i="11"/>
  <c r="O57" i="11" a="1"/>
  <c r="L57" i="11"/>
  <c r="L57" i="11" a="1"/>
  <c r="K57" i="11"/>
  <c r="K57" i="11" a="1"/>
  <c r="H57" i="11" a="1"/>
  <c r="H57" i="11" s="1"/>
  <c r="G57" i="11"/>
  <c r="G57" i="11" a="1"/>
  <c r="D57" i="11" a="1"/>
  <c r="D57" i="11" s="1"/>
  <c r="C57" i="11" a="1"/>
  <c r="C57" i="11" s="1"/>
  <c r="B57" i="11"/>
  <c r="U56" i="11"/>
  <c r="T56" i="11"/>
  <c r="Q56" i="11"/>
  <c r="P56" i="11"/>
  <c r="M56" i="11"/>
  <c r="L56" i="11"/>
  <c r="I56" i="11"/>
  <c r="H56" i="11"/>
  <c r="E56" i="11"/>
  <c r="D56" i="11"/>
  <c r="S55" i="11"/>
  <c r="O55" i="11"/>
  <c r="K55" i="11"/>
  <c r="G55" i="11"/>
  <c r="C55" i="11"/>
  <c r="T44" i="11" a="1"/>
  <c r="T44" i="11" s="1"/>
  <c r="S44" i="11" a="1"/>
  <c r="S44" i="11" s="1"/>
  <c r="P44" i="11"/>
  <c r="P44" i="11" a="1"/>
  <c r="O44" i="11" a="1"/>
  <c r="O44" i="11" s="1"/>
  <c r="L44" i="11" a="1"/>
  <c r="L44" i="11" s="1"/>
  <c r="K44" i="11"/>
  <c r="K44" i="11" a="1"/>
  <c r="H44" i="11" a="1"/>
  <c r="H44" i="11" s="1"/>
  <c r="G44" i="11" a="1"/>
  <c r="G44" i="11" s="1"/>
  <c r="D44" i="11" a="1"/>
  <c r="D44" i="11" s="1"/>
  <c r="C44" i="11" a="1"/>
  <c r="C44" i="11" s="1"/>
  <c r="B44" i="11"/>
  <c r="U43" i="11"/>
  <c r="T43" i="11"/>
  <c r="Q43" i="11"/>
  <c r="P43" i="11"/>
  <c r="M43" i="11"/>
  <c r="L43" i="11"/>
  <c r="I43" i="11"/>
  <c r="H43" i="11"/>
  <c r="E43" i="11"/>
  <c r="D43" i="11"/>
  <c r="S42" i="11"/>
  <c r="O42" i="11"/>
  <c r="K42" i="11"/>
  <c r="G42" i="11"/>
  <c r="C42" i="11"/>
  <c r="T31" i="11"/>
  <c r="T31" i="11" a="1"/>
  <c r="S31" i="11" a="1"/>
  <c r="S31" i="11" s="1"/>
  <c r="Q31" i="11" a="1"/>
  <c r="Q31" i="11" s="1"/>
  <c r="P31" i="11" a="1"/>
  <c r="P31" i="11" s="1"/>
  <c r="O31" i="11"/>
  <c r="O31" i="11" a="1"/>
  <c r="L31" i="11" a="1"/>
  <c r="L31" i="11" s="1"/>
  <c r="K31" i="11" a="1"/>
  <c r="K31" i="11" s="1"/>
  <c r="I31" i="11" a="1"/>
  <c r="I31" i="11" s="1"/>
  <c r="H31" i="11" a="1"/>
  <c r="H31" i="11" s="1"/>
  <c r="G31" i="11" a="1"/>
  <c r="G31" i="11" s="1"/>
  <c r="D31" i="11"/>
  <c r="D31" i="11" a="1"/>
  <c r="C31" i="11" a="1"/>
  <c r="C31" i="11" s="1"/>
  <c r="B31" i="11"/>
  <c r="U30" i="11"/>
  <c r="T30" i="11"/>
  <c r="Q30" i="11"/>
  <c r="P30" i="11"/>
  <c r="M30" i="11"/>
  <c r="L30" i="11"/>
  <c r="I30" i="11"/>
  <c r="H30" i="11"/>
  <c r="E30" i="11"/>
  <c r="D30" i="11"/>
  <c r="S29" i="11"/>
  <c r="O29" i="11"/>
  <c r="K29" i="11"/>
  <c r="G29" i="11"/>
  <c r="C29" i="11"/>
  <c r="T18" i="11" a="1"/>
  <c r="T18" i="11" s="1"/>
  <c r="S18" i="11"/>
  <c r="S18" i="11" a="1"/>
  <c r="P18" i="11" a="1"/>
  <c r="P18" i="11" s="1"/>
  <c r="O18" i="11" a="1"/>
  <c r="O18" i="11" s="1"/>
  <c r="L18" i="11" a="1"/>
  <c r="L18" i="11" s="1"/>
  <c r="K18" i="11" a="1"/>
  <c r="K18" i="11" s="1"/>
  <c r="H18" i="11"/>
  <c r="H18" i="11" a="1"/>
  <c r="G18" i="11" a="1"/>
  <c r="G18" i="11" s="1"/>
  <c r="D18" i="11" a="1"/>
  <c r="D18" i="11" s="1"/>
  <c r="C18" i="11"/>
  <c r="C18" i="11" a="1"/>
  <c r="B18" i="11"/>
  <c r="U17" i="11"/>
  <c r="T17" i="11"/>
  <c r="Q17" i="11"/>
  <c r="P17" i="11"/>
  <c r="M17" i="11"/>
  <c r="L17" i="11"/>
  <c r="I17" i="11"/>
  <c r="H17" i="11"/>
  <c r="E17" i="11"/>
  <c r="D17" i="11"/>
  <c r="S16" i="11"/>
  <c r="O16" i="11"/>
  <c r="K16" i="11"/>
  <c r="G16" i="11"/>
  <c r="C16" i="11"/>
  <c r="T5" i="11" a="1"/>
  <c r="T5" i="11" s="1"/>
  <c r="S5" i="11" a="1"/>
  <c r="S5" i="11" s="1"/>
  <c r="P5" i="11" a="1"/>
  <c r="P5" i="11" s="1"/>
  <c r="O5" i="11" a="1"/>
  <c r="O5" i="11" s="1"/>
  <c r="L5" i="11"/>
  <c r="L5" i="11" a="1"/>
  <c r="K5" i="11" a="1"/>
  <c r="K5" i="11" s="1"/>
  <c r="H5" i="11" a="1"/>
  <c r="H5" i="11" s="1"/>
  <c r="G5" i="11"/>
  <c r="G5" i="11" a="1"/>
  <c r="D5" i="11" a="1"/>
  <c r="D5" i="11" s="1"/>
  <c r="C5" i="11" a="1"/>
  <c r="C5" i="11" s="1"/>
  <c r="B5" i="11"/>
  <c r="U4" i="11"/>
  <c r="T4" i="11"/>
  <c r="Q4" i="11"/>
  <c r="P4" i="11"/>
  <c r="M4" i="11"/>
  <c r="L4" i="11"/>
  <c r="I4" i="11"/>
  <c r="H4" i="11"/>
  <c r="E4" i="11"/>
  <c r="D4" i="11"/>
  <c r="S3" i="11"/>
  <c r="O3" i="11"/>
  <c r="K3" i="11"/>
  <c r="G3" i="11"/>
  <c r="C3" i="11"/>
  <c r="T213" i="10" a="1"/>
  <c r="T213" i="10" s="1"/>
  <c r="S213" i="10" a="1"/>
  <c r="S213" i="10" s="1"/>
  <c r="P213" i="10" a="1"/>
  <c r="P213" i="10" s="1"/>
  <c r="O213" i="10" a="1"/>
  <c r="O213" i="10" s="1"/>
  <c r="L213" i="10" a="1"/>
  <c r="L213" i="10" s="1"/>
  <c r="K213" i="10" a="1"/>
  <c r="K213" i="10" s="1"/>
  <c r="H213" i="10" a="1"/>
  <c r="H213" i="10" s="1"/>
  <c r="G213" i="10" a="1"/>
  <c r="G213" i="10" s="1"/>
  <c r="D213" i="10" a="1"/>
  <c r="D213" i="10" s="1"/>
  <c r="C213" i="10" a="1"/>
  <c r="C213" i="10" s="1"/>
  <c r="B213" i="10"/>
  <c r="U212" i="10"/>
  <c r="T212" i="10"/>
  <c r="Q212" i="10"/>
  <c r="P212" i="10"/>
  <c r="M212" i="10"/>
  <c r="L212" i="10"/>
  <c r="I212" i="10"/>
  <c r="H212" i="10"/>
  <c r="E212" i="10"/>
  <c r="D212" i="10"/>
  <c r="S211" i="10"/>
  <c r="O211" i="10"/>
  <c r="K211" i="10"/>
  <c r="G211" i="10"/>
  <c r="C211" i="10"/>
  <c r="T200" i="10" a="1"/>
  <c r="T200" i="10" s="1"/>
  <c r="S200" i="10" a="1"/>
  <c r="S200" i="10" s="1"/>
  <c r="P200" i="10" a="1"/>
  <c r="P200" i="10" s="1"/>
  <c r="O200" i="10" a="1"/>
  <c r="O200" i="10" s="1"/>
  <c r="L200" i="10" a="1"/>
  <c r="L200" i="10" s="1"/>
  <c r="K200" i="10" a="1"/>
  <c r="K200" i="10" s="1"/>
  <c r="H200" i="10" a="1"/>
  <c r="H200" i="10" s="1"/>
  <c r="G200" i="10" a="1"/>
  <c r="G200" i="10" s="1"/>
  <c r="D200" i="10" a="1"/>
  <c r="D200" i="10" s="1"/>
  <c r="C200" i="10" a="1"/>
  <c r="C200" i="10" s="1"/>
  <c r="B200" i="10"/>
  <c r="U199" i="10"/>
  <c r="T199" i="10"/>
  <c r="Q199" i="10"/>
  <c r="P199" i="10"/>
  <c r="M199" i="10"/>
  <c r="L199" i="10"/>
  <c r="I199" i="10"/>
  <c r="H199" i="10"/>
  <c r="E199" i="10"/>
  <c r="D199" i="10"/>
  <c r="S198" i="10"/>
  <c r="O198" i="10"/>
  <c r="K198" i="10"/>
  <c r="G198" i="10"/>
  <c r="C198" i="10"/>
  <c r="T187" i="10" a="1"/>
  <c r="T187" i="10" s="1"/>
  <c r="S187" i="10" a="1"/>
  <c r="S187" i="10" s="1"/>
  <c r="P187" i="10" a="1"/>
  <c r="P187" i="10" s="1"/>
  <c r="O187" i="10" a="1"/>
  <c r="O187" i="10" s="1"/>
  <c r="L187" i="10" a="1"/>
  <c r="L187" i="10" s="1"/>
  <c r="K187" i="10" a="1"/>
  <c r="K187" i="10" s="1"/>
  <c r="H187" i="10" a="1"/>
  <c r="H187" i="10" s="1"/>
  <c r="G187" i="10" a="1"/>
  <c r="G187" i="10" s="1"/>
  <c r="D187" i="10" a="1"/>
  <c r="D187" i="10" s="1"/>
  <c r="C187" i="10" a="1"/>
  <c r="C187" i="10" s="1"/>
  <c r="B187" i="10"/>
  <c r="U186" i="10"/>
  <c r="T186" i="10"/>
  <c r="Q186" i="10"/>
  <c r="P186" i="10"/>
  <c r="M186" i="10"/>
  <c r="L186" i="10"/>
  <c r="I186" i="10"/>
  <c r="H186" i="10"/>
  <c r="E186" i="10"/>
  <c r="D186" i="10"/>
  <c r="S185" i="10"/>
  <c r="O185" i="10"/>
  <c r="K185" i="10"/>
  <c r="G185" i="10"/>
  <c r="C185" i="10"/>
  <c r="T174" i="10" a="1"/>
  <c r="T174" i="10" s="1"/>
  <c r="S174" i="10" a="1"/>
  <c r="S174" i="10" s="1"/>
  <c r="P174" i="10" a="1"/>
  <c r="P174" i="10" s="1"/>
  <c r="O174" i="10" a="1"/>
  <c r="O174" i="10" s="1"/>
  <c r="L174" i="10" a="1"/>
  <c r="L174" i="10" s="1"/>
  <c r="K174" i="10" a="1"/>
  <c r="K174" i="10" s="1"/>
  <c r="H174" i="10" a="1"/>
  <c r="H174" i="10" s="1"/>
  <c r="G174" i="10" a="1"/>
  <c r="G174" i="10" s="1"/>
  <c r="D174" i="10" a="1"/>
  <c r="D174" i="10" s="1"/>
  <c r="C174" i="10" a="1"/>
  <c r="C174" i="10" s="1"/>
  <c r="B174" i="10"/>
  <c r="U173" i="10"/>
  <c r="T173" i="10"/>
  <c r="Q173" i="10"/>
  <c r="P173" i="10"/>
  <c r="M173" i="10"/>
  <c r="L173" i="10"/>
  <c r="I173" i="10"/>
  <c r="H173" i="10"/>
  <c r="E173" i="10"/>
  <c r="D173" i="10"/>
  <c r="S172" i="10"/>
  <c r="O172" i="10"/>
  <c r="K172" i="10"/>
  <c r="G172" i="10"/>
  <c r="C172" i="10"/>
  <c r="T161" i="10" a="1"/>
  <c r="T161" i="10" s="1"/>
  <c r="S161" i="10" a="1"/>
  <c r="S161" i="10" s="1"/>
  <c r="P161" i="10" a="1"/>
  <c r="P161" i="10" s="1"/>
  <c r="O161" i="10" a="1"/>
  <c r="O161" i="10" s="1"/>
  <c r="L161" i="10" a="1"/>
  <c r="L161" i="10" s="1"/>
  <c r="K161" i="10" a="1"/>
  <c r="K161" i="10" s="1"/>
  <c r="H161" i="10" a="1"/>
  <c r="H161" i="10" s="1"/>
  <c r="G161" i="10" a="1"/>
  <c r="G161" i="10" s="1"/>
  <c r="D161" i="10" a="1"/>
  <c r="D161" i="10" s="1"/>
  <c r="C161" i="10" a="1"/>
  <c r="C161" i="10" s="1"/>
  <c r="B161" i="10"/>
  <c r="U160" i="10"/>
  <c r="T160" i="10"/>
  <c r="Q160" i="10"/>
  <c r="P160" i="10"/>
  <c r="M160" i="10"/>
  <c r="L160" i="10"/>
  <c r="I160" i="10"/>
  <c r="H160" i="10"/>
  <c r="E160" i="10"/>
  <c r="D160" i="10"/>
  <c r="S159" i="10"/>
  <c r="O159" i="10"/>
  <c r="K159" i="10"/>
  <c r="G159" i="10"/>
  <c r="C159" i="10"/>
  <c r="T148" i="10" a="1"/>
  <c r="T148" i="10" s="1"/>
  <c r="S148" i="10" a="1"/>
  <c r="S148" i="10" s="1"/>
  <c r="P148" i="10" a="1"/>
  <c r="P148" i="10" s="1"/>
  <c r="O148" i="10" a="1"/>
  <c r="O148" i="10" s="1"/>
  <c r="L148" i="10" a="1"/>
  <c r="L148" i="10" s="1"/>
  <c r="K148" i="10" a="1"/>
  <c r="K148" i="10" s="1"/>
  <c r="H148" i="10" a="1"/>
  <c r="H148" i="10" s="1"/>
  <c r="G148" i="10" a="1"/>
  <c r="G148" i="10" s="1"/>
  <c r="D148" i="10" a="1"/>
  <c r="D148" i="10" s="1"/>
  <c r="C148" i="10" a="1"/>
  <c r="C148" i="10" s="1"/>
  <c r="B148" i="10"/>
  <c r="U147" i="10"/>
  <c r="T147" i="10"/>
  <c r="Q147" i="10"/>
  <c r="P147" i="10"/>
  <c r="M147" i="10"/>
  <c r="L147" i="10"/>
  <c r="I147" i="10"/>
  <c r="H147" i="10"/>
  <c r="E147" i="10"/>
  <c r="D147" i="10"/>
  <c r="S146" i="10"/>
  <c r="O146" i="10"/>
  <c r="K146" i="10"/>
  <c r="G146" i="10"/>
  <c r="C146" i="10"/>
  <c r="T135" i="10" a="1"/>
  <c r="T135" i="10" s="1"/>
  <c r="S135" i="10" a="1"/>
  <c r="S135" i="10" s="1"/>
  <c r="P135" i="10" a="1"/>
  <c r="P135" i="10" s="1"/>
  <c r="O135" i="10" a="1"/>
  <c r="O135" i="10" s="1"/>
  <c r="L135" i="10" a="1"/>
  <c r="L135" i="10" s="1"/>
  <c r="K135" i="10" a="1"/>
  <c r="K135" i="10" s="1"/>
  <c r="H135" i="10" a="1"/>
  <c r="H135" i="10" s="1"/>
  <c r="G135" i="10" a="1"/>
  <c r="G135" i="10" s="1"/>
  <c r="D135" i="10" a="1"/>
  <c r="D135" i="10" s="1"/>
  <c r="C135" i="10" a="1"/>
  <c r="C135" i="10" s="1"/>
  <c r="B135" i="10"/>
  <c r="U134" i="10"/>
  <c r="T134" i="10"/>
  <c r="Q134" i="10"/>
  <c r="P134" i="10"/>
  <c r="M134" i="10"/>
  <c r="L134" i="10"/>
  <c r="I134" i="10"/>
  <c r="H134" i="10"/>
  <c r="E134" i="10"/>
  <c r="D134" i="10"/>
  <c r="S133" i="10"/>
  <c r="O133" i="10"/>
  <c r="K133" i="10"/>
  <c r="G133" i="10"/>
  <c r="C133" i="10"/>
  <c r="T122" i="10" a="1"/>
  <c r="T122" i="10" s="1"/>
  <c r="S122" i="10" a="1"/>
  <c r="S122" i="10" s="1"/>
  <c r="P122" i="10" a="1"/>
  <c r="P122" i="10" s="1"/>
  <c r="O122" i="10" a="1"/>
  <c r="O122" i="10" s="1"/>
  <c r="L122" i="10" a="1"/>
  <c r="L122" i="10" s="1"/>
  <c r="K122" i="10" a="1"/>
  <c r="K122" i="10" s="1"/>
  <c r="H122" i="10" a="1"/>
  <c r="H122" i="10" s="1"/>
  <c r="G122" i="10" a="1"/>
  <c r="G122" i="10" s="1"/>
  <c r="D122" i="10" a="1"/>
  <c r="D122" i="10" s="1"/>
  <c r="C122" i="10" a="1"/>
  <c r="C122" i="10" s="1"/>
  <c r="B122" i="10"/>
  <c r="U121" i="10"/>
  <c r="T121" i="10"/>
  <c r="Q121" i="10"/>
  <c r="P121" i="10"/>
  <c r="M121" i="10"/>
  <c r="L121" i="10"/>
  <c r="I121" i="10"/>
  <c r="H121" i="10"/>
  <c r="G121" i="10"/>
  <c r="E121" i="10"/>
  <c r="D121" i="10"/>
  <c r="S120" i="10"/>
  <c r="O120" i="10"/>
  <c r="K120" i="10"/>
  <c r="G120" i="10"/>
  <c r="C120" i="10"/>
  <c r="T109" i="10"/>
  <c r="T109" i="10" a="1"/>
  <c r="S109" i="10"/>
  <c r="S109" i="10" a="1"/>
  <c r="P109" i="10"/>
  <c r="P109" i="10" a="1"/>
  <c r="O109" i="10"/>
  <c r="O109" i="10" a="1"/>
  <c r="L109" i="10"/>
  <c r="L109" i="10" a="1"/>
  <c r="K109" i="10"/>
  <c r="K109" i="10" a="1"/>
  <c r="H109" i="10"/>
  <c r="H109" i="10" a="1"/>
  <c r="G109" i="10"/>
  <c r="G109" i="10" a="1"/>
  <c r="D109" i="10"/>
  <c r="D109" i="10" a="1"/>
  <c r="C109" i="10"/>
  <c r="C109" i="10" a="1"/>
  <c r="B109" i="10"/>
  <c r="U108" i="10"/>
  <c r="T108" i="10"/>
  <c r="Q108" i="10"/>
  <c r="P108" i="10"/>
  <c r="M108" i="10"/>
  <c r="L108" i="10"/>
  <c r="I108" i="10"/>
  <c r="H108" i="10"/>
  <c r="E108" i="10"/>
  <c r="D108" i="10"/>
  <c r="S107" i="10"/>
  <c r="O107" i="10"/>
  <c r="K107" i="10"/>
  <c r="G107" i="10"/>
  <c r="C107" i="10"/>
  <c r="T96" i="10"/>
  <c r="T96" i="10" a="1"/>
  <c r="S96" i="10"/>
  <c r="S96" i="10" a="1"/>
  <c r="P96" i="10"/>
  <c r="P96" i="10" a="1"/>
  <c r="O96" i="10"/>
  <c r="O96" i="10" a="1"/>
  <c r="L96" i="10"/>
  <c r="L96" i="10" a="1"/>
  <c r="K96" i="10"/>
  <c r="K96" i="10" a="1"/>
  <c r="H96" i="10"/>
  <c r="H96" i="10" a="1"/>
  <c r="G96" i="10"/>
  <c r="G96" i="10" a="1"/>
  <c r="D96" i="10"/>
  <c r="D96" i="10" a="1"/>
  <c r="C96" i="10"/>
  <c r="C96" i="10" a="1"/>
  <c r="B96" i="10"/>
  <c r="U95" i="10"/>
  <c r="T95" i="10"/>
  <c r="Q95" i="10"/>
  <c r="P95" i="10"/>
  <c r="M95" i="10"/>
  <c r="L95" i="10"/>
  <c r="I95" i="10"/>
  <c r="H95" i="10"/>
  <c r="E95" i="10"/>
  <c r="D95" i="10"/>
  <c r="S94" i="10"/>
  <c r="O94" i="10"/>
  <c r="K94" i="10"/>
  <c r="G94" i="10"/>
  <c r="C94" i="10"/>
  <c r="T83" i="10"/>
  <c r="T83" i="10" a="1"/>
  <c r="S83" i="10"/>
  <c r="S83" i="10" a="1"/>
  <c r="P83" i="10"/>
  <c r="P83" i="10" a="1"/>
  <c r="O83" i="10"/>
  <c r="O83" i="10" a="1"/>
  <c r="L83" i="10"/>
  <c r="L83" i="10" a="1"/>
  <c r="K83" i="10"/>
  <c r="K83" i="10" a="1"/>
  <c r="H83" i="10"/>
  <c r="H83" i="10" a="1"/>
  <c r="G83" i="10"/>
  <c r="G83" i="10" a="1"/>
  <c r="D83" i="10"/>
  <c r="D83" i="10" a="1"/>
  <c r="C83" i="10"/>
  <c r="C83" i="10" a="1"/>
  <c r="B83" i="10"/>
  <c r="U82" i="10"/>
  <c r="T82" i="10"/>
  <c r="Q82" i="10"/>
  <c r="P82" i="10"/>
  <c r="M82" i="10"/>
  <c r="L82" i="10"/>
  <c r="I82" i="10"/>
  <c r="H82" i="10"/>
  <c r="E82" i="10"/>
  <c r="D82" i="10"/>
  <c r="S81" i="10"/>
  <c r="O81" i="10"/>
  <c r="K81" i="10"/>
  <c r="G81" i="10"/>
  <c r="C81" i="10"/>
  <c r="T70" i="10"/>
  <c r="T70" i="10" a="1"/>
  <c r="S70" i="10"/>
  <c r="S70" i="10" a="1"/>
  <c r="P70" i="10"/>
  <c r="P70" i="10" a="1"/>
  <c r="O70" i="10"/>
  <c r="O70" i="10" a="1"/>
  <c r="L70" i="10"/>
  <c r="L70" i="10" a="1"/>
  <c r="K70" i="10"/>
  <c r="K70" i="10" a="1"/>
  <c r="H70" i="10"/>
  <c r="H70" i="10" a="1"/>
  <c r="G70" i="10"/>
  <c r="G70" i="10" a="1"/>
  <c r="D70" i="10"/>
  <c r="D70" i="10" a="1"/>
  <c r="C70" i="10"/>
  <c r="C70" i="10" a="1"/>
  <c r="B70" i="10"/>
  <c r="U69" i="10"/>
  <c r="T69" i="10"/>
  <c r="Q69" i="10"/>
  <c r="P69" i="10"/>
  <c r="M69" i="10"/>
  <c r="L69" i="10"/>
  <c r="I69" i="10"/>
  <c r="H69" i="10"/>
  <c r="E69" i="10"/>
  <c r="D69" i="10"/>
  <c r="S68" i="10"/>
  <c r="O68" i="10"/>
  <c r="K68" i="10"/>
  <c r="G68" i="10"/>
  <c r="C68" i="10"/>
  <c r="T57" i="10"/>
  <c r="T57" i="10" a="1"/>
  <c r="S57" i="10"/>
  <c r="S57" i="10" a="1"/>
  <c r="P57" i="10"/>
  <c r="P57" i="10" a="1"/>
  <c r="O57" i="10"/>
  <c r="O57" i="10" a="1"/>
  <c r="L57" i="10"/>
  <c r="L57" i="10" a="1"/>
  <c r="K57" i="10"/>
  <c r="K57" i="10" a="1"/>
  <c r="H57" i="10"/>
  <c r="H57" i="10" a="1"/>
  <c r="G57" i="10"/>
  <c r="G57" i="10" a="1"/>
  <c r="D57" i="10"/>
  <c r="D57" i="10" a="1"/>
  <c r="C57" i="10"/>
  <c r="C57" i="10" a="1"/>
  <c r="B57" i="10"/>
  <c r="U56" i="10"/>
  <c r="T56" i="10"/>
  <c r="Q56" i="10"/>
  <c r="P56" i="10"/>
  <c r="M56" i="10"/>
  <c r="L56" i="10"/>
  <c r="I56" i="10"/>
  <c r="H56" i="10"/>
  <c r="E56" i="10"/>
  <c r="D56" i="10"/>
  <c r="S55" i="10"/>
  <c r="O55" i="10"/>
  <c r="K55" i="10"/>
  <c r="G55" i="10"/>
  <c r="C55" i="10"/>
  <c r="T44" i="10"/>
  <c r="T44" i="10" a="1"/>
  <c r="S44" i="10"/>
  <c r="S44" i="10" a="1"/>
  <c r="P44" i="10"/>
  <c r="P44" i="10" a="1"/>
  <c r="O44" i="10"/>
  <c r="O44" i="10" a="1"/>
  <c r="L44" i="10"/>
  <c r="L44" i="10" a="1"/>
  <c r="K44" i="10"/>
  <c r="K44" i="10" a="1"/>
  <c r="H44" i="10"/>
  <c r="H44" i="10" a="1"/>
  <c r="G44" i="10"/>
  <c r="G44" i="10" a="1"/>
  <c r="D44" i="10" a="1"/>
  <c r="D44" i="10" s="1"/>
  <c r="C44" i="10"/>
  <c r="C44" i="10" a="1"/>
  <c r="B44" i="10"/>
  <c r="U43" i="10"/>
  <c r="T43" i="10"/>
  <c r="Q43" i="10"/>
  <c r="P43" i="10"/>
  <c r="M43" i="10"/>
  <c r="L43" i="10"/>
  <c r="I43" i="10"/>
  <c r="H43" i="10"/>
  <c r="E43" i="10"/>
  <c r="D43" i="10"/>
  <c r="S42" i="10"/>
  <c r="O42" i="10"/>
  <c r="K42" i="10"/>
  <c r="G42" i="10"/>
  <c r="C42" i="10"/>
  <c r="T31" i="10"/>
  <c r="T31" i="10" a="1"/>
  <c r="S31" i="10" a="1"/>
  <c r="S31" i="10" s="1"/>
  <c r="P31" i="10"/>
  <c r="P31" i="10" a="1"/>
  <c r="O31" i="10"/>
  <c r="O31" i="10" a="1"/>
  <c r="L31" i="10" a="1"/>
  <c r="L31" i="10" s="1"/>
  <c r="K31" i="10"/>
  <c r="K31" i="10" a="1"/>
  <c r="H31" i="10" a="1"/>
  <c r="H31" i="10" s="1"/>
  <c r="G31" i="10" a="1"/>
  <c r="G31" i="10" s="1"/>
  <c r="D31" i="10"/>
  <c r="D31" i="10" a="1"/>
  <c r="C31" i="10" a="1"/>
  <c r="C31" i="10" s="1"/>
  <c r="B31" i="10"/>
  <c r="U30" i="10"/>
  <c r="T30" i="10"/>
  <c r="Q30" i="10"/>
  <c r="P30" i="10"/>
  <c r="M30" i="10"/>
  <c r="L30" i="10"/>
  <c r="I30" i="10"/>
  <c r="H30" i="10"/>
  <c r="E30" i="10"/>
  <c r="D30" i="10"/>
  <c r="S29" i="10"/>
  <c r="O29" i="10"/>
  <c r="K29" i="10"/>
  <c r="G29" i="10"/>
  <c r="C29" i="10"/>
  <c r="T18" i="10"/>
  <c r="T18" i="10" a="1"/>
  <c r="S18" i="10"/>
  <c r="S18" i="10" a="1"/>
  <c r="P18" i="10" a="1"/>
  <c r="P18" i="10" s="1"/>
  <c r="O18" i="10"/>
  <c r="O18" i="10" a="1"/>
  <c r="L18" i="10" a="1"/>
  <c r="L18" i="10" s="1"/>
  <c r="K18" i="10" a="1"/>
  <c r="K18" i="10" s="1"/>
  <c r="H18" i="10"/>
  <c r="H18" i="10" a="1"/>
  <c r="G18" i="10" a="1"/>
  <c r="G18" i="10" s="1"/>
  <c r="D18" i="10"/>
  <c r="D18" i="10" a="1"/>
  <c r="C18" i="10"/>
  <c r="C18" i="10" a="1"/>
  <c r="B18" i="10"/>
  <c r="U17" i="10"/>
  <c r="T17" i="10"/>
  <c r="Q17" i="10"/>
  <c r="P17" i="10"/>
  <c r="M17" i="10"/>
  <c r="L17" i="10"/>
  <c r="I17" i="10"/>
  <c r="H17" i="10"/>
  <c r="E17" i="10"/>
  <c r="D17" i="10"/>
  <c r="S16" i="10"/>
  <c r="O16" i="10"/>
  <c r="K16" i="10"/>
  <c r="G16" i="10"/>
  <c r="C16" i="10"/>
  <c r="T5" i="10" a="1"/>
  <c r="T5" i="10" s="1"/>
  <c r="S5" i="10"/>
  <c r="S5" i="10" a="1"/>
  <c r="P5" i="10" a="1"/>
  <c r="P5" i="10" s="1"/>
  <c r="O5" i="10" a="1"/>
  <c r="O5" i="10" s="1"/>
  <c r="L5" i="10"/>
  <c r="L5" i="10" a="1"/>
  <c r="K5" i="10" a="1"/>
  <c r="K5" i="10" s="1"/>
  <c r="H5" i="10"/>
  <c r="H5" i="10" a="1"/>
  <c r="G5" i="10"/>
  <c r="G5" i="10" a="1"/>
  <c r="D5" i="10" a="1"/>
  <c r="D5" i="10" s="1"/>
  <c r="C5" i="10"/>
  <c r="C5" i="10" a="1"/>
  <c r="B5" i="10"/>
  <c r="U4" i="10"/>
  <c r="T4" i="10"/>
  <c r="Q4" i="10"/>
  <c r="P4" i="10"/>
  <c r="M4" i="10"/>
  <c r="L4" i="10"/>
  <c r="I4" i="10"/>
  <c r="H4" i="10"/>
  <c r="E4" i="10"/>
  <c r="D4" i="10"/>
  <c r="S3" i="10"/>
  <c r="O3" i="10"/>
  <c r="K3" i="10"/>
  <c r="G3" i="10"/>
  <c r="C3" i="10"/>
  <c r="M109" i="9" a="1"/>
  <c r="M109" i="9" s="1"/>
  <c r="L109" i="9" a="1"/>
  <c r="L109" i="9" s="1"/>
  <c r="K109" i="9" a="1"/>
  <c r="K109" i="9" s="1"/>
  <c r="J109" i="9" a="1"/>
  <c r="J109" i="9" s="1"/>
  <c r="I109" i="9" a="1"/>
  <c r="I109" i="9" s="1"/>
  <c r="G109" i="9" a="1"/>
  <c r="G109" i="9" s="1"/>
  <c r="F109" i="9" a="1"/>
  <c r="F109" i="9" s="1"/>
  <c r="E109" i="9" a="1"/>
  <c r="E109" i="9" s="1"/>
  <c r="D109" i="9" a="1"/>
  <c r="D109" i="9" s="1"/>
  <c r="C109" i="9" a="1"/>
  <c r="C109" i="9" s="1"/>
  <c r="B109" i="9"/>
  <c r="M108" i="9"/>
  <c r="L108" i="9"/>
  <c r="K108" i="9"/>
  <c r="J108" i="9"/>
  <c r="G108" i="9"/>
  <c r="F108" i="9"/>
  <c r="E108" i="9"/>
  <c r="D108" i="9"/>
  <c r="D106" i="9"/>
  <c r="D105" i="9"/>
  <c r="D104" i="9"/>
  <c r="D103" i="9"/>
  <c r="D102" i="9"/>
  <c r="D101" i="9"/>
  <c r="D100" i="9"/>
  <c r="D99" i="9"/>
  <c r="D98" i="9"/>
  <c r="D97" i="9"/>
  <c r="AC96" i="9" a="1"/>
  <c r="AC96" i="9" s="1"/>
  <c r="AB96" i="9" a="1"/>
  <c r="AB96" i="9" s="1"/>
  <c r="AA96" i="9"/>
  <c r="AA96" i="9" a="1"/>
  <c r="W96" i="9" a="1"/>
  <c r="W96" i="9" s="1"/>
  <c r="V96" i="9"/>
  <c r="V96" i="9" a="1"/>
  <c r="U96" i="9" a="1"/>
  <c r="U96" i="9" s="1"/>
  <c r="Q96" i="9"/>
  <c r="Q96" i="9" a="1"/>
  <c r="P96" i="9" a="1"/>
  <c r="P96" i="9" s="1"/>
  <c r="O96" i="9" a="1"/>
  <c r="O96" i="9" s="1"/>
  <c r="K96" i="9" a="1"/>
  <c r="K96" i="9" s="1"/>
  <c r="J96" i="9" a="1"/>
  <c r="J96" i="9" s="1"/>
  <c r="I96" i="9" a="1"/>
  <c r="I96" i="9" s="1"/>
  <c r="E96" i="9" a="1"/>
  <c r="E96" i="9" s="1"/>
  <c r="D96" i="9"/>
  <c r="C96" i="9" a="1"/>
  <c r="C96" i="9" s="1"/>
  <c r="B96" i="9"/>
  <c r="AE95" i="9"/>
  <c r="AD95" i="9"/>
  <c r="AC95" i="9"/>
  <c r="AB95" i="9"/>
  <c r="Y95" i="9"/>
  <c r="X95" i="9"/>
  <c r="W95" i="9"/>
  <c r="V95" i="9"/>
  <c r="S95" i="9"/>
  <c r="R95" i="9"/>
  <c r="Q95" i="9"/>
  <c r="P95" i="9"/>
  <c r="M95" i="9"/>
  <c r="L95" i="9"/>
  <c r="K95" i="9"/>
  <c r="J95" i="9"/>
  <c r="G95" i="9"/>
  <c r="F95" i="9"/>
  <c r="E95" i="9"/>
  <c r="D95" i="9"/>
  <c r="AA94" i="9"/>
  <c r="U94" i="9"/>
  <c r="O94" i="9"/>
  <c r="I94" i="9"/>
  <c r="C94" i="9"/>
  <c r="D93" i="9"/>
  <c r="D92" i="9"/>
  <c r="D91" i="9"/>
  <c r="D90" i="9"/>
  <c r="D89" i="9"/>
  <c r="D88" i="9"/>
  <c r="D87" i="9"/>
  <c r="D86" i="9"/>
  <c r="D85" i="9"/>
  <c r="D84" i="9"/>
  <c r="AC83" i="9"/>
  <c r="AC83" i="9" a="1"/>
  <c r="AB83" i="9" a="1"/>
  <c r="AB83" i="9" s="1"/>
  <c r="AA83" i="9" a="1"/>
  <c r="AA83" i="9" s="1"/>
  <c r="W83" i="9" a="1"/>
  <c r="W83" i="9" s="1"/>
  <c r="V83" i="9" a="1"/>
  <c r="V83" i="9" s="1"/>
  <c r="U83" i="9" a="1"/>
  <c r="U83" i="9" s="1"/>
  <c r="Q83" i="9" a="1"/>
  <c r="Q83" i="9" s="1"/>
  <c r="P83" i="9" a="1"/>
  <c r="P83" i="9" s="1"/>
  <c r="O83" i="9" a="1"/>
  <c r="O83" i="9" s="1"/>
  <c r="K83" i="9" a="1"/>
  <c r="K83" i="9" s="1"/>
  <c r="J83" i="9" a="1"/>
  <c r="J83" i="9" s="1"/>
  <c r="I83" i="9" a="1"/>
  <c r="I83" i="9" s="1"/>
  <c r="E83" i="9" a="1"/>
  <c r="E83" i="9" s="1"/>
  <c r="D83" i="9"/>
  <c r="C83" i="9" a="1"/>
  <c r="C83" i="9" s="1"/>
  <c r="B83" i="9"/>
  <c r="AE82" i="9"/>
  <c r="AD82" i="9"/>
  <c r="AC82" i="9"/>
  <c r="AB82" i="9"/>
  <c r="Y82" i="9"/>
  <c r="X82" i="9"/>
  <c r="W82" i="9"/>
  <c r="V82" i="9"/>
  <c r="S82" i="9"/>
  <c r="R82" i="9"/>
  <c r="Q82" i="9"/>
  <c r="P82" i="9"/>
  <c r="M82" i="9"/>
  <c r="L82" i="9"/>
  <c r="K82" i="9"/>
  <c r="J82" i="9"/>
  <c r="G82" i="9"/>
  <c r="F82" i="9"/>
  <c r="E82" i="9"/>
  <c r="D82" i="9"/>
  <c r="AA81" i="9"/>
  <c r="U81" i="9"/>
  <c r="O81" i="9"/>
  <c r="I81" i="9"/>
  <c r="C81" i="9"/>
  <c r="D80" i="9"/>
  <c r="D79" i="9"/>
  <c r="D78" i="9"/>
  <c r="D77" i="9"/>
  <c r="D76" i="9"/>
  <c r="D75" i="9"/>
  <c r="D74" i="9"/>
  <c r="D73" i="9"/>
  <c r="D72" i="9"/>
  <c r="D71" i="9"/>
  <c r="AC70" i="9" a="1"/>
  <c r="AC70" i="9" s="1"/>
  <c r="AB70" i="9"/>
  <c r="AB70" i="9" a="1"/>
  <c r="AA70" i="9"/>
  <c r="AA70" i="9" a="1"/>
  <c r="W70" i="9"/>
  <c r="W70" i="9" a="1"/>
  <c r="V70" i="9"/>
  <c r="V70" i="9" a="1"/>
  <c r="U70" i="9" a="1"/>
  <c r="U70" i="9" s="1"/>
  <c r="Q70" i="9"/>
  <c r="Q70" i="9" a="1"/>
  <c r="P70" i="9" a="1"/>
  <c r="P70" i="9" s="1"/>
  <c r="O70" i="9" a="1"/>
  <c r="O70" i="9" s="1"/>
  <c r="K70" i="9" a="1"/>
  <c r="K70" i="9" s="1"/>
  <c r="J70" i="9" a="1"/>
  <c r="J70" i="9" s="1"/>
  <c r="I70" i="9"/>
  <c r="I70" i="9" a="1"/>
  <c r="E70" i="9" a="1"/>
  <c r="E70" i="9" s="1"/>
  <c r="D70" i="9"/>
  <c r="C70" i="9"/>
  <c r="C70" i="9" a="1"/>
  <c r="B70" i="9"/>
  <c r="AE69" i="9"/>
  <c r="AD69" i="9"/>
  <c r="AC69" i="9"/>
  <c r="AB69" i="9"/>
  <c r="Y69" i="9"/>
  <c r="X69" i="9"/>
  <c r="W69" i="9"/>
  <c r="V69" i="9"/>
  <c r="S69" i="9"/>
  <c r="R69" i="9"/>
  <c r="Q69" i="9"/>
  <c r="P69" i="9"/>
  <c r="M69" i="9"/>
  <c r="L69" i="9"/>
  <c r="K69" i="9"/>
  <c r="J69" i="9"/>
  <c r="G69" i="9"/>
  <c r="F69" i="9"/>
  <c r="E69" i="9"/>
  <c r="D69" i="9"/>
  <c r="AA68" i="9"/>
  <c r="U68" i="9"/>
  <c r="O68" i="9"/>
  <c r="I68" i="9"/>
  <c r="C68" i="9"/>
  <c r="D67" i="9"/>
  <c r="D66" i="9"/>
  <c r="D65" i="9"/>
  <c r="D64" i="9"/>
  <c r="D63" i="9"/>
  <c r="D62" i="9"/>
  <c r="D61" i="9"/>
  <c r="D60" i="9"/>
  <c r="D59" i="9"/>
  <c r="D58" i="9"/>
  <c r="AC57" i="9" a="1"/>
  <c r="AC57" i="9" s="1"/>
  <c r="AB57" i="9" a="1"/>
  <c r="AB57" i="9" s="1"/>
  <c r="AA57" i="9" a="1"/>
  <c r="AA57" i="9" s="1"/>
  <c r="W57" i="9" a="1"/>
  <c r="W57" i="9" s="1"/>
  <c r="V57" i="9" a="1"/>
  <c r="V57" i="9" s="1"/>
  <c r="U57" i="9" a="1"/>
  <c r="U57" i="9" s="1"/>
  <c r="Q57" i="9" a="1"/>
  <c r="Q57" i="9" s="1"/>
  <c r="P57" i="9" a="1"/>
  <c r="P57" i="9" s="1"/>
  <c r="O57" i="9" a="1"/>
  <c r="O57" i="9" s="1"/>
  <c r="K57" i="9" a="1"/>
  <c r="K57" i="9" s="1"/>
  <c r="J57" i="9" a="1"/>
  <c r="J57" i="9" s="1"/>
  <c r="I57" i="9" a="1"/>
  <c r="I57" i="9" s="1"/>
  <c r="E57" i="9" a="1"/>
  <c r="E57" i="9" s="1"/>
  <c r="D57" i="9"/>
  <c r="C57" i="9" a="1"/>
  <c r="C57" i="9" s="1"/>
  <c r="B57" i="9"/>
  <c r="AE56" i="9"/>
  <c r="AD56" i="9"/>
  <c r="AC56" i="9"/>
  <c r="AB56" i="9"/>
  <c r="Y56" i="9"/>
  <c r="X56" i="9"/>
  <c r="W56" i="9"/>
  <c r="V56" i="9"/>
  <c r="S56" i="9"/>
  <c r="R56" i="9"/>
  <c r="Q56" i="9"/>
  <c r="P56" i="9"/>
  <c r="M56" i="9"/>
  <c r="L56" i="9"/>
  <c r="K56" i="9"/>
  <c r="J56" i="9"/>
  <c r="G56" i="9"/>
  <c r="F56" i="9"/>
  <c r="E56" i="9"/>
  <c r="D56" i="9"/>
  <c r="AA55" i="9"/>
  <c r="U55" i="9"/>
  <c r="O55" i="9"/>
  <c r="I55" i="9"/>
  <c r="C55" i="9"/>
  <c r="D54" i="9"/>
  <c r="D53" i="9"/>
  <c r="D52" i="9"/>
  <c r="D51" i="9"/>
  <c r="D50" i="9"/>
  <c r="D49" i="9"/>
  <c r="D48" i="9"/>
  <c r="D47" i="9"/>
  <c r="D46" i="9"/>
  <c r="D45" i="9"/>
  <c r="AC44" i="9"/>
  <c r="AC44" i="9" a="1"/>
  <c r="AB44" i="9"/>
  <c r="AB44" i="9" a="1"/>
  <c r="AA44" i="9" a="1"/>
  <c r="AA44" i="9" s="1"/>
  <c r="W44" i="9"/>
  <c r="W44" i="9" a="1"/>
  <c r="V44" i="9" a="1"/>
  <c r="V44" i="9" s="1"/>
  <c r="U44" i="9" a="1"/>
  <c r="U44" i="9" s="1"/>
  <c r="Q44" i="9" a="1"/>
  <c r="Q44" i="9" s="1"/>
  <c r="P44" i="9" a="1"/>
  <c r="P44" i="9" s="1"/>
  <c r="O44" i="9"/>
  <c r="O44" i="9" a="1"/>
  <c r="K44" i="9" a="1"/>
  <c r="K44" i="9" s="1"/>
  <c r="J44" i="9"/>
  <c r="J44" i="9" a="1"/>
  <c r="I44" i="9" a="1"/>
  <c r="I44" i="9" s="1"/>
  <c r="E44" i="9"/>
  <c r="E44" i="9" a="1"/>
  <c r="D44" i="9"/>
  <c r="C44" i="9" a="1"/>
  <c r="C44" i="9" s="1"/>
  <c r="B44" i="9"/>
  <c r="AE43" i="9"/>
  <c r="AD43" i="9"/>
  <c r="AC43" i="9"/>
  <c r="AB43" i="9"/>
  <c r="Y43" i="9"/>
  <c r="X43" i="9"/>
  <c r="W43" i="9"/>
  <c r="V43" i="9"/>
  <c r="S43" i="9"/>
  <c r="R43" i="9"/>
  <c r="Q43" i="9"/>
  <c r="P43" i="9"/>
  <c r="M43" i="9"/>
  <c r="L43" i="9"/>
  <c r="K43" i="9"/>
  <c r="J43" i="9"/>
  <c r="G43" i="9"/>
  <c r="F43" i="9"/>
  <c r="E43" i="9"/>
  <c r="D43" i="9"/>
  <c r="AA42" i="9"/>
  <c r="U42" i="9"/>
  <c r="O42" i="9"/>
  <c r="I42" i="9"/>
  <c r="C42" i="9"/>
  <c r="D41" i="9"/>
  <c r="D40" i="9"/>
  <c r="D39" i="9"/>
  <c r="D38" i="9"/>
  <c r="D37" i="9"/>
  <c r="D36" i="9"/>
  <c r="D35" i="9"/>
  <c r="D34" i="9"/>
  <c r="D33" i="9"/>
  <c r="D32" i="9"/>
  <c r="AC31" i="9" a="1"/>
  <c r="AC31" i="9" s="1"/>
  <c r="AB31" i="9" a="1"/>
  <c r="AB31" i="9" s="1"/>
  <c r="AA31" i="9" a="1"/>
  <c r="AA31" i="9" s="1"/>
  <c r="W31" i="9" a="1"/>
  <c r="W31" i="9" s="1"/>
  <c r="V31" i="9" a="1"/>
  <c r="V31" i="9" s="1"/>
  <c r="U31" i="9" a="1"/>
  <c r="U31" i="9" s="1"/>
  <c r="Q31" i="9" a="1"/>
  <c r="Q31" i="9" s="1"/>
  <c r="P31" i="9" a="1"/>
  <c r="P31" i="9" s="1"/>
  <c r="O31" i="9" a="1"/>
  <c r="O31" i="9" s="1"/>
  <c r="K31" i="9" a="1"/>
  <c r="K31" i="9" s="1"/>
  <c r="J31" i="9" a="1"/>
  <c r="J31" i="9" s="1"/>
  <c r="I31" i="9" a="1"/>
  <c r="I31" i="9" s="1"/>
  <c r="E31" i="9" a="1"/>
  <c r="E31" i="9" s="1"/>
  <c r="D31" i="9"/>
  <c r="C31" i="9"/>
  <c r="C31" i="9" a="1"/>
  <c r="B31" i="9"/>
  <c r="AE30" i="9"/>
  <c r="AD30" i="9"/>
  <c r="AC30" i="9"/>
  <c r="AB30" i="9"/>
  <c r="Y30" i="9"/>
  <c r="X30" i="9"/>
  <c r="W30" i="9"/>
  <c r="V30" i="9"/>
  <c r="S30" i="9"/>
  <c r="R30" i="9"/>
  <c r="Q30" i="9"/>
  <c r="P30" i="9"/>
  <c r="M30" i="9"/>
  <c r="L30" i="9"/>
  <c r="K30" i="9"/>
  <c r="J30" i="9"/>
  <c r="G30" i="9"/>
  <c r="F30" i="9"/>
  <c r="E30" i="9"/>
  <c r="D30" i="9"/>
  <c r="AA29" i="9"/>
  <c r="U29" i="9"/>
  <c r="O29" i="9"/>
  <c r="I29" i="9"/>
  <c r="C29" i="9"/>
  <c r="D28" i="9"/>
  <c r="D27" i="9"/>
  <c r="D26" i="9"/>
  <c r="D25" i="9"/>
  <c r="D24" i="9"/>
  <c r="D23" i="9"/>
  <c r="D22" i="9"/>
  <c r="D21" i="9"/>
  <c r="D20" i="9"/>
  <c r="D19" i="9"/>
  <c r="AC18" i="9"/>
  <c r="AC18" i="9" a="1"/>
  <c r="AB18" i="9" a="1"/>
  <c r="AB18" i="9" s="1"/>
  <c r="AA18" i="9" a="1"/>
  <c r="AA18" i="9" s="1"/>
  <c r="W18" i="9" a="1"/>
  <c r="W18" i="9" s="1"/>
  <c r="V18" i="9" a="1"/>
  <c r="V18" i="9" s="1"/>
  <c r="U18" i="9"/>
  <c r="U18" i="9" a="1"/>
  <c r="Q18" i="9" a="1"/>
  <c r="Q18" i="9" s="1"/>
  <c r="P18" i="9"/>
  <c r="P18" i="9" a="1"/>
  <c r="O18" i="9"/>
  <c r="O18" i="9" a="1"/>
  <c r="K18" i="9"/>
  <c r="K18" i="9" a="1"/>
  <c r="J18" i="9"/>
  <c r="J18" i="9" a="1"/>
  <c r="I18" i="9" a="1"/>
  <c r="I18" i="9" s="1"/>
  <c r="E18" i="9" a="1"/>
  <c r="E18" i="9" s="1"/>
  <c r="D18" i="9"/>
  <c r="C18" i="9" a="1"/>
  <c r="C18" i="9" s="1"/>
  <c r="B18" i="9"/>
  <c r="AE17" i="9"/>
  <c r="AD17" i="9"/>
  <c r="AC17" i="9"/>
  <c r="AB17" i="9"/>
  <c r="Y17" i="9"/>
  <c r="X17" i="9"/>
  <c r="W17" i="9"/>
  <c r="V17" i="9"/>
  <c r="S17" i="9"/>
  <c r="R17" i="9"/>
  <c r="Q17" i="9"/>
  <c r="P17" i="9"/>
  <c r="M17" i="9"/>
  <c r="L17" i="9"/>
  <c r="K17" i="9"/>
  <c r="J17" i="9"/>
  <c r="G17" i="9"/>
  <c r="F17" i="9"/>
  <c r="E17" i="9"/>
  <c r="D17" i="9"/>
  <c r="AA16" i="9"/>
  <c r="U16" i="9"/>
  <c r="O16" i="9"/>
  <c r="I16" i="9"/>
  <c r="C16" i="9"/>
  <c r="D15" i="9"/>
  <c r="D14" i="9"/>
  <c r="D13" i="9"/>
  <c r="D12" i="9"/>
  <c r="D11" i="9"/>
  <c r="D10" i="9"/>
  <c r="D9" i="9"/>
  <c r="D8" i="9"/>
  <c r="D7" i="9"/>
  <c r="D6" i="9"/>
  <c r="AC5" i="9" a="1"/>
  <c r="AC5" i="9" s="1"/>
  <c r="AB5" i="9"/>
  <c r="AB5" i="9" a="1"/>
  <c r="AA5" i="9" a="1"/>
  <c r="AA5" i="9" s="1"/>
  <c r="W5" i="9" a="1"/>
  <c r="W5" i="9" s="1"/>
  <c r="V5" i="9" a="1"/>
  <c r="V5" i="9" s="1"/>
  <c r="U5" i="9" a="1"/>
  <c r="U5" i="9" s="1"/>
  <c r="Q5" i="9" a="1"/>
  <c r="Q5" i="9" s="1"/>
  <c r="P5" i="9" a="1"/>
  <c r="P5" i="9" s="1"/>
  <c r="O5" i="9" a="1"/>
  <c r="O5" i="9" s="1"/>
  <c r="K5" i="9" a="1"/>
  <c r="K5" i="9" s="1"/>
  <c r="J5" i="9" a="1"/>
  <c r="J5" i="9" s="1"/>
  <c r="I5" i="9" a="1"/>
  <c r="I5" i="9" s="1"/>
  <c r="E5" i="9" a="1"/>
  <c r="E5" i="9" s="1"/>
  <c r="D5" i="9"/>
  <c r="C5" i="9"/>
  <c r="C5" i="9" a="1"/>
  <c r="B5" i="9"/>
  <c r="AE4" i="9"/>
  <c r="AD4" i="9"/>
  <c r="AC4" i="9"/>
  <c r="AB4" i="9"/>
  <c r="Y4" i="9"/>
  <c r="X4" i="9"/>
  <c r="W4" i="9"/>
  <c r="V4" i="9"/>
  <c r="S4" i="9"/>
  <c r="R4" i="9"/>
  <c r="Q4" i="9"/>
  <c r="P4" i="9"/>
  <c r="M4" i="9"/>
  <c r="L4" i="9"/>
  <c r="K4" i="9"/>
  <c r="J4" i="9"/>
  <c r="G4" i="9"/>
  <c r="F4" i="9"/>
  <c r="E4" i="9"/>
  <c r="D4" i="9"/>
  <c r="AA3" i="9"/>
  <c r="U3" i="9"/>
  <c r="O3" i="9"/>
  <c r="I3" i="9"/>
  <c r="C3" i="9"/>
  <c r="C2" i="9"/>
  <c r="M109" i="7" a="1"/>
  <c r="M109" i="7" s="1"/>
  <c r="L109" i="7" a="1"/>
  <c r="L109" i="7" s="1"/>
  <c r="J109" i="7" a="1"/>
  <c r="J109" i="7" s="1"/>
  <c r="G109" i="7" a="1"/>
  <c r="G109" i="7" s="1"/>
  <c r="F109" i="7" a="1"/>
  <c r="F109" i="7" s="1"/>
  <c r="D109" i="7" a="1"/>
  <c r="D109" i="7" s="1"/>
  <c r="AC96" i="7" a="1"/>
  <c r="AC96" i="7" s="1"/>
  <c r="AB96" i="7" a="1"/>
  <c r="AB96" i="7" s="1"/>
  <c r="AA96" i="7" a="1"/>
  <c r="AA96" i="7" s="1"/>
  <c r="W96" i="7" a="1"/>
  <c r="W96" i="7" s="1"/>
  <c r="V96" i="7" a="1"/>
  <c r="V96" i="7" s="1"/>
  <c r="U96" i="7" a="1"/>
  <c r="U96" i="7" s="1"/>
  <c r="Q96" i="7" a="1"/>
  <c r="Q96" i="7" s="1"/>
  <c r="P96" i="7" a="1"/>
  <c r="P96" i="7" s="1"/>
  <c r="O96" i="7" a="1"/>
  <c r="O96" i="7" s="1"/>
  <c r="K96" i="7" a="1"/>
  <c r="K96" i="7" s="1"/>
  <c r="J96" i="7" a="1"/>
  <c r="J96" i="7" s="1"/>
  <c r="I96" i="7" a="1"/>
  <c r="I96" i="7" s="1"/>
  <c r="E96" i="7" a="1"/>
  <c r="E96" i="7" s="1"/>
  <c r="D96" i="7"/>
  <c r="C96" i="7" a="1"/>
  <c r="C96" i="7" s="1"/>
  <c r="AC83" i="7" a="1"/>
  <c r="AC83" i="7" s="1"/>
  <c r="AB83" i="7" a="1"/>
  <c r="AB83" i="7" s="1"/>
  <c r="AA83" i="7" a="1"/>
  <c r="AA83" i="7" s="1"/>
  <c r="W83" i="7" a="1"/>
  <c r="W83" i="7" s="1"/>
  <c r="V83" i="7" a="1"/>
  <c r="V83" i="7" s="1"/>
  <c r="U83" i="7" a="1"/>
  <c r="U83" i="7" s="1"/>
  <c r="Q83" i="7" a="1"/>
  <c r="Q83" i="7" s="1"/>
  <c r="P83" i="7" a="1"/>
  <c r="P83" i="7" s="1"/>
  <c r="O83" i="7" a="1"/>
  <c r="O83" i="7" s="1"/>
  <c r="K83" i="7" a="1"/>
  <c r="K83" i="7" s="1"/>
  <c r="J83" i="7" a="1"/>
  <c r="J83" i="7" s="1"/>
  <c r="I83" i="7" a="1"/>
  <c r="I83" i="7" s="1"/>
  <c r="E83" i="7" a="1"/>
  <c r="E83" i="7" s="1"/>
  <c r="D83" i="7"/>
  <c r="C83" i="7" a="1"/>
  <c r="C83" i="7" s="1"/>
  <c r="AC70" i="7" a="1"/>
  <c r="AC70" i="7" s="1"/>
  <c r="AB70" i="7" a="1"/>
  <c r="AB70" i="7" s="1"/>
  <c r="AA70" i="7" a="1"/>
  <c r="AA70" i="7" s="1"/>
  <c r="W70" i="7" a="1"/>
  <c r="W70" i="7" s="1"/>
  <c r="V70" i="7" a="1"/>
  <c r="V70" i="7" s="1"/>
  <c r="U70" i="7" a="1"/>
  <c r="U70" i="7" s="1"/>
  <c r="Q70" i="7" a="1"/>
  <c r="Q70" i="7" s="1"/>
  <c r="P70" i="7" a="1"/>
  <c r="P70" i="7" s="1"/>
  <c r="O70" i="7" a="1"/>
  <c r="O70" i="7" s="1"/>
  <c r="K70" i="7" a="1"/>
  <c r="K70" i="7" s="1"/>
  <c r="J70" i="7" a="1"/>
  <c r="J70" i="7" s="1"/>
  <c r="I70" i="7" a="1"/>
  <c r="I70" i="7" s="1"/>
  <c r="E70" i="7" a="1"/>
  <c r="E70" i="7" s="1"/>
  <c r="D70" i="7"/>
  <c r="C70" i="7" a="1"/>
  <c r="C70" i="7" s="1"/>
  <c r="AC57" i="7" a="1"/>
  <c r="AC57" i="7" s="1"/>
  <c r="AB57" i="7" a="1"/>
  <c r="AB57" i="7" s="1"/>
  <c r="AA57" i="7" a="1"/>
  <c r="AA57" i="7" s="1"/>
  <c r="W57" i="7" a="1"/>
  <c r="W57" i="7" s="1"/>
  <c r="V57" i="7" a="1"/>
  <c r="V57" i="7" s="1"/>
  <c r="U57" i="7" a="1"/>
  <c r="U57" i="7" s="1"/>
  <c r="Q57" i="7" a="1"/>
  <c r="Q57" i="7" s="1"/>
  <c r="P57" i="7" a="1"/>
  <c r="P57" i="7" s="1"/>
  <c r="O57" i="7" a="1"/>
  <c r="O57" i="7" s="1"/>
  <c r="K57" i="7" a="1"/>
  <c r="K57" i="7" s="1"/>
  <c r="J57" i="7" a="1"/>
  <c r="J57" i="7" s="1"/>
  <c r="I57" i="7" a="1"/>
  <c r="I57" i="7" s="1"/>
  <c r="E57" i="7" a="1"/>
  <c r="E57" i="7" s="1"/>
  <c r="D57" i="7"/>
  <c r="C57" i="7" a="1"/>
  <c r="C57" i="7" s="1"/>
  <c r="AC44" i="7" a="1"/>
  <c r="AC44" i="7" s="1"/>
  <c r="AB44" i="7" a="1"/>
  <c r="AB44" i="7" s="1"/>
  <c r="AA44" i="7" a="1"/>
  <c r="AA44" i="7" s="1"/>
  <c r="W44" i="7" a="1"/>
  <c r="W44" i="7" s="1"/>
  <c r="V44" i="7" a="1"/>
  <c r="V44" i="7" s="1"/>
  <c r="U44" i="7" a="1"/>
  <c r="U44" i="7" s="1"/>
  <c r="Q44" i="7" a="1"/>
  <c r="Q44" i="7" s="1"/>
  <c r="P44" i="7" a="1"/>
  <c r="P44" i="7" s="1"/>
  <c r="O44" i="7" a="1"/>
  <c r="O44" i="7" s="1"/>
  <c r="K44" i="7" a="1"/>
  <c r="K44" i="7" s="1"/>
  <c r="J44" i="7" a="1"/>
  <c r="J44" i="7" s="1"/>
  <c r="I44" i="7" a="1"/>
  <c r="I44" i="7" s="1"/>
  <c r="E44" i="7" a="1"/>
  <c r="E44" i="7" s="1"/>
  <c r="D44" i="7"/>
  <c r="C44" i="7" a="1"/>
  <c r="C44" i="7" s="1"/>
  <c r="AC31" i="7" a="1"/>
  <c r="AC31" i="7" s="1"/>
  <c r="AB31" i="7" a="1"/>
  <c r="AB31" i="7" s="1"/>
  <c r="AA31" i="7" a="1"/>
  <c r="AA31" i="7" s="1"/>
  <c r="W31" i="7" a="1"/>
  <c r="W31" i="7" s="1"/>
  <c r="V31" i="7" a="1"/>
  <c r="V31" i="7" s="1"/>
  <c r="U31" i="7" a="1"/>
  <c r="U31" i="7" s="1"/>
  <c r="Q31" i="7" a="1"/>
  <c r="Q31" i="7" s="1"/>
  <c r="P31" i="7" a="1"/>
  <c r="P31" i="7" s="1"/>
  <c r="O31" i="7" a="1"/>
  <c r="O31" i="7" s="1"/>
  <c r="K31" i="7" a="1"/>
  <c r="K31" i="7" s="1"/>
  <c r="J31" i="7" a="1"/>
  <c r="J31" i="7" s="1"/>
  <c r="I31" i="7" a="1"/>
  <c r="I31" i="7" s="1"/>
  <c r="E31" i="7" a="1"/>
  <c r="E31" i="7" s="1"/>
  <c r="D31" i="7"/>
  <c r="C31" i="7" a="1"/>
  <c r="C31" i="7" s="1"/>
  <c r="O18" i="7" a="1"/>
  <c r="O18" i="7" s="1"/>
  <c r="P18" i="7" a="1"/>
  <c r="P18" i="7" s="1"/>
  <c r="Q18" i="7" a="1"/>
  <c r="Q18" i="7" s="1"/>
  <c r="AB5" i="7" a="1"/>
  <c r="AB5" i="7" s="1"/>
  <c r="V5" i="7" a="1"/>
  <c r="V5" i="7" s="1"/>
  <c r="AD110" i="20"/>
  <c r="AC110" i="20"/>
  <c r="AB110" i="20"/>
  <c r="AA110" i="20"/>
  <c r="Z110" i="20"/>
  <c r="Y110" i="20"/>
  <c r="X110" i="20"/>
  <c r="AD109" i="20"/>
  <c r="AC109" i="20"/>
  <c r="AB109" i="20"/>
  <c r="AA109" i="20"/>
  <c r="Z109" i="20"/>
  <c r="Y109" i="20"/>
  <c r="X109" i="20"/>
  <c r="AD108" i="20"/>
  <c r="AC108" i="20"/>
  <c r="AB108" i="20"/>
  <c r="AA108" i="20"/>
  <c r="Z108" i="20"/>
  <c r="Y108" i="20"/>
  <c r="X108" i="20"/>
  <c r="AD107" i="20"/>
  <c r="AC107" i="20"/>
  <c r="AB107" i="20"/>
  <c r="AA107" i="20"/>
  <c r="Z107" i="20"/>
  <c r="Y107" i="20"/>
  <c r="X107" i="20"/>
  <c r="AD106" i="20"/>
  <c r="AC106" i="20"/>
  <c r="AB106" i="20"/>
  <c r="AA106" i="20"/>
  <c r="Z106" i="20"/>
  <c r="Y106" i="20"/>
  <c r="X106" i="20"/>
  <c r="AD103" i="20"/>
  <c r="AC103" i="20"/>
  <c r="AB103" i="20"/>
  <c r="AA103" i="20"/>
  <c r="Z103" i="20"/>
  <c r="Y103" i="20"/>
  <c r="X103" i="20"/>
  <c r="AD102" i="20"/>
  <c r="AC102" i="20"/>
  <c r="AB102" i="20"/>
  <c r="AA102" i="20"/>
  <c r="Z102" i="20"/>
  <c r="Y102" i="20"/>
  <c r="X102" i="20"/>
  <c r="AD101" i="20"/>
  <c r="AC101" i="20"/>
  <c r="AB101" i="20"/>
  <c r="AA101" i="20"/>
  <c r="Z101" i="20"/>
  <c r="Y101" i="20"/>
  <c r="X101" i="20"/>
  <c r="AD100" i="20"/>
  <c r="AC100" i="20"/>
  <c r="AB100" i="20"/>
  <c r="AA100" i="20"/>
  <c r="Z100" i="20"/>
  <c r="Y100" i="20"/>
  <c r="X100" i="20"/>
  <c r="AD99" i="20"/>
  <c r="AC99" i="20"/>
  <c r="AB99" i="20"/>
  <c r="AA99" i="20"/>
  <c r="Z99" i="20"/>
  <c r="Y99" i="20"/>
  <c r="X99" i="20"/>
  <c r="AD98" i="20"/>
  <c r="AC98" i="20"/>
  <c r="AB98" i="20"/>
  <c r="AA98" i="20"/>
  <c r="Z98" i="20"/>
  <c r="Y98" i="20"/>
  <c r="X98" i="20"/>
  <c r="AD97" i="20"/>
  <c r="AC97" i="20"/>
  <c r="AB97" i="20"/>
  <c r="AA97" i="20"/>
  <c r="Z97" i="20"/>
  <c r="Y97" i="20"/>
  <c r="X97" i="20"/>
  <c r="AD96" i="20"/>
  <c r="AC96" i="20"/>
  <c r="AB96" i="20"/>
  <c r="AA96" i="20"/>
  <c r="Z96" i="20"/>
  <c r="Y96" i="20"/>
  <c r="X96" i="20"/>
  <c r="AD95" i="20"/>
  <c r="AC95" i="20"/>
  <c r="AB95" i="20"/>
  <c r="AA95" i="20"/>
  <c r="Z95" i="20"/>
  <c r="Y95" i="20"/>
  <c r="X95" i="20"/>
  <c r="AD94" i="20"/>
  <c r="AC94" i="20"/>
  <c r="AB94" i="20"/>
  <c r="AA94" i="20"/>
  <c r="Z94" i="20"/>
  <c r="Y94" i="20"/>
  <c r="X94" i="20"/>
  <c r="AD93" i="20"/>
  <c r="AE96" i="9" s="1" a="1"/>
  <c r="AE96" i="9" s="1"/>
  <c r="AC93" i="20"/>
  <c r="Y96" i="9" s="1" a="1"/>
  <c r="Y96" i="9" s="1"/>
  <c r="AB93" i="20"/>
  <c r="S96" i="9" s="1" a="1"/>
  <c r="S96" i="9" s="1"/>
  <c r="AA93" i="20"/>
  <c r="M96" i="9" s="1" a="1"/>
  <c r="M96" i="9" s="1"/>
  <c r="Z93" i="20"/>
  <c r="G96" i="9" s="1" a="1"/>
  <c r="G96" i="9" s="1"/>
  <c r="Y93" i="20"/>
  <c r="X93" i="20"/>
  <c r="AD90" i="20"/>
  <c r="AC90" i="20"/>
  <c r="AB90" i="20"/>
  <c r="AA90" i="20"/>
  <c r="Z90" i="20"/>
  <c r="Y90" i="20"/>
  <c r="X90" i="20"/>
  <c r="AD89" i="20"/>
  <c r="AC89" i="20"/>
  <c r="AB89" i="20"/>
  <c r="AA89" i="20"/>
  <c r="Z89" i="20"/>
  <c r="Y89" i="20"/>
  <c r="X89" i="20"/>
  <c r="AD88" i="20"/>
  <c r="AC88" i="20"/>
  <c r="AB88" i="20"/>
  <c r="AA88" i="20"/>
  <c r="Z88" i="20"/>
  <c r="Y88" i="20"/>
  <c r="X88" i="20"/>
  <c r="AD87" i="20"/>
  <c r="AC87" i="20"/>
  <c r="AB87" i="20"/>
  <c r="AA87" i="20"/>
  <c r="Z87" i="20"/>
  <c r="Y87" i="20"/>
  <c r="X87" i="20"/>
  <c r="AD86" i="20"/>
  <c r="AC86" i="20"/>
  <c r="AB86" i="20"/>
  <c r="AA86" i="20"/>
  <c r="Z86" i="20"/>
  <c r="Y86" i="20"/>
  <c r="X86" i="20"/>
  <c r="AD85" i="20"/>
  <c r="AC85" i="20"/>
  <c r="AB85" i="20"/>
  <c r="AA85" i="20"/>
  <c r="Z85" i="20"/>
  <c r="Y85" i="20"/>
  <c r="X85" i="20"/>
  <c r="AD84" i="20"/>
  <c r="AC84" i="20"/>
  <c r="AB84" i="20"/>
  <c r="AA84" i="20"/>
  <c r="Z84" i="20"/>
  <c r="Y84" i="20"/>
  <c r="X84" i="20"/>
  <c r="AD83" i="20"/>
  <c r="AC83" i="20"/>
  <c r="AB83" i="20"/>
  <c r="AA83" i="20"/>
  <c r="Z83" i="20"/>
  <c r="Y83" i="20"/>
  <c r="X83" i="20"/>
  <c r="AD82" i="20"/>
  <c r="AC82" i="20"/>
  <c r="AB82" i="20"/>
  <c r="AA82" i="20"/>
  <c r="Z82" i="20"/>
  <c r="Y82" i="20"/>
  <c r="X82" i="20"/>
  <c r="AD81" i="20"/>
  <c r="AC81" i="20"/>
  <c r="AB81" i="20"/>
  <c r="S83" i="9" s="1" a="1"/>
  <c r="S83" i="9" s="1"/>
  <c r="AA81" i="20"/>
  <c r="Z81" i="20"/>
  <c r="Y81" i="20"/>
  <c r="X81" i="20"/>
  <c r="AD80" i="20"/>
  <c r="AE83" i="9" s="1" a="1"/>
  <c r="AE83" i="9" s="1"/>
  <c r="AC80" i="20"/>
  <c r="Y83" i="9" s="1" a="1"/>
  <c r="Y83" i="9" s="1"/>
  <c r="AB80" i="20"/>
  <c r="AA80" i="20"/>
  <c r="M83" i="9" s="1" a="1"/>
  <c r="M83" i="9" s="1"/>
  <c r="Z80" i="20"/>
  <c r="G83" i="9" s="1" a="1"/>
  <c r="G83" i="9" s="1"/>
  <c r="Y80" i="20"/>
  <c r="X80" i="20"/>
  <c r="AD77" i="20"/>
  <c r="AC77" i="20"/>
  <c r="AB77" i="20"/>
  <c r="AA77" i="20"/>
  <c r="Z77" i="20"/>
  <c r="Y77" i="20"/>
  <c r="X77" i="20"/>
  <c r="AD76" i="20"/>
  <c r="AC76" i="20"/>
  <c r="AB76" i="20"/>
  <c r="AA76" i="20"/>
  <c r="Z76" i="20"/>
  <c r="Y76" i="20"/>
  <c r="X76" i="20"/>
  <c r="AD75" i="20"/>
  <c r="AC75" i="20"/>
  <c r="AB75" i="20"/>
  <c r="AA75" i="20"/>
  <c r="Z75" i="20"/>
  <c r="Y75" i="20"/>
  <c r="X75" i="20"/>
  <c r="AD74" i="20"/>
  <c r="AE70" i="9" s="1" a="1"/>
  <c r="AE70" i="9" s="1"/>
  <c r="AC74" i="20"/>
  <c r="AB74" i="20"/>
  <c r="AA74" i="20"/>
  <c r="Z74" i="20"/>
  <c r="Y74" i="20"/>
  <c r="X74" i="20"/>
  <c r="AD73" i="20"/>
  <c r="AC73" i="20"/>
  <c r="AB73" i="20"/>
  <c r="AA73" i="20"/>
  <c r="Z73" i="20"/>
  <c r="Y73" i="20"/>
  <c r="X73" i="20"/>
  <c r="AD72" i="20"/>
  <c r="AC72" i="20"/>
  <c r="AB72" i="20"/>
  <c r="AA72" i="20"/>
  <c r="Z72" i="20"/>
  <c r="Y72" i="20"/>
  <c r="X72" i="20"/>
  <c r="AD71" i="20"/>
  <c r="AC71" i="20"/>
  <c r="AB71" i="20"/>
  <c r="AA71" i="20"/>
  <c r="Z71" i="20"/>
  <c r="Y71" i="20"/>
  <c r="X71" i="20"/>
  <c r="AD70" i="20"/>
  <c r="AC70" i="20"/>
  <c r="AB70" i="20"/>
  <c r="AA70" i="20"/>
  <c r="Z70" i="20"/>
  <c r="Y70" i="20"/>
  <c r="X70" i="20"/>
  <c r="AD69" i="20"/>
  <c r="AC69" i="20"/>
  <c r="AB69" i="20"/>
  <c r="AA69" i="20"/>
  <c r="Z69" i="20"/>
  <c r="G70" i="9" s="1" a="1"/>
  <c r="G70" i="9" s="1"/>
  <c r="Y69" i="20"/>
  <c r="X69" i="20"/>
  <c r="AD68" i="20"/>
  <c r="AC68" i="20"/>
  <c r="AB68" i="20"/>
  <c r="AA68" i="20"/>
  <c r="Z68" i="20"/>
  <c r="Y68" i="20"/>
  <c r="X68" i="20"/>
  <c r="AD67" i="20"/>
  <c r="AC67" i="20"/>
  <c r="Y70" i="9" s="1" a="1"/>
  <c r="Y70" i="9" s="1"/>
  <c r="AB67" i="20"/>
  <c r="S70" i="9" s="1" a="1"/>
  <c r="S70" i="9" s="1"/>
  <c r="AA67" i="20"/>
  <c r="M70" i="9" s="1" a="1"/>
  <c r="M70" i="9" s="1"/>
  <c r="Z67" i="20"/>
  <c r="Y67" i="20"/>
  <c r="X67" i="20"/>
  <c r="AD64" i="20"/>
  <c r="AC64" i="20"/>
  <c r="AB64" i="20"/>
  <c r="AA64" i="20"/>
  <c r="Z64" i="20"/>
  <c r="Y64" i="20"/>
  <c r="X64" i="20"/>
  <c r="AD63" i="20"/>
  <c r="AC63" i="20"/>
  <c r="AB63" i="20"/>
  <c r="AA63" i="20"/>
  <c r="Z63" i="20"/>
  <c r="Y63" i="20"/>
  <c r="X63" i="20"/>
  <c r="AD62" i="20"/>
  <c r="AC62" i="20"/>
  <c r="AB62" i="20"/>
  <c r="AA62" i="20"/>
  <c r="Z62" i="20"/>
  <c r="Y62" i="20"/>
  <c r="X62" i="20"/>
  <c r="AD61" i="20"/>
  <c r="AC61" i="20"/>
  <c r="AB61" i="20"/>
  <c r="AA61" i="20"/>
  <c r="Z61" i="20"/>
  <c r="Y61" i="20"/>
  <c r="X61" i="20"/>
  <c r="AD60" i="20"/>
  <c r="AC60" i="20"/>
  <c r="AB60" i="20"/>
  <c r="AA60" i="20"/>
  <c r="Z60" i="20"/>
  <c r="G57" i="9" s="1" a="1"/>
  <c r="G57" i="9" s="1"/>
  <c r="Y60" i="20"/>
  <c r="X60" i="20"/>
  <c r="AD59" i="20"/>
  <c r="AC59" i="20"/>
  <c r="AB59" i="20"/>
  <c r="AA59" i="20"/>
  <c r="Z59" i="20"/>
  <c r="Y59" i="20"/>
  <c r="X59" i="20"/>
  <c r="AD58" i="20"/>
  <c r="AC58" i="20"/>
  <c r="AB58" i="20"/>
  <c r="AA58" i="20"/>
  <c r="Z58" i="20"/>
  <c r="Y58" i="20"/>
  <c r="X58" i="20"/>
  <c r="AD57" i="20"/>
  <c r="AC57" i="20"/>
  <c r="AB57" i="20"/>
  <c r="AA57" i="20"/>
  <c r="Z57" i="20"/>
  <c r="Y57" i="20"/>
  <c r="X57" i="20"/>
  <c r="AD56" i="20"/>
  <c r="AE57" i="9" s="1" a="1"/>
  <c r="AE57" i="9" s="1"/>
  <c r="AC56" i="20"/>
  <c r="AB56" i="20"/>
  <c r="AA56" i="20"/>
  <c r="Z56" i="20"/>
  <c r="Y56" i="20"/>
  <c r="X56" i="20"/>
  <c r="AD55" i="20"/>
  <c r="AC55" i="20"/>
  <c r="AB55" i="20"/>
  <c r="AA55" i="20"/>
  <c r="Z55" i="20"/>
  <c r="Y55" i="20"/>
  <c r="X55" i="20"/>
  <c r="AD54" i="20"/>
  <c r="AC54" i="20"/>
  <c r="Y57" i="9" s="1" a="1"/>
  <c r="Y57" i="9" s="1"/>
  <c r="AB54" i="20"/>
  <c r="S57" i="9" s="1" a="1"/>
  <c r="S57" i="9" s="1"/>
  <c r="AA54" i="20"/>
  <c r="M57" i="9" s="1" a="1"/>
  <c r="M57" i="9" s="1"/>
  <c r="Z54" i="20"/>
  <c r="Y54" i="20"/>
  <c r="X54" i="20"/>
  <c r="AD51" i="20"/>
  <c r="AC51" i="20"/>
  <c r="AB51" i="20"/>
  <c r="AA51" i="20"/>
  <c r="Z51" i="20"/>
  <c r="Y51" i="20"/>
  <c r="X51" i="20"/>
  <c r="AD50" i="20"/>
  <c r="AC50" i="20"/>
  <c r="AB50" i="20"/>
  <c r="AA50" i="20"/>
  <c r="Z50" i="20"/>
  <c r="Y50" i="20"/>
  <c r="X50" i="20"/>
  <c r="AD49" i="20"/>
  <c r="AC49" i="20"/>
  <c r="AB49" i="20"/>
  <c r="AA49" i="20"/>
  <c r="Z49" i="20"/>
  <c r="Y49" i="20"/>
  <c r="X49" i="20"/>
  <c r="AD48" i="20"/>
  <c r="AC48" i="20"/>
  <c r="AB48" i="20"/>
  <c r="AA48" i="20"/>
  <c r="Z48" i="20"/>
  <c r="Y48" i="20"/>
  <c r="X48" i="20"/>
  <c r="AD47" i="20"/>
  <c r="AC47" i="20"/>
  <c r="AB47" i="20"/>
  <c r="AA47" i="20"/>
  <c r="Z47" i="20"/>
  <c r="Y47" i="20"/>
  <c r="X47" i="20"/>
  <c r="AD46" i="20"/>
  <c r="AE44" i="9" s="1" a="1"/>
  <c r="AE44" i="9" s="1"/>
  <c r="AC46" i="20"/>
  <c r="AB46" i="20"/>
  <c r="AA46" i="20"/>
  <c r="Z46" i="20"/>
  <c r="Y46" i="20"/>
  <c r="X46" i="20"/>
  <c r="AD45" i="20"/>
  <c r="AC45" i="20"/>
  <c r="AB45" i="20"/>
  <c r="AA45" i="20"/>
  <c r="Z45" i="20"/>
  <c r="Y45" i="20"/>
  <c r="X45" i="20"/>
  <c r="AD44" i="20"/>
  <c r="AC44" i="20"/>
  <c r="AB44" i="20"/>
  <c r="AA44" i="20"/>
  <c r="Z44" i="20"/>
  <c r="Y44" i="20"/>
  <c r="X44" i="20"/>
  <c r="AD43" i="20"/>
  <c r="AC43" i="20"/>
  <c r="AB43" i="20"/>
  <c r="AA43" i="20"/>
  <c r="Z43" i="20"/>
  <c r="Y43" i="20"/>
  <c r="X43" i="20"/>
  <c r="AD42" i="20"/>
  <c r="AC42" i="20"/>
  <c r="AB42" i="20"/>
  <c r="AA42" i="20"/>
  <c r="Z42" i="20"/>
  <c r="Y42" i="20"/>
  <c r="X42" i="20"/>
  <c r="AD41" i="20"/>
  <c r="AC41" i="20"/>
  <c r="Y44" i="9" s="1" a="1"/>
  <c r="Y44" i="9" s="1"/>
  <c r="AB41" i="20"/>
  <c r="S44" i="9" s="1" a="1"/>
  <c r="S44" i="9" s="1"/>
  <c r="AA41" i="20"/>
  <c r="M44" i="9" s="1" a="1"/>
  <c r="M44" i="9" s="1"/>
  <c r="Z41" i="20"/>
  <c r="G44" i="9" s="1" a="1"/>
  <c r="G44" i="9" s="1"/>
  <c r="Y41" i="20"/>
  <c r="X41" i="20"/>
  <c r="AD38" i="20"/>
  <c r="AC38" i="20"/>
  <c r="AB38" i="20"/>
  <c r="AA38" i="20"/>
  <c r="Z38" i="20"/>
  <c r="Y38" i="20"/>
  <c r="X38" i="20"/>
  <c r="AD37" i="20"/>
  <c r="AC37" i="20"/>
  <c r="AB37" i="20"/>
  <c r="AA37" i="20"/>
  <c r="Z37" i="20"/>
  <c r="Y37" i="20"/>
  <c r="X37" i="20"/>
  <c r="AD36" i="20"/>
  <c r="AC36" i="20"/>
  <c r="AB36" i="20"/>
  <c r="AA36" i="20"/>
  <c r="Z36" i="20"/>
  <c r="Y36" i="20"/>
  <c r="X36" i="20"/>
  <c r="AD35" i="20"/>
  <c r="AC35" i="20"/>
  <c r="AB35" i="20"/>
  <c r="AA35" i="20"/>
  <c r="Z35" i="20"/>
  <c r="Y35" i="20"/>
  <c r="X35" i="20"/>
  <c r="AD34" i="20"/>
  <c r="AC34" i="20"/>
  <c r="AB34" i="20"/>
  <c r="AA34" i="20"/>
  <c r="Z34" i="20"/>
  <c r="Y34" i="20"/>
  <c r="X34" i="20"/>
  <c r="AD33" i="20"/>
  <c r="AC33" i="20"/>
  <c r="AB33" i="20"/>
  <c r="S31" i="9" s="1" a="1"/>
  <c r="S31" i="9" s="1"/>
  <c r="AA33" i="20"/>
  <c r="Z33" i="20"/>
  <c r="Y33" i="20"/>
  <c r="X33" i="20"/>
  <c r="AD32" i="20"/>
  <c r="AC32" i="20"/>
  <c r="AB32" i="20"/>
  <c r="AA32" i="20"/>
  <c r="Z32" i="20"/>
  <c r="Y32" i="20"/>
  <c r="X32" i="20"/>
  <c r="AD31" i="20"/>
  <c r="AC31" i="20"/>
  <c r="AB31" i="20"/>
  <c r="AA31" i="20"/>
  <c r="Z31" i="20"/>
  <c r="G31" i="9" s="1" a="1"/>
  <c r="G31" i="9" s="1"/>
  <c r="Y31" i="20"/>
  <c r="X31" i="20"/>
  <c r="AD30" i="20"/>
  <c r="AC30" i="20"/>
  <c r="AB30" i="20"/>
  <c r="AA30" i="20"/>
  <c r="Z30" i="20"/>
  <c r="Y30" i="20"/>
  <c r="X30" i="20"/>
  <c r="AD29" i="20"/>
  <c r="AC29" i="20"/>
  <c r="AB29" i="20"/>
  <c r="AA29" i="20"/>
  <c r="Z29" i="20"/>
  <c r="Y29" i="20"/>
  <c r="X29" i="20"/>
  <c r="AD28" i="20"/>
  <c r="AE31" i="9" s="1" a="1"/>
  <c r="AE31" i="9" s="1"/>
  <c r="AC28" i="20"/>
  <c r="Y31" i="9" s="1" a="1"/>
  <c r="Y31" i="9" s="1"/>
  <c r="AB28" i="20"/>
  <c r="AA28" i="20"/>
  <c r="M31" i="9" s="1" a="1"/>
  <c r="M31" i="9" s="1"/>
  <c r="Z28" i="20"/>
  <c r="Y28" i="20"/>
  <c r="X28" i="20"/>
  <c r="AD25" i="20"/>
  <c r="AC25" i="20"/>
  <c r="AB25" i="20"/>
  <c r="AA25" i="20"/>
  <c r="Z25" i="20"/>
  <c r="Y25" i="20"/>
  <c r="X25" i="20"/>
  <c r="AD24" i="20"/>
  <c r="AC24" i="20"/>
  <c r="AB24" i="20"/>
  <c r="AA24" i="20"/>
  <c r="Z24" i="20"/>
  <c r="Y24" i="20"/>
  <c r="X24" i="20"/>
  <c r="AD23" i="20"/>
  <c r="AC23" i="20"/>
  <c r="AB23" i="20"/>
  <c r="AA23" i="20"/>
  <c r="Z23" i="20"/>
  <c r="Y23" i="20"/>
  <c r="X23" i="20"/>
  <c r="AD22" i="20"/>
  <c r="AC22" i="20"/>
  <c r="AB22" i="20"/>
  <c r="AA22" i="20"/>
  <c r="Z22" i="20"/>
  <c r="G18" i="9" s="1" a="1"/>
  <c r="G18" i="9" s="1"/>
  <c r="Y22" i="20"/>
  <c r="X22" i="20"/>
  <c r="AD21" i="20"/>
  <c r="AC21" i="20"/>
  <c r="AB21" i="20"/>
  <c r="AA21" i="20"/>
  <c r="Z21" i="20"/>
  <c r="Y21" i="20"/>
  <c r="X21" i="20"/>
  <c r="AD20" i="20"/>
  <c r="AC20" i="20"/>
  <c r="AB20" i="20"/>
  <c r="AA20" i="20"/>
  <c r="Z20" i="20"/>
  <c r="Y20" i="20"/>
  <c r="X20" i="20"/>
  <c r="AD19" i="20"/>
  <c r="AC19" i="20"/>
  <c r="AB19" i="20"/>
  <c r="AA19" i="20"/>
  <c r="Z19" i="20"/>
  <c r="Y19" i="20"/>
  <c r="X19" i="20"/>
  <c r="AD18" i="20"/>
  <c r="AE18" i="9" s="1" a="1"/>
  <c r="AE18" i="9" s="1"/>
  <c r="AC18" i="20"/>
  <c r="AB18" i="20"/>
  <c r="AA18" i="20"/>
  <c r="Z18" i="20"/>
  <c r="Y18" i="20"/>
  <c r="X18" i="20"/>
  <c r="AD17" i="20"/>
  <c r="AC17" i="20"/>
  <c r="AB17" i="20"/>
  <c r="AA17" i="20"/>
  <c r="Z17" i="20"/>
  <c r="Y17" i="20"/>
  <c r="X17" i="20"/>
  <c r="AD16" i="20"/>
  <c r="AC16" i="20"/>
  <c r="AB16" i="20"/>
  <c r="AA16" i="20"/>
  <c r="Z16" i="20"/>
  <c r="Y16" i="20"/>
  <c r="X16" i="20"/>
  <c r="AD15" i="20"/>
  <c r="AC15" i="20"/>
  <c r="Y18" i="9" s="1" a="1"/>
  <c r="Y18" i="9" s="1"/>
  <c r="AB15" i="20"/>
  <c r="S18" i="9" s="1" a="1"/>
  <c r="S18" i="9" s="1"/>
  <c r="AA15" i="20"/>
  <c r="M18" i="9" s="1" a="1"/>
  <c r="M18" i="9" s="1"/>
  <c r="Z15" i="20"/>
  <c r="Y15" i="20"/>
  <c r="X15" i="20"/>
  <c r="AD12" i="20"/>
  <c r="AC12" i="20"/>
  <c r="AB12" i="20"/>
  <c r="AA12" i="20"/>
  <c r="Z12" i="20"/>
  <c r="Y12" i="20"/>
  <c r="X12" i="20"/>
  <c r="AD11" i="20"/>
  <c r="AC11" i="20"/>
  <c r="AB11" i="20"/>
  <c r="AA11" i="20"/>
  <c r="Z11" i="20"/>
  <c r="Y11" i="20"/>
  <c r="X11" i="20"/>
  <c r="AD10" i="20"/>
  <c r="AC10" i="20"/>
  <c r="AB10" i="20"/>
  <c r="AA10" i="20"/>
  <c r="Z10" i="20"/>
  <c r="Y10" i="20"/>
  <c r="X10" i="20"/>
  <c r="AD9" i="20"/>
  <c r="AC9" i="20"/>
  <c r="AB9" i="20"/>
  <c r="AA9" i="20"/>
  <c r="Z9" i="20"/>
  <c r="Y9" i="20"/>
  <c r="X9" i="20"/>
  <c r="AD8" i="20"/>
  <c r="AE5" i="9" s="1" a="1"/>
  <c r="AE5" i="9" s="1"/>
  <c r="AC8" i="20"/>
  <c r="AB8" i="20"/>
  <c r="AA8" i="20"/>
  <c r="Z8" i="20"/>
  <c r="Y8" i="20"/>
  <c r="X8" i="20"/>
  <c r="AD7" i="20"/>
  <c r="AC7" i="20"/>
  <c r="AB7" i="20"/>
  <c r="AA7" i="20"/>
  <c r="Z7" i="20"/>
  <c r="Y7" i="20"/>
  <c r="X7" i="20"/>
  <c r="AD6" i="20"/>
  <c r="AC6" i="20"/>
  <c r="AB6" i="20"/>
  <c r="AA6" i="20"/>
  <c r="Z6" i="20"/>
  <c r="Y6" i="20"/>
  <c r="X6" i="20"/>
  <c r="AD5" i="20"/>
  <c r="AC5" i="20"/>
  <c r="AB5" i="20"/>
  <c r="AA5" i="20"/>
  <c r="Z5" i="20"/>
  <c r="Y5" i="20"/>
  <c r="X5" i="20"/>
  <c r="AD4" i="20"/>
  <c r="AC4" i="20"/>
  <c r="AB4" i="20"/>
  <c r="AA4" i="20"/>
  <c r="Z4" i="20"/>
  <c r="Y4" i="20"/>
  <c r="X4" i="20"/>
  <c r="AD3" i="20"/>
  <c r="AC3" i="20"/>
  <c r="AB3" i="20"/>
  <c r="AA3" i="20"/>
  <c r="Z3" i="20"/>
  <c r="Y3" i="20"/>
  <c r="X3" i="20"/>
  <c r="AD2" i="20"/>
  <c r="AC2" i="20"/>
  <c r="Y5" i="9" s="1" a="1"/>
  <c r="Y5" i="9" s="1"/>
  <c r="AB2" i="20"/>
  <c r="S5" i="9" s="1" a="1"/>
  <c r="S5" i="9" s="1"/>
  <c r="AA2" i="20"/>
  <c r="M5" i="9" s="1" a="1"/>
  <c r="M5" i="9" s="1"/>
  <c r="Z2" i="20"/>
  <c r="G5" i="9" s="1" a="1"/>
  <c r="G5" i="9" s="1"/>
  <c r="Y2" i="20"/>
  <c r="X2" i="20"/>
  <c r="AD110" i="18"/>
  <c r="AC110" i="18"/>
  <c r="AB110" i="18"/>
  <c r="AA110" i="18"/>
  <c r="Z110" i="18"/>
  <c r="Y110" i="18"/>
  <c r="X110" i="18"/>
  <c r="AD109" i="18"/>
  <c r="AC109" i="18"/>
  <c r="AB109" i="18"/>
  <c r="AA109" i="18"/>
  <c r="Z109" i="18"/>
  <c r="Y109" i="18"/>
  <c r="X109" i="18"/>
  <c r="AD108" i="18"/>
  <c r="AC108" i="18"/>
  <c r="AB108" i="18"/>
  <c r="AA108" i="18"/>
  <c r="Z108" i="18"/>
  <c r="Y108" i="18"/>
  <c r="X108" i="18"/>
  <c r="AD107" i="18"/>
  <c r="AC107" i="18"/>
  <c r="AB107" i="18"/>
  <c r="AA107" i="18"/>
  <c r="Z107" i="18"/>
  <c r="Y107" i="18"/>
  <c r="X107" i="18"/>
  <c r="AD106" i="18"/>
  <c r="AC106" i="18"/>
  <c r="AB106" i="18"/>
  <c r="AA106" i="18"/>
  <c r="Z106" i="18"/>
  <c r="Y106" i="18"/>
  <c r="X106" i="18"/>
  <c r="AD103" i="18"/>
  <c r="AC103" i="18"/>
  <c r="AB103" i="18"/>
  <c r="AA103" i="18"/>
  <c r="Z103" i="18"/>
  <c r="Y103" i="18"/>
  <c r="X103" i="18"/>
  <c r="AD102" i="18"/>
  <c r="AC102" i="18"/>
  <c r="AB102" i="18"/>
  <c r="AA102" i="18"/>
  <c r="Z102" i="18"/>
  <c r="Y102" i="18"/>
  <c r="X102" i="18"/>
  <c r="AD101" i="18"/>
  <c r="AC101" i="18"/>
  <c r="AB101" i="18"/>
  <c r="AA101" i="18"/>
  <c r="Z101" i="18"/>
  <c r="Y101" i="18"/>
  <c r="X101" i="18"/>
  <c r="AD100" i="18"/>
  <c r="AC100" i="18"/>
  <c r="AB100" i="18"/>
  <c r="AA100" i="18"/>
  <c r="Z100" i="18"/>
  <c r="Y100" i="18"/>
  <c r="X100" i="18"/>
  <c r="AD99" i="18"/>
  <c r="AC99" i="18"/>
  <c r="AB99" i="18"/>
  <c r="AA99" i="18"/>
  <c r="Z99" i="18"/>
  <c r="Y99" i="18"/>
  <c r="X99" i="18"/>
  <c r="AD98" i="18"/>
  <c r="AC98" i="18"/>
  <c r="AB98" i="18"/>
  <c r="AA98" i="18"/>
  <c r="Z98" i="18"/>
  <c r="Y98" i="18"/>
  <c r="X98" i="18"/>
  <c r="AD97" i="18"/>
  <c r="AC97" i="18"/>
  <c r="AB97" i="18"/>
  <c r="R96" i="9" s="1" a="1"/>
  <c r="R96" i="9" s="1"/>
  <c r="AA97" i="18"/>
  <c r="Z97" i="18"/>
  <c r="Y97" i="18"/>
  <c r="X97" i="18"/>
  <c r="AD96" i="18"/>
  <c r="AC96" i="18"/>
  <c r="AB96" i="18"/>
  <c r="AA96" i="18"/>
  <c r="Z96" i="18"/>
  <c r="Y96" i="18"/>
  <c r="X96" i="18"/>
  <c r="AD95" i="18"/>
  <c r="AC95" i="18"/>
  <c r="AB95" i="18"/>
  <c r="AA95" i="18"/>
  <c r="Z95" i="18"/>
  <c r="Y95" i="18"/>
  <c r="X95" i="18"/>
  <c r="AD94" i="18"/>
  <c r="AC94" i="18"/>
  <c r="AB94" i="18"/>
  <c r="AA94" i="18"/>
  <c r="Z94" i="18"/>
  <c r="Y94" i="18"/>
  <c r="X94" i="18"/>
  <c r="AD93" i="18"/>
  <c r="AD96" i="9" s="1" a="1"/>
  <c r="AD96" i="9" s="1"/>
  <c r="AC93" i="18"/>
  <c r="X96" i="9" s="1" a="1"/>
  <c r="X96" i="9" s="1"/>
  <c r="AB93" i="18"/>
  <c r="AA93" i="18"/>
  <c r="L96" i="9" s="1" a="1"/>
  <c r="L96" i="9" s="1"/>
  <c r="Z93" i="18"/>
  <c r="F96" i="9" s="1" a="1"/>
  <c r="F96" i="9" s="1"/>
  <c r="Y93" i="18"/>
  <c r="X93" i="18"/>
  <c r="AD90" i="18"/>
  <c r="AC90" i="18"/>
  <c r="AB90" i="18"/>
  <c r="AA90" i="18"/>
  <c r="Z90" i="18"/>
  <c r="Y90" i="18"/>
  <c r="X90" i="18"/>
  <c r="AD89" i="18"/>
  <c r="AC89" i="18"/>
  <c r="AB89" i="18"/>
  <c r="AA89" i="18"/>
  <c r="Z89" i="18"/>
  <c r="Y89" i="18"/>
  <c r="X89" i="18"/>
  <c r="AD88" i="18"/>
  <c r="AC88" i="18"/>
  <c r="AB88" i="18"/>
  <c r="AA88" i="18"/>
  <c r="Z88" i="18"/>
  <c r="Y88" i="18"/>
  <c r="X88" i="18"/>
  <c r="AD87" i="18"/>
  <c r="AC87" i="18"/>
  <c r="AB87" i="18"/>
  <c r="AA87" i="18"/>
  <c r="Z87" i="18"/>
  <c r="Y87" i="18"/>
  <c r="X87" i="18"/>
  <c r="AD86" i="18"/>
  <c r="AC86" i="18"/>
  <c r="AB86" i="18"/>
  <c r="AA86" i="18"/>
  <c r="Z86" i="18"/>
  <c r="Y86" i="18"/>
  <c r="X86" i="18"/>
  <c r="AD85" i="18"/>
  <c r="AC85" i="18"/>
  <c r="AB85" i="18"/>
  <c r="AA85" i="18"/>
  <c r="Z85" i="18"/>
  <c r="Y85" i="18"/>
  <c r="X85" i="18"/>
  <c r="AD84" i="18"/>
  <c r="AC84" i="18"/>
  <c r="AB84" i="18"/>
  <c r="AA84" i="18"/>
  <c r="Z84" i="18"/>
  <c r="Y84" i="18"/>
  <c r="X84" i="18"/>
  <c r="AD83" i="18"/>
  <c r="AC83" i="18"/>
  <c r="AB83" i="18"/>
  <c r="AA83" i="18"/>
  <c r="Z83" i="18"/>
  <c r="Y83" i="18"/>
  <c r="X83" i="18"/>
  <c r="AD82" i="18"/>
  <c r="AC82" i="18"/>
  <c r="AB82" i="18"/>
  <c r="AA82" i="18"/>
  <c r="Z82" i="18"/>
  <c r="Y82" i="18"/>
  <c r="X82" i="18"/>
  <c r="AD81" i="18"/>
  <c r="AC81" i="18"/>
  <c r="AB81" i="18"/>
  <c r="AA81" i="18"/>
  <c r="Z81" i="18"/>
  <c r="Y81" i="18"/>
  <c r="X81" i="18"/>
  <c r="AD80" i="18"/>
  <c r="AD83" i="9" s="1" a="1"/>
  <c r="AD83" i="9" s="1"/>
  <c r="AC80" i="18"/>
  <c r="X83" i="9" s="1" a="1"/>
  <c r="X83" i="9" s="1"/>
  <c r="AB80" i="18"/>
  <c r="R83" i="9" s="1" a="1"/>
  <c r="R83" i="9" s="1"/>
  <c r="AA80" i="18"/>
  <c r="L83" i="9" s="1" a="1"/>
  <c r="L83" i="9" s="1"/>
  <c r="Z80" i="18"/>
  <c r="F83" i="9" s="1" a="1"/>
  <c r="F83" i="9" s="1"/>
  <c r="Y80" i="18"/>
  <c r="X80" i="18"/>
  <c r="AD77" i="18"/>
  <c r="AC77" i="18"/>
  <c r="AB77" i="18"/>
  <c r="AA77" i="18"/>
  <c r="Z77" i="18"/>
  <c r="Y77" i="18"/>
  <c r="X77" i="18"/>
  <c r="AD76" i="18"/>
  <c r="AC76" i="18"/>
  <c r="AB76" i="18"/>
  <c r="AA76" i="18"/>
  <c r="Z76" i="18"/>
  <c r="Y76" i="18"/>
  <c r="X76" i="18"/>
  <c r="AD75" i="18"/>
  <c r="AC75" i="18"/>
  <c r="AB75" i="18"/>
  <c r="AA75" i="18"/>
  <c r="Z75" i="18"/>
  <c r="Y75" i="18"/>
  <c r="X75" i="18"/>
  <c r="AD74" i="18"/>
  <c r="AC74" i="18"/>
  <c r="AB74" i="18"/>
  <c r="AA74" i="18"/>
  <c r="Z74" i="18"/>
  <c r="Y74" i="18"/>
  <c r="X74" i="18"/>
  <c r="AD73" i="18"/>
  <c r="AC73" i="18"/>
  <c r="AB73" i="18"/>
  <c r="AA73" i="18"/>
  <c r="Z73" i="18"/>
  <c r="Y73" i="18"/>
  <c r="X73" i="18"/>
  <c r="AD72" i="18"/>
  <c r="AC72" i="18"/>
  <c r="AB72" i="18"/>
  <c r="AA72" i="18"/>
  <c r="Z72" i="18"/>
  <c r="Y72" i="18"/>
  <c r="X72" i="18"/>
  <c r="AD71" i="18"/>
  <c r="AC71" i="18"/>
  <c r="AB71" i="18"/>
  <c r="AA71" i="18"/>
  <c r="Z71" i="18"/>
  <c r="Y71" i="18"/>
  <c r="X71" i="18"/>
  <c r="AD70" i="18"/>
  <c r="AC70" i="18"/>
  <c r="AB70" i="18"/>
  <c r="AA70" i="18"/>
  <c r="Z70" i="18"/>
  <c r="Y70" i="18"/>
  <c r="X70" i="18"/>
  <c r="AD69" i="18"/>
  <c r="AC69" i="18"/>
  <c r="AB69" i="18"/>
  <c r="AA69" i="18"/>
  <c r="Z69" i="18"/>
  <c r="Y69" i="18"/>
  <c r="X69" i="18"/>
  <c r="AD68" i="18"/>
  <c r="AC68" i="18"/>
  <c r="AB68" i="18"/>
  <c r="AA68" i="18"/>
  <c r="Z68" i="18"/>
  <c r="Y68" i="18"/>
  <c r="X68" i="18"/>
  <c r="AD67" i="18"/>
  <c r="AD70" i="9" s="1" a="1"/>
  <c r="AD70" i="9" s="1"/>
  <c r="AC67" i="18"/>
  <c r="X70" i="9" s="1" a="1"/>
  <c r="X70" i="9" s="1"/>
  <c r="AB67" i="18"/>
  <c r="R70" i="9" s="1" a="1"/>
  <c r="R70" i="9" s="1"/>
  <c r="AA67" i="18"/>
  <c r="L70" i="9" s="1" a="1"/>
  <c r="L70" i="9" s="1"/>
  <c r="Z67" i="18"/>
  <c r="F70" i="9" s="1" a="1"/>
  <c r="F70" i="9" s="1"/>
  <c r="Y67" i="18"/>
  <c r="X67" i="18"/>
  <c r="AD64" i="18"/>
  <c r="AC64" i="18"/>
  <c r="AB64" i="18"/>
  <c r="AA64" i="18"/>
  <c r="Z64" i="18"/>
  <c r="Y64" i="18"/>
  <c r="X64" i="18"/>
  <c r="AD63" i="18"/>
  <c r="AC63" i="18"/>
  <c r="AB63" i="18"/>
  <c r="AA63" i="18"/>
  <c r="Z63" i="18"/>
  <c r="Y63" i="18"/>
  <c r="X63" i="18"/>
  <c r="AD62" i="18"/>
  <c r="AC62" i="18"/>
  <c r="AB62" i="18"/>
  <c r="AA62" i="18"/>
  <c r="Z62" i="18"/>
  <c r="Y62" i="18"/>
  <c r="X62" i="18"/>
  <c r="AD61" i="18"/>
  <c r="AC61" i="18"/>
  <c r="AB61" i="18"/>
  <c r="AA61" i="18"/>
  <c r="Z61" i="18"/>
  <c r="Y61" i="18"/>
  <c r="X61" i="18"/>
  <c r="AD60" i="18"/>
  <c r="AC60" i="18"/>
  <c r="X57" i="9" s="1" a="1"/>
  <c r="X57" i="9" s="1"/>
  <c r="AB60" i="18"/>
  <c r="AA60" i="18"/>
  <c r="Z60" i="18"/>
  <c r="Y60" i="18"/>
  <c r="X60" i="18"/>
  <c r="AD59" i="18"/>
  <c r="AC59" i="18"/>
  <c r="AB59" i="18"/>
  <c r="AA59" i="18"/>
  <c r="Z59" i="18"/>
  <c r="Y59" i="18"/>
  <c r="X59" i="18"/>
  <c r="AD58" i="18"/>
  <c r="AC58" i="18"/>
  <c r="AB58" i="18"/>
  <c r="AA58" i="18"/>
  <c r="Z58" i="18"/>
  <c r="Y58" i="18"/>
  <c r="X58" i="18"/>
  <c r="AD57" i="18"/>
  <c r="AC57" i="18"/>
  <c r="AB57" i="18"/>
  <c r="AA57" i="18"/>
  <c r="Z57" i="18"/>
  <c r="Y57" i="18"/>
  <c r="X57" i="18"/>
  <c r="AD56" i="18"/>
  <c r="AC56" i="18"/>
  <c r="AB56" i="18"/>
  <c r="AA56" i="18"/>
  <c r="Z56" i="18"/>
  <c r="Y56" i="18"/>
  <c r="X56" i="18"/>
  <c r="AD55" i="18"/>
  <c r="AC55" i="18"/>
  <c r="AB55" i="18"/>
  <c r="AA55" i="18"/>
  <c r="Z55" i="18"/>
  <c r="Y55" i="18"/>
  <c r="X55" i="18"/>
  <c r="AD54" i="18"/>
  <c r="AD57" i="9" s="1" a="1"/>
  <c r="AD57" i="9" s="1"/>
  <c r="AC54" i="18"/>
  <c r="AB54" i="18"/>
  <c r="R57" i="9" s="1" a="1"/>
  <c r="R57" i="9" s="1"/>
  <c r="AA54" i="18"/>
  <c r="L57" i="9" s="1" a="1"/>
  <c r="L57" i="9" s="1"/>
  <c r="Z54" i="18"/>
  <c r="F57" i="9" s="1" a="1"/>
  <c r="F57" i="9" s="1"/>
  <c r="Y54" i="18"/>
  <c r="X54" i="18"/>
  <c r="AD51" i="18"/>
  <c r="AC51" i="18"/>
  <c r="AB51" i="18"/>
  <c r="AA51" i="18"/>
  <c r="Z51" i="18"/>
  <c r="Y51" i="18"/>
  <c r="X51" i="18"/>
  <c r="AD50" i="18"/>
  <c r="AC50" i="18"/>
  <c r="AB50" i="18"/>
  <c r="AA50" i="18"/>
  <c r="Z50" i="18"/>
  <c r="Y50" i="18"/>
  <c r="X50" i="18"/>
  <c r="AD49" i="18"/>
  <c r="AC49" i="18"/>
  <c r="AB49" i="18"/>
  <c r="AA49" i="18"/>
  <c r="Z49" i="18"/>
  <c r="Y49" i="18"/>
  <c r="X49" i="18"/>
  <c r="AD48" i="18"/>
  <c r="AC48" i="18"/>
  <c r="AB48" i="18"/>
  <c r="AA48" i="18"/>
  <c r="Z48" i="18"/>
  <c r="Y48" i="18"/>
  <c r="X48" i="18"/>
  <c r="AD47" i="18"/>
  <c r="AC47" i="18"/>
  <c r="AB47" i="18"/>
  <c r="AA47" i="18"/>
  <c r="Z47" i="18"/>
  <c r="Y47" i="18"/>
  <c r="X47" i="18"/>
  <c r="AD46" i="18"/>
  <c r="AC46" i="18"/>
  <c r="AB46" i="18"/>
  <c r="AA46" i="18"/>
  <c r="Z46" i="18"/>
  <c r="Y46" i="18"/>
  <c r="X46" i="18"/>
  <c r="AD45" i="18"/>
  <c r="AC45" i="18"/>
  <c r="AB45" i="18"/>
  <c r="AA45" i="18"/>
  <c r="Z45" i="18"/>
  <c r="Y45" i="18"/>
  <c r="X45" i="18"/>
  <c r="AD44" i="18"/>
  <c r="AC44" i="18"/>
  <c r="AB44" i="18"/>
  <c r="AA44" i="18"/>
  <c r="Z44" i="18"/>
  <c r="Y44" i="18"/>
  <c r="X44" i="18"/>
  <c r="AD43" i="18"/>
  <c r="AD44" i="9" s="1" a="1"/>
  <c r="AD44" i="9" s="1"/>
  <c r="AC43" i="18"/>
  <c r="AB43" i="18"/>
  <c r="AA43" i="18"/>
  <c r="Z43" i="18"/>
  <c r="Y43" i="18"/>
  <c r="X43" i="18"/>
  <c r="AD42" i="18"/>
  <c r="AC42" i="18"/>
  <c r="X44" i="9" s="1" a="1"/>
  <c r="X44" i="9" s="1"/>
  <c r="AB42" i="18"/>
  <c r="AA42" i="18"/>
  <c r="Z42" i="18"/>
  <c r="Y42" i="18"/>
  <c r="X42" i="18"/>
  <c r="AD41" i="18"/>
  <c r="AC41" i="18"/>
  <c r="AB41" i="18"/>
  <c r="R44" i="9" s="1" a="1"/>
  <c r="R44" i="9" s="1"/>
  <c r="AA41" i="18"/>
  <c r="L44" i="9" s="1" a="1"/>
  <c r="L44" i="9" s="1"/>
  <c r="Z41" i="18"/>
  <c r="F44" i="9" s="1" a="1"/>
  <c r="F44" i="9" s="1"/>
  <c r="Y41" i="18"/>
  <c r="X41" i="18"/>
  <c r="AD38" i="18"/>
  <c r="AC38" i="18"/>
  <c r="AB38" i="18"/>
  <c r="AA38" i="18"/>
  <c r="Z38" i="18"/>
  <c r="Y38" i="18"/>
  <c r="X38" i="18"/>
  <c r="AD37" i="18"/>
  <c r="AC37" i="18"/>
  <c r="AB37" i="18"/>
  <c r="AA37" i="18"/>
  <c r="Z37" i="18"/>
  <c r="Y37" i="18"/>
  <c r="X37" i="18"/>
  <c r="AD36" i="18"/>
  <c r="AC36" i="18"/>
  <c r="AB36" i="18"/>
  <c r="AA36" i="18"/>
  <c r="Z36" i="18"/>
  <c r="Y36" i="18"/>
  <c r="X36" i="18"/>
  <c r="AD35" i="18"/>
  <c r="AC35" i="18"/>
  <c r="AB35" i="18"/>
  <c r="AA35" i="18"/>
  <c r="Z35" i="18"/>
  <c r="Y35" i="18"/>
  <c r="X35" i="18"/>
  <c r="AD34" i="18"/>
  <c r="AC34" i="18"/>
  <c r="AB34" i="18"/>
  <c r="AA34" i="18"/>
  <c r="Z34" i="18"/>
  <c r="Y34" i="18"/>
  <c r="X34" i="18"/>
  <c r="AD33" i="18"/>
  <c r="AC33" i="18"/>
  <c r="AB33" i="18"/>
  <c r="AA33" i="18"/>
  <c r="Z33" i="18"/>
  <c r="Y33" i="18"/>
  <c r="X33" i="18"/>
  <c r="AD32" i="18"/>
  <c r="AC32" i="18"/>
  <c r="AB32" i="18"/>
  <c r="AA32" i="18"/>
  <c r="Z32" i="18"/>
  <c r="Y32" i="18"/>
  <c r="X32" i="18"/>
  <c r="AD31" i="18"/>
  <c r="AC31" i="18"/>
  <c r="AB31" i="18"/>
  <c r="R31" i="9" s="1" a="1"/>
  <c r="R31" i="9" s="1"/>
  <c r="AA31" i="18"/>
  <c r="Z31" i="18"/>
  <c r="Y31" i="18"/>
  <c r="X31" i="18"/>
  <c r="AD30" i="18"/>
  <c r="AC30" i="18"/>
  <c r="AB30" i="18"/>
  <c r="AA30" i="18"/>
  <c r="Z30" i="18"/>
  <c r="Y30" i="18"/>
  <c r="X30" i="18"/>
  <c r="AD29" i="18"/>
  <c r="AC29" i="18"/>
  <c r="AB29" i="18"/>
  <c r="AA29" i="18"/>
  <c r="Z29" i="18"/>
  <c r="Y29" i="18"/>
  <c r="X29" i="18"/>
  <c r="AD28" i="18"/>
  <c r="AD31" i="9" s="1" a="1"/>
  <c r="AD31" i="9" s="1"/>
  <c r="AC28" i="18"/>
  <c r="X31" i="9" s="1" a="1"/>
  <c r="X31" i="9" s="1"/>
  <c r="AB28" i="18"/>
  <c r="AA28" i="18"/>
  <c r="L31" i="9" s="1" a="1"/>
  <c r="L31" i="9" s="1"/>
  <c r="Z28" i="18"/>
  <c r="F31" i="9" s="1" a="1"/>
  <c r="F31" i="9" s="1"/>
  <c r="Y28" i="18"/>
  <c r="X28" i="18"/>
  <c r="AD25" i="18"/>
  <c r="AC25" i="18"/>
  <c r="AB25" i="18"/>
  <c r="AA25" i="18"/>
  <c r="Z25" i="18"/>
  <c r="Y25" i="18"/>
  <c r="X25" i="18"/>
  <c r="AD24" i="18"/>
  <c r="AC24" i="18"/>
  <c r="AB24" i="18"/>
  <c r="AA24" i="18"/>
  <c r="Z24" i="18"/>
  <c r="Y24" i="18"/>
  <c r="X24" i="18"/>
  <c r="AD23" i="18"/>
  <c r="AC23" i="18"/>
  <c r="AB23" i="18"/>
  <c r="AA23" i="18"/>
  <c r="Z23" i="18"/>
  <c r="Y23" i="18"/>
  <c r="X23" i="18"/>
  <c r="AD22" i="18"/>
  <c r="AC22" i="18"/>
  <c r="AB22" i="18"/>
  <c r="AA22" i="18"/>
  <c r="Z22" i="18"/>
  <c r="Y22" i="18"/>
  <c r="X22" i="18"/>
  <c r="AD21" i="18"/>
  <c r="AC21" i="18"/>
  <c r="AB21" i="18"/>
  <c r="AA21" i="18"/>
  <c r="Z21" i="18"/>
  <c r="Y21" i="18"/>
  <c r="X21" i="18"/>
  <c r="AD20" i="18"/>
  <c r="AC20" i="18"/>
  <c r="AB20" i="18"/>
  <c r="AA20" i="18"/>
  <c r="Z20" i="18"/>
  <c r="Y20" i="18"/>
  <c r="X20" i="18"/>
  <c r="AD19" i="18"/>
  <c r="AC19" i="18"/>
  <c r="AB19" i="18"/>
  <c r="AA19" i="18"/>
  <c r="Z19" i="18"/>
  <c r="Y19" i="18"/>
  <c r="X19" i="18"/>
  <c r="AD18" i="18"/>
  <c r="AC18" i="18"/>
  <c r="AB18" i="18"/>
  <c r="AA18" i="18"/>
  <c r="Z18" i="18"/>
  <c r="Y18" i="18"/>
  <c r="X18" i="18"/>
  <c r="AD17" i="18"/>
  <c r="AC17" i="18"/>
  <c r="AB17" i="18"/>
  <c r="AA17" i="18"/>
  <c r="Z17" i="18"/>
  <c r="Y17" i="18"/>
  <c r="X17" i="18"/>
  <c r="AD16" i="18"/>
  <c r="AC16" i="18"/>
  <c r="AB16" i="18"/>
  <c r="AA16" i="18"/>
  <c r="Z16" i="18"/>
  <c r="Y16" i="18"/>
  <c r="X16" i="18"/>
  <c r="AD15" i="18"/>
  <c r="AD18" i="9" s="1" a="1"/>
  <c r="AD18" i="9" s="1"/>
  <c r="AC15" i="18"/>
  <c r="X18" i="9" s="1" a="1"/>
  <c r="X18" i="9" s="1"/>
  <c r="AB15" i="18"/>
  <c r="R18" i="9" s="1" a="1"/>
  <c r="R18" i="9" s="1"/>
  <c r="AA15" i="18"/>
  <c r="L18" i="9" s="1" a="1"/>
  <c r="L18" i="9" s="1"/>
  <c r="Z15" i="18"/>
  <c r="F18" i="9" s="1" a="1"/>
  <c r="F18" i="9" s="1"/>
  <c r="Y15" i="18"/>
  <c r="X15" i="18"/>
  <c r="AD12" i="18"/>
  <c r="AC12" i="18"/>
  <c r="AB12" i="18"/>
  <c r="AA12" i="18"/>
  <c r="Z12" i="18"/>
  <c r="Y12" i="18"/>
  <c r="X12" i="18"/>
  <c r="AD11" i="18"/>
  <c r="AC11" i="18"/>
  <c r="AB11" i="18"/>
  <c r="AA11" i="18"/>
  <c r="Z11" i="18"/>
  <c r="Y11" i="18"/>
  <c r="X11" i="18"/>
  <c r="AD10" i="18"/>
  <c r="AC10" i="18"/>
  <c r="AB10" i="18"/>
  <c r="AA10" i="18"/>
  <c r="Z10" i="18"/>
  <c r="Y10" i="18"/>
  <c r="X10" i="18"/>
  <c r="AD9" i="18"/>
  <c r="AC9" i="18"/>
  <c r="AB9" i="18"/>
  <c r="AA9" i="18"/>
  <c r="Z9" i="18"/>
  <c r="Y9" i="18"/>
  <c r="X9" i="18"/>
  <c r="AD8" i="18"/>
  <c r="AC8" i="18"/>
  <c r="AB8" i="18"/>
  <c r="AA8" i="18"/>
  <c r="Z8" i="18"/>
  <c r="Y8" i="18"/>
  <c r="X8" i="18"/>
  <c r="AD7" i="18"/>
  <c r="AC7" i="18"/>
  <c r="AB7" i="18"/>
  <c r="AA7" i="18"/>
  <c r="Z7" i="18"/>
  <c r="Y7" i="18"/>
  <c r="X7" i="18"/>
  <c r="AD6" i="18"/>
  <c r="AC6" i="18"/>
  <c r="AB6" i="18"/>
  <c r="AA6" i="18"/>
  <c r="Z6" i="18"/>
  <c r="Y6" i="18"/>
  <c r="X6" i="18"/>
  <c r="AD5" i="18"/>
  <c r="AC5" i="18"/>
  <c r="AB5" i="18"/>
  <c r="AA5" i="18"/>
  <c r="Z5" i="18"/>
  <c r="Y5" i="18"/>
  <c r="X5" i="18"/>
  <c r="AD4" i="18"/>
  <c r="AC4" i="18"/>
  <c r="AB4" i="18"/>
  <c r="AA4" i="18"/>
  <c r="Z4" i="18"/>
  <c r="Y4" i="18"/>
  <c r="X4" i="18"/>
  <c r="AD3" i="18"/>
  <c r="AC3" i="18"/>
  <c r="AB3" i="18"/>
  <c r="AA3" i="18"/>
  <c r="Z3" i="18"/>
  <c r="Y3" i="18"/>
  <c r="X3" i="18"/>
  <c r="AD2" i="18"/>
  <c r="AD5" i="9" s="1" a="1"/>
  <c r="AD5" i="9" s="1"/>
  <c r="AC2" i="18"/>
  <c r="X5" i="9" s="1" a="1"/>
  <c r="X5" i="9" s="1"/>
  <c r="AB2" i="18"/>
  <c r="R5" i="9" s="1" a="1"/>
  <c r="R5" i="9" s="1"/>
  <c r="AA2" i="18"/>
  <c r="L5" i="9" s="1" a="1"/>
  <c r="L5" i="9" s="1"/>
  <c r="Z2" i="18"/>
  <c r="F5" i="9" s="1" a="1"/>
  <c r="F5" i="9" s="1"/>
  <c r="Y2" i="18"/>
  <c r="X2" i="18"/>
  <c r="AD110" i="17"/>
  <c r="AC110" i="17"/>
  <c r="AB110" i="17"/>
  <c r="AA110" i="17"/>
  <c r="Z110" i="17"/>
  <c r="Y110" i="17"/>
  <c r="X110" i="17"/>
  <c r="AD109" i="17"/>
  <c r="AC109" i="17"/>
  <c r="AB109" i="17"/>
  <c r="AA109" i="17"/>
  <c r="Z109" i="17"/>
  <c r="Y109" i="17"/>
  <c r="X109" i="17"/>
  <c r="AD108" i="17"/>
  <c r="AC108" i="17"/>
  <c r="AB108" i="17"/>
  <c r="AA108" i="17"/>
  <c r="Z108" i="17"/>
  <c r="Y108" i="17"/>
  <c r="X108" i="17"/>
  <c r="AD107" i="17"/>
  <c r="AC107" i="17"/>
  <c r="AB107" i="17"/>
  <c r="AA107" i="17"/>
  <c r="Z107" i="17"/>
  <c r="Y107" i="17"/>
  <c r="X107" i="17"/>
  <c r="AD106" i="17"/>
  <c r="AC106" i="17"/>
  <c r="AB106" i="17"/>
  <c r="AA106" i="17"/>
  <c r="Z106" i="17"/>
  <c r="Y106" i="17"/>
  <c r="X106" i="17"/>
  <c r="AD103" i="17"/>
  <c r="AC103" i="17"/>
  <c r="AB103" i="17"/>
  <c r="AA103" i="17"/>
  <c r="Z103" i="17"/>
  <c r="Y103" i="17"/>
  <c r="X103" i="17"/>
  <c r="AD102" i="17"/>
  <c r="AC102" i="17"/>
  <c r="AB102" i="17"/>
  <c r="AA102" i="17"/>
  <c r="Z102" i="17"/>
  <c r="Y102" i="17"/>
  <c r="X102" i="17"/>
  <c r="AD101" i="17"/>
  <c r="AC101" i="17"/>
  <c r="AB101" i="17"/>
  <c r="AA101" i="17"/>
  <c r="Z101" i="17"/>
  <c r="Y101" i="17"/>
  <c r="X101" i="17"/>
  <c r="AD100" i="17"/>
  <c r="AC100" i="17"/>
  <c r="AB100" i="17"/>
  <c r="AA100" i="17"/>
  <c r="Z100" i="17"/>
  <c r="Y100" i="17"/>
  <c r="X100" i="17"/>
  <c r="AD99" i="17"/>
  <c r="AC99" i="17"/>
  <c r="AB99" i="17"/>
  <c r="AA99" i="17"/>
  <c r="Z99" i="17"/>
  <c r="Y99" i="17"/>
  <c r="X99" i="17"/>
  <c r="AD98" i="17"/>
  <c r="AC98" i="17"/>
  <c r="AB98" i="17"/>
  <c r="AA98" i="17"/>
  <c r="Z98" i="17"/>
  <c r="Y98" i="17"/>
  <c r="X98" i="17"/>
  <c r="AD97" i="17"/>
  <c r="AC97" i="17"/>
  <c r="AB97" i="17"/>
  <c r="AA97" i="17"/>
  <c r="Z97" i="17"/>
  <c r="Y97" i="17"/>
  <c r="X97" i="17"/>
  <c r="AD96" i="17"/>
  <c r="AC96" i="17"/>
  <c r="AB96" i="17"/>
  <c r="AA96" i="17"/>
  <c r="Z96" i="17"/>
  <c r="Y96" i="17"/>
  <c r="X96" i="17"/>
  <c r="AD95" i="17"/>
  <c r="AC95" i="17"/>
  <c r="AB95" i="17"/>
  <c r="AA95" i="17"/>
  <c r="Z95" i="17"/>
  <c r="Y95" i="17"/>
  <c r="X95" i="17"/>
  <c r="AD94" i="17"/>
  <c r="AC94" i="17"/>
  <c r="AB94" i="17"/>
  <c r="AA94" i="17"/>
  <c r="Z94" i="17"/>
  <c r="Y94" i="17"/>
  <c r="X94" i="17"/>
  <c r="AD93" i="17"/>
  <c r="AC93" i="17"/>
  <c r="AB93" i="17"/>
  <c r="AA93" i="17"/>
  <c r="M96" i="7" s="1" a="1"/>
  <c r="M96" i="7" s="1"/>
  <c r="Z93" i="17"/>
  <c r="Y93" i="17"/>
  <c r="X93" i="17"/>
  <c r="AD90" i="17"/>
  <c r="AC90" i="17"/>
  <c r="AB90" i="17"/>
  <c r="AA90" i="17"/>
  <c r="Z90" i="17"/>
  <c r="Y90" i="17"/>
  <c r="X90" i="17"/>
  <c r="AD89" i="17"/>
  <c r="AC89" i="17"/>
  <c r="AB89" i="17"/>
  <c r="AA89" i="17"/>
  <c r="Z89" i="17"/>
  <c r="Y89" i="17"/>
  <c r="X89" i="17"/>
  <c r="AD88" i="17"/>
  <c r="AC88" i="17"/>
  <c r="AB88" i="17"/>
  <c r="AA88" i="17"/>
  <c r="Z88" i="17"/>
  <c r="Y88" i="17"/>
  <c r="X88" i="17"/>
  <c r="AD87" i="17"/>
  <c r="AC87" i="17"/>
  <c r="AB87" i="17"/>
  <c r="AA87" i="17"/>
  <c r="Z87" i="17"/>
  <c r="Y87" i="17"/>
  <c r="X87" i="17"/>
  <c r="AD86" i="17"/>
  <c r="AC86" i="17"/>
  <c r="AB86" i="17"/>
  <c r="AA86" i="17"/>
  <c r="Z86" i="17"/>
  <c r="Y86" i="17"/>
  <c r="X86" i="17"/>
  <c r="AD85" i="17"/>
  <c r="AC85" i="17"/>
  <c r="AB85" i="17"/>
  <c r="AA85" i="17"/>
  <c r="Z85" i="17"/>
  <c r="Y85" i="17"/>
  <c r="X85" i="17"/>
  <c r="AD84" i="17"/>
  <c r="AC84" i="17"/>
  <c r="AB84" i="17"/>
  <c r="AA84" i="17"/>
  <c r="Z84" i="17"/>
  <c r="Y84" i="17"/>
  <c r="X84" i="17"/>
  <c r="AD83" i="17"/>
  <c r="AC83" i="17"/>
  <c r="AB83" i="17"/>
  <c r="AA83" i="17"/>
  <c r="Z83" i="17"/>
  <c r="Y83" i="17"/>
  <c r="X83" i="17"/>
  <c r="AD82" i="17"/>
  <c r="AC82" i="17"/>
  <c r="AB82" i="17"/>
  <c r="AA82" i="17"/>
  <c r="Z82" i="17"/>
  <c r="Y82" i="17"/>
  <c r="X82" i="17"/>
  <c r="AD81" i="17"/>
  <c r="AC81" i="17"/>
  <c r="AB81" i="17"/>
  <c r="AA81" i="17"/>
  <c r="Z81" i="17"/>
  <c r="Y81" i="17"/>
  <c r="X81" i="17"/>
  <c r="AD80" i="17"/>
  <c r="AC80" i="17"/>
  <c r="AB80" i="17"/>
  <c r="AA80" i="17"/>
  <c r="Z80" i="17"/>
  <c r="Y80" i="17"/>
  <c r="X80" i="17"/>
  <c r="AD77" i="17"/>
  <c r="AC77" i="17"/>
  <c r="AB77" i="17"/>
  <c r="AA77" i="17"/>
  <c r="Z77" i="17"/>
  <c r="Y77" i="17"/>
  <c r="X77" i="17"/>
  <c r="AD76" i="17"/>
  <c r="AC76" i="17"/>
  <c r="AB76" i="17"/>
  <c r="AA76" i="17"/>
  <c r="Z76" i="17"/>
  <c r="Y76" i="17"/>
  <c r="X76" i="17"/>
  <c r="AD75" i="17"/>
  <c r="AC75" i="17"/>
  <c r="AB75" i="17"/>
  <c r="AA75" i="17"/>
  <c r="Z75" i="17"/>
  <c r="Y75" i="17"/>
  <c r="X75" i="17"/>
  <c r="AD74" i="17"/>
  <c r="AC74" i="17"/>
  <c r="AB74" i="17"/>
  <c r="AA74" i="17"/>
  <c r="Z74" i="17"/>
  <c r="Y74" i="17"/>
  <c r="X74" i="17"/>
  <c r="AD73" i="17"/>
  <c r="AC73" i="17"/>
  <c r="AB73" i="17"/>
  <c r="AA73" i="17"/>
  <c r="Z73" i="17"/>
  <c r="Y73" i="17"/>
  <c r="X73" i="17"/>
  <c r="AD72" i="17"/>
  <c r="AC72" i="17"/>
  <c r="AB72" i="17"/>
  <c r="AA72" i="17"/>
  <c r="Z72" i="17"/>
  <c r="Y72" i="17"/>
  <c r="X72" i="17"/>
  <c r="AD71" i="17"/>
  <c r="AC71" i="17"/>
  <c r="AB71" i="17"/>
  <c r="AA71" i="17"/>
  <c r="Z71" i="17"/>
  <c r="Y71" i="17"/>
  <c r="X71" i="17"/>
  <c r="AD70" i="17"/>
  <c r="AC70" i="17"/>
  <c r="AB70" i="17"/>
  <c r="AA70" i="17"/>
  <c r="Z70" i="17"/>
  <c r="Y70" i="17"/>
  <c r="X70" i="17"/>
  <c r="AD69" i="17"/>
  <c r="AC69" i="17"/>
  <c r="AB69" i="17"/>
  <c r="AA69" i="17"/>
  <c r="Z69" i="17"/>
  <c r="Y69" i="17"/>
  <c r="X69" i="17"/>
  <c r="AD68" i="17"/>
  <c r="AC68" i="17"/>
  <c r="AB68" i="17"/>
  <c r="AA68" i="17"/>
  <c r="Z68" i="17"/>
  <c r="Y68" i="17"/>
  <c r="X68" i="17"/>
  <c r="AD67" i="17"/>
  <c r="AC67" i="17"/>
  <c r="Y70" i="7" s="1" a="1"/>
  <c r="Y70" i="7" s="1"/>
  <c r="AB67" i="17"/>
  <c r="AA67" i="17"/>
  <c r="Z67" i="17"/>
  <c r="Y67" i="17"/>
  <c r="X67" i="17"/>
  <c r="AD64" i="17"/>
  <c r="AC64" i="17"/>
  <c r="AB64" i="17"/>
  <c r="AA64" i="17"/>
  <c r="Z64" i="17"/>
  <c r="Y64" i="17"/>
  <c r="X64" i="17"/>
  <c r="AD63" i="17"/>
  <c r="AC63" i="17"/>
  <c r="AB63" i="17"/>
  <c r="AA63" i="17"/>
  <c r="Z63" i="17"/>
  <c r="Y63" i="17"/>
  <c r="X63" i="17"/>
  <c r="AD62" i="17"/>
  <c r="AC62" i="17"/>
  <c r="AB62" i="17"/>
  <c r="AA62" i="17"/>
  <c r="Z62" i="17"/>
  <c r="Y62" i="17"/>
  <c r="X62" i="17"/>
  <c r="AD61" i="17"/>
  <c r="AC61" i="17"/>
  <c r="AB61" i="17"/>
  <c r="AA61" i="17"/>
  <c r="Z61" i="17"/>
  <c r="Y61" i="17"/>
  <c r="X61" i="17"/>
  <c r="AD60" i="17"/>
  <c r="AC60" i="17"/>
  <c r="AB60" i="17"/>
  <c r="AA60" i="17"/>
  <c r="Z60" i="17"/>
  <c r="Y60" i="17"/>
  <c r="X60" i="17"/>
  <c r="AD59" i="17"/>
  <c r="AC59" i="17"/>
  <c r="AB59" i="17"/>
  <c r="AA59" i="17"/>
  <c r="Z59" i="17"/>
  <c r="Y59" i="17"/>
  <c r="X59" i="17"/>
  <c r="AD58" i="17"/>
  <c r="AC58" i="17"/>
  <c r="AB58" i="17"/>
  <c r="AA58" i="17"/>
  <c r="Z58" i="17"/>
  <c r="Y58" i="17"/>
  <c r="X58" i="17"/>
  <c r="AD57" i="17"/>
  <c r="AC57" i="17"/>
  <c r="AB57" i="17"/>
  <c r="AA57" i="17"/>
  <c r="Z57" i="17"/>
  <c r="Y57" i="17"/>
  <c r="X57" i="17"/>
  <c r="AD56" i="17"/>
  <c r="AC56" i="17"/>
  <c r="AB56" i="17"/>
  <c r="AA56" i="17"/>
  <c r="Z56" i="17"/>
  <c r="Y56" i="17"/>
  <c r="X56" i="17"/>
  <c r="AD55" i="17"/>
  <c r="AC55" i="17"/>
  <c r="AB55" i="17"/>
  <c r="AA55" i="17"/>
  <c r="Z55" i="17"/>
  <c r="Y55" i="17"/>
  <c r="X55" i="17"/>
  <c r="AD54" i="17"/>
  <c r="AC54" i="17"/>
  <c r="AB54" i="17"/>
  <c r="AA54" i="17"/>
  <c r="Z54" i="17"/>
  <c r="G57" i="7" s="1" a="1"/>
  <c r="G57" i="7" s="1"/>
  <c r="Y54" i="17"/>
  <c r="X54" i="17"/>
  <c r="AD51" i="17"/>
  <c r="AC51" i="17"/>
  <c r="AB51" i="17"/>
  <c r="AA51" i="17"/>
  <c r="Z51" i="17"/>
  <c r="Y51" i="17"/>
  <c r="X51" i="17"/>
  <c r="AD50" i="17"/>
  <c r="AC50" i="17"/>
  <c r="AB50" i="17"/>
  <c r="AA50" i="17"/>
  <c r="Z50" i="17"/>
  <c r="Y50" i="17"/>
  <c r="X50" i="17"/>
  <c r="AD49" i="17"/>
  <c r="AC49" i="17"/>
  <c r="AB49" i="17"/>
  <c r="AA49" i="17"/>
  <c r="Z49" i="17"/>
  <c r="Y49" i="17"/>
  <c r="X49" i="17"/>
  <c r="AD48" i="17"/>
  <c r="AC48" i="17"/>
  <c r="AB48" i="17"/>
  <c r="AA48" i="17"/>
  <c r="Z48" i="17"/>
  <c r="Y48" i="17"/>
  <c r="X48" i="17"/>
  <c r="AD47" i="17"/>
  <c r="AC47" i="17"/>
  <c r="AB47" i="17"/>
  <c r="AA47" i="17"/>
  <c r="Z47" i="17"/>
  <c r="Y47" i="17"/>
  <c r="X47" i="17"/>
  <c r="AD46" i="17"/>
  <c r="AC46" i="17"/>
  <c r="AB46" i="17"/>
  <c r="AA46" i="17"/>
  <c r="Z46" i="17"/>
  <c r="Y46" i="17"/>
  <c r="X46" i="17"/>
  <c r="AD45" i="17"/>
  <c r="AC45" i="17"/>
  <c r="AB45" i="17"/>
  <c r="AA45" i="17"/>
  <c r="Z45" i="17"/>
  <c r="Y45" i="17"/>
  <c r="X45" i="17"/>
  <c r="AD44" i="17"/>
  <c r="AC44" i="17"/>
  <c r="AB44" i="17"/>
  <c r="AA44" i="17"/>
  <c r="Z44" i="17"/>
  <c r="Y44" i="17"/>
  <c r="X44" i="17"/>
  <c r="AD43" i="17"/>
  <c r="AC43" i="17"/>
  <c r="AB43" i="17"/>
  <c r="AA43" i="17"/>
  <c r="Z43" i="17"/>
  <c r="Y43" i="17"/>
  <c r="X43" i="17"/>
  <c r="AD42" i="17"/>
  <c r="AC42" i="17"/>
  <c r="AB42" i="17"/>
  <c r="AA42" i="17"/>
  <c r="Z42" i="17"/>
  <c r="Y42" i="17"/>
  <c r="X42" i="17"/>
  <c r="AD41" i="17"/>
  <c r="AC41" i="17"/>
  <c r="AB41" i="17"/>
  <c r="AA41" i="17"/>
  <c r="Z41" i="17"/>
  <c r="Y41" i="17"/>
  <c r="X41" i="17"/>
  <c r="AD38" i="17"/>
  <c r="AC38" i="17"/>
  <c r="AB38" i="17"/>
  <c r="AA38" i="17"/>
  <c r="Z38" i="17"/>
  <c r="Y38" i="17"/>
  <c r="X38" i="17"/>
  <c r="AD37" i="17"/>
  <c r="AC37" i="17"/>
  <c r="AB37" i="17"/>
  <c r="AA37" i="17"/>
  <c r="Z37" i="17"/>
  <c r="Y37" i="17"/>
  <c r="X37" i="17"/>
  <c r="AD36" i="17"/>
  <c r="AC36" i="17"/>
  <c r="AB36" i="17"/>
  <c r="AA36" i="17"/>
  <c r="Z36" i="17"/>
  <c r="Y36" i="17"/>
  <c r="X36" i="17"/>
  <c r="AD35" i="17"/>
  <c r="AC35" i="17"/>
  <c r="AB35" i="17"/>
  <c r="AA35" i="17"/>
  <c r="Z35" i="17"/>
  <c r="Y35" i="17"/>
  <c r="X35" i="17"/>
  <c r="AD34" i="17"/>
  <c r="AC34" i="17"/>
  <c r="AB34" i="17"/>
  <c r="AA34" i="17"/>
  <c r="Z34" i="17"/>
  <c r="Y34" i="17"/>
  <c r="X34" i="17"/>
  <c r="AD33" i="17"/>
  <c r="AC33" i="17"/>
  <c r="AB33" i="17"/>
  <c r="AA33" i="17"/>
  <c r="Z33" i="17"/>
  <c r="Y33" i="17"/>
  <c r="X33" i="17"/>
  <c r="AD32" i="17"/>
  <c r="AC32" i="17"/>
  <c r="AB32" i="17"/>
  <c r="AA32" i="17"/>
  <c r="Z32" i="17"/>
  <c r="Y32" i="17"/>
  <c r="X32" i="17"/>
  <c r="AD31" i="17"/>
  <c r="AC31" i="17"/>
  <c r="AB31" i="17"/>
  <c r="AA31" i="17"/>
  <c r="Z31" i="17"/>
  <c r="Y31" i="17"/>
  <c r="X31" i="17"/>
  <c r="AD30" i="17"/>
  <c r="AC30" i="17"/>
  <c r="AB30" i="17"/>
  <c r="AA30" i="17"/>
  <c r="Z30" i="17"/>
  <c r="Y30" i="17"/>
  <c r="X30" i="17"/>
  <c r="AD29" i="17"/>
  <c r="AC29" i="17"/>
  <c r="AB29" i="17"/>
  <c r="AA29" i="17"/>
  <c r="Z29" i="17"/>
  <c r="Y29" i="17"/>
  <c r="X29" i="17"/>
  <c r="AD28" i="17"/>
  <c r="AC28" i="17"/>
  <c r="AB28" i="17"/>
  <c r="S31" i="7" s="1" a="1"/>
  <c r="S31" i="7" s="1"/>
  <c r="AA28" i="17"/>
  <c r="Z28" i="17"/>
  <c r="Y28" i="17"/>
  <c r="X28" i="17"/>
  <c r="AD25" i="17"/>
  <c r="AC25" i="17"/>
  <c r="AB25" i="17"/>
  <c r="AA25" i="17"/>
  <c r="Z25" i="17"/>
  <c r="Y25" i="17"/>
  <c r="X25" i="17"/>
  <c r="AD24" i="17"/>
  <c r="AC24" i="17"/>
  <c r="AB24" i="17"/>
  <c r="AA24" i="17"/>
  <c r="Z24" i="17"/>
  <c r="Y24" i="17"/>
  <c r="X24" i="17"/>
  <c r="AD23" i="17"/>
  <c r="AC23" i="17"/>
  <c r="AB23" i="17"/>
  <c r="AA23" i="17"/>
  <c r="Z23" i="17"/>
  <c r="Y23" i="17"/>
  <c r="X23" i="17"/>
  <c r="AD22" i="17"/>
  <c r="AC22" i="17"/>
  <c r="AB22" i="17"/>
  <c r="AA22" i="17"/>
  <c r="Z22" i="17"/>
  <c r="Y22" i="17"/>
  <c r="X22" i="17"/>
  <c r="AD21" i="17"/>
  <c r="AC21" i="17"/>
  <c r="AB21" i="17"/>
  <c r="AA21" i="17"/>
  <c r="Z21" i="17"/>
  <c r="Y21" i="17"/>
  <c r="X21" i="17"/>
  <c r="AD20" i="17"/>
  <c r="AC20" i="17"/>
  <c r="AB20" i="17"/>
  <c r="AA20" i="17"/>
  <c r="Z20" i="17"/>
  <c r="Y20" i="17"/>
  <c r="X20" i="17"/>
  <c r="AD19" i="17"/>
  <c r="AC19" i="17"/>
  <c r="AB19" i="17"/>
  <c r="AA19" i="17"/>
  <c r="Z19" i="17"/>
  <c r="Y19" i="17"/>
  <c r="X19" i="17"/>
  <c r="AD18" i="17"/>
  <c r="AC18" i="17"/>
  <c r="AB18" i="17"/>
  <c r="AA18" i="17"/>
  <c r="Z18" i="17"/>
  <c r="Y18" i="17"/>
  <c r="X18" i="17"/>
  <c r="AD17" i="17"/>
  <c r="AC17" i="17"/>
  <c r="AB17" i="17"/>
  <c r="AA17" i="17"/>
  <c r="Z17" i="17"/>
  <c r="Y17" i="17"/>
  <c r="X17" i="17"/>
  <c r="AD16" i="17"/>
  <c r="AC16" i="17"/>
  <c r="AB16" i="17"/>
  <c r="AA16" i="17"/>
  <c r="Z16" i="17"/>
  <c r="Y16" i="17"/>
  <c r="X16" i="17"/>
  <c r="AD15" i="17"/>
  <c r="AC15" i="17"/>
  <c r="AB15" i="17"/>
  <c r="AA15" i="17"/>
  <c r="Z15" i="17"/>
  <c r="Y15" i="17"/>
  <c r="X15" i="17"/>
  <c r="AD12" i="17"/>
  <c r="AC12" i="17"/>
  <c r="AB12" i="17"/>
  <c r="AA12" i="17"/>
  <c r="Z12" i="17"/>
  <c r="Y12" i="17"/>
  <c r="X12" i="17"/>
  <c r="AD11" i="17"/>
  <c r="AC11" i="17"/>
  <c r="AB11" i="17"/>
  <c r="AA11" i="17"/>
  <c r="Z11" i="17"/>
  <c r="Y11" i="17"/>
  <c r="X11" i="17"/>
  <c r="AD10" i="17"/>
  <c r="AC10" i="17"/>
  <c r="AB10" i="17"/>
  <c r="AA10" i="17"/>
  <c r="Z10" i="17"/>
  <c r="Y10" i="17"/>
  <c r="X10" i="17"/>
  <c r="AD9" i="17"/>
  <c r="AC9" i="17"/>
  <c r="AB9" i="17"/>
  <c r="AA9" i="17"/>
  <c r="Z9" i="17"/>
  <c r="Y9" i="17"/>
  <c r="X9" i="17"/>
  <c r="AD8" i="17"/>
  <c r="AC8" i="17"/>
  <c r="AB8" i="17"/>
  <c r="AA8" i="17"/>
  <c r="Z8" i="17"/>
  <c r="Y8" i="17"/>
  <c r="X8" i="17"/>
  <c r="AD7" i="17"/>
  <c r="AC7" i="17"/>
  <c r="AB7" i="17"/>
  <c r="AA7" i="17"/>
  <c r="Z7" i="17"/>
  <c r="Y7" i="17"/>
  <c r="X7" i="17"/>
  <c r="AD6" i="17"/>
  <c r="AC6" i="17"/>
  <c r="AB6" i="17"/>
  <c r="AA6" i="17"/>
  <c r="Z6" i="17"/>
  <c r="Y6" i="17"/>
  <c r="X6" i="17"/>
  <c r="AD5" i="17"/>
  <c r="AC5" i="17"/>
  <c r="AB5" i="17"/>
  <c r="AA5" i="17"/>
  <c r="Z5" i="17"/>
  <c r="Y5" i="17"/>
  <c r="X5" i="17"/>
  <c r="AD4" i="17"/>
  <c r="AC4" i="17"/>
  <c r="AB4" i="17"/>
  <c r="AA4" i="17"/>
  <c r="Z4" i="17"/>
  <c r="Y4" i="17"/>
  <c r="X4" i="17"/>
  <c r="AD3" i="17"/>
  <c r="AC3" i="17"/>
  <c r="AB3" i="17"/>
  <c r="AA3" i="17"/>
  <c r="Z3" i="17"/>
  <c r="Y3" i="17"/>
  <c r="X3" i="17"/>
  <c r="AD2" i="17"/>
  <c r="AC2" i="17"/>
  <c r="AB2" i="17"/>
  <c r="AA2" i="17"/>
  <c r="Z2" i="17"/>
  <c r="Y2" i="17"/>
  <c r="X2" i="17"/>
  <c r="AD12" i="16"/>
  <c r="AC12" i="16"/>
  <c r="AB12" i="16"/>
  <c r="AA12" i="16"/>
  <c r="Z12" i="16"/>
  <c r="Y12" i="16"/>
  <c r="X12" i="16"/>
  <c r="AD11" i="16"/>
  <c r="AC11" i="16"/>
  <c r="AB11" i="16"/>
  <c r="AA11" i="16"/>
  <c r="Z11" i="16"/>
  <c r="Y11" i="16"/>
  <c r="X11" i="16"/>
  <c r="AD10" i="16"/>
  <c r="AC10" i="16"/>
  <c r="AB10" i="16"/>
  <c r="AA10" i="16"/>
  <c r="Z10" i="16"/>
  <c r="Y10" i="16"/>
  <c r="X10" i="16"/>
  <c r="AD9" i="16"/>
  <c r="AC9" i="16"/>
  <c r="AB9" i="16"/>
  <c r="AA9" i="16"/>
  <c r="Z9" i="16"/>
  <c r="Y9" i="16"/>
  <c r="X9" i="16"/>
  <c r="AD8" i="16"/>
  <c r="AC8" i="16"/>
  <c r="AB8" i="16"/>
  <c r="AA8" i="16"/>
  <c r="Z8" i="16"/>
  <c r="Y8" i="16"/>
  <c r="X8" i="16"/>
  <c r="AD7" i="16"/>
  <c r="AC7" i="16"/>
  <c r="AB7" i="16"/>
  <c r="AA7" i="16"/>
  <c r="Z7" i="16"/>
  <c r="Y7" i="16"/>
  <c r="X7" i="16"/>
  <c r="AD6" i="16"/>
  <c r="AC6" i="16"/>
  <c r="AB6" i="16"/>
  <c r="AA6" i="16"/>
  <c r="Z6" i="16"/>
  <c r="Y6" i="16"/>
  <c r="X6" i="16"/>
  <c r="AD5" i="16"/>
  <c r="AC5" i="16"/>
  <c r="AB5" i="16"/>
  <c r="AA5" i="16"/>
  <c r="Z5" i="16"/>
  <c r="Y5" i="16"/>
  <c r="X5" i="16"/>
  <c r="AD4" i="16"/>
  <c r="AC4" i="16"/>
  <c r="AB4" i="16"/>
  <c r="AA4" i="16"/>
  <c r="Z4" i="16"/>
  <c r="Y4" i="16"/>
  <c r="X4" i="16"/>
  <c r="AD3" i="16"/>
  <c r="AC3" i="16"/>
  <c r="AB3" i="16"/>
  <c r="AA3" i="16"/>
  <c r="Z3" i="16"/>
  <c r="Y3" i="16"/>
  <c r="X3" i="16"/>
  <c r="AD2" i="16"/>
  <c r="AC2" i="16"/>
  <c r="AB2" i="16"/>
  <c r="AA2" i="16"/>
  <c r="Z2" i="16"/>
  <c r="Y2" i="16"/>
  <c r="X2" i="16"/>
  <c r="AD110" i="15"/>
  <c r="AC110" i="15"/>
  <c r="AB110" i="15"/>
  <c r="AA110" i="15"/>
  <c r="Z110" i="15"/>
  <c r="Y110" i="15"/>
  <c r="X110" i="15"/>
  <c r="AD109" i="15"/>
  <c r="AC109" i="15"/>
  <c r="AB109" i="15"/>
  <c r="AA109" i="15"/>
  <c r="Z109" i="15"/>
  <c r="Y109" i="15"/>
  <c r="X109" i="15"/>
  <c r="AD108" i="15"/>
  <c r="AC108" i="15"/>
  <c r="AB108" i="15"/>
  <c r="AA108" i="15"/>
  <c r="Z108" i="15"/>
  <c r="Y108" i="15"/>
  <c r="X108" i="15"/>
  <c r="AD107" i="15"/>
  <c r="AC107" i="15"/>
  <c r="AB107" i="15"/>
  <c r="AA107" i="15"/>
  <c r="Z107" i="15"/>
  <c r="Y107" i="15"/>
  <c r="X107" i="15"/>
  <c r="AD106" i="15"/>
  <c r="AC106" i="15"/>
  <c r="AB106" i="15"/>
  <c r="AA106" i="15"/>
  <c r="Z106" i="15"/>
  <c r="Y106" i="15"/>
  <c r="X106" i="15"/>
  <c r="AD103" i="15"/>
  <c r="AC103" i="15"/>
  <c r="AB103" i="15"/>
  <c r="AA103" i="15"/>
  <c r="Z103" i="15"/>
  <c r="Y103" i="15"/>
  <c r="X103" i="15"/>
  <c r="AD102" i="15"/>
  <c r="AC102" i="15"/>
  <c r="AB102" i="15"/>
  <c r="AA102" i="15"/>
  <c r="Z102" i="15"/>
  <c r="Y102" i="15"/>
  <c r="X102" i="15"/>
  <c r="AD101" i="15"/>
  <c r="AC101" i="15"/>
  <c r="AB101" i="15"/>
  <c r="AA101" i="15"/>
  <c r="Z101" i="15"/>
  <c r="Y101" i="15"/>
  <c r="X101" i="15"/>
  <c r="AD100" i="15"/>
  <c r="AC100" i="15"/>
  <c r="AB100" i="15"/>
  <c r="AA100" i="15"/>
  <c r="Z100" i="15"/>
  <c r="Y100" i="15"/>
  <c r="X100" i="15"/>
  <c r="AD99" i="15"/>
  <c r="AC99" i="15"/>
  <c r="AB99" i="15"/>
  <c r="AA99" i="15"/>
  <c r="Z99" i="15"/>
  <c r="Y99" i="15"/>
  <c r="X99" i="15"/>
  <c r="AD98" i="15"/>
  <c r="AC98" i="15"/>
  <c r="AB98" i="15"/>
  <c r="AA98" i="15"/>
  <c r="Z98" i="15"/>
  <c r="Y98" i="15"/>
  <c r="X98" i="15"/>
  <c r="AD97" i="15"/>
  <c r="AC97" i="15"/>
  <c r="AB97" i="15"/>
  <c r="AA97" i="15"/>
  <c r="Z97" i="15"/>
  <c r="Y97" i="15"/>
  <c r="X97" i="15"/>
  <c r="AD96" i="15"/>
  <c r="AC96" i="15"/>
  <c r="AB96" i="15"/>
  <c r="AA96" i="15"/>
  <c r="Z96" i="15"/>
  <c r="Y96" i="15"/>
  <c r="X96" i="15"/>
  <c r="AD95" i="15"/>
  <c r="AC95" i="15"/>
  <c r="AB95" i="15"/>
  <c r="AA95" i="15"/>
  <c r="Z95" i="15"/>
  <c r="Y95" i="15"/>
  <c r="X95" i="15"/>
  <c r="AD94" i="15"/>
  <c r="AC94" i="15"/>
  <c r="AB94" i="15"/>
  <c r="AA94" i="15"/>
  <c r="Z94" i="15"/>
  <c r="Y94" i="15"/>
  <c r="X94" i="15"/>
  <c r="AD93" i="15"/>
  <c r="AD96" i="7" s="1" a="1"/>
  <c r="AD96" i="7" s="1"/>
  <c r="AC93" i="15"/>
  <c r="AB93" i="15"/>
  <c r="AA93" i="15"/>
  <c r="Z93" i="15"/>
  <c r="Y93" i="15"/>
  <c r="X93" i="15"/>
  <c r="AD90" i="15"/>
  <c r="AC90" i="15"/>
  <c r="AB90" i="15"/>
  <c r="AA90" i="15"/>
  <c r="Z90" i="15"/>
  <c r="Y90" i="15"/>
  <c r="X90" i="15"/>
  <c r="AD89" i="15"/>
  <c r="AC89" i="15"/>
  <c r="AB89" i="15"/>
  <c r="AA89" i="15"/>
  <c r="Z89" i="15"/>
  <c r="Y89" i="15"/>
  <c r="X89" i="15"/>
  <c r="AD88" i="15"/>
  <c r="AC88" i="15"/>
  <c r="AB88" i="15"/>
  <c r="AA88" i="15"/>
  <c r="Z88" i="15"/>
  <c r="Y88" i="15"/>
  <c r="X88" i="15"/>
  <c r="AD87" i="15"/>
  <c r="AC87" i="15"/>
  <c r="AB87" i="15"/>
  <c r="AA87" i="15"/>
  <c r="Z87" i="15"/>
  <c r="Y87" i="15"/>
  <c r="X87" i="15"/>
  <c r="AD86" i="15"/>
  <c r="AC86" i="15"/>
  <c r="AB86" i="15"/>
  <c r="AA86" i="15"/>
  <c r="Z86" i="15"/>
  <c r="Y86" i="15"/>
  <c r="X86" i="15"/>
  <c r="AD85" i="15"/>
  <c r="AC85" i="15"/>
  <c r="AB85" i="15"/>
  <c r="AA85" i="15"/>
  <c r="Z85" i="15"/>
  <c r="Y85" i="15"/>
  <c r="X85" i="15"/>
  <c r="AD84" i="15"/>
  <c r="AC84" i="15"/>
  <c r="AB84" i="15"/>
  <c r="AA84" i="15"/>
  <c r="Z84" i="15"/>
  <c r="Y84" i="15"/>
  <c r="X84" i="15"/>
  <c r="AD83" i="15"/>
  <c r="AC83" i="15"/>
  <c r="AB83" i="15"/>
  <c r="AA83" i="15"/>
  <c r="Z83" i="15"/>
  <c r="Y83" i="15"/>
  <c r="X83" i="15"/>
  <c r="AD82" i="15"/>
  <c r="AC82" i="15"/>
  <c r="AB82" i="15"/>
  <c r="AA82" i="15"/>
  <c r="Z82" i="15"/>
  <c r="Y82" i="15"/>
  <c r="X82" i="15"/>
  <c r="AD81" i="15"/>
  <c r="AC81" i="15"/>
  <c r="AB81" i="15"/>
  <c r="AA81" i="15"/>
  <c r="Z81" i="15"/>
  <c r="Y81" i="15"/>
  <c r="X81" i="15"/>
  <c r="AD80" i="15"/>
  <c r="AC80" i="15"/>
  <c r="AB80" i="15"/>
  <c r="AA80" i="15"/>
  <c r="L83" i="7" s="1" a="1"/>
  <c r="L83" i="7" s="1"/>
  <c r="Z80" i="15"/>
  <c r="Y80" i="15"/>
  <c r="X80" i="15"/>
  <c r="AD77" i="15"/>
  <c r="AC77" i="15"/>
  <c r="AB77" i="15"/>
  <c r="AA77" i="15"/>
  <c r="Z77" i="15"/>
  <c r="Y77" i="15"/>
  <c r="X77" i="15"/>
  <c r="AD76" i="15"/>
  <c r="AC76" i="15"/>
  <c r="AB76" i="15"/>
  <c r="AA76" i="15"/>
  <c r="Z76" i="15"/>
  <c r="Y76" i="15"/>
  <c r="X76" i="15"/>
  <c r="AD75" i="15"/>
  <c r="AC75" i="15"/>
  <c r="AB75" i="15"/>
  <c r="AA75" i="15"/>
  <c r="Z75" i="15"/>
  <c r="Y75" i="15"/>
  <c r="X75" i="15"/>
  <c r="AD74" i="15"/>
  <c r="AC74" i="15"/>
  <c r="AB74" i="15"/>
  <c r="AA74" i="15"/>
  <c r="Z74" i="15"/>
  <c r="Y74" i="15"/>
  <c r="X74" i="15"/>
  <c r="AD73" i="15"/>
  <c r="AC73" i="15"/>
  <c r="AB73" i="15"/>
  <c r="AA73" i="15"/>
  <c r="Z73" i="15"/>
  <c r="Y73" i="15"/>
  <c r="X73" i="15"/>
  <c r="AD72" i="15"/>
  <c r="AC72" i="15"/>
  <c r="AB72" i="15"/>
  <c r="AA72" i="15"/>
  <c r="Z72" i="15"/>
  <c r="Y72" i="15"/>
  <c r="X72" i="15"/>
  <c r="AD71" i="15"/>
  <c r="AC71" i="15"/>
  <c r="AB71" i="15"/>
  <c r="AA71" i="15"/>
  <c r="Z71" i="15"/>
  <c r="Y71" i="15"/>
  <c r="X71" i="15"/>
  <c r="AD70" i="15"/>
  <c r="AC70" i="15"/>
  <c r="AB70" i="15"/>
  <c r="AA70" i="15"/>
  <c r="Z70" i="15"/>
  <c r="Y70" i="15"/>
  <c r="X70" i="15"/>
  <c r="AD69" i="15"/>
  <c r="AC69" i="15"/>
  <c r="AB69" i="15"/>
  <c r="AA69" i="15"/>
  <c r="Z69" i="15"/>
  <c r="Y69" i="15"/>
  <c r="X69" i="15"/>
  <c r="AD68" i="15"/>
  <c r="AC68" i="15"/>
  <c r="AB68" i="15"/>
  <c r="AA68" i="15"/>
  <c r="Z68" i="15"/>
  <c r="Y68" i="15"/>
  <c r="X68" i="15"/>
  <c r="AD67" i="15"/>
  <c r="AC67" i="15"/>
  <c r="AB67" i="15"/>
  <c r="AA67" i="15"/>
  <c r="Z67" i="15"/>
  <c r="Y67" i="15"/>
  <c r="X67" i="15"/>
  <c r="AD64" i="15"/>
  <c r="AC64" i="15"/>
  <c r="AB64" i="15"/>
  <c r="AA64" i="15"/>
  <c r="Z64" i="15"/>
  <c r="Y64" i="15"/>
  <c r="X64" i="15"/>
  <c r="AD63" i="15"/>
  <c r="AC63" i="15"/>
  <c r="AB63" i="15"/>
  <c r="AA63" i="15"/>
  <c r="Z63" i="15"/>
  <c r="Y63" i="15"/>
  <c r="X63" i="15"/>
  <c r="AD62" i="15"/>
  <c r="AC62" i="15"/>
  <c r="AB62" i="15"/>
  <c r="AA62" i="15"/>
  <c r="Z62" i="15"/>
  <c r="Y62" i="15"/>
  <c r="X62" i="15"/>
  <c r="AD61" i="15"/>
  <c r="AC61" i="15"/>
  <c r="AB61" i="15"/>
  <c r="AA61" i="15"/>
  <c r="Z61" i="15"/>
  <c r="Y61" i="15"/>
  <c r="X61" i="15"/>
  <c r="AD60" i="15"/>
  <c r="AC60" i="15"/>
  <c r="AB60" i="15"/>
  <c r="AA60" i="15"/>
  <c r="Z60" i="15"/>
  <c r="Y60" i="15"/>
  <c r="X60" i="15"/>
  <c r="AD59" i="15"/>
  <c r="AC59" i="15"/>
  <c r="AB59" i="15"/>
  <c r="AA59" i="15"/>
  <c r="Z59" i="15"/>
  <c r="Y59" i="15"/>
  <c r="X59" i="15"/>
  <c r="AD58" i="15"/>
  <c r="AC58" i="15"/>
  <c r="AB58" i="15"/>
  <c r="AA58" i="15"/>
  <c r="Z58" i="15"/>
  <c r="Y58" i="15"/>
  <c r="X58" i="15"/>
  <c r="AD57" i="15"/>
  <c r="AC57" i="15"/>
  <c r="AB57" i="15"/>
  <c r="AA57" i="15"/>
  <c r="Z57" i="15"/>
  <c r="Y57" i="15"/>
  <c r="X57" i="15"/>
  <c r="AD56" i="15"/>
  <c r="AC56" i="15"/>
  <c r="AB56" i="15"/>
  <c r="AA56" i="15"/>
  <c r="Z56" i="15"/>
  <c r="Y56" i="15"/>
  <c r="X56" i="15"/>
  <c r="AD55" i="15"/>
  <c r="AC55" i="15"/>
  <c r="AB55" i="15"/>
  <c r="AA55" i="15"/>
  <c r="Z55" i="15"/>
  <c r="Y55" i="15"/>
  <c r="X55" i="15"/>
  <c r="AD54" i="15"/>
  <c r="AC54" i="15"/>
  <c r="X57" i="7" s="1" a="1"/>
  <c r="X57" i="7" s="1"/>
  <c r="AB54" i="15"/>
  <c r="AA54" i="15"/>
  <c r="Z54" i="15"/>
  <c r="Y54" i="15"/>
  <c r="X54" i="15"/>
  <c r="AD51" i="15"/>
  <c r="AC51" i="15"/>
  <c r="AB51" i="15"/>
  <c r="AA51" i="15"/>
  <c r="Z51" i="15"/>
  <c r="Y51" i="15"/>
  <c r="X51" i="15"/>
  <c r="AD50" i="15"/>
  <c r="AC50" i="15"/>
  <c r="AB50" i="15"/>
  <c r="AA50" i="15"/>
  <c r="Z50" i="15"/>
  <c r="Y50" i="15"/>
  <c r="X50" i="15"/>
  <c r="AD49" i="15"/>
  <c r="AC49" i="15"/>
  <c r="AB49" i="15"/>
  <c r="AA49" i="15"/>
  <c r="Z49" i="15"/>
  <c r="Y49" i="15"/>
  <c r="X49" i="15"/>
  <c r="AD48" i="15"/>
  <c r="AC48" i="15"/>
  <c r="AB48" i="15"/>
  <c r="AA48" i="15"/>
  <c r="Z48" i="15"/>
  <c r="Y48" i="15"/>
  <c r="X48" i="15"/>
  <c r="AD47" i="15"/>
  <c r="AC47" i="15"/>
  <c r="AB47" i="15"/>
  <c r="AA47" i="15"/>
  <c r="Z47" i="15"/>
  <c r="Y47" i="15"/>
  <c r="X47" i="15"/>
  <c r="AD46" i="15"/>
  <c r="AC46" i="15"/>
  <c r="AB46" i="15"/>
  <c r="AA46" i="15"/>
  <c r="Z46" i="15"/>
  <c r="Y46" i="15"/>
  <c r="X46" i="15"/>
  <c r="AD45" i="15"/>
  <c r="AC45" i="15"/>
  <c r="AB45" i="15"/>
  <c r="AA45" i="15"/>
  <c r="Z45" i="15"/>
  <c r="Y45" i="15"/>
  <c r="X45" i="15"/>
  <c r="AD44" i="15"/>
  <c r="AC44" i="15"/>
  <c r="AB44" i="15"/>
  <c r="AA44" i="15"/>
  <c r="Z44" i="15"/>
  <c r="Y44" i="15"/>
  <c r="X44" i="15"/>
  <c r="AD43" i="15"/>
  <c r="AC43" i="15"/>
  <c r="AB43" i="15"/>
  <c r="AA43" i="15"/>
  <c r="Z43" i="15"/>
  <c r="Y43" i="15"/>
  <c r="X43" i="15"/>
  <c r="AD42" i="15"/>
  <c r="AC42" i="15"/>
  <c r="AB42" i="15"/>
  <c r="AA42" i="15"/>
  <c r="Z42" i="15"/>
  <c r="Y42" i="15"/>
  <c r="X42" i="15"/>
  <c r="AD41" i="15"/>
  <c r="AC41" i="15"/>
  <c r="AB41" i="15"/>
  <c r="AA41" i="15"/>
  <c r="Z41" i="15"/>
  <c r="F44" i="7" s="1" a="1"/>
  <c r="F44" i="7" s="1"/>
  <c r="Y41" i="15"/>
  <c r="X41" i="15"/>
  <c r="AD38" i="15"/>
  <c r="AC38" i="15"/>
  <c r="AB38" i="15"/>
  <c r="AA38" i="15"/>
  <c r="Z38" i="15"/>
  <c r="Y38" i="15"/>
  <c r="X38" i="15"/>
  <c r="AD37" i="15"/>
  <c r="AC37" i="15"/>
  <c r="AB37" i="15"/>
  <c r="AA37" i="15"/>
  <c r="Z37" i="15"/>
  <c r="Y37" i="15"/>
  <c r="X37" i="15"/>
  <c r="AD36" i="15"/>
  <c r="AC36" i="15"/>
  <c r="AB36" i="15"/>
  <c r="AA36" i="15"/>
  <c r="Z36" i="15"/>
  <c r="Y36" i="15"/>
  <c r="X36" i="15"/>
  <c r="AD35" i="15"/>
  <c r="AC35" i="15"/>
  <c r="AB35" i="15"/>
  <c r="AA35" i="15"/>
  <c r="Z35" i="15"/>
  <c r="Y35" i="15"/>
  <c r="X35" i="15"/>
  <c r="AD34" i="15"/>
  <c r="AC34" i="15"/>
  <c r="AB34" i="15"/>
  <c r="AA34" i="15"/>
  <c r="Z34" i="15"/>
  <c r="Y34" i="15"/>
  <c r="X34" i="15"/>
  <c r="AD33" i="15"/>
  <c r="AC33" i="15"/>
  <c r="AB33" i="15"/>
  <c r="AA33" i="15"/>
  <c r="Z33" i="15"/>
  <c r="Y33" i="15"/>
  <c r="X33" i="15"/>
  <c r="AD32" i="15"/>
  <c r="AC32" i="15"/>
  <c r="AB32" i="15"/>
  <c r="AA32" i="15"/>
  <c r="Z32" i="15"/>
  <c r="Y32" i="15"/>
  <c r="X32" i="15"/>
  <c r="AD31" i="15"/>
  <c r="AC31" i="15"/>
  <c r="AB31" i="15"/>
  <c r="AA31" i="15"/>
  <c r="Z31" i="15"/>
  <c r="Y31" i="15"/>
  <c r="X31" i="15"/>
  <c r="AD30" i="15"/>
  <c r="AC30" i="15"/>
  <c r="AB30" i="15"/>
  <c r="AA30" i="15"/>
  <c r="Z30" i="15"/>
  <c r="Y30" i="15"/>
  <c r="X30" i="15"/>
  <c r="AD29" i="15"/>
  <c r="AC29" i="15"/>
  <c r="AB29" i="15"/>
  <c r="AA29" i="15"/>
  <c r="Z29" i="15"/>
  <c r="Y29" i="15"/>
  <c r="X29" i="15"/>
  <c r="AD28" i="15"/>
  <c r="AC28" i="15"/>
  <c r="AB28" i="15"/>
  <c r="AA28" i="15"/>
  <c r="Z28" i="15"/>
  <c r="Y28" i="15"/>
  <c r="X28" i="15"/>
  <c r="AD25" i="15"/>
  <c r="AC25" i="15"/>
  <c r="AB25" i="15"/>
  <c r="AA25" i="15"/>
  <c r="Z25" i="15"/>
  <c r="Y25" i="15"/>
  <c r="X25" i="15"/>
  <c r="AD24" i="15"/>
  <c r="AC24" i="15"/>
  <c r="AB24" i="15"/>
  <c r="AA24" i="15"/>
  <c r="Z24" i="15"/>
  <c r="Y24" i="15"/>
  <c r="X24" i="15"/>
  <c r="AD23" i="15"/>
  <c r="AC23" i="15"/>
  <c r="AB23" i="15"/>
  <c r="AA23" i="15"/>
  <c r="Z23" i="15"/>
  <c r="Y23" i="15"/>
  <c r="X23" i="15"/>
  <c r="AD22" i="15"/>
  <c r="AC22" i="15"/>
  <c r="AB22" i="15"/>
  <c r="AA22" i="15"/>
  <c r="Z22" i="15"/>
  <c r="Y22" i="15"/>
  <c r="X22" i="15"/>
  <c r="AD21" i="15"/>
  <c r="AC21" i="15"/>
  <c r="AB21" i="15"/>
  <c r="AA21" i="15"/>
  <c r="Z21" i="15"/>
  <c r="Y21" i="15"/>
  <c r="X21" i="15"/>
  <c r="AD20" i="15"/>
  <c r="AC20" i="15"/>
  <c r="AB20" i="15"/>
  <c r="AA20" i="15"/>
  <c r="Z20" i="15"/>
  <c r="Y20" i="15"/>
  <c r="X20" i="15"/>
  <c r="AD19" i="15"/>
  <c r="AC19" i="15"/>
  <c r="AB19" i="15"/>
  <c r="AA19" i="15"/>
  <c r="Z19" i="15"/>
  <c r="Y19" i="15"/>
  <c r="X19" i="15"/>
  <c r="AD18" i="15"/>
  <c r="AC18" i="15"/>
  <c r="AB18" i="15"/>
  <c r="AA18" i="15"/>
  <c r="Z18" i="15"/>
  <c r="Y18" i="15"/>
  <c r="X18" i="15"/>
  <c r="AD17" i="15"/>
  <c r="AC17" i="15"/>
  <c r="AB17" i="15"/>
  <c r="AA17" i="15"/>
  <c r="Z17" i="15"/>
  <c r="Y17" i="15"/>
  <c r="X17" i="15"/>
  <c r="AD16" i="15"/>
  <c r="AC16" i="15"/>
  <c r="AB16" i="15"/>
  <c r="AA16" i="15"/>
  <c r="Z16" i="15"/>
  <c r="Y16" i="15"/>
  <c r="X16" i="15"/>
  <c r="AD15" i="15"/>
  <c r="AC15" i="15"/>
  <c r="AB15" i="15"/>
  <c r="AA15" i="15"/>
  <c r="Z15" i="15"/>
  <c r="Y15" i="15"/>
  <c r="X15" i="15"/>
  <c r="AD12" i="15"/>
  <c r="AC12" i="15"/>
  <c r="AB12" i="15"/>
  <c r="AA12" i="15"/>
  <c r="Z12" i="15"/>
  <c r="Y12" i="15"/>
  <c r="X12" i="15"/>
  <c r="AD11" i="15"/>
  <c r="AC11" i="15"/>
  <c r="AB11" i="15"/>
  <c r="AA11" i="15"/>
  <c r="Z11" i="15"/>
  <c r="Y11" i="15"/>
  <c r="X11" i="15"/>
  <c r="AD10" i="15"/>
  <c r="AC10" i="15"/>
  <c r="AB10" i="15"/>
  <c r="AA10" i="15"/>
  <c r="Z10" i="15"/>
  <c r="Y10" i="15"/>
  <c r="X10" i="15"/>
  <c r="AD9" i="15"/>
  <c r="AC9" i="15"/>
  <c r="AB9" i="15"/>
  <c r="AA9" i="15"/>
  <c r="Z9" i="15"/>
  <c r="Y9" i="15"/>
  <c r="X9" i="15"/>
  <c r="AD8" i="15"/>
  <c r="AC8" i="15"/>
  <c r="AB8" i="15"/>
  <c r="AA8" i="15"/>
  <c r="Z8" i="15"/>
  <c r="Y8" i="15"/>
  <c r="X8" i="15"/>
  <c r="AD7" i="15"/>
  <c r="AC7" i="15"/>
  <c r="AB7" i="15"/>
  <c r="AA7" i="15"/>
  <c r="Z7" i="15"/>
  <c r="Y7" i="15"/>
  <c r="X7" i="15"/>
  <c r="AD6" i="15"/>
  <c r="AC6" i="15"/>
  <c r="AB6" i="15"/>
  <c r="AA6" i="15"/>
  <c r="Z6" i="15"/>
  <c r="Y6" i="15"/>
  <c r="X6" i="15"/>
  <c r="AD5" i="15"/>
  <c r="AC5" i="15"/>
  <c r="AB5" i="15"/>
  <c r="AA5" i="15"/>
  <c r="Z5" i="15"/>
  <c r="Y5" i="15"/>
  <c r="X5" i="15"/>
  <c r="AD4" i="15"/>
  <c r="AC4" i="15"/>
  <c r="AB4" i="15"/>
  <c r="AA4" i="15"/>
  <c r="Z4" i="15"/>
  <c r="Y4" i="15"/>
  <c r="X4" i="15"/>
  <c r="AD3" i="15"/>
  <c r="AC3" i="15"/>
  <c r="AB3" i="15"/>
  <c r="AA3" i="15"/>
  <c r="Z3" i="15"/>
  <c r="Y3" i="15"/>
  <c r="X3" i="15"/>
  <c r="AD2" i="15"/>
  <c r="AC2" i="15"/>
  <c r="AB2" i="15"/>
  <c r="AA2" i="15"/>
  <c r="Z2" i="15"/>
  <c r="Y2" i="15"/>
  <c r="X2" i="15"/>
  <c r="N26" i="13" l="1"/>
  <c r="Y26" i="13"/>
  <c r="AJ26" i="13"/>
  <c r="V43" i="13"/>
  <c r="C43" i="13"/>
  <c r="E3" i="13"/>
  <c r="Q5" i="11" a="1"/>
  <c r="Q5" i="11" s="1"/>
  <c r="E5" i="11" a="1"/>
  <c r="E5" i="11" s="1"/>
  <c r="M31" i="7" a="1"/>
  <c r="M31" i="7" s="1"/>
  <c r="AE44" i="7" a="1"/>
  <c r="AE44" i="7" s="1"/>
  <c r="M57" i="7" a="1"/>
  <c r="M57" i="7" s="1"/>
  <c r="Y57" i="7" a="1"/>
  <c r="Y57" i="7" s="1"/>
  <c r="AE70" i="7" a="1"/>
  <c r="AE70" i="7" s="1"/>
  <c r="G70" i="7" a="1"/>
  <c r="G70" i="7" s="1"/>
  <c r="S70" i="7" a="1"/>
  <c r="S70" i="7" s="1"/>
  <c r="M83" i="7" a="1"/>
  <c r="M83" i="7" s="1"/>
  <c r="Y83" i="7" a="1"/>
  <c r="Y83" i="7" s="1"/>
  <c r="S96" i="7" a="1"/>
  <c r="S96" i="7" s="1"/>
  <c r="AE96" i="7" a="1"/>
  <c r="AE96" i="7" s="1"/>
  <c r="G96" i="7" a="1"/>
  <c r="G96" i="7" s="1"/>
  <c r="G18" i="7" a="1"/>
  <c r="G18" i="7" s="1"/>
  <c r="M18" i="7" a="1"/>
  <c r="M18" i="7" s="1"/>
  <c r="AE31" i="7" a="1"/>
  <c r="AE31" i="7" s="1"/>
  <c r="S57" i="7" a="1"/>
  <c r="S57" i="7" s="1"/>
  <c r="G83" i="7" a="1"/>
  <c r="G83" i="7" s="1"/>
  <c r="Y96" i="7" a="1"/>
  <c r="Y96" i="7" s="1"/>
  <c r="S44" i="7" a="1"/>
  <c r="S44" i="7" s="1"/>
  <c r="S18" i="7" a="1"/>
  <c r="S18" i="7" s="1"/>
  <c r="AE5" i="7" a="1"/>
  <c r="AE5" i="7" s="1"/>
  <c r="G5" i="7" a="1"/>
  <c r="G5" i="7" s="1"/>
  <c r="Y18" i="7" a="1"/>
  <c r="Y18" i="7" s="1"/>
  <c r="M44" i="7" a="1"/>
  <c r="M44" i="7" s="1"/>
  <c r="AE57" i="7" a="1"/>
  <c r="AE57" i="7" s="1"/>
  <c r="S83" i="7" a="1"/>
  <c r="S83" i="7" s="1"/>
  <c r="AE18" i="7" a="1"/>
  <c r="AE18" i="7" s="1"/>
  <c r="M5" i="7" a="1"/>
  <c r="M5" i="7" s="1"/>
  <c r="Y31" i="7" a="1"/>
  <c r="Y31" i="7" s="1"/>
  <c r="S5" i="7" a="1"/>
  <c r="S5" i="7" s="1"/>
  <c r="G31" i="7" a="1"/>
  <c r="G31" i="7" s="1"/>
  <c r="Y44" i="7" a="1"/>
  <c r="Y44" i="7" s="1"/>
  <c r="M70" i="7" a="1"/>
  <c r="M70" i="7" s="1"/>
  <c r="AE83" i="7" a="1"/>
  <c r="AE83" i="7" s="1"/>
  <c r="G44" i="7" a="1"/>
  <c r="G44" i="7" s="1"/>
  <c r="Y5" i="7" a="1"/>
  <c r="Y5" i="7" s="1"/>
  <c r="Q31" i="10" a="1"/>
  <c r="Q31" i="10" s="1"/>
  <c r="R18" i="7" a="1"/>
  <c r="R18" i="7" s="1"/>
  <c r="L31" i="7" a="1"/>
  <c r="L31" i="7" s="1"/>
  <c r="X44" i="7" a="1"/>
  <c r="X44" i="7" s="1"/>
  <c r="F18" i="7" a="1"/>
  <c r="F18" i="7" s="1"/>
  <c r="X31" i="7" a="1"/>
  <c r="X31" i="7" s="1"/>
  <c r="L70" i="7" a="1"/>
  <c r="L70" i="7" s="1"/>
  <c r="F5" i="7" a="1"/>
  <c r="F5" i="7" s="1"/>
  <c r="X18" i="7" a="1"/>
  <c r="X18" i="7" s="1"/>
  <c r="L44" i="7" a="1"/>
  <c r="L44" i="7" s="1"/>
  <c r="AD57" i="7" a="1"/>
  <c r="AD57" i="7" s="1"/>
  <c r="R83" i="7" a="1"/>
  <c r="R83" i="7" s="1"/>
  <c r="L5" i="7" a="1"/>
  <c r="L5" i="7" s="1"/>
  <c r="AD18" i="7" a="1"/>
  <c r="AD18" i="7" s="1"/>
  <c r="R44" i="7" a="1"/>
  <c r="R44" i="7" s="1"/>
  <c r="F70" i="7" a="1"/>
  <c r="F70" i="7" s="1"/>
  <c r="X83" i="7" a="1"/>
  <c r="X83" i="7" s="1"/>
  <c r="L18" i="7" a="1"/>
  <c r="L18" i="7" s="1"/>
  <c r="AD31" i="7" a="1"/>
  <c r="AD31" i="7" s="1"/>
  <c r="R57" i="7" a="1"/>
  <c r="R57" i="7" s="1"/>
  <c r="AD70" i="7" a="1"/>
  <c r="AD70" i="7" s="1"/>
  <c r="AD83" i="7" a="1"/>
  <c r="AD83" i="7" s="1"/>
  <c r="F83" i="7" a="1"/>
  <c r="F83" i="7" s="1"/>
  <c r="F96" i="7" a="1"/>
  <c r="F96" i="7" s="1"/>
  <c r="R96" i="7" a="1"/>
  <c r="R96" i="7" s="1"/>
  <c r="X96" i="7" a="1"/>
  <c r="X96" i="7" s="1"/>
  <c r="R5" i="7" a="1"/>
  <c r="R5" i="7" s="1"/>
  <c r="F31" i="7" a="1"/>
  <c r="F31" i="7" s="1"/>
  <c r="AD44" i="7" a="1"/>
  <c r="AD44" i="7" s="1"/>
  <c r="R70" i="7" a="1"/>
  <c r="R70" i="7" s="1"/>
  <c r="X5" i="7" a="1"/>
  <c r="X5" i="7" s="1"/>
  <c r="L57" i="7" a="1"/>
  <c r="L57" i="7" s="1"/>
  <c r="AD5" i="7" a="1"/>
  <c r="AD5" i="7" s="1"/>
  <c r="R31" i="7" a="1"/>
  <c r="R31" i="7" s="1"/>
  <c r="F57" i="7" a="1"/>
  <c r="F57" i="7" s="1"/>
  <c r="X70" i="7" a="1"/>
  <c r="X70" i="7" s="1"/>
  <c r="L96" i="7" a="1"/>
  <c r="L96" i="7" s="1"/>
  <c r="I31" i="10" a="1"/>
  <c r="I31" i="10" s="1"/>
  <c r="M31" i="10" a="1"/>
  <c r="M31" i="10" s="1"/>
  <c r="E31" i="10" a="1"/>
  <c r="E31" i="10" s="1"/>
  <c r="U44" i="10" a="1"/>
  <c r="U44" i="10" s="1"/>
  <c r="E57" i="10" a="1"/>
  <c r="E57" i="10" s="1"/>
  <c r="M70" i="10" a="1"/>
  <c r="M70" i="10" s="1"/>
  <c r="Q70" i="10" a="1"/>
  <c r="Q70" i="10" s="1"/>
  <c r="E96" i="10" a="1"/>
  <c r="E96" i="10" s="1"/>
  <c r="I96" i="10" a="1"/>
  <c r="I96" i="10" s="1"/>
  <c r="Q109" i="10" a="1"/>
  <c r="Q109" i="10" s="1"/>
  <c r="U109" i="10" a="1"/>
  <c r="U109" i="10" s="1"/>
  <c r="I135" i="10" a="1"/>
  <c r="I135" i="10" s="1"/>
  <c r="M135" i="10" a="1"/>
  <c r="M135" i="10" s="1"/>
  <c r="U148" i="10" a="1"/>
  <c r="U148" i="10" s="1"/>
  <c r="E161" i="10" a="1"/>
  <c r="E161" i="10" s="1"/>
  <c r="M174" i="10" a="1"/>
  <c r="M174" i="10" s="1"/>
  <c r="Q174" i="10" a="1"/>
  <c r="Q174" i="10" s="1"/>
  <c r="E200" i="10" a="1"/>
  <c r="E200" i="10" s="1"/>
  <c r="I200" i="10" a="1"/>
  <c r="I200" i="10" s="1"/>
  <c r="Q213" i="10" a="1"/>
  <c r="Q213" i="10" s="1"/>
  <c r="U213" i="10" a="1"/>
  <c r="U213" i="10" s="1"/>
  <c r="E18" i="10" a="1"/>
  <c r="E18" i="10" s="1"/>
  <c r="M18" i="10" a="1"/>
  <c r="M18" i="10" s="1"/>
  <c r="Q18" i="10" a="1"/>
  <c r="Q18" i="10" s="1"/>
  <c r="U18" i="10" a="1"/>
  <c r="U18" i="10" s="1"/>
  <c r="U31" i="10" a="1"/>
  <c r="U31" i="10" s="1"/>
  <c r="E44" i="10" a="1"/>
  <c r="E44" i="10" s="1"/>
  <c r="I44" i="10" a="1"/>
  <c r="I44" i="10" s="1"/>
  <c r="M44" i="10" a="1"/>
  <c r="M44" i="10" s="1"/>
  <c r="Q44" i="10" a="1"/>
  <c r="Q44" i="10" s="1"/>
  <c r="I57" i="10" a="1"/>
  <c r="I57" i="10" s="1"/>
  <c r="M57" i="10" a="1"/>
  <c r="M57" i="10" s="1"/>
  <c r="Q57" i="10" a="1"/>
  <c r="Q57" i="10" s="1"/>
  <c r="U57" i="10" a="1"/>
  <c r="U57" i="10" s="1"/>
  <c r="U70" i="10" a="1"/>
  <c r="U70" i="10" s="1"/>
  <c r="E70" i="10" a="1"/>
  <c r="E70" i="10" s="1"/>
  <c r="I70" i="10" a="1"/>
  <c r="I70" i="10" s="1"/>
  <c r="E83" i="10" a="1"/>
  <c r="E83" i="10" s="1"/>
  <c r="I83" i="10" a="1"/>
  <c r="I83" i="10" s="1"/>
  <c r="M83" i="10" a="1"/>
  <c r="M83" i="10" s="1"/>
  <c r="Q83" i="10" a="1"/>
  <c r="Q83" i="10" s="1"/>
  <c r="U83" i="10" a="1"/>
  <c r="U83" i="10" s="1"/>
  <c r="M96" i="10" a="1"/>
  <c r="M96" i="10" s="1"/>
  <c r="Q96" i="10" a="1"/>
  <c r="Q96" i="10" s="1"/>
  <c r="U96" i="10" a="1"/>
  <c r="U96" i="10" s="1"/>
  <c r="E109" i="10" a="1"/>
  <c r="E109" i="10" s="1"/>
  <c r="I109" i="10" a="1"/>
  <c r="I109" i="10" s="1"/>
  <c r="M109" i="10" a="1"/>
  <c r="M109" i="10" s="1"/>
  <c r="E122" i="10" a="1"/>
  <c r="E122" i="10" s="1"/>
  <c r="I122" i="10" a="1"/>
  <c r="I122" i="10" s="1"/>
  <c r="Q122" i="10" a="1"/>
  <c r="Q122" i="10" s="1"/>
  <c r="Q135" i="10" a="1"/>
  <c r="Q135" i="10" s="1"/>
  <c r="U135" i="10" a="1"/>
  <c r="U135" i="10" s="1"/>
  <c r="E135" i="10" a="1"/>
  <c r="E135" i="10" s="1"/>
  <c r="I148" i="10" a="1"/>
  <c r="I148" i="10" s="1"/>
  <c r="Q148" i="10" a="1"/>
  <c r="Q148" i="10" s="1"/>
  <c r="I161" i="10" a="1"/>
  <c r="I161" i="10" s="1"/>
  <c r="M161" i="10" a="1"/>
  <c r="M161" i="10" s="1"/>
  <c r="U161" i="10" a="1"/>
  <c r="U161" i="10" s="1"/>
  <c r="U174" i="10" a="1"/>
  <c r="U174" i="10" s="1"/>
  <c r="I174" i="10" a="1"/>
  <c r="I174" i="10" s="1"/>
  <c r="E187" i="10" a="1"/>
  <c r="E187" i="10" s="1"/>
  <c r="M187" i="10" a="1"/>
  <c r="M187" i="10" s="1"/>
  <c r="U187" i="10" a="1"/>
  <c r="U187" i="10" s="1"/>
  <c r="M200" i="10" a="1"/>
  <c r="M200" i="10" s="1"/>
  <c r="Q200" i="10" a="1"/>
  <c r="Q200" i="10" s="1"/>
  <c r="E213" i="10" a="1"/>
  <c r="E213" i="10" s="1"/>
  <c r="M213" i="10" a="1"/>
  <c r="M213" i="10" s="1"/>
  <c r="M5" i="10" a="1"/>
  <c r="M5" i="10" s="1"/>
  <c r="Q5" i="10" a="1"/>
  <c r="Q5" i="10" s="1"/>
  <c r="AF411" i="27"/>
  <c r="V385" i="27"/>
  <c r="AF385" i="27"/>
  <c r="L359" i="27"/>
  <c r="AF307" i="27"/>
  <c r="A255" i="27"/>
  <c r="L255" i="27"/>
  <c r="V255" i="27"/>
  <c r="V229" i="27"/>
  <c r="AF203" i="27"/>
  <c r="AF152" i="27"/>
  <c r="AF77" i="27"/>
  <c r="A52" i="27"/>
  <c r="L52" i="27"/>
  <c r="V52" i="27"/>
  <c r="AF2" i="27"/>
  <c r="A77" i="27"/>
  <c r="AF281" i="27"/>
  <c r="A281" i="27"/>
  <c r="A411" i="24"/>
  <c r="L411" i="24"/>
  <c r="A385" i="24"/>
  <c r="A359" i="24"/>
  <c r="L359" i="24"/>
  <c r="V359" i="24"/>
  <c r="A333" i="24"/>
  <c r="L307" i="24"/>
  <c r="V307" i="24"/>
  <c r="AF281" i="24"/>
  <c r="L229" i="24"/>
  <c r="V229" i="24"/>
  <c r="AF203" i="24"/>
  <c r="V152" i="24"/>
  <c r="AF152" i="24"/>
  <c r="V127" i="24"/>
  <c r="A52" i="24"/>
  <c r="A307" i="24"/>
  <c r="A281" i="24"/>
  <c r="L281" i="24"/>
  <c r="AF127" i="27"/>
  <c r="AF333" i="27"/>
  <c r="A152" i="27"/>
  <c r="A359" i="27"/>
  <c r="L2" i="27"/>
  <c r="V77" i="27"/>
  <c r="A127" i="27"/>
  <c r="L203" i="27"/>
  <c r="V281" i="27"/>
  <c r="A333" i="27"/>
  <c r="L411" i="27"/>
  <c r="V2" i="27"/>
  <c r="L127" i="27"/>
  <c r="V203" i="27"/>
  <c r="L333" i="27"/>
  <c r="V411" i="27"/>
  <c r="U5" i="11" a="1"/>
  <c r="U5" i="11" s="1"/>
  <c r="I5" i="11" a="1"/>
  <c r="I5" i="11" s="1"/>
  <c r="M5" i="11" a="1"/>
  <c r="M5" i="11" s="1"/>
  <c r="L27" i="24"/>
  <c r="A177" i="24"/>
  <c r="A102" i="24"/>
  <c r="AF127" i="24"/>
  <c r="L177" i="24"/>
  <c r="L102" i="24"/>
  <c r="A77" i="24"/>
  <c r="L152" i="24"/>
  <c r="L77" i="24"/>
  <c r="E5" i="10" a="1"/>
  <c r="E5" i="10" s="1"/>
  <c r="I5" i="10" a="1"/>
  <c r="I5" i="10" s="1"/>
  <c r="U5" i="10" a="1"/>
  <c r="U5" i="10" s="1"/>
  <c r="X2" i="2"/>
  <c r="Y2" i="2"/>
  <c r="X3" i="2"/>
  <c r="Y3" i="2"/>
  <c r="X4" i="2"/>
  <c r="Y4" i="2"/>
  <c r="X5" i="2"/>
  <c r="Y5" i="2"/>
  <c r="X6" i="2"/>
  <c r="Y6" i="2"/>
  <c r="X7" i="2"/>
  <c r="Y7" i="2"/>
  <c r="X8" i="2"/>
  <c r="Y8" i="2"/>
  <c r="X9" i="2"/>
  <c r="Y9" i="2"/>
  <c r="X10" i="2"/>
  <c r="Y10" i="2"/>
  <c r="X11" i="2"/>
  <c r="Y11" i="2"/>
  <c r="X12" i="2"/>
  <c r="Y12" i="2"/>
  <c r="X15" i="2"/>
  <c r="Y15" i="2"/>
  <c r="X16" i="2"/>
  <c r="Y16" i="2"/>
  <c r="X17" i="2"/>
  <c r="Y17" i="2"/>
  <c r="X18" i="2"/>
  <c r="Y18" i="2"/>
  <c r="X19" i="2"/>
  <c r="Y19" i="2"/>
  <c r="X20" i="2"/>
  <c r="Y20" i="2"/>
  <c r="X21" i="2"/>
  <c r="Y21" i="2"/>
  <c r="X22" i="2"/>
  <c r="Y22" i="2"/>
  <c r="X23" i="2"/>
  <c r="Y23" i="2"/>
  <c r="X24" i="2"/>
  <c r="Y24" i="2"/>
  <c r="X25" i="2"/>
  <c r="Y25" i="2"/>
  <c r="X28" i="2"/>
  <c r="Y28" i="2"/>
  <c r="X29" i="2"/>
  <c r="Y29" i="2"/>
  <c r="X30" i="2"/>
  <c r="Y30" i="2"/>
  <c r="X31" i="2"/>
  <c r="Y31" i="2"/>
  <c r="X32" i="2"/>
  <c r="Y32" i="2"/>
  <c r="X33" i="2"/>
  <c r="Y33" i="2"/>
  <c r="X34" i="2"/>
  <c r="Y34" i="2"/>
  <c r="X35" i="2"/>
  <c r="Y35" i="2"/>
  <c r="X36" i="2"/>
  <c r="Y36" i="2"/>
  <c r="X37" i="2"/>
  <c r="Y37" i="2"/>
  <c r="X38" i="2"/>
  <c r="Y38" i="2"/>
  <c r="X41" i="2"/>
  <c r="Y41" i="2"/>
  <c r="X42" i="2"/>
  <c r="Y42" i="2"/>
  <c r="X43" i="2"/>
  <c r="Y43" i="2"/>
  <c r="X44" i="2"/>
  <c r="Y44" i="2"/>
  <c r="X45" i="2"/>
  <c r="Y45" i="2"/>
  <c r="X46" i="2"/>
  <c r="Y46" i="2"/>
  <c r="X47" i="2"/>
  <c r="Y47" i="2"/>
  <c r="X48" i="2"/>
  <c r="Y48" i="2"/>
  <c r="X49" i="2"/>
  <c r="Y49" i="2"/>
  <c r="X50" i="2"/>
  <c r="Y50" i="2"/>
  <c r="X51" i="2"/>
  <c r="Y51" i="2"/>
  <c r="X54" i="2"/>
  <c r="Y54" i="2"/>
  <c r="X55" i="2"/>
  <c r="Y55" i="2"/>
  <c r="X56" i="2"/>
  <c r="Y56" i="2"/>
  <c r="X57" i="2"/>
  <c r="Y57" i="2"/>
  <c r="X58" i="2"/>
  <c r="Y58" i="2"/>
  <c r="X59" i="2"/>
  <c r="Y59" i="2"/>
  <c r="X60" i="2"/>
  <c r="Y60" i="2"/>
  <c r="X61" i="2"/>
  <c r="Y61" i="2"/>
  <c r="X62" i="2"/>
  <c r="Y62" i="2"/>
  <c r="X63" i="2"/>
  <c r="Y63" i="2"/>
  <c r="X64" i="2"/>
  <c r="Y64" i="2"/>
  <c r="X67" i="2"/>
  <c r="Y67" i="2"/>
  <c r="X68" i="2"/>
  <c r="Y68" i="2"/>
  <c r="X69" i="2"/>
  <c r="Y69" i="2"/>
  <c r="X70" i="2"/>
  <c r="Y70" i="2"/>
  <c r="X71" i="2"/>
  <c r="Y71" i="2"/>
  <c r="X72" i="2"/>
  <c r="Y72" i="2"/>
  <c r="X73" i="2"/>
  <c r="Y73" i="2"/>
  <c r="X74" i="2"/>
  <c r="Y74" i="2"/>
  <c r="X75" i="2"/>
  <c r="Y75" i="2"/>
  <c r="X76" i="2"/>
  <c r="Y76" i="2"/>
  <c r="X77" i="2"/>
  <c r="Y77" i="2"/>
  <c r="X80" i="2"/>
  <c r="Y80" i="2"/>
  <c r="X81" i="2"/>
  <c r="Y81" i="2"/>
  <c r="X82" i="2"/>
  <c r="Y82" i="2"/>
  <c r="X83" i="2"/>
  <c r="Y83" i="2"/>
  <c r="X84" i="2"/>
  <c r="Y84" i="2"/>
  <c r="X85" i="2"/>
  <c r="Y85" i="2"/>
  <c r="X86" i="2"/>
  <c r="Y86" i="2"/>
  <c r="X87" i="2"/>
  <c r="Y87" i="2"/>
  <c r="X88" i="2"/>
  <c r="Y88" i="2"/>
  <c r="X89" i="2"/>
  <c r="Y89" i="2"/>
  <c r="X90" i="2"/>
  <c r="Y90" i="2"/>
  <c r="X93" i="2"/>
  <c r="Y93" i="2"/>
  <c r="X94" i="2"/>
  <c r="Y94" i="2"/>
  <c r="X95" i="2"/>
  <c r="Y95" i="2"/>
  <c r="X96" i="2"/>
  <c r="Y96" i="2"/>
  <c r="X97" i="2"/>
  <c r="Y97" i="2"/>
  <c r="X98" i="2"/>
  <c r="Y98" i="2"/>
  <c r="X99" i="2"/>
  <c r="Y99" i="2"/>
  <c r="X100" i="2"/>
  <c r="Y100" i="2"/>
  <c r="X101" i="2"/>
  <c r="Y101" i="2"/>
  <c r="X102" i="2"/>
  <c r="Y102" i="2"/>
  <c r="X103" i="2"/>
  <c r="Y103" i="2"/>
  <c r="X106" i="2"/>
  <c r="Y106" i="2"/>
  <c r="X107" i="2"/>
  <c r="Y107" i="2"/>
  <c r="X108" i="2"/>
  <c r="Y108" i="2"/>
  <c r="X109" i="2"/>
  <c r="Y109" i="2"/>
  <c r="X110" i="2"/>
  <c r="Y110" i="2"/>
  <c r="X111" i="2"/>
  <c r="Y111" i="2"/>
  <c r="X112" i="2"/>
  <c r="Y112" i="2"/>
  <c r="X113" i="2"/>
  <c r="Y113" i="2"/>
  <c r="X114" i="2"/>
  <c r="Y114" i="2"/>
  <c r="X115" i="2"/>
  <c r="Y115" i="2"/>
  <c r="X116" i="2"/>
  <c r="Y116" i="2"/>
  <c r="X119" i="2"/>
  <c r="Y119" i="2"/>
  <c r="X120" i="2"/>
  <c r="Y120" i="2"/>
  <c r="X121" i="2"/>
  <c r="Y121" i="2"/>
  <c r="X122" i="2"/>
  <c r="Y122" i="2"/>
  <c r="X123" i="2"/>
  <c r="Y123" i="2"/>
  <c r="X124" i="2"/>
  <c r="Y124" i="2"/>
  <c r="X125" i="2"/>
  <c r="Y125" i="2"/>
  <c r="X126" i="2"/>
  <c r="Y126" i="2"/>
  <c r="X127" i="2"/>
  <c r="Y127" i="2"/>
  <c r="X128" i="2"/>
  <c r="Y128" i="2"/>
  <c r="X129" i="2"/>
  <c r="Y129" i="2"/>
  <c r="X132" i="2"/>
  <c r="Y132" i="2"/>
  <c r="X133" i="2"/>
  <c r="Y133" i="2"/>
  <c r="X134" i="2"/>
  <c r="Y134" i="2"/>
  <c r="X135" i="2"/>
  <c r="Y135" i="2"/>
  <c r="X136" i="2"/>
  <c r="Y136" i="2"/>
  <c r="X137" i="2"/>
  <c r="Y137" i="2"/>
  <c r="X138" i="2"/>
  <c r="Y138" i="2"/>
  <c r="X139" i="2"/>
  <c r="Y139" i="2"/>
  <c r="X140" i="2"/>
  <c r="Y140" i="2"/>
  <c r="X141" i="2"/>
  <c r="Y141" i="2"/>
  <c r="X142" i="2"/>
  <c r="Y142" i="2"/>
  <c r="X145" i="2"/>
  <c r="Y145" i="2"/>
  <c r="X146" i="2"/>
  <c r="Y146" i="2"/>
  <c r="X147" i="2"/>
  <c r="Y147" i="2"/>
  <c r="X148" i="2"/>
  <c r="Y148" i="2"/>
  <c r="X149" i="2"/>
  <c r="Y149" i="2"/>
  <c r="X150" i="2"/>
  <c r="Y150" i="2"/>
  <c r="X151" i="2"/>
  <c r="Y151" i="2"/>
  <c r="X152" i="2"/>
  <c r="Y152" i="2"/>
  <c r="X153" i="2"/>
  <c r="Y153" i="2"/>
  <c r="X154" i="2"/>
  <c r="Y154" i="2"/>
  <c r="X155" i="2"/>
  <c r="Y155" i="2"/>
  <c r="X158" i="2"/>
  <c r="Y158" i="2"/>
  <c r="X159" i="2"/>
  <c r="Y159" i="2"/>
  <c r="X160" i="2"/>
  <c r="Y160" i="2"/>
  <c r="X161" i="2"/>
  <c r="Y161" i="2"/>
  <c r="X162" i="2"/>
  <c r="Y162" i="2"/>
  <c r="X163" i="2"/>
  <c r="Y163" i="2"/>
  <c r="X164" i="2"/>
  <c r="Y164" i="2"/>
  <c r="X165" i="2"/>
  <c r="Y165" i="2"/>
  <c r="X166" i="2"/>
  <c r="Y166" i="2"/>
  <c r="X167" i="2"/>
  <c r="Y167" i="2"/>
  <c r="X168" i="2"/>
  <c r="Y168" i="2"/>
  <c r="X171" i="2"/>
  <c r="Y171" i="2"/>
  <c r="X172" i="2"/>
  <c r="Y172" i="2"/>
  <c r="X173" i="2"/>
  <c r="Y173" i="2"/>
  <c r="X174" i="2"/>
  <c r="Y174" i="2"/>
  <c r="X175" i="2"/>
  <c r="Y175" i="2"/>
  <c r="X176" i="2"/>
  <c r="Y176" i="2"/>
  <c r="X177" i="2"/>
  <c r="Y177" i="2"/>
  <c r="X178" i="2"/>
  <c r="Y178" i="2"/>
  <c r="X179" i="2"/>
  <c r="Y179" i="2"/>
  <c r="X180" i="2"/>
  <c r="Y180" i="2"/>
  <c r="X181" i="2"/>
  <c r="Y181" i="2"/>
  <c r="X184" i="2"/>
  <c r="Y184" i="2"/>
  <c r="X185" i="2"/>
  <c r="Y185" i="2"/>
  <c r="X186" i="2"/>
  <c r="Y186" i="2"/>
  <c r="X187" i="2"/>
  <c r="Y187" i="2"/>
  <c r="X188" i="2"/>
  <c r="Y188" i="2"/>
  <c r="X189" i="2"/>
  <c r="Y189" i="2"/>
  <c r="X190" i="2"/>
  <c r="Y190" i="2"/>
  <c r="X191" i="2"/>
  <c r="Y191" i="2"/>
  <c r="X192" i="2"/>
  <c r="Y192" i="2"/>
  <c r="X193" i="2"/>
  <c r="Y193" i="2"/>
  <c r="X194" i="2"/>
  <c r="Y194" i="2"/>
  <c r="X197" i="2"/>
  <c r="Y197" i="2"/>
  <c r="X198" i="2"/>
  <c r="Y198" i="2"/>
  <c r="X199" i="2"/>
  <c r="Y199" i="2"/>
  <c r="X200" i="2"/>
  <c r="Y200" i="2"/>
  <c r="X201" i="2"/>
  <c r="Y201" i="2"/>
  <c r="X202" i="2"/>
  <c r="Y202" i="2"/>
  <c r="X203" i="2"/>
  <c r="Y203" i="2"/>
  <c r="X204" i="2"/>
  <c r="Y204" i="2"/>
  <c r="X205" i="2"/>
  <c r="Y205" i="2"/>
  <c r="X206" i="2"/>
  <c r="Y206" i="2"/>
  <c r="X207" i="2"/>
  <c r="Y207" i="2"/>
  <c r="X210" i="2"/>
  <c r="Y210" i="2"/>
  <c r="X211" i="2"/>
  <c r="Y211" i="2"/>
  <c r="X212" i="2"/>
  <c r="Y212" i="2"/>
  <c r="X213" i="2"/>
  <c r="Y213" i="2"/>
  <c r="X214" i="2"/>
  <c r="Y214" i="2"/>
  <c r="X215" i="2"/>
  <c r="Y215" i="2"/>
  <c r="X216" i="2"/>
  <c r="Y216" i="2"/>
  <c r="X217" i="2"/>
  <c r="Y217" i="2"/>
  <c r="X218" i="2"/>
  <c r="Y218" i="2"/>
  <c r="X219" i="2"/>
  <c r="Y219" i="2"/>
  <c r="L203" i="14"/>
  <c r="A203" i="14"/>
  <c r="AF177" i="14"/>
  <c r="V177" i="14"/>
  <c r="L177" i="14"/>
  <c r="A177" i="14"/>
  <c r="AF152" i="14"/>
  <c r="AF127" i="14"/>
  <c r="V127" i="14"/>
  <c r="L127" i="14"/>
  <c r="A127" i="14"/>
  <c r="L102" i="14"/>
  <c r="A102" i="14"/>
  <c r="AF102" i="14"/>
  <c r="V77" i="14"/>
  <c r="AF52" i="14"/>
  <c r="V52" i="14"/>
  <c r="L52" i="14"/>
  <c r="A52" i="14"/>
  <c r="A27" i="14"/>
  <c r="AF27" i="14"/>
  <c r="AF2" i="14"/>
  <c r="V2" i="14"/>
  <c r="L2" i="14"/>
  <c r="A2" i="14"/>
  <c r="AF2" i="12"/>
  <c r="AF27" i="12"/>
  <c r="V27" i="12"/>
  <c r="L27" i="12"/>
  <c r="A27" i="12"/>
  <c r="L52" i="12"/>
  <c r="V52" i="12"/>
  <c r="A203" i="12"/>
  <c r="L203" i="12"/>
  <c r="AF177" i="12"/>
  <c r="V177" i="12"/>
  <c r="L177" i="12"/>
  <c r="A177" i="12"/>
  <c r="AF152" i="12"/>
  <c r="A127" i="12"/>
  <c r="A102" i="12"/>
  <c r="AF102" i="12"/>
  <c r="V102" i="12"/>
  <c r="L102" i="12"/>
  <c r="AF77" i="12"/>
  <c r="K109" i="7" a="1"/>
  <c r="K109" i="7" s="1"/>
  <c r="E109" i="7" a="1"/>
  <c r="E109" i="7" s="1"/>
  <c r="I109" i="7" a="1"/>
  <c r="I109" i="7" s="1"/>
  <c r="C109" i="7" a="1"/>
  <c r="C109" i="7" s="1"/>
  <c r="B109" i="7"/>
  <c r="M108" i="7"/>
  <c r="L108" i="7"/>
  <c r="K108" i="7"/>
  <c r="J108" i="7"/>
  <c r="G108" i="7"/>
  <c r="F108" i="7"/>
  <c r="E108" i="7"/>
  <c r="D108" i="7"/>
  <c r="B96" i="7"/>
  <c r="AE95" i="7"/>
  <c r="AD95" i="7"/>
  <c r="AC95" i="7"/>
  <c r="AB95" i="7"/>
  <c r="Y95" i="7"/>
  <c r="X95" i="7"/>
  <c r="W95" i="7"/>
  <c r="V95" i="7"/>
  <c r="S95" i="7"/>
  <c r="R95" i="7"/>
  <c r="Q95" i="7"/>
  <c r="P95" i="7"/>
  <c r="M95" i="7"/>
  <c r="L95" i="7"/>
  <c r="K95" i="7"/>
  <c r="J95" i="7"/>
  <c r="G95" i="7"/>
  <c r="F95" i="7"/>
  <c r="E95" i="7"/>
  <c r="D95" i="7"/>
  <c r="AA94" i="7"/>
  <c r="U94" i="7"/>
  <c r="O94" i="7"/>
  <c r="I94" i="7"/>
  <c r="C94" i="7"/>
  <c r="B83" i="7"/>
  <c r="AE82" i="7"/>
  <c r="AD82" i="7"/>
  <c r="AC82" i="7"/>
  <c r="AB82" i="7"/>
  <c r="Y82" i="7"/>
  <c r="X82" i="7"/>
  <c r="W82" i="7"/>
  <c r="V82" i="7"/>
  <c r="S82" i="7"/>
  <c r="R82" i="7"/>
  <c r="Q82" i="7"/>
  <c r="P82" i="7"/>
  <c r="M82" i="7"/>
  <c r="L82" i="7"/>
  <c r="K82" i="7"/>
  <c r="J82" i="7"/>
  <c r="G82" i="7"/>
  <c r="F82" i="7"/>
  <c r="E82" i="7"/>
  <c r="D82" i="7"/>
  <c r="AA81" i="7"/>
  <c r="U81" i="7"/>
  <c r="O81" i="7"/>
  <c r="I81" i="7"/>
  <c r="C81" i="7"/>
  <c r="B70" i="7"/>
  <c r="AE69" i="7"/>
  <c r="AD69" i="7"/>
  <c r="AC69" i="7"/>
  <c r="AB69" i="7"/>
  <c r="Y69" i="7"/>
  <c r="X69" i="7"/>
  <c r="W69" i="7"/>
  <c r="V69" i="7"/>
  <c r="S69" i="7"/>
  <c r="R69" i="7"/>
  <c r="Q69" i="7"/>
  <c r="P69" i="7"/>
  <c r="M69" i="7"/>
  <c r="L69" i="7"/>
  <c r="K69" i="7"/>
  <c r="J69" i="7"/>
  <c r="G69" i="7"/>
  <c r="F69" i="7"/>
  <c r="E69" i="7"/>
  <c r="D69" i="7"/>
  <c r="AA68" i="7"/>
  <c r="U68" i="7"/>
  <c r="O68" i="7"/>
  <c r="I68" i="7"/>
  <c r="C68" i="7"/>
  <c r="B57" i="7"/>
  <c r="AE56" i="7"/>
  <c r="AD56" i="7"/>
  <c r="AC56" i="7"/>
  <c r="AB56" i="7"/>
  <c r="Y56" i="7"/>
  <c r="X56" i="7"/>
  <c r="W56" i="7"/>
  <c r="V56" i="7"/>
  <c r="S56" i="7"/>
  <c r="R56" i="7"/>
  <c r="Q56" i="7"/>
  <c r="P56" i="7"/>
  <c r="M56" i="7"/>
  <c r="L56" i="7"/>
  <c r="K56" i="7"/>
  <c r="J56" i="7"/>
  <c r="G56" i="7"/>
  <c r="F56" i="7"/>
  <c r="E56" i="7"/>
  <c r="D56" i="7"/>
  <c r="AA55" i="7"/>
  <c r="U55" i="7"/>
  <c r="O55" i="7"/>
  <c r="I55" i="7"/>
  <c r="C55" i="7"/>
  <c r="B44" i="7"/>
  <c r="AE43" i="7"/>
  <c r="AD43" i="7"/>
  <c r="AC43" i="7"/>
  <c r="AB43" i="7"/>
  <c r="Y43" i="7"/>
  <c r="X43" i="7"/>
  <c r="W43" i="7"/>
  <c r="V43" i="7"/>
  <c r="S43" i="7"/>
  <c r="R43" i="7"/>
  <c r="Q43" i="7"/>
  <c r="P43" i="7"/>
  <c r="M43" i="7"/>
  <c r="L43" i="7"/>
  <c r="K43" i="7"/>
  <c r="J43" i="7"/>
  <c r="G43" i="7"/>
  <c r="F43" i="7"/>
  <c r="E43" i="7"/>
  <c r="D43" i="7"/>
  <c r="AA42" i="7"/>
  <c r="U42" i="7"/>
  <c r="O42" i="7"/>
  <c r="I42" i="7"/>
  <c r="C42" i="7"/>
  <c r="B31" i="7"/>
  <c r="AE30" i="7"/>
  <c r="AD30" i="7"/>
  <c r="AC30" i="7"/>
  <c r="AB30" i="7"/>
  <c r="Y30" i="7"/>
  <c r="X30" i="7"/>
  <c r="W30" i="7"/>
  <c r="V30" i="7"/>
  <c r="S30" i="7"/>
  <c r="R30" i="7"/>
  <c r="Q30" i="7"/>
  <c r="P30" i="7"/>
  <c r="M30" i="7"/>
  <c r="L30" i="7"/>
  <c r="K30" i="7"/>
  <c r="J30" i="7"/>
  <c r="G30" i="7"/>
  <c r="F30" i="7"/>
  <c r="E30" i="7"/>
  <c r="D30" i="7"/>
  <c r="AA29" i="7"/>
  <c r="U29" i="7"/>
  <c r="O29" i="7"/>
  <c r="I29" i="7"/>
  <c r="C29" i="7"/>
  <c r="AA18" i="7" a="1"/>
  <c r="AA18" i="7" s="1"/>
  <c r="U18" i="7" a="1"/>
  <c r="U18" i="7" s="1"/>
  <c r="I18" i="7" a="1"/>
  <c r="I18" i="7" s="1"/>
  <c r="C18" i="7" a="1"/>
  <c r="C18" i="7" s="1"/>
  <c r="B18" i="7"/>
  <c r="AE17" i="7"/>
  <c r="AD17" i="7"/>
  <c r="AC17" i="7"/>
  <c r="AB17" i="7"/>
  <c r="Y17" i="7"/>
  <c r="X17" i="7"/>
  <c r="W17" i="7"/>
  <c r="V17" i="7"/>
  <c r="S17" i="7"/>
  <c r="R17" i="7"/>
  <c r="Q17" i="7"/>
  <c r="P17" i="7"/>
  <c r="M17" i="7"/>
  <c r="L17" i="7"/>
  <c r="K17" i="7"/>
  <c r="J17" i="7"/>
  <c r="G17" i="7"/>
  <c r="F17" i="7"/>
  <c r="E17" i="7"/>
  <c r="D17" i="7"/>
  <c r="AA16" i="7"/>
  <c r="U16" i="7"/>
  <c r="O16" i="7"/>
  <c r="I16" i="7"/>
  <c r="C16" i="7"/>
  <c r="B5" i="7"/>
  <c r="AE4" i="7"/>
  <c r="AD4" i="7"/>
  <c r="AC4" i="7"/>
  <c r="AB4" i="7"/>
  <c r="Y4" i="7"/>
  <c r="X4" i="7"/>
  <c r="W4" i="7"/>
  <c r="V4" i="7"/>
  <c r="S4" i="7"/>
  <c r="R4" i="7"/>
  <c r="Q4" i="7"/>
  <c r="P4" i="7"/>
  <c r="M4" i="7"/>
  <c r="L4" i="7"/>
  <c r="K4" i="7"/>
  <c r="J4" i="7"/>
  <c r="F4" i="7"/>
  <c r="G4" i="7"/>
  <c r="E4" i="7"/>
  <c r="D4" i="7"/>
  <c r="C2" i="7"/>
  <c r="AA3" i="7"/>
  <c r="U3" i="7"/>
  <c r="AA5" i="7" a="1"/>
  <c r="AA5" i="7" s="1"/>
  <c r="U5" i="7" a="1"/>
  <c r="U5" i="7" s="1"/>
  <c r="O3" i="7"/>
  <c r="O5" i="7" a="1"/>
  <c r="O5" i="7" s="1"/>
  <c r="I3" i="7"/>
  <c r="I5" i="7" a="1"/>
  <c r="I5" i="7" s="1"/>
  <c r="C3" i="7"/>
  <c r="C5" i="7" a="1"/>
  <c r="C5" i="7" s="1"/>
  <c r="AD220" i="6"/>
  <c r="AC220" i="6"/>
  <c r="AB220" i="6"/>
  <c r="AA220" i="6"/>
  <c r="Z220" i="6"/>
  <c r="Y220" i="6"/>
  <c r="X220" i="6"/>
  <c r="AD219" i="6"/>
  <c r="AC219" i="6"/>
  <c r="AB219" i="6"/>
  <c r="AA219" i="6"/>
  <c r="Z219" i="6"/>
  <c r="Y219" i="6"/>
  <c r="X219" i="6"/>
  <c r="AD218" i="6"/>
  <c r="AC218" i="6"/>
  <c r="AB218" i="6"/>
  <c r="AA218" i="6"/>
  <c r="Z218" i="6"/>
  <c r="Y218" i="6"/>
  <c r="X218" i="6"/>
  <c r="AD217" i="6"/>
  <c r="AC217" i="6"/>
  <c r="AB217" i="6"/>
  <c r="AA217" i="6"/>
  <c r="Z217" i="6"/>
  <c r="Y217" i="6"/>
  <c r="X217" i="6"/>
  <c r="AD216" i="6"/>
  <c r="AC216" i="6"/>
  <c r="AB216" i="6"/>
  <c r="AA216" i="6"/>
  <c r="Z216" i="6"/>
  <c r="Y216" i="6"/>
  <c r="X216" i="6"/>
  <c r="AD215" i="6"/>
  <c r="AC215" i="6"/>
  <c r="AB215" i="6"/>
  <c r="AA215" i="6"/>
  <c r="Z215" i="6"/>
  <c r="Y215" i="6"/>
  <c r="X215" i="6"/>
  <c r="AD214" i="6"/>
  <c r="AC214" i="6"/>
  <c r="AB214" i="6"/>
  <c r="AA214" i="6"/>
  <c r="Z214" i="6"/>
  <c r="Y214" i="6"/>
  <c r="X214" i="6"/>
  <c r="AD213" i="6"/>
  <c r="AC213" i="6"/>
  <c r="AB213" i="6"/>
  <c r="AA213" i="6"/>
  <c r="Z213" i="6"/>
  <c r="Y213" i="6"/>
  <c r="X213" i="6"/>
  <c r="AD212" i="6"/>
  <c r="AC212" i="6"/>
  <c r="AB212" i="6"/>
  <c r="AA212" i="6"/>
  <c r="Z212" i="6"/>
  <c r="Y212" i="6"/>
  <c r="X212" i="6"/>
  <c r="AD211" i="6"/>
  <c r="AC211" i="6"/>
  <c r="AB211" i="6"/>
  <c r="AA211" i="6"/>
  <c r="Z211" i="6"/>
  <c r="Y211" i="6"/>
  <c r="X211" i="6"/>
  <c r="AD210" i="6"/>
  <c r="AC210" i="6"/>
  <c r="AB210" i="6"/>
  <c r="AA210" i="6"/>
  <c r="Z210" i="6"/>
  <c r="Y210" i="6"/>
  <c r="X210" i="6"/>
  <c r="AD207" i="6"/>
  <c r="AC207" i="6"/>
  <c r="AB207" i="6"/>
  <c r="AA207" i="6"/>
  <c r="Z207" i="6"/>
  <c r="Y207" i="6"/>
  <c r="X207" i="6"/>
  <c r="AD206" i="6"/>
  <c r="AC206" i="6"/>
  <c r="AB206" i="6"/>
  <c r="AA206" i="6"/>
  <c r="Z206" i="6"/>
  <c r="Y206" i="6"/>
  <c r="X206" i="6"/>
  <c r="AD205" i="6"/>
  <c r="AC205" i="6"/>
  <c r="AB205" i="6"/>
  <c r="AA205" i="6"/>
  <c r="Z205" i="6"/>
  <c r="Y205" i="6"/>
  <c r="X205" i="6"/>
  <c r="AD204" i="6"/>
  <c r="AC204" i="6"/>
  <c r="AB204" i="6"/>
  <c r="AA204" i="6"/>
  <c r="Z204" i="6"/>
  <c r="Y204" i="6"/>
  <c r="X204" i="6"/>
  <c r="AD203" i="6"/>
  <c r="AC203" i="6"/>
  <c r="AB203" i="6"/>
  <c r="AA203" i="6"/>
  <c r="Z203" i="6"/>
  <c r="Y203" i="6"/>
  <c r="X203" i="6"/>
  <c r="AD202" i="6"/>
  <c r="AC202" i="6"/>
  <c r="AB202" i="6"/>
  <c r="AA202" i="6"/>
  <c r="Z202" i="6"/>
  <c r="Y202" i="6"/>
  <c r="X202" i="6"/>
  <c r="AD201" i="6"/>
  <c r="AC201" i="6"/>
  <c r="AB201" i="6"/>
  <c r="AA201" i="6"/>
  <c r="Z201" i="6"/>
  <c r="Y201" i="6"/>
  <c r="X201" i="6"/>
  <c r="AD200" i="6"/>
  <c r="AC200" i="6"/>
  <c r="AB200" i="6"/>
  <c r="AA200" i="6"/>
  <c r="Z200" i="6"/>
  <c r="Y200" i="6"/>
  <c r="X200" i="6"/>
  <c r="AD199" i="6"/>
  <c r="AC199" i="6"/>
  <c r="AB199" i="6"/>
  <c r="AA199" i="6"/>
  <c r="Z199" i="6"/>
  <c r="Y199" i="6"/>
  <c r="X199" i="6"/>
  <c r="AD198" i="6"/>
  <c r="AC198" i="6"/>
  <c r="AB198" i="6"/>
  <c r="AA198" i="6"/>
  <c r="Z198" i="6"/>
  <c r="Y198" i="6"/>
  <c r="X198" i="6"/>
  <c r="AD197" i="6"/>
  <c r="AC197" i="6"/>
  <c r="AB197" i="6"/>
  <c r="AA197" i="6"/>
  <c r="Z197" i="6"/>
  <c r="Y197" i="6"/>
  <c r="X197" i="6"/>
  <c r="AD194" i="6"/>
  <c r="AC194" i="6"/>
  <c r="AB194" i="6"/>
  <c r="AA194" i="6"/>
  <c r="Z194" i="6"/>
  <c r="Y194" i="6"/>
  <c r="X194" i="6"/>
  <c r="AD193" i="6"/>
  <c r="AC193" i="6"/>
  <c r="AB193" i="6"/>
  <c r="AA193" i="6"/>
  <c r="Z193" i="6"/>
  <c r="Y193" i="6"/>
  <c r="X193" i="6"/>
  <c r="AD192" i="6"/>
  <c r="AC192" i="6"/>
  <c r="AB192" i="6"/>
  <c r="AA192" i="6"/>
  <c r="Z192" i="6"/>
  <c r="Y192" i="6"/>
  <c r="X192" i="6"/>
  <c r="AD191" i="6"/>
  <c r="AC191" i="6"/>
  <c r="AB191" i="6"/>
  <c r="AA191" i="6"/>
  <c r="Z191" i="6"/>
  <c r="Y191" i="6"/>
  <c r="X191" i="6"/>
  <c r="AD190" i="6"/>
  <c r="AC190" i="6"/>
  <c r="AB190" i="6"/>
  <c r="AA190" i="6"/>
  <c r="Z190" i="6"/>
  <c r="Y190" i="6"/>
  <c r="X190" i="6"/>
  <c r="AD189" i="6"/>
  <c r="AC189" i="6"/>
  <c r="AB189" i="6"/>
  <c r="AA189" i="6"/>
  <c r="Z189" i="6"/>
  <c r="Y189" i="6"/>
  <c r="X189" i="6"/>
  <c r="AD188" i="6"/>
  <c r="AC188" i="6"/>
  <c r="AB188" i="6"/>
  <c r="AA188" i="6"/>
  <c r="Z188" i="6"/>
  <c r="Y188" i="6"/>
  <c r="X188" i="6"/>
  <c r="AD187" i="6"/>
  <c r="AC187" i="6"/>
  <c r="AB187" i="6"/>
  <c r="AA187" i="6"/>
  <c r="Z187" i="6"/>
  <c r="Y187" i="6"/>
  <c r="X187" i="6"/>
  <c r="AD186" i="6"/>
  <c r="AC186" i="6"/>
  <c r="AB186" i="6"/>
  <c r="AA186" i="6"/>
  <c r="Z186" i="6"/>
  <c r="Y186" i="6"/>
  <c r="X186" i="6"/>
  <c r="AD185" i="6"/>
  <c r="AC185" i="6"/>
  <c r="AB185" i="6"/>
  <c r="AA185" i="6"/>
  <c r="Z185" i="6"/>
  <c r="Y185" i="6"/>
  <c r="X185" i="6"/>
  <c r="AD184" i="6"/>
  <c r="AC184" i="6"/>
  <c r="AB184" i="6"/>
  <c r="AA184" i="6"/>
  <c r="Z184" i="6"/>
  <c r="Y184" i="6"/>
  <c r="X184" i="6"/>
  <c r="AD181" i="6"/>
  <c r="AC181" i="6"/>
  <c r="AB181" i="6"/>
  <c r="AA181" i="6"/>
  <c r="Z181" i="6"/>
  <c r="Y181" i="6"/>
  <c r="X181" i="6"/>
  <c r="AD180" i="6"/>
  <c r="AC180" i="6"/>
  <c r="AB180" i="6"/>
  <c r="AA180" i="6"/>
  <c r="Z180" i="6"/>
  <c r="Y180" i="6"/>
  <c r="X180" i="6"/>
  <c r="AD179" i="6"/>
  <c r="AC179" i="6"/>
  <c r="AB179" i="6"/>
  <c r="AA179" i="6"/>
  <c r="Z179" i="6"/>
  <c r="Y179" i="6"/>
  <c r="X179" i="6"/>
  <c r="AD178" i="6"/>
  <c r="AC178" i="6"/>
  <c r="AB178" i="6"/>
  <c r="AA178" i="6"/>
  <c r="Z178" i="6"/>
  <c r="Y178" i="6"/>
  <c r="X178" i="6"/>
  <c r="AD177" i="6"/>
  <c r="AC177" i="6"/>
  <c r="AB177" i="6"/>
  <c r="AA177" i="6"/>
  <c r="Z177" i="6"/>
  <c r="Y177" i="6"/>
  <c r="X177" i="6"/>
  <c r="AD176" i="6"/>
  <c r="AC176" i="6"/>
  <c r="AB176" i="6"/>
  <c r="AA176" i="6"/>
  <c r="Z176" i="6"/>
  <c r="Y176" i="6"/>
  <c r="X176" i="6"/>
  <c r="AD175" i="6"/>
  <c r="AC175" i="6"/>
  <c r="AB175" i="6"/>
  <c r="AA175" i="6"/>
  <c r="Z175" i="6"/>
  <c r="Y175" i="6"/>
  <c r="X175" i="6"/>
  <c r="AD174" i="6"/>
  <c r="AC174" i="6"/>
  <c r="AB174" i="6"/>
  <c r="AA174" i="6"/>
  <c r="Z174" i="6"/>
  <c r="Y174" i="6"/>
  <c r="X174" i="6"/>
  <c r="AD173" i="6"/>
  <c r="AC173" i="6"/>
  <c r="AB173" i="6"/>
  <c r="AA173" i="6"/>
  <c r="Z173" i="6"/>
  <c r="Y173" i="6"/>
  <c r="X173" i="6"/>
  <c r="AD172" i="6"/>
  <c r="AC172" i="6"/>
  <c r="AB172" i="6"/>
  <c r="AA172" i="6"/>
  <c r="Z172" i="6"/>
  <c r="Y172" i="6"/>
  <c r="X172" i="6"/>
  <c r="AD171" i="6"/>
  <c r="AC171" i="6"/>
  <c r="AB171" i="6"/>
  <c r="AA171" i="6"/>
  <c r="Z171" i="6"/>
  <c r="Y171" i="6"/>
  <c r="X171" i="6"/>
  <c r="AD168" i="6"/>
  <c r="AC168" i="6"/>
  <c r="AB168" i="6"/>
  <c r="AA168" i="6"/>
  <c r="Z168" i="6"/>
  <c r="Y168" i="6"/>
  <c r="X168" i="6"/>
  <c r="AD167" i="6"/>
  <c r="AC167" i="6"/>
  <c r="AB167" i="6"/>
  <c r="AA167" i="6"/>
  <c r="Z167" i="6"/>
  <c r="Y167" i="6"/>
  <c r="X167" i="6"/>
  <c r="AD166" i="6"/>
  <c r="AC166" i="6"/>
  <c r="AB166" i="6"/>
  <c r="AA166" i="6"/>
  <c r="Z166" i="6"/>
  <c r="Y166" i="6"/>
  <c r="X166" i="6"/>
  <c r="AD165" i="6"/>
  <c r="AC165" i="6"/>
  <c r="AB165" i="6"/>
  <c r="AA165" i="6"/>
  <c r="Z165" i="6"/>
  <c r="Y165" i="6"/>
  <c r="X165" i="6"/>
  <c r="AD164" i="6"/>
  <c r="AC164" i="6"/>
  <c r="AB164" i="6"/>
  <c r="AA164" i="6"/>
  <c r="Z164" i="6"/>
  <c r="Y164" i="6"/>
  <c r="X164" i="6"/>
  <c r="AD163" i="6"/>
  <c r="AC163" i="6"/>
  <c r="AB163" i="6"/>
  <c r="AA163" i="6"/>
  <c r="Z163" i="6"/>
  <c r="Y163" i="6"/>
  <c r="X163" i="6"/>
  <c r="AD162" i="6"/>
  <c r="AC162" i="6"/>
  <c r="AB162" i="6"/>
  <c r="AA162" i="6"/>
  <c r="Z162" i="6"/>
  <c r="Y162" i="6"/>
  <c r="X162" i="6"/>
  <c r="AD161" i="6"/>
  <c r="AC161" i="6"/>
  <c r="AB161" i="6"/>
  <c r="AA161" i="6"/>
  <c r="Z161" i="6"/>
  <c r="Y161" i="6"/>
  <c r="X161" i="6"/>
  <c r="AD160" i="6"/>
  <c r="AC160" i="6"/>
  <c r="AB160" i="6"/>
  <c r="AA160" i="6"/>
  <c r="Z160" i="6"/>
  <c r="Y160" i="6"/>
  <c r="X160" i="6"/>
  <c r="AD159" i="6"/>
  <c r="AC159" i="6"/>
  <c r="AB159" i="6"/>
  <c r="AA159" i="6"/>
  <c r="Z159" i="6"/>
  <c r="Y159" i="6"/>
  <c r="X159" i="6"/>
  <c r="AD158" i="6"/>
  <c r="AC158" i="6"/>
  <c r="AB158" i="6"/>
  <c r="AA158" i="6"/>
  <c r="Z158" i="6"/>
  <c r="Y158" i="6"/>
  <c r="X158" i="6"/>
  <c r="AD155" i="6"/>
  <c r="AC155" i="6"/>
  <c r="AB155" i="6"/>
  <c r="AA155" i="6"/>
  <c r="Z155" i="6"/>
  <c r="Y155" i="6"/>
  <c r="X155" i="6"/>
  <c r="AD154" i="6"/>
  <c r="AC154" i="6"/>
  <c r="AB154" i="6"/>
  <c r="AA154" i="6"/>
  <c r="Z154" i="6"/>
  <c r="Y154" i="6"/>
  <c r="X154" i="6"/>
  <c r="AD153" i="6"/>
  <c r="AC153" i="6"/>
  <c r="AB153" i="6"/>
  <c r="AA153" i="6"/>
  <c r="Z153" i="6"/>
  <c r="Y153" i="6"/>
  <c r="X153" i="6"/>
  <c r="AD152" i="6"/>
  <c r="AC152" i="6"/>
  <c r="AB152" i="6"/>
  <c r="AA152" i="6"/>
  <c r="Z152" i="6"/>
  <c r="Y152" i="6"/>
  <c r="X152" i="6"/>
  <c r="AD151" i="6"/>
  <c r="AC151" i="6"/>
  <c r="AB151" i="6"/>
  <c r="AA151" i="6"/>
  <c r="Z151" i="6"/>
  <c r="Y151" i="6"/>
  <c r="X151" i="6"/>
  <c r="AD150" i="6"/>
  <c r="AC150" i="6"/>
  <c r="AB150" i="6"/>
  <c r="AA150" i="6"/>
  <c r="Z150" i="6"/>
  <c r="Y150" i="6"/>
  <c r="X150" i="6"/>
  <c r="AD149" i="6"/>
  <c r="AC149" i="6"/>
  <c r="AB149" i="6"/>
  <c r="AA149" i="6"/>
  <c r="Z149" i="6"/>
  <c r="Y149" i="6"/>
  <c r="X149" i="6"/>
  <c r="AD148" i="6"/>
  <c r="AC148" i="6"/>
  <c r="AB148" i="6"/>
  <c r="AA148" i="6"/>
  <c r="Z148" i="6"/>
  <c r="Y148" i="6"/>
  <c r="X148" i="6"/>
  <c r="AD147" i="6"/>
  <c r="AC147" i="6"/>
  <c r="AB147" i="6"/>
  <c r="AA147" i="6"/>
  <c r="Z147" i="6"/>
  <c r="Y147" i="6"/>
  <c r="X147" i="6"/>
  <c r="AD146" i="6"/>
  <c r="AC146" i="6"/>
  <c r="AB146" i="6"/>
  <c r="AA146" i="6"/>
  <c r="Z146" i="6"/>
  <c r="Y146" i="6"/>
  <c r="X146" i="6"/>
  <c r="AD145" i="6"/>
  <c r="AC145" i="6"/>
  <c r="AB145" i="6"/>
  <c r="AA145" i="6"/>
  <c r="Z145" i="6"/>
  <c r="Y145" i="6"/>
  <c r="X145" i="6"/>
  <c r="AD142" i="6"/>
  <c r="AC142" i="6"/>
  <c r="AB142" i="6"/>
  <c r="AA142" i="6"/>
  <c r="Z142" i="6"/>
  <c r="Y142" i="6"/>
  <c r="X142" i="6"/>
  <c r="AD141" i="6"/>
  <c r="AC141" i="6"/>
  <c r="AB141" i="6"/>
  <c r="AA141" i="6"/>
  <c r="Z141" i="6"/>
  <c r="Y141" i="6"/>
  <c r="X141" i="6"/>
  <c r="AD140" i="6"/>
  <c r="AC140" i="6"/>
  <c r="AB140" i="6"/>
  <c r="AA140" i="6"/>
  <c r="Z140" i="6"/>
  <c r="Y140" i="6"/>
  <c r="X140" i="6"/>
  <c r="AD139" i="6"/>
  <c r="AC139" i="6"/>
  <c r="AB139" i="6"/>
  <c r="AA139" i="6"/>
  <c r="Z139" i="6"/>
  <c r="Y139" i="6"/>
  <c r="X139" i="6"/>
  <c r="AD138" i="6"/>
  <c r="AC138" i="6"/>
  <c r="AB138" i="6"/>
  <c r="AA138" i="6"/>
  <c r="Z138" i="6"/>
  <c r="Y138" i="6"/>
  <c r="X138" i="6"/>
  <c r="AD137" i="6"/>
  <c r="AC137" i="6"/>
  <c r="AB137" i="6"/>
  <c r="AA137" i="6"/>
  <c r="Z137" i="6"/>
  <c r="Y137" i="6"/>
  <c r="X137" i="6"/>
  <c r="AD136" i="6"/>
  <c r="AC136" i="6"/>
  <c r="AB136" i="6"/>
  <c r="AA136" i="6"/>
  <c r="Z136" i="6"/>
  <c r="Y136" i="6"/>
  <c r="X136" i="6"/>
  <c r="AD135" i="6"/>
  <c r="AC135" i="6"/>
  <c r="AB135" i="6"/>
  <c r="AA135" i="6"/>
  <c r="Z135" i="6"/>
  <c r="Y135" i="6"/>
  <c r="X135" i="6"/>
  <c r="AD134" i="6"/>
  <c r="AC134" i="6"/>
  <c r="AB134" i="6"/>
  <c r="AA134" i="6"/>
  <c r="Z134" i="6"/>
  <c r="Y134" i="6"/>
  <c r="X134" i="6"/>
  <c r="AD133" i="6"/>
  <c r="AC133" i="6"/>
  <c r="AB133" i="6"/>
  <c r="AA133" i="6"/>
  <c r="Z133" i="6"/>
  <c r="Y133" i="6"/>
  <c r="X133" i="6"/>
  <c r="AD132" i="6"/>
  <c r="AC132" i="6"/>
  <c r="AB132" i="6"/>
  <c r="AA132" i="6"/>
  <c r="Z132" i="6"/>
  <c r="Y132" i="6"/>
  <c r="X132" i="6"/>
  <c r="AD129" i="6"/>
  <c r="AC129" i="6"/>
  <c r="AB129" i="6"/>
  <c r="AA129" i="6"/>
  <c r="Z129" i="6"/>
  <c r="Y129" i="6"/>
  <c r="X129" i="6"/>
  <c r="AD128" i="6"/>
  <c r="AC128" i="6"/>
  <c r="AB128" i="6"/>
  <c r="AA128" i="6"/>
  <c r="Z128" i="6"/>
  <c r="Y128" i="6"/>
  <c r="X128" i="6"/>
  <c r="AD127" i="6"/>
  <c r="AC127" i="6"/>
  <c r="AB127" i="6"/>
  <c r="AA127" i="6"/>
  <c r="Z127" i="6"/>
  <c r="Y127" i="6"/>
  <c r="X127" i="6"/>
  <c r="AD126" i="6"/>
  <c r="AC126" i="6"/>
  <c r="AB126" i="6"/>
  <c r="AA126" i="6"/>
  <c r="Z126" i="6"/>
  <c r="Y126" i="6"/>
  <c r="X126" i="6"/>
  <c r="AD125" i="6"/>
  <c r="AC125" i="6"/>
  <c r="AB125" i="6"/>
  <c r="AA125" i="6"/>
  <c r="Z125" i="6"/>
  <c r="Y125" i="6"/>
  <c r="X125" i="6"/>
  <c r="AD124" i="6"/>
  <c r="AC124" i="6"/>
  <c r="AB124" i="6"/>
  <c r="AA124" i="6"/>
  <c r="Z124" i="6"/>
  <c r="Y124" i="6"/>
  <c r="X124" i="6"/>
  <c r="AD123" i="6"/>
  <c r="AC123" i="6"/>
  <c r="AB123" i="6"/>
  <c r="AA123" i="6"/>
  <c r="Z123" i="6"/>
  <c r="Y123" i="6"/>
  <c r="X123" i="6"/>
  <c r="AD122" i="6"/>
  <c r="AC122" i="6"/>
  <c r="AB122" i="6"/>
  <c r="AA122" i="6"/>
  <c r="Z122" i="6"/>
  <c r="Y122" i="6"/>
  <c r="X122" i="6"/>
  <c r="AD121" i="6"/>
  <c r="AC121" i="6"/>
  <c r="AB121" i="6"/>
  <c r="AA121" i="6"/>
  <c r="Z121" i="6"/>
  <c r="Y121" i="6"/>
  <c r="X121" i="6"/>
  <c r="AD120" i="6"/>
  <c r="AC120" i="6"/>
  <c r="AB120" i="6"/>
  <c r="AA120" i="6"/>
  <c r="Z120" i="6"/>
  <c r="Y120" i="6"/>
  <c r="X120" i="6"/>
  <c r="AD119" i="6"/>
  <c r="AC119" i="6"/>
  <c r="AB119" i="6"/>
  <c r="AA119" i="6"/>
  <c r="Z119" i="6"/>
  <c r="Y119" i="6"/>
  <c r="X119" i="6"/>
  <c r="AD116" i="6"/>
  <c r="AC116" i="6"/>
  <c r="AB116" i="6"/>
  <c r="AA116" i="6"/>
  <c r="Z116" i="6"/>
  <c r="Y116" i="6"/>
  <c r="X116" i="6"/>
  <c r="AD115" i="6"/>
  <c r="AC115" i="6"/>
  <c r="AB115" i="6"/>
  <c r="AA115" i="6"/>
  <c r="Z115" i="6"/>
  <c r="Y115" i="6"/>
  <c r="X115" i="6"/>
  <c r="AD114" i="6"/>
  <c r="AC114" i="6"/>
  <c r="AB114" i="6"/>
  <c r="AA114" i="6"/>
  <c r="Z114" i="6"/>
  <c r="Y114" i="6"/>
  <c r="X114" i="6"/>
  <c r="AD113" i="6"/>
  <c r="AC113" i="6"/>
  <c r="AB113" i="6"/>
  <c r="AA113" i="6"/>
  <c r="Z113" i="6"/>
  <c r="Y113" i="6"/>
  <c r="X113" i="6"/>
  <c r="AD112" i="6"/>
  <c r="AC112" i="6"/>
  <c r="AB112" i="6"/>
  <c r="AA112" i="6"/>
  <c r="Z112" i="6"/>
  <c r="Y112" i="6"/>
  <c r="X112" i="6"/>
  <c r="AD111" i="6"/>
  <c r="AC111" i="6"/>
  <c r="AB111" i="6"/>
  <c r="AA111" i="6"/>
  <c r="Z111" i="6"/>
  <c r="Y111" i="6"/>
  <c r="X111" i="6"/>
  <c r="AD110" i="6"/>
  <c r="AC110" i="6"/>
  <c r="AB110" i="6"/>
  <c r="AA110" i="6"/>
  <c r="Z110" i="6"/>
  <c r="Y110" i="6"/>
  <c r="X110" i="6"/>
  <c r="AD109" i="6"/>
  <c r="AC109" i="6"/>
  <c r="AB109" i="6"/>
  <c r="AA109" i="6"/>
  <c r="Z109" i="6"/>
  <c r="Y109" i="6"/>
  <c r="X109" i="6"/>
  <c r="AD108" i="6"/>
  <c r="AC108" i="6"/>
  <c r="AB108" i="6"/>
  <c r="AA108" i="6"/>
  <c r="Z108" i="6"/>
  <c r="Y108" i="6"/>
  <c r="X108" i="6"/>
  <c r="AD107" i="6"/>
  <c r="AC107" i="6"/>
  <c r="AB107" i="6"/>
  <c r="AA107" i="6"/>
  <c r="Z107" i="6"/>
  <c r="Y107" i="6"/>
  <c r="X107" i="6"/>
  <c r="AD106" i="6"/>
  <c r="AC106" i="6"/>
  <c r="AB106" i="6"/>
  <c r="AA106" i="6"/>
  <c r="Z106" i="6"/>
  <c r="Y106" i="6"/>
  <c r="X106" i="6"/>
  <c r="AD103" i="6"/>
  <c r="AC103" i="6"/>
  <c r="AB103" i="6"/>
  <c r="AA103" i="6"/>
  <c r="Z103" i="6"/>
  <c r="Y103" i="6"/>
  <c r="X103" i="6"/>
  <c r="AD102" i="6"/>
  <c r="AC102" i="6"/>
  <c r="AB102" i="6"/>
  <c r="AA102" i="6"/>
  <c r="Z102" i="6"/>
  <c r="Y102" i="6"/>
  <c r="X102" i="6"/>
  <c r="AD101" i="6"/>
  <c r="AC101" i="6"/>
  <c r="AB101" i="6"/>
  <c r="AA101" i="6"/>
  <c r="Z101" i="6"/>
  <c r="Y101" i="6"/>
  <c r="X101" i="6"/>
  <c r="AD100" i="6"/>
  <c r="AC100" i="6"/>
  <c r="AB100" i="6"/>
  <c r="AA100" i="6"/>
  <c r="Z100" i="6"/>
  <c r="Y100" i="6"/>
  <c r="X100" i="6"/>
  <c r="AD99" i="6"/>
  <c r="AC99" i="6"/>
  <c r="AB99" i="6"/>
  <c r="AA99" i="6"/>
  <c r="Z99" i="6"/>
  <c r="Y99" i="6"/>
  <c r="X99" i="6"/>
  <c r="AD98" i="6"/>
  <c r="AC98" i="6"/>
  <c r="AB98" i="6"/>
  <c r="AA98" i="6"/>
  <c r="Z98" i="6"/>
  <c r="Y98" i="6"/>
  <c r="X98" i="6"/>
  <c r="AD97" i="6"/>
  <c r="AC97" i="6"/>
  <c r="AB97" i="6"/>
  <c r="AA97" i="6"/>
  <c r="Z97" i="6"/>
  <c r="Y97" i="6"/>
  <c r="X97" i="6"/>
  <c r="AD96" i="6"/>
  <c r="AC96" i="6"/>
  <c r="AB96" i="6"/>
  <c r="AA96" i="6"/>
  <c r="Z96" i="6"/>
  <c r="Y96" i="6"/>
  <c r="X96" i="6"/>
  <c r="AD95" i="6"/>
  <c r="AC95" i="6"/>
  <c r="AB95" i="6"/>
  <c r="AA95" i="6"/>
  <c r="Z95" i="6"/>
  <c r="Y95" i="6"/>
  <c r="X95" i="6"/>
  <c r="AD94" i="6"/>
  <c r="AC94" i="6"/>
  <c r="AB94" i="6"/>
  <c r="AA94" i="6"/>
  <c r="Z94" i="6"/>
  <c r="Y94" i="6"/>
  <c r="X94" i="6"/>
  <c r="AD93" i="6"/>
  <c r="AC93" i="6"/>
  <c r="AB93" i="6"/>
  <c r="AA93" i="6"/>
  <c r="Z93" i="6"/>
  <c r="Y93" i="6"/>
  <c r="X93" i="6"/>
  <c r="AD90" i="6"/>
  <c r="AC90" i="6"/>
  <c r="AB90" i="6"/>
  <c r="AA90" i="6"/>
  <c r="Z90" i="6"/>
  <c r="Y90" i="6"/>
  <c r="X90" i="6"/>
  <c r="AD89" i="6"/>
  <c r="AC89" i="6"/>
  <c r="AB89" i="6"/>
  <c r="AA89" i="6"/>
  <c r="Z89" i="6"/>
  <c r="Y89" i="6"/>
  <c r="X89" i="6"/>
  <c r="AD88" i="6"/>
  <c r="AC88" i="6"/>
  <c r="AB88" i="6"/>
  <c r="AA88" i="6"/>
  <c r="Z88" i="6"/>
  <c r="Y88" i="6"/>
  <c r="X88" i="6"/>
  <c r="AD87" i="6"/>
  <c r="AC87" i="6"/>
  <c r="AB87" i="6"/>
  <c r="AA87" i="6"/>
  <c r="Z87" i="6"/>
  <c r="Y87" i="6"/>
  <c r="X87" i="6"/>
  <c r="AD86" i="6"/>
  <c r="AC86" i="6"/>
  <c r="AB86" i="6"/>
  <c r="AA86" i="6"/>
  <c r="Z86" i="6"/>
  <c r="Y86" i="6"/>
  <c r="X86" i="6"/>
  <c r="AD85" i="6"/>
  <c r="AC85" i="6"/>
  <c r="AB85" i="6"/>
  <c r="AA85" i="6"/>
  <c r="Z85" i="6"/>
  <c r="Y85" i="6"/>
  <c r="X85" i="6"/>
  <c r="AD84" i="6"/>
  <c r="AC84" i="6"/>
  <c r="AB84" i="6"/>
  <c r="AA84" i="6"/>
  <c r="Z84" i="6"/>
  <c r="Y84" i="6"/>
  <c r="X84" i="6"/>
  <c r="AD83" i="6"/>
  <c r="AC83" i="6"/>
  <c r="AB83" i="6"/>
  <c r="AA83" i="6"/>
  <c r="Z83" i="6"/>
  <c r="Y83" i="6"/>
  <c r="X83" i="6"/>
  <c r="AD82" i="6"/>
  <c r="AC82" i="6"/>
  <c r="AB82" i="6"/>
  <c r="AA82" i="6"/>
  <c r="Z82" i="6"/>
  <c r="Y82" i="6"/>
  <c r="X82" i="6"/>
  <c r="AD81" i="6"/>
  <c r="AC81" i="6"/>
  <c r="AB81" i="6"/>
  <c r="AA81" i="6"/>
  <c r="Z81" i="6"/>
  <c r="Y81" i="6"/>
  <c r="X81" i="6"/>
  <c r="AD80" i="6"/>
  <c r="AC80" i="6"/>
  <c r="AB80" i="6"/>
  <c r="AA80" i="6"/>
  <c r="Z80" i="6"/>
  <c r="Y80" i="6"/>
  <c r="X80" i="6"/>
  <c r="AD77" i="6"/>
  <c r="AC77" i="6"/>
  <c r="AB77" i="6"/>
  <c r="AA77" i="6"/>
  <c r="Z77" i="6"/>
  <c r="Y77" i="6"/>
  <c r="X77" i="6"/>
  <c r="AD76" i="6"/>
  <c r="AC76" i="6"/>
  <c r="AB76" i="6"/>
  <c r="AA76" i="6"/>
  <c r="Z76" i="6"/>
  <c r="Y76" i="6"/>
  <c r="X76" i="6"/>
  <c r="AD75" i="6"/>
  <c r="AC75" i="6"/>
  <c r="AB75" i="6"/>
  <c r="AA75" i="6"/>
  <c r="Z75" i="6"/>
  <c r="Y75" i="6"/>
  <c r="X75" i="6"/>
  <c r="AD74" i="6"/>
  <c r="AC74" i="6"/>
  <c r="AB74" i="6"/>
  <c r="AA74" i="6"/>
  <c r="Z74" i="6"/>
  <c r="Y74" i="6"/>
  <c r="X74" i="6"/>
  <c r="AD73" i="6"/>
  <c r="AC73" i="6"/>
  <c r="AB73" i="6"/>
  <c r="AA73" i="6"/>
  <c r="Z73" i="6"/>
  <c r="Y73" i="6"/>
  <c r="X73" i="6"/>
  <c r="AD72" i="6"/>
  <c r="AC72" i="6"/>
  <c r="AB72" i="6"/>
  <c r="AA72" i="6"/>
  <c r="Z72" i="6"/>
  <c r="Y72" i="6"/>
  <c r="X72" i="6"/>
  <c r="AD71" i="6"/>
  <c r="AC71" i="6"/>
  <c r="AB71" i="6"/>
  <c r="AA71" i="6"/>
  <c r="Z71" i="6"/>
  <c r="Y71" i="6"/>
  <c r="X71" i="6"/>
  <c r="AD70" i="6"/>
  <c r="AC70" i="6"/>
  <c r="AB70" i="6"/>
  <c r="AA70" i="6"/>
  <c r="Z70" i="6"/>
  <c r="Y70" i="6"/>
  <c r="X70" i="6"/>
  <c r="AD69" i="6"/>
  <c r="AC69" i="6"/>
  <c r="AB69" i="6"/>
  <c r="AA69" i="6"/>
  <c r="Z69" i="6"/>
  <c r="Y69" i="6"/>
  <c r="X69" i="6"/>
  <c r="AD68" i="6"/>
  <c r="AC68" i="6"/>
  <c r="AB68" i="6"/>
  <c r="AA68" i="6"/>
  <c r="Z68" i="6"/>
  <c r="Y68" i="6"/>
  <c r="X68" i="6"/>
  <c r="AD67" i="6"/>
  <c r="AC67" i="6"/>
  <c r="AB67" i="6"/>
  <c r="AA67" i="6"/>
  <c r="Z67" i="6"/>
  <c r="Y67" i="6"/>
  <c r="X67" i="6"/>
  <c r="AD64" i="6"/>
  <c r="AC64" i="6"/>
  <c r="AB64" i="6"/>
  <c r="AA64" i="6"/>
  <c r="Z64" i="6"/>
  <c r="Y64" i="6"/>
  <c r="X64" i="6"/>
  <c r="AD63" i="6"/>
  <c r="AC63" i="6"/>
  <c r="AB63" i="6"/>
  <c r="AA63" i="6"/>
  <c r="Z63" i="6"/>
  <c r="Y63" i="6"/>
  <c r="X63" i="6"/>
  <c r="AD62" i="6"/>
  <c r="AC62" i="6"/>
  <c r="AB62" i="6"/>
  <c r="AA62" i="6"/>
  <c r="Z62" i="6"/>
  <c r="Y62" i="6"/>
  <c r="X62" i="6"/>
  <c r="AD61" i="6"/>
  <c r="AC61" i="6"/>
  <c r="AB61" i="6"/>
  <c r="AA61" i="6"/>
  <c r="Z61" i="6"/>
  <c r="Y61" i="6"/>
  <c r="X61" i="6"/>
  <c r="AD60" i="6"/>
  <c r="AC60" i="6"/>
  <c r="AB60" i="6"/>
  <c r="AA60" i="6"/>
  <c r="Z60" i="6"/>
  <c r="Y60" i="6"/>
  <c r="X60" i="6"/>
  <c r="AD59" i="6"/>
  <c r="AC59" i="6"/>
  <c r="AB59" i="6"/>
  <c r="AA59" i="6"/>
  <c r="Z59" i="6"/>
  <c r="Y59" i="6"/>
  <c r="X59" i="6"/>
  <c r="AD58" i="6"/>
  <c r="AC58" i="6"/>
  <c r="AB58" i="6"/>
  <c r="AA58" i="6"/>
  <c r="Z58" i="6"/>
  <c r="Y58" i="6"/>
  <c r="X58" i="6"/>
  <c r="AD57" i="6"/>
  <c r="AC57" i="6"/>
  <c r="AB57" i="6"/>
  <c r="AA57" i="6"/>
  <c r="Z57" i="6"/>
  <c r="Y57" i="6"/>
  <c r="X57" i="6"/>
  <c r="AD56" i="6"/>
  <c r="AC56" i="6"/>
  <c r="AB56" i="6"/>
  <c r="AA56" i="6"/>
  <c r="Z56" i="6"/>
  <c r="Y56" i="6"/>
  <c r="X56" i="6"/>
  <c r="AD55" i="6"/>
  <c r="AC55" i="6"/>
  <c r="AB55" i="6"/>
  <c r="AA55" i="6"/>
  <c r="Z55" i="6"/>
  <c r="Y55" i="6"/>
  <c r="X55" i="6"/>
  <c r="AD54" i="6"/>
  <c r="AC54" i="6"/>
  <c r="AB54" i="6"/>
  <c r="AA54" i="6"/>
  <c r="Z54" i="6"/>
  <c r="Y54" i="6"/>
  <c r="X54" i="6"/>
  <c r="AD51" i="6"/>
  <c r="AC51" i="6"/>
  <c r="AB51" i="6"/>
  <c r="AA51" i="6"/>
  <c r="Z51" i="6"/>
  <c r="Y51" i="6"/>
  <c r="X51" i="6"/>
  <c r="AD50" i="6"/>
  <c r="AC50" i="6"/>
  <c r="AB50" i="6"/>
  <c r="AA50" i="6"/>
  <c r="Z50" i="6"/>
  <c r="Y50" i="6"/>
  <c r="X50" i="6"/>
  <c r="AD49" i="6"/>
  <c r="AC49" i="6"/>
  <c r="AB49" i="6"/>
  <c r="AA49" i="6"/>
  <c r="Z49" i="6"/>
  <c r="Y49" i="6"/>
  <c r="X49" i="6"/>
  <c r="AD48" i="6"/>
  <c r="AC48" i="6"/>
  <c r="AB48" i="6"/>
  <c r="AA48" i="6"/>
  <c r="Z48" i="6"/>
  <c r="Y48" i="6"/>
  <c r="X48" i="6"/>
  <c r="AD47" i="6"/>
  <c r="AC47" i="6"/>
  <c r="AB47" i="6"/>
  <c r="AA47" i="6"/>
  <c r="Z47" i="6"/>
  <c r="Y47" i="6"/>
  <c r="X47" i="6"/>
  <c r="AD46" i="6"/>
  <c r="AC46" i="6"/>
  <c r="AB46" i="6"/>
  <c r="AA46" i="6"/>
  <c r="Z46" i="6"/>
  <c r="Y46" i="6"/>
  <c r="X46" i="6"/>
  <c r="AD45" i="6"/>
  <c r="AC45" i="6"/>
  <c r="AB45" i="6"/>
  <c r="AA45" i="6"/>
  <c r="Z45" i="6"/>
  <c r="Y45" i="6"/>
  <c r="X45" i="6"/>
  <c r="AD44" i="6"/>
  <c r="AC44" i="6"/>
  <c r="AB44" i="6"/>
  <c r="AA44" i="6"/>
  <c r="Z44" i="6"/>
  <c r="Y44" i="6"/>
  <c r="X44" i="6"/>
  <c r="AD43" i="6"/>
  <c r="AC43" i="6"/>
  <c r="AB43" i="6"/>
  <c r="AA43" i="6"/>
  <c r="Z43" i="6"/>
  <c r="Y43" i="6"/>
  <c r="X43" i="6"/>
  <c r="AD42" i="6"/>
  <c r="AC42" i="6"/>
  <c r="AB42" i="6"/>
  <c r="AA42" i="6"/>
  <c r="Z42" i="6"/>
  <c r="Y42" i="6"/>
  <c r="X42" i="6"/>
  <c r="AD41" i="6"/>
  <c r="AC41" i="6"/>
  <c r="AB41" i="6"/>
  <c r="AA41" i="6"/>
  <c r="Z41" i="6"/>
  <c r="Y41" i="6"/>
  <c r="X41" i="6"/>
  <c r="AD38" i="6"/>
  <c r="AC38" i="6"/>
  <c r="AB38" i="6"/>
  <c r="AA38" i="6"/>
  <c r="Z38" i="6"/>
  <c r="Y38" i="6"/>
  <c r="X38" i="6"/>
  <c r="AD37" i="6"/>
  <c r="AC37" i="6"/>
  <c r="AB37" i="6"/>
  <c r="AA37" i="6"/>
  <c r="Z37" i="6"/>
  <c r="Y37" i="6"/>
  <c r="X37" i="6"/>
  <c r="AD36" i="6"/>
  <c r="AC36" i="6"/>
  <c r="AB36" i="6"/>
  <c r="AA36" i="6"/>
  <c r="Z36" i="6"/>
  <c r="Y36" i="6"/>
  <c r="X36" i="6"/>
  <c r="AD35" i="6"/>
  <c r="AC35" i="6"/>
  <c r="AB35" i="6"/>
  <c r="AA35" i="6"/>
  <c r="Z35" i="6"/>
  <c r="Y35" i="6"/>
  <c r="X35" i="6"/>
  <c r="AD34" i="6"/>
  <c r="AC34" i="6"/>
  <c r="AB34" i="6"/>
  <c r="AA34" i="6"/>
  <c r="Z34" i="6"/>
  <c r="Y34" i="6"/>
  <c r="X34" i="6"/>
  <c r="AD33" i="6"/>
  <c r="AC33" i="6"/>
  <c r="AB33" i="6"/>
  <c r="AA33" i="6"/>
  <c r="Z33" i="6"/>
  <c r="Y33" i="6"/>
  <c r="X33" i="6"/>
  <c r="AD32" i="6"/>
  <c r="AC32" i="6"/>
  <c r="AB32" i="6"/>
  <c r="AA32" i="6"/>
  <c r="Z32" i="6"/>
  <c r="Y32" i="6"/>
  <c r="X32" i="6"/>
  <c r="AD31" i="6"/>
  <c r="AC31" i="6"/>
  <c r="AB31" i="6"/>
  <c r="AA31" i="6"/>
  <c r="Z31" i="6"/>
  <c r="Y31" i="6"/>
  <c r="X31" i="6"/>
  <c r="AD30" i="6"/>
  <c r="AC30" i="6"/>
  <c r="AB30" i="6"/>
  <c r="AA30" i="6"/>
  <c r="Z30" i="6"/>
  <c r="Y30" i="6"/>
  <c r="X30" i="6"/>
  <c r="AD29" i="6"/>
  <c r="AC29" i="6"/>
  <c r="AB29" i="6"/>
  <c r="AA29" i="6"/>
  <c r="Z29" i="6"/>
  <c r="Y29" i="6"/>
  <c r="X29" i="6"/>
  <c r="AD28" i="6"/>
  <c r="AC28" i="6"/>
  <c r="AB28" i="6"/>
  <c r="AA28" i="6"/>
  <c r="Z28" i="6"/>
  <c r="Y28" i="6"/>
  <c r="X28" i="6"/>
  <c r="AD25" i="6"/>
  <c r="AC25" i="6"/>
  <c r="AB25" i="6"/>
  <c r="AA25" i="6"/>
  <c r="Z25" i="6"/>
  <c r="Y25" i="6"/>
  <c r="X25" i="6"/>
  <c r="AD24" i="6"/>
  <c r="AC24" i="6"/>
  <c r="AB24" i="6"/>
  <c r="AA24" i="6"/>
  <c r="Z24" i="6"/>
  <c r="Y24" i="6"/>
  <c r="X24" i="6"/>
  <c r="AD23" i="6"/>
  <c r="AC23" i="6"/>
  <c r="AB23" i="6"/>
  <c r="AA23" i="6"/>
  <c r="Z23" i="6"/>
  <c r="Y23" i="6"/>
  <c r="X23" i="6"/>
  <c r="AD22" i="6"/>
  <c r="AC22" i="6"/>
  <c r="AB22" i="6"/>
  <c r="AA22" i="6"/>
  <c r="Z22" i="6"/>
  <c r="Y22" i="6"/>
  <c r="X22" i="6"/>
  <c r="AD21" i="6"/>
  <c r="AC21" i="6"/>
  <c r="AB21" i="6"/>
  <c r="AA21" i="6"/>
  <c r="Z21" i="6"/>
  <c r="Y21" i="6"/>
  <c r="X21" i="6"/>
  <c r="AD20" i="6"/>
  <c r="AC20" i="6"/>
  <c r="AB20" i="6"/>
  <c r="AA20" i="6"/>
  <c r="Z20" i="6"/>
  <c r="Y20" i="6"/>
  <c r="X20" i="6"/>
  <c r="AD19" i="6"/>
  <c r="AC19" i="6"/>
  <c r="AB19" i="6"/>
  <c r="AA19" i="6"/>
  <c r="Z19" i="6"/>
  <c r="Y19" i="6"/>
  <c r="X19" i="6"/>
  <c r="AD18" i="6"/>
  <c r="AC18" i="6"/>
  <c r="AB18" i="6"/>
  <c r="AA18" i="6"/>
  <c r="Z18" i="6"/>
  <c r="Y18" i="6"/>
  <c r="X18" i="6"/>
  <c r="AD17" i="6"/>
  <c r="AC17" i="6"/>
  <c r="AB17" i="6"/>
  <c r="AA17" i="6"/>
  <c r="Z17" i="6"/>
  <c r="Y17" i="6"/>
  <c r="X17" i="6"/>
  <c r="AD16" i="6"/>
  <c r="AC16" i="6"/>
  <c r="AB16" i="6"/>
  <c r="AA16" i="6"/>
  <c r="Z16" i="6"/>
  <c r="Y16" i="6"/>
  <c r="X16" i="6"/>
  <c r="AD15" i="6"/>
  <c r="AC15" i="6"/>
  <c r="AB15" i="6"/>
  <c r="AA15" i="6"/>
  <c r="Z15" i="6"/>
  <c r="Y15" i="6"/>
  <c r="X15" i="6"/>
  <c r="AD12" i="6"/>
  <c r="AC12" i="6"/>
  <c r="AB12" i="6"/>
  <c r="AA12" i="6"/>
  <c r="Z12" i="6"/>
  <c r="Y12" i="6"/>
  <c r="X12" i="6"/>
  <c r="AD11" i="6"/>
  <c r="AC11" i="6"/>
  <c r="AB11" i="6"/>
  <c r="AA11" i="6"/>
  <c r="Z11" i="6"/>
  <c r="Y11" i="6"/>
  <c r="X11" i="6"/>
  <c r="AD10" i="6"/>
  <c r="AC10" i="6"/>
  <c r="AB10" i="6"/>
  <c r="AA10" i="6"/>
  <c r="Z10" i="6"/>
  <c r="Y10" i="6"/>
  <c r="X10" i="6"/>
  <c r="AD9" i="6"/>
  <c r="AC9" i="6"/>
  <c r="AB9" i="6"/>
  <c r="AA9" i="6"/>
  <c r="Z9" i="6"/>
  <c r="Y9" i="6"/>
  <c r="X9" i="6"/>
  <c r="AD8" i="6"/>
  <c r="AC8" i="6"/>
  <c r="AB8" i="6"/>
  <c r="AA8" i="6"/>
  <c r="Z8" i="6"/>
  <c r="Y8" i="6"/>
  <c r="X8" i="6"/>
  <c r="AD7" i="6"/>
  <c r="AC7" i="6"/>
  <c r="AB7" i="6"/>
  <c r="AA7" i="6"/>
  <c r="Z7" i="6"/>
  <c r="Y7" i="6"/>
  <c r="X7" i="6"/>
  <c r="AD6" i="6"/>
  <c r="AC6" i="6"/>
  <c r="AB6" i="6"/>
  <c r="AA6" i="6"/>
  <c r="Z6" i="6"/>
  <c r="Y6" i="6"/>
  <c r="X6" i="6"/>
  <c r="AD5" i="6"/>
  <c r="AC5" i="6"/>
  <c r="AB5" i="6"/>
  <c r="AA5" i="6"/>
  <c r="Z5" i="6"/>
  <c r="Y5" i="6"/>
  <c r="X5" i="6"/>
  <c r="AD4" i="6"/>
  <c r="AC4" i="6"/>
  <c r="AB4" i="6"/>
  <c r="AA4" i="6"/>
  <c r="Z4" i="6"/>
  <c r="Y4" i="6"/>
  <c r="X4" i="6"/>
  <c r="AD3" i="6"/>
  <c r="AC3" i="6"/>
  <c r="AB3" i="6"/>
  <c r="AA3" i="6"/>
  <c r="Z3" i="6"/>
  <c r="Y3" i="6"/>
  <c r="X3" i="6"/>
  <c r="AD2" i="6"/>
  <c r="AC2" i="6"/>
  <c r="AB2" i="6"/>
  <c r="AA2" i="6"/>
  <c r="Z2" i="6"/>
  <c r="Y2" i="6"/>
  <c r="X2" i="6"/>
  <c r="AD220" i="2"/>
  <c r="AC220" i="2"/>
  <c r="AB220" i="2"/>
  <c r="AA220" i="2"/>
  <c r="Z220" i="2"/>
  <c r="Y220" i="2"/>
  <c r="X220" i="2"/>
  <c r="AD219" i="2"/>
  <c r="AC219" i="2"/>
  <c r="AB219" i="2"/>
  <c r="AA219" i="2"/>
  <c r="Z219" i="2"/>
  <c r="AD218" i="2"/>
  <c r="AC218" i="2"/>
  <c r="AB218" i="2"/>
  <c r="AA218" i="2"/>
  <c r="Z218" i="2"/>
  <c r="AD217" i="2"/>
  <c r="AC217" i="2"/>
  <c r="AB217" i="2"/>
  <c r="AA217" i="2"/>
  <c r="Z217" i="2"/>
  <c r="AD216" i="2"/>
  <c r="AC216" i="2"/>
  <c r="AB216" i="2"/>
  <c r="AA216" i="2"/>
  <c r="Z216" i="2"/>
  <c r="AD215" i="2"/>
  <c r="AC215" i="2"/>
  <c r="AB215" i="2"/>
  <c r="AA215" i="2"/>
  <c r="Z215" i="2"/>
  <c r="AD214" i="2"/>
  <c r="AC214" i="2"/>
  <c r="AB214" i="2"/>
  <c r="AA214" i="2"/>
  <c r="Z214" i="2"/>
  <c r="AD213" i="2"/>
  <c r="AC213" i="2"/>
  <c r="AB213" i="2"/>
  <c r="AA213" i="2"/>
  <c r="Z213" i="2"/>
  <c r="AD212" i="2"/>
  <c r="AC212" i="2"/>
  <c r="AB212" i="2"/>
  <c r="AA212" i="2"/>
  <c r="Z212" i="2"/>
  <c r="AD211" i="2"/>
  <c r="AC211" i="2"/>
  <c r="AB211" i="2"/>
  <c r="AA211" i="2"/>
  <c r="Z211" i="2"/>
  <c r="AD210" i="2"/>
  <c r="AC210" i="2"/>
  <c r="AB210" i="2"/>
  <c r="AA210" i="2"/>
  <c r="Z210" i="2"/>
  <c r="AD207" i="2"/>
  <c r="AC207" i="2"/>
  <c r="AB207" i="2"/>
  <c r="AA207" i="2"/>
  <c r="Z207" i="2"/>
  <c r="AD206" i="2"/>
  <c r="AC206" i="2"/>
  <c r="AB206" i="2"/>
  <c r="AA206" i="2"/>
  <c r="Z206" i="2"/>
  <c r="AD205" i="2"/>
  <c r="AC205" i="2"/>
  <c r="AB205" i="2"/>
  <c r="AA205" i="2"/>
  <c r="Z205" i="2"/>
  <c r="AD204" i="2"/>
  <c r="AC204" i="2"/>
  <c r="AB204" i="2"/>
  <c r="AA204" i="2"/>
  <c r="Z204" i="2"/>
  <c r="AD203" i="2"/>
  <c r="AC203" i="2"/>
  <c r="AB203" i="2"/>
  <c r="AA203" i="2"/>
  <c r="Z203" i="2"/>
  <c r="AD202" i="2"/>
  <c r="AC202" i="2"/>
  <c r="AB202" i="2"/>
  <c r="AA202" i="2"/>
  <c r="Z202" i="2"/>
  <c r="AD201" i="2"/>
  <c r="AC201" i="2"/>
  <c r="AB201" i="2"/>
  <c r="AA201" i="2"/>
  <c r="Z201" i="2"/>
  <c r="AD200" i="2"/>
  <c r="AC200" i="2"/>
  <c r="AB200" i="2"/>
  <c r="AA200" i="2"/>
  <c r="Z200" i="2"/>
  <c r="AD199" i="2"/>
  <c r="AC199" i="2"/>
  <c r="AB199" i="2"/>
  <c r="AA199" i="2"/>
  <c r="Z199" i="2"/>
  <c r="AD198" i="2"/>
  <c r="AC198" i="2"/>
  <c r="AB198" i="2"/>
  <c r="AA198" i="2"/>
  <c r="Z198" i="2"/>
  <c r="AD197" i="2"/>
  <c r="AC197" i="2"/>
  <c r="AB197" i="2"/>
  <c r="AA197" i="2"/>
  <c r="Z197" i="2"/>
  <c r="AD194" i="2"/>
  <c r="AC194" i="2"/>
  <c r="AB194" i="2"/>
  <c r="AA194" i="2"/>
  <c r="Z194" i="2"/>
  <c r="AD193" i="2"/>
  <c r="AC193" i="2"/>
  <c r="AB193" i="2"/>
  <c r="AA193" i="2"/>
  <c r="Z193" i="2"/>
  <c r="AD192" i="2"/>
  <c r="AC192" i="2"/>
  <c r="AB192" i="2"/>
  <c r="AA192" i="2"/>
  <c r="Z192" i="2"/>
  <c r="AD191" i="2"/>
  <c r="AC191" i="2"/>
  <c r="AB191" i="2"/>
  <c r="AA191" i="2"/>
  <c r="Z191" i="2"/>
  <c r="AD190" i="2"/>
  <c r="AC190" i="2"/>
  <c r="AB190" i="2"/>
  <c r="AA190" i="2"/>
  <c r="Z190" i="2"/>
  <c r="AD189" i="2"/>
  <c r="AC189" i="2"/>
  <c r="AB189" i="2"/>
  <c r="AA189" i="2"/>
  <c r="Z189" i="2"/>
  <c r="AD188" i="2"/>
  <c r="AC188" i="2"/>
  <c r="AB188" i="2"/>
  <c r="AA188" i="2"/>
  <c r="Z188" i="2"/>
  <c r="AD187" i="2"/>
  <c r="AC187" i="2"/>
  <c r="AB187" i="2"/>
  <c r="AA187" i="2"/>
  <c r="Z187" i="2"/>
  <c r="AD186" i="2"/>
  <c r="AC186" i="2"/>
  <c r="AB186" i="2"/>
  <c r="AA186" i="2"/>
  <c r="Z186" i="2"/>
  <c r="AD185" i="2"/>
  <c r="AC185" i="2"/>
  <c r="AB185" i="2"/>
  <c r="AA185" i="2"/>
  <c r="Z185" i="2"/>
  <c r="AD184" i="2"/>
  <c r="AC184" i="2"/>
  <c r="AB184" i="2"/>
  <c r="AA184" i="2"/>
  <c r="Z184" i="2"/>
  <c r="AD181" i="2"/>
  <c r="AC181" i="2"/>
  <c r="AB181" i="2"/>
  <c r="AA181" i="2"/>
  <c r="Z181" i="2"/>
  <c r="AD180" i="2"/>
  <c r="AC180" i="2"/>
  <c r="AB180" i="2"/>
  <c r="AA180" i="2"/>
  <c r="Z180" i="2"/>
  <c r="AD179" i="2"/>
  <c r="AC179" i="2"/>
  <c r="AB179" i="2"/>
  <c r="AA179" i="2"/>
  <c r="Z179" i="2"/>
  <c r="AD178" i="2"/>
  <c r="AC178" i="2"/>
  <c r="AB178" i="2"/>
  <c r="AA178" i="2"/>
  <c r="Z178" i="2"/>
  <c r="AD177" i="2"/>
  <c r="AC177" i="2"/>
  <c r="AB177" i="2"/>
  <c r="AA177" i="2"/>
  <c r="Z177" i="2"/>
  <c r="AD176" i="2"/>
  <c r="AC176" i="2"/>
  <c r="AB176" i="2"/>
  <c r="AA176" i="2"/>
  <c r="Z176" i="2"/>
  <c r="AD175" i="2"/>
  <c r="AC175" i="2"/>
  <c r="AB175" i="2"/>
  <c r="AA175" i="2"/>
  <c r="Z175" i="2"/>
  <c r="AD174" i="2"/>
  <c r="AC174" i="2"/>
  <c r="AB174" i="2"/>
  <c r="AA174" i="2"/>
  <c r="Z174" i="2"/>
  <c r="AD173" i="2"/>
  <c r="AC173" i="2"/>
  <c r="AB173" i="2"/>
  <c r="AA173" i="2"/>
  <c r="Z173" i="2"/>
  <c r="AD172" i="2"/>
  <c r="AC172" i="2"/>
  <c r="AB172" i="2"/>
  <c r="AA172" i="2"/>
  <c r="Z172" i="2"/>
  <c r="AD171" i="2"/>
  <c r="AC171" i="2"/>
  <c r="AB171" i="2"/>
  <c r="AA171" i="2"/>
  <c r="Z171" i="2"/>
  <c r="AD168" i="2"/>
  <c r="AC168" i="2"/>
  <c r="AB168" i="2"/>
  <c r="AA168" i="2"/>
  <c r="Z168" i="2"/>
  <c r="AD167" i="2"/>
  <c r="AC167" i="2"/>
  <c r="AB167" i="2"/>
  <c r="AA167" i="2"/>
  <c r="Z167" i="2"/>
  <c r="AD166" i="2"/>
  <c r="AC166" i="2"/>
  <c r="AB166" i="2"/>
  <c r="AA166" i="2"/>
  <c r="Z166" i="2"/>
  <c r="AD165" i="2"/>
  <c r="AC165" i="2"/>
  <c r="AB165" i="2"/>
  <c r="AA165" i="2"/>
  <c r="Z165" i="2"/>
  <c r="AD164" i="2"/>
  <c r="AC164" i="2"/>
  <c r="AB164" i="2"/>
  <c r="AA164" i="2"/>
  <c r="Z164" i="2"/>
  <c r="AD163" i="2"/>
  <c r="AC163" i="2"/>
  <c r="AB163" i="2"/>
  <c r="AA163" i="2"/>
  <c r="Z163" i="2"/>
  <c r="AD162" i="2"/>
  <c r="AC162" i="2"/>
  <c r="AB162" i="2"/>
  <c r="AA162" i="2"/>
  <c r="Z162" i="2"/>
  <c r="AD161" i="2"/>
  <c r="AC161" i="2"/>
  <c r="AB161" i="2"/>
  <c r="AA161" i="2"/>
  <c r="Z161" i="2"/>
  <c r="AD160" i="2"/>
  <c r="AC160" i="2"/>
  <c r="AB160" i="2"/>
  <c r="AA160" i="2"/>
  <c r="Z160" i="2"/>
  <c r="AD159" i="2"/>
  <c r="AC159" i="2"/>
  <c r="AB159" i="2"/>
  <c r="AA159" i="2"/>
  <c r="Z159" i="2"/>
  <c r="AD158" i="2"/>
  <c r="AC158" i="2"/>
  <c r="AB158" i="2"/>
  <c r="AA158" i="2"/>
  <c r="Z158" i="2"/>
  <c r="AD155" i="2"/>
  <c r="AC155" i="2"/>
  <c r="AB155" i="2"/>
  <c r="AA155" i="2"/>
  <c r="Z155" i="2"/>
  <c r="AD154" i="2"/>
  <c r="AC154" i="2"/>
  <c r="AB154" i="2"/>
  <c r="AA154" i="2"/>
  <c r="Z154" i="2"/>
  <c r="AD153" i="2"/>
  <c r="AC153" i="2"/>
  <c r="AB153" i="2"/>
  <c r="AA153" i="2"/>
  <c r="Z153" i="2"/>
  <c r="AD152" i="2"/>
  <c r="AC152" i="2"/>
  <c r="AB152" i="2"/>
  <c r="AA152" i="2"/>
  <c r="Z152" i="2"/>
  <c r="AD151" i="2"/>
  <c r="AC151" i="2"/>
  <c r="AB151" i="2"/>
  <c r="AA151" i="2"/>
  <c r="Z151" i="2"/>
  <c r="AD150" i="2"/>
  <c r="AC150" i="2"/>
  <c r="AB150" i="2"/>
  <c r="AA150" i="2"/>
  <c r="Z150" i="2"/>
  <c r="AD149" i="2"/>
  <c r="AC149" i="2"/>
  <c r="AB149" i="2"/>
  <c r="AA149" i="2"/>
  <c r="Z149" i="2"/>
  <c r="AD148" i="2"/>
  <c r="AC148" i="2"/>
  <c r="AB148" i="2"/>
  <c r="AA148" i="2"/>
  <c r="Z148" i="2"/>
  <c r="AD147" i="2"/>
  <c r="AC147" i="2"/>
  <c r="AB147" i="2"/>
  <c r="AA147" i="2"/>
  <c r="Z147" i="2"/>
  <c r="AD146" i="2"/>
  <c r="AC146" i="2"/>
  <c r="AB146" i="2"/>
  <c r="AA146" i="2"/>
  <c r="Z146" i="2"/>
  <c r="AD145" i="2"/>
  <c r="AC145" i="2"/>
  <c r="AB145" i="2"/>
  <c r="AA145" i="2"/>
  <c r="Z145" i="2"/>
  <c r="AD142" i="2"/>
  <c r="AC142" i="2"/>
  <c r="AB142" i="2"/>
  <c r="AA142" i="2"/>
  <c r="Z142" i="2"/>
  <c r="AD141" i="2"/>
  <c r="AC141" i="2"/>
  <c r="AB141" i="2"/>
  <c r="AA141" i="2"/>
  <c r="Z141" i="2"/>
  <c r="AD140" i="2"/>
  <c r="AC140" i="2"/>
  <c r="AB140" i="2"/>
  <c r="AA140" i="2"/>
  <c r="Z140" i="2"/>
  <c r="AD139" i="2"/>
  <c r="AC139" i="2"/>
  <c r="AB139" i="2"/>
  <c r="AA139" i="2"/>
  <c r="Z139" i="2"/>
  <c r="AD138" i="2"/>
  <c r="AC138" i="2"/>
  <c r="AB138" i="2"/>
  <c r="AA138" i="2"/>
  <c r="Z138" i="2"/>
  <c r="AD137" i="2"/>
  <c r="AC137" i="2"/>
  <c r="AB137" i="2"/>
  <c r="AA137" i="2"/>
  <c r="Z137" i="2"/>
  <c r="AD136" i="2"/>
  <c r="AC136" i="2"/>
  <c r="AB136" i="2"/>
  <c r="AA136" i="2"/>
  <c r="Z136" i="2"/>
  <c r="AD135" i="2"/>
  <c r="AC135" i="2"/>
  <c r="AB135" i="2"/>
  <c r="AA135" i="2"/>
  <c r="Z135" i="2"/>
  <c r="AD134" i="2"/>
  <c r="AC134" i="2"/>
  <c r="AB134" i="2"/>
  <c r="AA134" i="2"/>
  <c r="Z134" i="2"/>
  <c r="AD133" i="2"/>
  <c r="AC133" i="2"/>
  <c r="AB133" i="2"/>
  <c r="AA133" i="2"/>
  <c r="Z133" i="2"/>
  <c r="AD132" i="2"/>
  <c r="AC132" i="2"/>
  <c r="AB132" i="2"/>
  <c r="AA132" i="2"/>
  <c r="Z132" i="2"/>
  <c r="AD129" i="2"/>
  <c r="AC129" i="2"/>
  <c r="AB129" i="2"/>
  <c r="AA129" i="2"/>
  <c r="Z129" i="2"/>
  <c r="AD128" i="2"/>
  <c r="AC128" i="2"/>
  <c r="AB128" i="2"/>
  <c r="AA128" i="2"/>
  <c r="Z128" i="2"/>
  <c r="AD127" i="2"/>
  <c r="AC127" i="2"/>
  <c r="AB127" i="2"/>
  <c r="AA127" i="2"/>
  <c r="Z127" i="2"/>
  <c r="AD126" i="2"/>
  <c r="AC126" i="2"/>
  <c r="AB126" i="2"/>
  <c r="AA126" i="2"/>
  <c r="Z126" i="2"/>
  <c r="AD125" i="2"/>
  <c r="AC125" i="2"/>
  <c r="AB125" i="2"/>
  <c r="AA125" i="2"/>
  <c r="Z125" i="2"/>
  <c r="AD124" i="2"/>
  <c r="AC124" i="2"/>
  <c r="AB124" i="2"/>
  <c r="AA124" i="2"/>
  <c r="Z124" i="2"/>
  <c r="AD123" i="2"/>
  <c r="AC123" i="2"/>
  <c r="AB123" i="2"/>
  <c r="AA123" i="2"/>
  <c r="Z123" i="2"/>
  <c r="AD122" i="2"/>
  <c r="AC122" i="2"/>
  <c r="AB122" i="2"/>
  <c r="AA122" i="2"/>
  <c r="Z122" i="2"/>
  <c r="AD121" i="2"/>
  <c r="AC121" i="2"/>
  <c r="AB121" i="2"/>
  <c r="AA121" i="2"/>
  <c r="Z121" i="2"/>
  <c r="AD120" i="2"/>
  <c r="AC120" i="2"/>
  <c r="AB120" i="2"/>
  <c r="AA120" i="2"/>
  <c r="Z120" i="2"/>
  <c r="AD119" i="2"/>
  <c r="AC119" i="2"/>
  <c r="AB119" i="2"/>
  <c r="AA119" i="2"/>
  <c r="Z119" i="2"/>
  <c r="AD116" i="2"/>
  <c r="AC116" i="2"/>
  <c r="AB116" i="2"/>
  <c r="AA116" i="2"/>
  <c r="Z116" i="2"/>
  <c r="AD115" i="2"/>
  <c r="AC115" i="2"/>
  <c r="AB115" i="2"/>
  <c r="AA115" i="2"/>
  <c r="Z115" i="2"/>
  <c r="AD114" i="2"/>
  <c r="AC114" i="2"/>
  <c r="AB114" i="2"/>
  <c r="AA114" i="2"/>
  <c r="Z114" i="2"/>
  <c r="AD113" i="2"/>
  <c r="AC113" i="2"/>
  <c r="AB113" i="2"/>
  <c r="AA113" i="2"/>
  <c r="Z113" i="2"/>
  <c r="AD112" i="2"/>
  <c r="AC112" i="2"/>
  <c r="AB112" i="2"/>
  <c r="AA112" i="2"/>
  <c r="Z112" i="2"/>
  <c r="AD111" i="2"/>
  <c r="AC111" i="2"/>
  <c r="AB111" i="2"/>
  <c r="AA111" i="2"/>
  <c r="Z111" i="2"/>
  <c r="AD110" i="2"/>
  <c r="AC110" i="2"/>
  <c r="AB110" i="2"/>
  <c r="AA110" i="2"/>
  <c r="Z110" i="2"/>
  <c r="AD109" i="2"/>
  <c r="AC109" i="2"/>
  <c r="AB109" i="2"/>
  <c r="AA109" i="2"/>
  <c r="Z109" i="2"/>
  <c r="AD108" i="2"/>
  <c r="AC108" i="2"/>
  <c r="AB108" i="2"/>
  <c r="AA108" i="2"/>
  <c r="Z108" i="2"/>
  <c r="AD107" i="2"/>
  <c r="AC107" i="2"/>
  <c r="AB107" i="2"/>
  <c r="AA107" i="2"/>
  <c r="Z107" i="2"/>
  <c r="AD106" i="2"/>
  <c r="AC106" i="2"/>
  <c r="AB106" i="2"/>
  <c r="AA106" i="2"/>
  <c r="Z106" i="2"/>
  <c r="AD103" i="2"/>
  <c r="AC103" i="2"/>
  <c r="AB103" i="2"/>
  <c r="AA103" i="2"/>
  <c r="Z103" i="2"/>
  <c r="AD102" i="2"/>
  <c r="AC102" i="2"/>
  <c r="AB102" i="2"/>
  <c r="AA102" i="2"/>
  <c r="Z102" i="2"/>
  <c r="AD101" i="2"/>
  <c r="AC101" i="2"/>
  <c r="AB101" i="2"/>
  <c r="AA101" i="2"/>
  <c r="Z101" i="2"/>
  <c r="AD100" i="2"/>
  <c r="AC100" i="2"/>
  <c r="AB100" i="2"/>
  <c r="AA100" i="2"/>
  <c r="Z100" i="2"/>
  <c r="AD99" i="2"/>
  <c r="AC99" i="2"/>
  <c r="AB99" i="2"/>
  <c r="AA99" i="2"/>
  <c r="Z99" i="2"/>
  <c r="AD98" i="2"/>
  <c r="AC98" i="2"/>
  <c r="AB98" i="2"/>
  <c r="AA98" i="2"/>
  <c r="Z98" i="2"/>
  <c r="AD97" i="2"/>
  <c r="AC97" i="2"/>
  <c r="AB97" i="2"/>
  <c r="AA97" i="2"/>
  <c r="Z97" i="2"/>
  <c r="AD96" i="2"/>
  <c r="AC96" i="2"/>
  <c r="AB96" i="2"/>
  <c r="AA96" i="2"/>
  <c r="Z96" i="2"/>
  <c r="AD95" i="2"/>
  <c r="AC95" i="2"/>
  <c r="AB95" i="2"/>
  <c r="AA95" i="2"/>
  <c r="Z95" i="2"/>
  <c r="AD94" i="2"/>
  <c r="AC94" i="2"/>
  <c r="AB94" i="2"/>
  <c r="AA94" i="2"/>
  <c r="Z94" i="2"/>
  <c r="AD93" i="2"/>
  <c r="AC93" i="2"/>
  <c r="AB93" i="2"/>
  <c r="AA93" i="2"/>
  <c r="Z93" i="2"/>
  <c r="AD90" i="2"/>
  <c r="AC90" i="2"/>
  <c r="AB90" i="2"/>
  <c r="AA90" i="2"/>
  <c r="Z90" i="2"/>
  <c r="AD89" i="2"/>
  <c r="AC89" i="2"/>
  <c r="AB89" i="2"/>
  <c r="AA89" i="2"/>
  <c r="Z89" i="2"/>
  <c r="AD88" i="2"/>
  <c r="AC88" i="2"/>
  <c r="AB88" i="2"/>
  <c r="AA88" i="2"/>
  <c r="Z88" i="2"/>
  <c r="AD87" i="2"/>
  <c r="AC87" i="2"/>
  <c r="AB87" i="2"/>
  <c r="AA87" i="2"/>
  <c r="Z87" i="2"/>
  <c r="AD86" i="2"/>
  <c r="AC86" i="2"/>
  <c r="AB86" i="2"/>
  <c r="AA86" i="2"/>
  <c r="Z86" i="2"/>
  <c r="AD85" i="2"/>
  <c r="AC85" i="2"/>
  <c r="AB85" i="2"/>
  <c r="AA85" i="2"/>
  <c r="Z85" i="2"/>
  <c r="AD84" i="2"/>
  <c r="AC84" i="2"/>
  <c r="AB84" i="2"/>
  <c r="AA84" i="2"/>
  <c r="Z84" i="2"/>
  <c r="AD83" i="2"/>
  <c r="AC83" i="2"/>
  <c r="AB83" i="2"/>
  <c r="AA83" i="2"/>
  <c r="Z83" i="2"/>
  <c r="AD82" i="2"/>
  <c r="AC82" i="2"/>
  <c r="AB82" i="2"/>
  <c r="AA82" i="2"/>
  <c r="Z82" i="2"/>
  <c r="AD81" i="2"/>
  <c r="AC81" i="2"/>
  <c r="AB81" i="2"/>
  <c r="AA81" i="2"/>
  <c r="Z81" i="2"/>
  <c r="AD80" i="2"/>
  <c r="AC80" i="2"/>
  <c r="AB80" i="2"/>
  <c r="AA80" i="2"/>
  <c r="Z80" i="2"/>
  <c r="AD77" i="2"/>
  <c r="AC77" i="2"/>
  <c r="AB77" i="2"/>
  <c r="AA77" i="2"/>
  <c r="Z77" i="2"/>
  <c r="AD76" i="2"/>
  <c r="AC76" i="2"/>
  <c r="AB76" i="2"/>
  <c r="AA76" i="2"/>
  <c r="Z76" i="2"/>
  <c r="AD75" i="2"/>
  <c r="AC75" i="2"/>
  <c r="AB75" i="2"/>
  <c r="AA75" i="2"/>
  <c r="Z75" i="2"/>
  <c r="AD74" i="2"/>
  <c r="AC74" i="2"/>
  <c r="AB74" i="2"/>
  <c r="AA74" i="2"/>
  <c r="Z74" i="2"/>
  <c r="AD73" i="2"/>
  <c r="AC73" i="2"/>
  <c r="AB73" i="2"/>
  <c r="AA73" i="2"/>
  <c r="Z73" i="2"/>
  <c r="AD72" i="2"/>
  <c r="AC72" i="2"/>
  <c r="AB72" i="2"/>
  <c r="AA72" i="2"/>
  <c r="Z72" i="2"/>
  <c r="AD71" i="2"/>
  <c r="AC71" i="2"/>
  <c r="AB71" i="2"/>
  <c r="AA71" i="2"/>
  <c r="Z71" i="2"/>
  <c r="AD70" i="2"/>
  <c r="AC70" i="2"/>
  <c r="AB70" i="2"/>
  <c r="AA70" i="2"/>
  <c r="Z70" i="2"/>
  <c r="AD69" i="2"/>
  <c r="AC69" i="2"/>
  <c r="AB69" i="2"/>
  <c r="AA69" i="2"/>
  <c r="Z69" i="2"/>
  <c r="AD68" i="2"/>
  <c r="AC68" i="2"/>
  <c r="AB68" i="2"/>
  <c r="AA68" i="2"/>
  <c r="Z68" i="2"/>
  <c r="AD67" i="2"/>
  <c r="AC67" i="2"/>
  <c r="AB67" i="2"/>
  <c r="AA67" i="2"/>
  <c r="Z67" i="2"/>
  <c r="AD64" i="2"/>
  <c r="AC64" i="2"/>
  <c r="AB64" i="2"/>
  <c r="AA64" i="2"/>
  <c r="Z64" i="2"/>
  <c r="AD63" i="2"/>
  <c r="AC63" i="2"/>
  <c r="AB63" i="2"/>
  <c r="AA63" i="2"/>
  <c r="Z63" i="2"/>
  <c r="AD62" i="2"/>
  <c r="AC62" i="2"/>
  <c r="AB62" i="2"/>
  <c r="AA62" i="2"/>
  <c r="Z62" i="2"/>
  <c r="AD61" i="2"/>
  <c r="AC61" i="2"/>
  <c r="AB61" i="2"/>
  <c r="AA61" i="2"/>
  <c r="Z61" i="2"/>
  <c r="AD60" i="2"/>
  <c r="AC60" i="2"/>
  <c r="AB60" i="2"/>
  <c r="AA60" i="2"/>
  <c r="Z60" i="2"/>
  <c r="AD59" i="2"/>
  <c r="AC59" i="2"/>
  <c r="AB59" i="2"/>
  <c r="AA59" i="2"/>
  <c r="Z59" i="2"/>
  <c r="AD58" i="2"/>
  <c r="AC58" i="2"/>
  <c r="AB58" i="2"/>
  <c r="AA58" i="2"/>
  <c r="Z58" i="2"/>
  <c r="AD57" i="2"/>
  <c r="AC57" i="2"/>
  <c r="AB57" i="2"/>
  <c r="AA57" i="2"/>
  <c r="Z57" i="2"/>
  <c r="AD56" i="2"/>
  <c r="AC56" i="2"/>
  <c r="AB56" i="2"/>
  <c r="AA56" i="2"/>
  <c r="Z56" i="2"/>
  <c r="AD55" i="2"/>
  <c r="AC55" i="2"/>
  <c r="AB55" i="2"/>
  <c r="AA55" i="2"/>
  <c r="Z55" i="2"/>
  <c r="AD54" i="2"/>
  <c r="AC54" i="2"/>
  <c r="AB54" i="2"/>
  <c r="AA54" i="2"/>
  <c r="Z54" i="2"/>
  <c r="AD51" i="2"/>
  <c r="AC51" i="2"/>
  <c r="AB51" i="2"/>
  <c r="AA51" i="2"/>
  <c r="Z51" i="2"/>
  <c r="AD50" i="2"/>
  <c r="AC50" i="2"/>
  <c r="AB50" i="2"/>
  <c r="AA50" i="2"/>
  <c r="Z50" i="2"/>
  <c r="AD49" i="2"/>
  <c r="AC49" i="2"/>
  <c r="AB49" i="2"/>
  <c r="AA49" i="2"/>
  <c r="Z49" i="2"/>
  <c r="AD48" i="2"/>
  <c r="AC48" i="2"/>
  <c r="AB48" i="2"/>
  <c r="AA48" i="2"/>
  <c r="Z48" i="2"/>
  <c r="AD47" i="2"/>
  <c r="AC47" i="2"/>
  <c r="AB47" i="2"/>
  <c r="AA47" i="2"/>
  <c r="Z47" i="2"/>
  <c r="AD46" i="2"/>
  <c r="AC46" i="2"/>
  <c r="AB46" i="2"/>
  <c r="AA46" i="2"/>
  <c r="Z46" i="2"/>
  <c r="AD45" i="2"/>
  <c r="AC45" i="2"/>
  <c r="AB45" i="2"/>
  <c r="AA45" i="2"/>
  <c r="Z45" i="2"/>
  <c r="AD44" i="2"/>
  <c r="AC44" i="2"/>
  <c r="AB44" i="2"/>
  <c r="AA44" i="2"/>
  <c r="Z44" i="2"/>
  <c r="AD43" i="2"/>
  <c r="AC43" i="2"/>
  <c r="AB43" i="2"/>
  <c r="AA43" i="2"/>
  <c r="Z43" i="2"/>
  <c r="AD42" i="2"/>
  <c r="AC42" i="2"/>
  <c r="AB42" i="2"/>
  <c r="AA42" i="2"/>
  <c r="Z42" i="2"/>
  <c r="AD41" i="2"/>
  <c r="AC41" i="2"/>
  <c r="AB41" i="2"/>
  <c r="AA41" i="2"/>
  <c r="Z41" i="2"/>
  <c r="AD38" i="2"/>
  <c r="AC38" i="2"/>
  <c r="AB38" i="2"/>
  <c r="AA38" i="2"/>
  <c r="Z38" i="2"/>
  <c r="AD37" i="2"/>
  <c r="AC37" i="2"/>
  <c r="AB37" i="2"/>
  <c r="AA37" i="2"/>
  <c r="Z37" i="2"/>
  <c r="AD36" i="2"/>
  <c r="AC36" i="2"/>
  <c r="AB36" i="2"/>
  <c r="AA36" i="2"/>
  <c r="Z36" i="2"/>
  <c r="AD35" i="2"/>
  <c r="AC35" i="2"/>
  <c r="AB35" i="2"/>
  <c r="AA35" i="2"/>
  <c r="Z35" i="2"/>
  <c r="AD34" i="2"/>
  <c r="AC34" i="2"/>
  <c r="AB34" i="2"/>
  <c r="AA34" i="2"/>
  <c r="Z34" i="2"/>
  <c r="AD33" i="2"/>
  <c r="AC33" i="2"/>
  <c r="AB33" i="2"/>
  <c r="AA33" i="2"/>
  <c r="Z33" i="2"/>
  <c r="AD32" i="2"/>
  <c r="AC32" i="2"/>
  <c r="AB32" i="2"/>
  <c r="AA32" i="2"/>
  <c r="Z32" i="2"/>
  <c r="AD31" i="2"/>
  <c r="AC31" i="2"/>
  <c r="AB31" i="2"/>
  <c r="AA31" i="2"/>
  <c r="Z31" i="2"/>
  <c r="AD30" i="2"/>
  <c r="AC30" i="2"/>
  <c r="AB30" i="2"/>
  <c r="AA30" i="2"/>
  <c r="Z30" i="2"/>
  <c r="AD29" i="2"/>
  <c r="AC29" i="2"/>
  <c r="AB29" i="2"/>
  <c r="AA29" i="2"/>
  <c r="Z29" i="2"/>
  <c r="AD28" i="2"/>
  <c r="AC28" i="2"/>
  <c r="AB28" i="2"/>
  <c r="AA28" i="2"/>
  <c r="Z28" i="2"/>
  <c r="AD25" i="2"/>
  <c r="AC25" i="2"/>
  <c r="AB25" i="2"/>
  <c r="AA25" i="2"/>
  <c r="Z25" i="2"/>
  <c r="AD24" i="2"/>
  <c r="AC24" i="2"/>
  <c r="AB24" i="2"/>
  <c r="AA24" i="2"/>
  <c r="Z24" i="2"/>
  <c r="AD23" i="2"/>
  <c r="AC23" i="2"/>
  <c r="AB23" i="2"/>
  <c r="AA23" i="2"/>
  <c r="Z23" i="2"/>
  <c r="AD22" i="2"/>
  <c r="AC22" i="2"/>
  <c r="AB22" i="2"/>
  <c r="AA22" i="2"/>
  <c r="Z22" i="2"/>
  <c r="AD21" i="2"/>
  <c r="AC21" i="2"/>
  <c r="AB21" i="2"/>
  <c r="AA21" i="2"/>
  <c r="Z21" i="2"/>
  <c r="AD20" i="2"/>
  <c r="AC20" i="2"/>
  <c r="AB20" i="2"/>
  <c r="AA20" i="2"/>
  <c r="Z20" i="2"/>
  <c r="AD19" i="2"/>
  <c r="AC19" i="2"/>
  <c r="AB19" i="2"/>
  <c r="AA19" i="2"/>
  <c r="Z19" i="2"/>
  <c r="AD18" i="2"/>
  <c r="AC18" i="2"/>
  <c r="AB18" i="2"/>
  <c r="AA18" i="2"/>
  <c r="Z18" i="2"/>
  <c r="AD17" i="2"/>
  <c r="AC17" i="2"/>
  <c r="AB17" i="2"/>
  <c r="AA17" i="2"/>
  <c r="Z17" i="2"/>
  <c r="AD16" i="2"/>
  <c r="AC16" i="2"/>
  <c r="AB16" i="2"/>
  <c r="AA16" i="2"/>
  <c r="Z16" i="2"/>
  <c r="AD15" i="2"/>
  <c r="AC15" i="2"/>
  <c r="AB15" i="2"/>
  <c r="AA15" i="2"/>
  <c r="Z15" i="2"/>
  <c r="AD12" i="2"/>
  <c r="AC12" i="2"/>
  <c r="AB12" i="2"/>
  <c r="AA12" i="2"/>
  <c r="Z12" i="2"/>
  <c r="AD11" i="2"/>
  <c r="AC11" i="2"/>
  <c r="AB11" i="2"/>
  <c r="AA11" i="2"/>
  <c r="Z11" i="2"/>
  <c r="AD10" i="2"/>
  <c r="AC10" i="2"/>
  <c r="AB10" i="2"/>
  <c r="AA10" i="2"/>
  <c r="Z10" i="2"/>
  <c r="AD9" i="2"/>
  <c r="AC9" i="2"/>
  <c r="AB9" i="2"/>
  <c r="AA9" i="2"/>
  <c r="Z9" i="2"/>
  <c r="AD8" i="2"/>
  <c r="AC8" i="2"/>
  <c r="AB8" i="2"/>
  <c r="AA8" i="2"/>
  <c r="Z8" i="2"/>
  <c r="AD7" i="2"/>
  <c r="AC7" i="2"/>
  <c r="AB7" i="2"/>
  <c r="AA7" i="2"/>
  <c r="Z7" i="2"/>
  <c r="AD6" i="2"/>
  <c r="AC6" i="2"/>
  <c r="AB6" i="2"/>
  <c r="AA6" i="2"/>
  <c r="Z6" i="2"/>
  <c r="AD5" i="2"/>
  <c r="AC5" i="2"/>
  <c r="AB5" i="2"/>
  <c r="AA5" i="2"/>
  <c r="Z5" i="2"/>
  <c r="AD4" i="2"/>
  <c r="AC4" i="2"/>
  <c r="AB4" i="2"/>
  <c r="AA4" i="2"/>
  <c r="Z4" i="2"/>
  <c r="AD3" i="2"/>
  <c r="AC3" i="2"/>
  <c r="AB3" i="2"/>
  <c r="AA3" i="2"/>
  <c r="Z3" i="2"/>
  <c r="AD2" i="2"/>
  <c r="AC2" i="2"/>
  <c r="AB2" i="2"/>
  <c r="AA2" i="2"/>
  <c r="Z2" i="2"/>
  <c r="AD110" i="5"/>
  <c r="AC110" i="5"/>
  <c r="AB110" i="5"/>
  <c r="AA110" i="5"/>
  <c r="Z110" i="5"/>
  <c r="Y110" i="5"/>
  <c r="X110" i="5"/>
  <c r="AD109" i="5"/>
  <c r="AC109" i="5"/>
  <c r="AB109" i="5"/>
  <c r="AA109" i="5"/>
  <c r="Z109" i="5"/>
  <c r="Y109" i="5"/>
  <c r="X109" i="5"/>
  <c r="AD108" i="5"/>
  <c r="AC108" i="5"/>
  <c r="AB108" i="5"/>
  <c r="AA108" i="5"/>
  <c r="Z108" i="5"/>
  <c r="Y108" i="5"/>
  <c r="X108" i="5"/>
  <c r="AD107" i="5"/>
  <c r="AC107" i="5"/>
  <c r="AB107" i="5"/>
  <c r="AA107" i="5"/>
  <c r="Z107" i="5"/>
  <c r="Y107" i="5"/>
  <c r="X107" i="5"/>
  <c r="AD106" i="5"/>
  <c r="AC106" i="5"/>
  <c r="AB106" i="5"/>
  <c r="AA106" i="5"/>
  <c r="Z106" i="5"/>
  <c r="Y106" i="5"/>
  <c r="X106" i="5"/>
  <c r="AD103" i="5"/>
  <c r="AC103" i="5"/>
  <c r="AB103" i="5"/>
  <c r="AA103" i="5"/>
  <c r="Z103" i="5"/>
  <c r="Y103" i="5"/>
  <c r="X103" i="5"/>
  <c r="AD102" i="5"/>
  <c r="AC102" i="5"/>
  <c r="AB102" i="5"/>
  <c r="AA102" i="5"/>
  <c r="Z102" i="5"/>
  <c r="Y102" i="5"/>
  <c r="X102" i="5"/>
  <c r="AD101" i="5"/>
  <c r="AC101" i="5"/>
  <c r="AB101" i="5"/>
  <c r="AA101" i="5"/>
  <c r="Z101" i="5"/>
  <c r="Y101" i="5"/>
  <c r="X101" i="5"/>
  <c r="AD100" i="5"/>
  <c r="AC100" i="5"/>
  <c r="AB100" i="5"/>
  <c r="AA100" i="5"/>
  <c r="Z100" i="5"/>
  <c r="Y100" i="5"/>
  <c r="X100" i="5"/>
  <c r="AD99" i="5"/>
  <c r="AC99" i="5"/>
  <c r="AB99" i="5"/>
  <c r="AA99" i="5"/>
  <c r="Z99" i="5"/>
  <c r="Y99" i="5"/>
  <c r="X99" i="5"/>
  <c r="AD98" i="5"/>
  <c r="AC98" i="5"/>
  <c r="AB98" i="5"/>
  <c r="AA98" i="5"/>
  <c r="Z98" i="5"/>
  <c r="Y98" i="5"/>
  <c r="X98" i="5"/>
  <c r="AD97" i="5"/>
  <c r="AC97" i="5"/>
  <c r="AB97" i="5"/>
  <c r="AA97" i="5"/>
  <c r="Z97" i="5"/>
  <c r="Y97" i="5"/>
  <c r="X97" i="5"/>
  <c r="AD96" i="5"/>
  <c r="AC96" i="5"/>
  <c r="AB96" i="5"/>
  <c r="AA96" i="5"/>
  <c r="Z96" i="5"/>
  <c r="Y96" i="5"/>
  <c r="X96" i="5"/>
  <c r="AD95" i="5"/>
  <c r="AC95" i="5"/>
  <c r="AB95" i="5"/>
  <c r="AA95" i="5"/>
  <c r="Z95" i="5"/>
  <c r="Y95" i="5"/>
  <c r="X95" i="5"/>
  <c r="AD94" i="5"/>
  <c r="AC94" i="5"/>
  <c r="AB94" i="5"/>
  <c r="AA94" i="5"/>
  <c r="Z94" i="5"/>
  <c r="Y94" i="5"/>
  <c r="X94" i="5"/>
  <c r="AD93" i="5"/>
  <c r="AC93" i="5"/>
  <c r="AB93" i="5"/>
  <c r="AA93" i="5"/>
  <c r="Z93" i="5"/>
  <c r="Y93" i="5"/>
  <c r="X93" i="5"/>
  <c r="AD90" i="5"/>
  <c r="AC90" i="5"/>
  <c r="AB90" i="5"/>
  <c r="AA90" i="5"/>
  <c r="Z90" i="5"/>
  <c r="Y90" i="5"/>
  <c r="X90" i="5"/>
  <c r="AD89" i="5"/>
  <c r="AC89" i="5"/>
  <c r="AB89" i="5"/>
  <c r="AA89" i="5"/>
  <c r="Z89" i="5"/>
  <c r="Y89" i="5"/>
  <c r="X89" i="5"/>
  <c r="AD88" i="5"/>
  <c r="AC88" i="5"/>
  <c r="AB88" i="5"/>
  <c r="AA88" i="5"/>
  <c r="Z88" i="5"/>
  <c r="Y88" i="5"/>
  <c r="X88" i="5"/>
  <c r="AD87" i="5"/>
  <c r="AC87" i="5"/>
  <c r="AB87" i="5"/>
  <c r="AA87" i="5"/>
  <c r="Z87" i="5"/>
  <c r="Y87" i="5"/>
  <c r="X87" i="5"/>
  <c r="AD86" i="5"/>
  <c r="AC86" i="5"/>
  <c r="AB86" i="5"/>
  <c r="AA86" i="5"/>
  <c r="Z86" i="5"/>
  <c r="Y86" i="5"/>
  <c r="X86" i="5"/>
  <c r="AD85" i="5"/>
  <c r="AC85" i="5"/>
  <c r="AB85" i="5"/>
  <c r="AA85" i="5"/>
  <c r="Z85" i="5"/>
  <c r="Y85" i="5"/>
  <c r="X85" i="5"/>
  <c r="AD84" i="5"/>
  <c r="AC84" i="5"/>
  <c r="AB84" i="5"/>
  <c r="AA84" i="5"/>
  <c r="Z84" i="5"/>
  <c r="Y84" i="5"/>
  <c r="X84" i="5"/>
  <c r="AD83" i="5"/>
  <c r="AC83" i="5"/>
  <c r="AB83" i="5"/>
  <c r="AA83" i="5"/>
  <c r="Z83" i="5"/>
  <c r="Y83" i="5"/>
  <c r="X83" i="5"/>
  <c r="AD82" i="5"/>
  <c r="AC82" i="5"/>
  <c r="AB82" i="5"/>
  <c r="AA82" i="5"/>
  <c r="Z82" i="5"/>
  <c r="Y82" i="5"/>
  <c r="X82" i="5"/>
  <c r="AD81" i="5"/>
  <c r="AC81" i="5"/>
  <c r="AB81" i="5"/>
  <c r="AA81" i="5"/>
  <c r="Z81" i="5"/>
  <c r="Y81" i="5"/>
  <c r="X81" i="5"/>
  <c r="AD80" i="5"/>
  <c r="AC80" i="5"/>
  <c r="AB80" i="5"/>
  <c r="AA80" i="5"/>
  <c r="Z80" i="5"/>
  <c r="Y80" i="5"/>
  <c r="X80" i="5"/>
  <c r="AD77" i="5"/>
  <c r="AC77" i="5"/>
  <c r="AB77" i="5"/>
  <c r="AA77" i="5"/>
  <c r="Z77" i="5"/>
  <c r="Y77" i="5"/>
  <c r="X77" i="5"/>
  <c r="AD76" i="5"/>
  <c r="AC76" i="5"/>
  <c r="AB76" i="5"/>
  <c r="AA76" i="5"/>
  <c r="Z76" i="5"/>
  <c r="Y76" i="5"/>
  <c r="X76" i="5"/>
  <c r="AD75" i="5"/>
  <c r="AC75" i="5"/>
  <c r="AB75" i="5"/>
  <c r="AA75" i="5"/>
  <c r="Z75" i="5"/>
  <c r="Y75" i="5"/>
  <c r="X75" i="5"/>
  <c r="AD74" i="5"/>
  <c r="AC74" i="5"/>
  <c r="AB74" i="5"/>
  <c r="AA74" i="5"/>
  <c r="Z74" i="5"/>
  <c r="Y74" i="5"/>
  <c r="X74" i="5"/>
  <c r="AD73" i="5"/>
  <c r="AC73" i="5"/>
  <c r="AB73" i="5"/>
  <c r="AA73" i="5"/>
  <c r="Z73" i="5"/>
  <c r="Y73" i="5"/>
  <c r="X73" i="5"/>
  <c r="AD72" i="5"/>
  <c r="AC72" i="5"/>
  <c r="AB72" i="5"/>
  <c r="AA72" i="5"/>
  <c r="Z72" i="5"/>
  <c r="Y72" i="5"/>
  <c r="X72" i="5"/>
  <c r="AD71" i="5"/>
  <c r="AC71" i="5"/>
  <c r="AB71" i="5"/>
  <c r="AA71" i="5"/>
  <c r="Z71" i="5"/>
  <c r="Y71" i="5"/>
  <c r="X71" i="5"/>
  <c r="AD70" i="5"/>
  <c r="AC70" i="5"/>
  <c r="AB70" i="5"/>
  <c r="AA70" i="5"/>
  <c r="Z70" i="5"/>
  <c r="Y70" i="5"/>
  <c r="X70" i="5"/>
  <c r="AD69" i="5"/>
  <c r="AC69" i="5"/>
  <c r="AB69" i="5"/>
  <c r="AA69" i="5"/>
  <c r="Z69" i="5"/>
  <c r="Y69" i="5"/>
  <c r="X69" i="5"/>
  <c r="AD68" i="5"/>
  <c r="AC68" i="5"/>
  <c r="AB68" i="5"/>
  <c r="AA68" i="5"/>
  <c r="Z68" i="5"/>
  <c r="Y68" i="5"/>
  <c r="X68" i="5"/>
  <c r="AD67" i="5"/>
  <c r="AC67" i="5"/>
  <c r="AB67" i="5"/>
  <c r="AA67" i="5"/>
  <c r="Z67" i="5"/>
  <c r="Y67" i="5"/>
  <c r="X67" i="5"/>
  <c r="AD64" i="5"/>
  <c r="AC64" i="5"/>
  <c r="AB64" i="5"/>
  <c r="AA64" i="5"/>
  <c r="Z64" i="5"/>
  <c r="Y64" i="5"/>
  <c r="X64" i="5"/>
  <c r="AD63" i="5"/>
  <c r="AC63" i="5"/>
  <c r="AB63" i="5"/>
  <c r="AA63" i="5"/>
  <c r="Z63" i="5"/>
  <c r="Y63" i="5"/>
  <c r="X63" i="5"/>
  <c r="AD62" i="5"/>
  <c r="AC62" i="5"/>
  <c r="AB62" i="5"/>
  <c r="AA62" i="5"/>
  <c r="Z62" i="5"/>
  <c r="Y62" i="5"/>
  <c r="X62" i="5"/>
  <c r="AD61" i="5"/>
  <c r="AC61" i="5"/>
  <c r="AB61" i="5"/>
  <c r="AA61" i="5"/>
  <c r="Z61" i="5"/>
  <c r="Y61" i="5"/>
  <c r="X61" i="5"/>
  <c r="AD60" i="5"/>
  <c r="AC60" i="5"/>
  <c r="AB60" i="5"/>
  <c r="AA60" i="5"/>
  <c r="Z60" i="5"/>
  <c r="Y60" i="5"/>
  <c r="X60" i="5"/>
  <c r="AD59" i="5"/>
  <c r="AC59" i="5"/>
  <c r="AB59" i="5"/>
  <c r="AA59" i="5"/>
  <c r="Z59" i="5"/>
  <c r="Y59" i="5"/>
  <c r="X59" i="5"/>
  <c r="AD58" i="5"/>
  <c r="AC58" i="5"/>
  <c r="AB58" i="5"/>
  <c r="AA58" i="5"/>
  <c r="Z58" i="5"/>
  <c r="Y58" i="5"/>
  <c r="X58" i="5"/>
  <c r="AD57" i="5"/>
  <c r="AC57" i="5"/>
  <c r="AB57" i="5"/>
  <c r="AA57" i="5"/>
  <c r="Z57" i="5"/>
  <c r="Y57" i="5"/>
  <c r="X57" i="5"/>
  <c r="AD56" i="5"/>
  <c r="AC56" i="5"/>
  <c r="AB56" i="5"/>
  <c r="AA56" i="5"/>
  <c r="Z56" i="5"/>
  <c r="Y56" i="5"/>
  <c r="X56" i="5"/>
  <c r="AD55" i="5"/>
  <c r="AC55" i="5"/>
  <c r="AB55" i="5"/>
  <c r="AA55" i="5"/>
  <c r="Z55" i="5"/>
  <c r="Y55" i="5"/>
  <c r="X55" i="5"/>
  <c r="AD54" i="5"/>
  <c r="AC54" i="5"/>
  <c r="AB54" i="5"/>
  <c r="AA54" i="5"/>
  <c r="Z54" i="5"/>
  <c r="Y54" i="5"/>
  <c r="X54" i="5"/>
  <c r="AD51" i="5"/>
  <c r="AC51" i="5"/>
  <c r="AB51" i="5"/>
  <c r="AA51" i="5"/>
  <c r="Z51" i="5"/>
  <c r="Y51" i="5"/>
  <c r="X51" i="5"/>
  <c r="AD50" i="5"/>
  <c r="AC50" i="5"/>
  <c r="AB50" i="5"/>
  <c r="AA50" i="5"/>
  <c r="Z50" i="5"/>
  <c r="Y50" i="5"/>
  <c r="X50" i="5"/>
  <c r="AD49" i="5"/>
  <c r="AC49" i="5"/>
  <c r="AB49" i="5"/>
  <c r="AA49" i="5"/>
  <c r="Z49" i="5"/>
  <c r="Y49" i="5"/>
  <c r="X49" i="5"/>
  <c r="AD48" i="5"/>
  <c r="AC48" i="5"/>
  <c r="AB48" i="5"/>
  <c r="AA48" i="5"/>
  <c r="Z48" i="5"/>
  <c r="Y48" i="5"/>
  <c r="X48" i="5"/>
  <c r="AD47" i="5"/>
  <c r="AC47" i="5"/>
  <c r="AB47" i="5"/>
  <c r="AA47" i="5"/>
  <c r="Z47" i="5"/>
  <c r="Y47" i="5"/>
  <c r="X47" i="5"/>
  <c r="AD46" i="5"/>
  <c r="AC46" i="5"/>
  <c r="AB46" i="5"/>
  <c r="AA46" i="5"/>
  <c r="Z46" i="5"/>
  <c r="Y46" i="5"/>
  <c r="X46" i="5"/>
  <c r="AD45" i="5"/>
  <c r="AC45" i="5"/>
  <c r="AB45" i="5"/>
  <c r="AA45" i="5"/>
  <c r="Z45" i="5"/>
  <c r="Y45" i="5"/>
  <c r="X45" i="5"/>
  <c r="AD44" i="5"/>
  <c r="AC44" i="5"/>
  <c r="AB44" i="5"/>
  <c r="AA44" i="5"/>
  <c r="Z44" i="5"/>
  <c r="Y44" i="5"/>
  <c r="X44" i="5"/>
  <c r="AD43" i="5"/>
  <c r="AC43" i="5"/>
  <c r="AB43" i="5"/>
  <c r="AA43" i="5"/>
  <c r="Z43" i="5"/>
  <c r="Y43" i="5"/>
  <c r="X43" i="5"/>
  <c r="AD42" i="5"/>
  <c r="AC42" i="5"/>
  <c r="AB42" i="5"/>
  <c r="AA42" i="5"/>
  <c r="Z42" i="5"/>
  <c r="Y42" i="5"/>
  <c r="X42" i="5"/>
  <c r="AD41" i="5"/>
  <c r="AC41" i="5"/>
  <c r="AB41" i="5"/>
  <c r="AA41" i="5"/>
  <c r="Z41" i="5"/>
  <c r="Y41" i="5"/>
  <c r="X41" i="5"/>
  <c r="AD38" i="5"/>
  <c r="AC38" i="5"/>
  <c r="AB38" i="5"/>
  <c r="AA38" i="5"/>
  <c r="Z38" i="5"/>
  <c r="Y38" i="5"/>
  <c r="X38" i="5"/>
  <c r="AD37" i="5"/>
  <c r="AC37" i="5"/>
  <c r="AB37" i="5"/>
  <c r="AA37" i="5"/>
  <c r="Z37" i="5"/>
  <c r="Y37" i="5"/>
  <c r="X37" i="5"/>
  <c r="AD36" i="5"/>
  <c r="AC36" i="5"/>
  <c r="AB36" i="5"/>
  <c r="AA36" i="5"/>
  <c r="Z36" i="5"/>
  <c r="Y36" i="5"/>
  <c r="X36" i="5"/>
  <c r="AD35" i="5"/>
  <c r="AC35" i="5"/>
  <c r="AB35" i="5"/>
  <c r="AA35" i="5"/>
  <c r="Z35" i="5"/>
  <c r="Y35" i="5"/>
  <c r="X35" i="5"/>
  <c r="AD34" i="5"/>
  <c r="AC34" i="5"/>
  <c r="AB34" i="5"/>
  <c r="AA34" i="5"/>
  <c r="Z34" i="5"/>
  <c r="Y34" i="5"/>
  <c r="X34" i="5"/>
  <c r="AD33" i="5"/>
  <c r="AC33" i="5"/>
  <c r="AB33" i="5"/>
  <c r="AA33" i="5"/>
  <c r="Z33" i="5"/>
  <c r="Y33" i="5"/>
  <c r="X33" i="5"/>
  <c r="AD32" i="5"/>
  <c r="AC32" i="5"/>
  <c r="AB32" i="5"/>
  <c r="AA32" i="5"/>
  <c r="Z32" i="5"/>
  <c r="Y32" i="5"/>
  <c r="X32" i="5"/>
  <c r="AD31" i="5"/>
  <c r="AC31" i="5"/>
  <c r="AB31" i="5"/>
  <c r="AA31" i="5"/>
  <c r="Z31" i="5"/>
  <c r="Y31" i="5"/>
  <c r="X31" i="5"/>
  <c r="AD30" i="5"/>
  <c r="AC30" i="5"/>
  <c r="AB30" i="5"/>
  <c r="AA30" i="5"/>
  <c r="Z30" i="5"/>
  <c r="Y30" i="5"/>
  <c r="X30" i="5"/>
  <c r="AD29" i="5"/>
  <c r="AC29" i="5"/>
  <c r="AB29" i="5"/>
  <c r="AA29" i="5"/>
  <c r="Z29" i="5"/>
  <c r="Y29" i="5"/>
  <c r="X29" i="5"/>
  <c r="AD28" i="5"/>
  <c r="AC28" i="5"/>
  <c r="AB28" i="5"/>
  <c r="AA28" i="5"/>
  <c r="Z28" i="5"/>
  <c r="Y28" i="5"/>
  <c r="X28" i="5"/>
  <c r="AD25" i="5"/>
  <c r="AC25" i="5"/>
  <c r="AB25" i="5"/>
  <c r="AA25" i="5"/>
  <c r="Z25" i="5"/>
  <c r="Y25" i="5"/>
  <c r="X25" i="5"/>
  <c r="AD24" i="5"/>
  <c r="AC24" i="5"/>
  <c r="AB24" i="5"/>
  <c r="AA24" i="5"/>
  <c r="Z24" i="5"/>
  <c r="Y24" i="5"/>
  <c r="X24" i="5"/>
  <c r="AD23" i="5"/>
  <c r="AC23" i="5"/>
  <c r="AB23" i="5"/>
  <c r="AA23" i="5"/>
  <c r="Z23" i="5"/>
  <c r="Y23" i="5"/>
  <c r="X23" i="5"/>
  <c r="AD22" i="5"/>
  <c r="AC22" i="5"/>
  <c r="AB22" i="5"/>
  <c r="AA22" i="5"/>
  <c r="Z22" i="5"/>
  <c r="Y22" i="5"/>
  <c r="X22" i="5"/>
  <c r="AD21" i="5"/>
  <c r="AC21" i="5"/>
  <c r="AB21" i="5"/>
  <c r="AA21" i="5"/>
  <c r="Z21" i="5"/>
  <c r="Y21" i="5"/>
  <c r="X21" i="5"/>
  <c r="AD20" i="5"/>
  <c r="AC20" i="5"/>
  <c r="AB20" i="5"/>
  <c r="AA20" i="5"/>
  <c r="Z20" i="5"/>
  <c r="Y20" i="5"/>
  <c r="X20" i="5"/>
  <c r="AD19" i="5"/>
  <c r="AC19" i="5"/>
  <c r="AB19" i="5"/>
  <c r="AA19" i="5"/>
  <c r="Z19" i="5"/>
  <c r="Y19" i="5"/>
  <c r="X19" i="5"/>
  <c r="AD18" i="5"/>
  <c r="AC18" i="5"/>
  <c r="AB18" i="5"/>
  <c r="AA18" i="5"/>
  <c r="Z18" i="5"/>
  <c r="Y18" i="5"/>
  <c r="X18" i="5"/>
  <c r="AD17" i="5"/>
  <c r="AC17" i="5"/>
  <c r="AB17" i="5"/>
  <c r="AA17" i="5"/>
  <c r="Z17" i="5"/>
  <c r="Y17" i="5"/>
  <c r="X17" i="5"/>
  <c r="AD16" i="5"/>
  <c r="AC16" i="5"/>
  <c r="AB16" i="5"/>
  <c r="AA16" i="5"/>
  <c r="Z16" i="5"/>
  <c r="Y16" i="5"/>
  <c r="X16" i="5"/>
  <c r="AD15" i="5"/>
  <c r="AC15" i="5"/>
  <c r="AB15" i="5"/>
  <c r="AA15" i="5"/>
  <c r="Z15" i="5"/>
  <c r="Y15" i="5"/>
  <c r="X15" i="5"/>
  <c r="AD12" i="5"/>
  <c r="AC12" i="5"/>
  <c r="AB12" i="5"/>
  <c r="AA12" i="5"/>
  <c r="Z12" i="5"/>
  <c r="Y12" i="5"/>
  <c r="X12" i="5"/>
  <c r="AD11" i="5"/>
  <c r="AC11" i="5"/>
  <c r="AB11" i="5"/>
  <c r="AA11" i="5"/>
  <c r="Z11" i="5"/>
  <c r="Y11" i="5"/>
  <c r="X11" i="5"/>
  <c r="AD10" i="5"/>
  <c r="AC10" i="5"/>
  <c r="AB10" i="5"/>
  <c r="AA10" i="5"/>
  <c r="Z10" i="5"/>
  <c r="Y10" i="5"/>
  <c r="X10" i="5"/>
  <c r="AD9" i="5"/>
  <c r="AC9" i="5"/>
  <c r="AB9" i="5"/>
  <c r="AA9" i="5"/>
  <c r="Z9" i="5"/>
  <c r="Y9" i="5"/>
  <c r="X9" i="5"/>
  <c r="AD8" i="5"/>
  <c r="AC8" i="5"/>
  <c r="AB8" i="5"/>
  <c r="AA8" i="5"/>
  <c r="Z8" i="5"/>
  <c r="Y8" i="5"/>
  <c r="X8" i="5"/>
  <c r="AD7" i="5"/>
  <c r="AC7" i="5"/>
  <c r="AB7" i="5"/>
  <c r="AA7" i="5"/>
  <c r="Z7" i="5"/>
  <c r="Y7" i="5"/>
  <c r="X7" i="5"/>
  <c r="AD6" i="5"/>
  <c r="AC6" i="5"/>
  <c r="AB6" i="5"/>
  <c r="AA6" i="5"/>
  <c r="Z6" i="5"/>
  <c r="Y6" i="5"/>
  <c r="X6" i="5"/>
  <c r="AD5" i="5"/>
  <c r="AC5" i="5"/>
  <c r="AB5" i="5"/>
  <c r="AA5" i="5"/>
  <c r="Z5" i="5"/>
  <c r="Y5" i="5"/>
  <c r="X5" i="5"/>
  <c r="AD4" i="5"/>
  <c r="AC4" i="5"/>
  <c r="AB4" i="5"/>
  <c r="AA4" i="5"/>
  <c r="Z4" i="5"/>
  <c r="Y4" i="5"/>
  <c r="X4" i="5"/>
  <c r="AD3" i="5"/>
  <c r="AC3" i="5"/>
  <c r="AB3" i="5"/>
  <c r="AA3" i="5"/>
  <c r="Z3" i="5"/>
  <c r="Y3" i="5"/>
  <c r="X3" i="5"/>
  <c r="AD2" i="5"/>
  <c r="AC2" i="5"/>
  <c r="AB2" i="5"/>
  <c r="AA2" i="5"/>
  <c r="Z2" i="5"/>
  <c r="Y2" i="5"/>
  <c r="X2" i="5"/>
  <c r="AD110" i="4"/>
  <c r="AC110" i="4"/>
  <c r="AB110" i="4"/>
  <c r="AA110" i="4"/>
  <c r="Z110" i="4"/>
  <c r="Y110" i="4"/>
  <c r="X110" i="4"/>
  <c r="AD109" i="4"/>
  <c r="AC109" i="4"/>
  <c r="AB109" i="4"/>
  <c r="AA109" i="4"/>
  <c r="Z109" i="4"/>
  <c r="Y109" i="4"/>
  <c r="X109" i="4"/>
  <c r="AD108" i="4"/>
  <c r="AC108" i="4"/>
  <c r="AB108" i="4"/>
  <c r="AA108" i="4"/>
  <c r="Z108" i="4"/>
  <c r="Y108" i="4"/>
  <c r="X108" i="4"/>
  <c r="AD107" i="4"/>
  <c r="AC107" i="4"/>
  <c r="AB107" i="4"/>
  <c r="AA107" i="4"/>
  <c r="Z107" i="4"/>
  <c r="Y107" i="4"/>
  <c r="X107" i="4"/>
  <c r="AD106" i="4"/>
  <c r="AC106" i="4"/>
  <c r="AB106" i="4"/>
  <c r="AA106" i="4"/>
  <c r="Z106" i="4"/>
  <c r="Y106" i="4"/>
  <c r="X106" i="4"/>
  <c r="AD103" i="4"/>
  <c r="AC103" i="4"/>
  <c r="AB103" i="4"/>
  <c r="AA103" i="4"/>
  <c r="Z103" i="4"/>
  <c r="Y103" i="4"/>
  <c r="X103" i="4"/>
  <c r="AD102" i="4"/>
  <c r="AC102" i="4"/>
  <c r="AB102" i="4"/>
  <c r="AA102" i="4"/>
  <c r="Z102" i="4"/>
  <c r="Y102" i="4"/>
  <c r="X102" i="4"/>
  <c r="AD101" i="4"/>
  <c r="AC101" i="4"/>
  <c r="AB101" i="4"/>
  <c r="AA101" i="4"/>
  <c r="Z101" i="4"/>
  <c r="Y101" i="4"/>
  <c r="X101" i="4"/>
  <c r="AD100" i="4"/>
  <c r="AC100" i="4"/>
  <c r="AB100" i="4"/>
  <c r="AA100" i="4"/>
  <c r="Z100" i="4"/>
  <c r="Y100" i="4"/>
  <c r="X100" i="4"/>
  <c r="AD99" i="4"/>
  <c r="AC99" i="4"/>
  <c r="AB99" i="4"/>
  <c r="AA99" i="4"/>
  <c r="Z99" i="4"/>
  <c r="Y99" i="4"/>
  <c r="X99" i="4"/>
  <c r="AD98" i="4"/>
  <c r="AC98" i="4"/>
  <c r="AB98" i="4"/>
  <c r="AA98" i="4"/>
  <c r="Z98" i="4"/>
  <c r="Y98" i="4"/>
  <c r="X98" i="4"/>
  <c r="AD97" i="4"/>
  <c r="AC97" i="4"/>
  <c r="AB97" i="4"/>
  <c r="AA97" i="4"/>
  <c r="Z97" i="4"/>
  <c r="Y97" i="4"/>
  <c r="X97" i="4"/>
  <c r="AD96" i="4"/>
  <c r="AC96" i="4"/>
  <c r="AB96" i="4"/>
  <c r="AA96" i="4"/>
  <c r="Z96" i="4"/>
  <c r="Y96" i="4"/>
  <c r="X96" i="4"/>
  <c r="AD95" i="4"/>
  <c r="AC95" i="4"/>
  <c r="AB95" i="4"/>
  <c r="AA95" i="4"/>
  <c r="Z95" i="4"/>
  <c r="Y95" i="4"/>
  <c r="X95" i="4"/>
  <c r="AD94" i="4"/>
  <c r="AC94" i="4"/>
  <c r="AB94" i="4"/>
  <c r="AA94" i="4"/>
  <c r="Z94" i="4"/>
  <c r="Y94" i="4"/>
  <c r="X94" i="4"/>
  <c r="AD93" i="4"/>
  <c r="AC93" i="4"/>
  <c r="AB93" i="4"/>
  <c r="AA93" i="4"/>
  <c r="Z93" i="4"/>
  <c r="Y93" i="4"/>
  <c r="X93" i="4"/>
  <c r="AD90" i="4"/>
  <c r="AC90" i="4"/>
  <c r="AB90" i="4"/>
  <c r="AA90" i="4"/>
  <c r="Z90" i="4"/>
  <c r="Y90" i="4"/>
  <c r="X90" i="4"/>
  <c r="AD89" i="4"/>
  <c r="AC89" i="4"/>
  <c r="AB89" i="4"/>
  <c r="AA89" i="4"/>
  <c r="Z89" i="4"/>
  <c r="Y89" i="4"/>
  <c r="X89" i="4"/>
  <c r="AD88" i="4"/>
  <c r="AC88" i="4"/>
  <c r="AB88" i="4"/>
  <c r="AA88" i="4"/>
  <c r="Z88" i="4"/>
  <c r="Y88" i="4"/>
  <c r="X88" i="4"/>
  <c r="AD87" i="4"/>
  <c r="AC87" i="4"/>
  <c r="AB87" i="4"/>
  <c r="AA87" i="4"/>
  <c r="Z87" i="4"/>
  <c r="Y87" i="4"/>
  <c r="X87" i="4"/>
  <c r="AD86" i="4"/>
  <c r="AC86" i="4"/>
  <c r="AB86" i="4"/>
  <c r="AA86" i="4"/>
  <c r="Z86" i="4"/>
  <c r="Y86" i="4"/>
  <c r="X86" i="4"/>
  <c r="AD85" i="4"/>
  <c r="AC85" i="4"/>
  <c r="AB85" i="4"/>
  <c r="AA85" i="4"/>
  <c r="Z85" i="4"/>
  <c r="Y85" i="4"/>
  <c r="X85" i="4"/>
  <c r="AD84" i="4"/>
  <c r="AC84" i="4"/>
  <c r="AB84" i="4"/>
  <c r="AA84" i="4"/>
  <c r="Z84" i="4"/>
  <c r="Y84" i="4"/>
  <c r="X84" i="4"/>
  <c r="AD83" i="4"/>
  <c r="AC83" i="4"/>
  <c r="AB83" i="4"/>
  <c r="AA83" i="4"/>
  <c r="Z83" i="4"/>
  <c r="Y83" i="4"/>
  <c r="X83" i="4"/>
  <c r="AD82" i="4"/>
  <c r="AC82" i="4"/>
  <c r="AB82" i="4"/>
  <c r="AA82" i="4"/>
  <c r="Z82" i="4"/>
  <c r="Y82" i="4"/>
  <c r="X82" i="4"/>
  <c r="AD81" i="4"/>
  <c r="AC81" i="4"/>
  <c r="AB81" i="4"/>
  <c r="AA81" i="4"/>
  <c r="Z81" i="4"/>
  <c r="Y81" i="4"/>
  <c r="X81" i="4"/>
  <c r="AD80" i="4"/>
  <c r="AC80" i="4"/>
  <c r="AB80" i="4"/>
  <c r="AA80" i="4"/>
  <c r="Z80" i="4"/>
  <c r="Y80" i="4"/>
  <c r="X80" i="4"/>
  <c r="AD77" i="4"/>
  <c r="AC77" i="4"/>
  <c r="AB77" i="4"/>
  <c r="AA77" i="4"/>
  <c r="Z77" i="4"/>
  <c r="Y77" i="4"/>
  <c r="X77" i="4"/>
  <c r="AD76" i="4"/>
  <c r="AC76" i="4"/>
  <c r="AB76" i="4"/>
  <c r="AA76" i="4"/>
  <c r="Z76" i="4"/>
  <c r="Y76" i="4"/>
  <c r="X76" i="4"/>
  <c r="AD75" i="4"/>
  <c r="AC75" i="4"/>
  <c r="AB75" i="4"/>
  <c r="AA75" i="4"/>
  <c r="Z75" i="4"/>
  <c r="Y75" i="4"/>
  <c r="X75" i="4"/>
  <c r="AD74" i="4"/>
  <c r="AC74" i="4"/>
  <c r="AB74" i="4"/>
  <c r="AA74" i="4"/>
  <c r="Z74" i="4"/>
  <c r="Y74" i="4"/>
  <c r="X74" i="4"/>
  <c r="AD73" i="4"/>
  <c r="AC73" i="4"/>
  <c r="AB73" i="4"/>
  <c r="AA73" i="4"/>
  <c r="Z73" i="4"/>
  <c r="Y73" i="4"/>
  <c r="X73" i="4"/>
  <c r="AD72" i="4"/>
  <c r="AC72" i="4"/>
  <c r="AB72" i="4"/>
  <c r="AA72" i="4"/>
  <c r="Z72" i="4"/>
  <c r="Y72" i="4"/>
  <c r="X72" i="4"/>
  <c r="AD71" i="4"/>
  <c r="AC71" i="4"/>
  <c r="AB71" i="4"/>
  <c r="AA71" i="4"/>
  <c r="Z71" i="4"/>
  <c r="Y71" i="4"/>
  <c r="X71" i="4"/>
  <c r="AD70" i="4"/>
  <c r="AC70" i="4"/>
  <c r="AB70" i="4"/>
  <c r="AA70" i="4"/>
  <c r="Z70" i="4"/>
  <c r="Y70" i="4"/>
  <c r="X70" i="4"/>
  <c r="AD69" i="4"/>
  <c r="AC69" i="4"/>
  <c r="AB69" i="4"/>
  <c r="AA69" i="4"/>
  <c r="Z69" i="4"/>
  <c r="Y69" i="4"/>
  <c r="X69" i="4"/>
  <c r="AD68" i="4"/>
  <c r="AC68" i="4"/>
  <c r="AB68" i="4"/>
  <c r="AA68" i="4"/>
  <c r="Z68" i="4"/>
  <c r="Y68" i="4"/>
  <c r="X68" i="4"/>
  <c r="AD67" i="4"/>
  <c r="AC67" i="4"/>
  <c r="AB67" i="4"/>
  <c r="AA67" i="4"/>
  <c r="Z67" i="4"/>
  <c r="Y67" i="4"/>
  <c r="X67" i="4"/>
  <c r="AD64" i="4"/>
  <c r="AC64" i="4"/>
  <c r="AB64" i="4"/>
  <c r="AA64" i="4"/>
  <c r="Z64" i="4"/>
  <c r="Y64" i="4"/>
  <c r="X64" i="4"/>
  <c r="AD63" i="4"/>
  <c r="AC63" i="4"/>
  <c r="AB63" i="4"/>
  <c r="AA63" i="4"/>
  <c r="Z63" i="4"/>
  <c r="Y63" i="4"/>
  <c r="X63" i="4"/>
  <c r="AD62" i="4"/>
  <c r="AC62" i="4"/>
  <c r="AB62" i="4"/>
  <c r="AA62" i="4"/>
  <c r="Z62" i="4"/>
  <c r="Y62" i="4"/>
  <c r="X62" i="4"/>
  <c r="AD61" i="4"/>
  <c r="AC61" i="4"/>
  <c r="AB61" i="4"/>
  <c r="AA61" i="4"/>
  <c r="Z61" i="4"/>
  <c r="Y61" i="4"/>
  <c r="X61" i="4"/>
  <c r="AD60" i="4"/>
  <c r="AC60" i="4"/>
  <c r="AB60" i="4"/>
  <c r="AA60" i="4"/>
  <c r="Z60" i="4"/>
  <c r="Y60" i="4"/>
  <c r="X60" i="4"/>
  <c r="AD59" i="4"/>
  <c r="AC59" i="4"/>
  <c r="AB59" i="4"/>
  <c r="AA59" i="4"/>
  <c r="Z59" i="4"/>
  <c r="Y59" i="4"/>
  <c r="X59" i="4"/>
  <c r="AD58" i="4"/>
  <c r="AC58" i="4"/>
  <c r="AB58" i="4"/>
  <c r="AA58" i="4"/>
  <c r="Z58" i="4"/>
  <c r="Y58" i="4"/>
  <c r="X58" i="4"/>
  <c r="AD57" i="4"/>
  <c r="AC57" i="4"/>
  <c r="AB57" i="4"/>
  <c r="AA57" i="4"/>
  <c r="Z57" i="4"/>
  <c r="Y57" i="4"/>
  <c r="X57" i="4"/>
  <c r="AD56" i="4"/>
  <c r="AC56" i="4"/>
  <c r="AB56" i="4"/>
  <c r="AA56" i="4"/>
  <c r="Z56" i="4"/>
  <c r="Y56" i="4"/>
  <c r="X56" i="4"/>
  <c r="AD55" i="4"/>
  <c r="AC55" i="4"/>
  <c r="AB55" i="4"/>
  <c r="AA55" i="4"/>
  <c r="Z55" i="4"/>
  <c r="Y55" i="4"/>
  <c r="X55" i="4"/>
  <c r="AD54" i="4"/>
  <c r="AC54" i="4"/>
  <c r="AB54" i="4"/>
  <c r="AA54" i="4"/>
  <c r="Z54" i="4"/>
  <c r="Y54" i="4"/>
  <c r="X54" i="4"/>
  <c r="AD51" i="4"/>
  <c r="AC51" i="4"/>
  <c r="AB51" i="4"/>
  <c r="AA51" i="4"/>
  <c r="Z51" i="4"/>
  <c r="Y51" i="4"/>
  <c r="X51" i="4"/>
  <c r="AD50" i="4"/>
  <c r="AC50" i="4"/>
  <c r="AB50" i="4"/>
  <c r="AA50" i="4"/>
  <c r="Z50" i="4"/>
  <c r="Y50" i="4"/>
  <c r="X50" i="4"/>
  <c r="AD49" i="4"/>
  <c r="AC49" i="4"/>
  <c r="AB49" i="4"/>
  <c r="AA49" i="4"/>
  <c r="Z49" i="4"/>
  <c r="Y49" i="4"/>
  <c r="X49" i="4"/>
  <c r="AD48" i="4"/>
  <c r="AC48" i="4"/>
  <c r="AB48" i="4"/>
  <c r="AA48" i="4"/>
  <c r="Z48" i="4"/>
  <c r="Y48" i="4"/>
  <c r="X48" i="4"/>
  <c r="AD47" i="4"/>
  <c r="AC47" i="4"/>
  <c r="AB47" i="4"/>
  <c r="AA47" i="4"/>
  <c r="Z47" i="4"/>
  <c r="Y47" i="4"/>
  <c r="X47" i="4"/>
  <c r="AD46" i="4"/>
  <c r="AC46" i="4"/>
  <c r="AB46" i="4"/>
  <c r="AA46" i="4"/>
  <c r="Z46" i="4"/>
  <c r="Y46" i="4"/>
  <c r="X46" i="4"/>
  <c r="AD45" i="4"/>
  <c r="AC45" i="4"/>
  <c r="AB45" i="4"/>
  <c r="AA45" i="4"/>
  <c r="Z45" i="4"/>
  <c r="Y45" i="4"/>
  <c r="X45" i="4"/>
  <c r="AD44" i="4"/>
  <c r="AC44" i="4"/>
  <c r="AB44" i="4"/>
  <c r="AA44" i="4"/>
  <c r="Z44" i="4"/>
  <c r="Y44" i="4"/>
  <c r="X44" i="4"/>
  <c r="AD43" i="4"/>
  <c r="AC43" i="4"/>
  <c r="AB43" i="4"/>
  <c r="AA43" i="4"/>
  <c r="Z43" i="4"/>
  <c r="Y43" i="4"/>
  <c r="X43" i="4"/>
  <c r="AD42" i="4"/>
  <c r="AC42" i="4"/>
  <c r="AB42" i="4"/>
  <c r="AA42" i="4"/>
  <c r="Z42" i="4"/>
  <c r="Y42" i="4"/>
  <c r="X42" i="4"/>
  <c r="AD41" i="4"/>
  <c r="AC41" i="4"/>
  <c r="AB41" i="4"/>
  <c r="AA41" i="4"/>
  <c r="Z41" i="4"/>
  <c r="Y41" i="4"/>
  <c r="X41" i="4"/>
  <c r="AD38" i="4"/>
  <c r="AC38" i="4"/>
  <c r="AB38" i="4"/>
  <c r="AA38" i="4"/>
  <c r="Z38" i="4"/>
  <c r="Y38" i="4"/>
  <c r="X38" i="4"/>
  <c r="AD37" i="4"/>
  <c r="AC37" i="4"/>
  <c r="AB37" i="4"/>
  <c r="AA37" i="4"/>
  <c r="Z37" i="4"/>
  <c r="Y37" i="4"/>
  <c r="X37" i="4"/>
  <c r="AD36" i="4"/>
  <c r="AC36" i="4"/>
  <c r="AB36" i="4"/>
  <c r="AA36" i="4"/>
  <c r="Z36" i="4"/>
  <c r="Y36" i="4"/>
  <c r="X36" i="4"/>
  <c r="AD35" i="4"/>
  <c r="AC35" i="4"/>
  <c r="AB35" i="4"/>
  <c r="AA35" i="4"/>
  <c r="Z35" i="4"/>
  <c r="Y35" i="4"/>
  <c r="X35" i="4"/>
  <c r="AD34" i="4"/>
  <c r="AC34" i="4"/>
  <c r="AB34" i="4"/>
  <c r="AA34" i="4"/>
  <c r="Z34" i="4"/>
  <c r="Y34" i="4"/>
  <c r="X34" i="4"/>
  <c r="AD33" i="4"/>
  <c r="AC33" i="4"/>
  <c r="AB33" i="4"/>
  <c r="AA33" i="4"/>
  <c r="Z33" i="4"/>
  <c r="Y33" i="4"/>
  <c r="X33" i="4"/>
  <c r="AD32" i="4"/>
  <c r="AC32" i="4"/>
  <c r="AB32" i="4"/>
  <c r="AA32" i="4"/>
  <c r="Z32" i="4"/>
  <c r="Y32" i="4"/>
  <c r="X32" i="4"/>
  <c r="AD31" i="4"/>
  <c r="AC31" i="4"/>
  <c r="AB31" i="4"/>
  <c r="AA31" i="4"/>
  <c r="Z31" i="4"/>
  <c r="Y31" i="4"/>
  <c r="X31" i="4"/>
  <c r="AD30" i="4"/>
  <c r="AC30" i="4"/>
  <c r="AB30" i="4"/>
  <c r="AA30" i="4"/>
  <c r="Z30" i="4"/>
  <c r="Y30" i="4"/>
  <c r="X30" i="4"/>
  <c r="AD29" i="4"/>
  <c r="AC29" i="4"/>
  <c r="AB29" i="4"/>
  <c r="AA29" i="4"/>
  <c r="Z29" i="4"/>
  <c r="Y29" i="4"/>
  <c r="X29" i="4"/>
  <c r="AD28" i="4"/>
  <c r="AC28" i="4"/>
  <c r="AB28" i="4"/>
  <c r="AA28" i="4"/>
  <c r="Z28" i="4"/>
  <c r="Y28" i="4"/>
  <c r="X28" i="4"/>
  <c r="AD25" i="4"/>
  <c r="AC25" i="4"/>
  <c r="AB25" i="4"/>
  <c r="AA25" i="4"/>
  <c r="Z25" i="4"/>
  <c r="Y25" i="4"/>
  <c r="X25" i="4"/>
  <c r="AD24" i="4"/>
  <c r="AC24" i="4"/>
  <c r="AB24" i="4"/>
  <c r="AA24" i="4"/>
  <c r="Z24" i="4"/>
  <c r="Y24" i="4"/>
  <c r="X24" i="4"/>
  <c r="AD23" i="4"/>
  <c r="AC23" i="4"/>
  <c r="AB23" i="4"/>
  <c r="AA23" i="4"/>
  <c r="Z23" i="4"/>
  <c r="Y23" i="4"/>
  <c r="X23" i="4"/>
  <c r="AD22" i="4"/>
  <c r="AC22" i="4"/>
  <c r="AB22" i="4"/>
  <c r="AA22" i="4"/>
  <c r="Z22" i="4"/>
  <c r="Y22" i="4"/>
  <c r="X22" i="4"/>
  <c r="AD21" i="4"/>
  <c r="AC21" i="4"/>
  <c r="AB21" i="4"/>
  <c r="AA21" i="4"/>
  <c r="Z21" i="4"/>
  <c r="Y21" i="4"/>
  <c r="X21" i="4"/>
  <c r="AD20" i="4"/>
  <c r="AC20" i="4"/>
  <c r="AB20" i="4"/>
  <c r="AA20" i="4"/>
  <c r="Z20" i="4"/>
  <c r="Y20" i="4"/>
  <c r="X20" i="4"/>
  <c r="AD19" i="4"/>
  <c r="AC19" i="4"/>
  <c r="AB19" i="4"/>
  <c r="AA19" i="4"/>
  <c r="Z19" i="4"/>
  <c r="Y19" i="4"/>
  <c r="X19" i="4"/>
  <c r="AD18" i="4"/>
  <c r="AC18" i="4"/>
  <c r="AB18" i="4"/>
  <c r="AA18" i="4"/>
  <c r="Z18" i="4"/>
  <c r="Y18" i="4"/>
  <c r="X18" i="4"/>
  <c r="AD17" i="4"/>
  <c r="AC17" i="4"/>
  <c r="AB17" i="4"/>
  <c r="AA17" i="4"/>
  <c r="Z17" i="4"/>
  <c r="Y17" i="4"/>
  <c r="X17" i="4"/>
  <c r="AD16" i="4"/>
  <c r="AC16" i="4"/>
  <c r="AB16" i="4"/>
  <c r="AA16" i="4"/>
  <c r="Z16" i="4"/>
  <c r="Y16" i="4"/>
  <c r="X16" i="4"/>
  <c r="AD15" i="4"/>
  <c r="AC15" i="4"/>
  <c r="AB15" i="4"/>
  <c r="AA15" i="4"/>
  <c r="Z15" i="4"/>
  <c r="Y15" i="4"/>
  <c r="X15" i="4"/>
  <c r="AD12" i="4"/>
  <c r="AC12" i="4"/>
  <c r="AB12" i="4"/>
  <c r="AA12" i="4"/>
  <c r="Z12" i="4"/>
  <c r="Y12" i="4"/>
  <c r="X12" i="4"/>
  <c r="AD11" i="4"/>
  <c r="AC11" i="4"/>
  <c r="AB11" i="4"/>
  <c r="AA11" i="4"/>
  <c r="Z11" i="4"/>
  <c r="Y11" i="4"/>
  <c r="X11" i="4"/>
  <c r="AD10" i="4"/>
  <c r="AC10" i="4"/>
  <c r="AB10" i="4"/>
  <c r="AA10" i="4"/>
  <c r="Z10" i="4"/>
  <c r="Y10" i="4"/>
  <c r="X10" i="4"/>
  <c r="AD9" i="4"/>
  <c r="AC9" i="4"/>
  <c r="AB9" i="4"/>
  <c r="AA9" i="4"/>
  <c r="Z9" i="4"/>
  <c r="Y9" i="4"/>
  <c r="X9" i="4"/>
  <c r="AD8" i="4"/>
  <c r="AC8" i="4"/>
  <c r="AB8" i="4"/>
  <c r="AA8" i="4"/>
  <c r="Z8" i="4"/>
  <c r="Y8" i="4"/>
  <c r="X8" i="4"/>
  <c r="AD7" i="4"/>
  <c r="AC7" i="4"/>
  <c r="AB7" i="4"/>
  <c r="AA7" i="4"/>
  <c r="Z7" i="4"/>
  <c r="Y7" i="4"/>
  <c r="X7" i="4"/>
  <c r="AD6" i="4"/>
  <c r="AC6" i="4"/>
  <c r="AB6" i="4"/>
  <c r="AA6" i="4"/>
  <c r="Z6" i="4"/>
  <c r="Y6" i="4"/>
  <c r="X6" i="4"/>
  <c r="AD5" i="4"/>
  <c r="AC5" i="4"/>
  <c r="AB5" i="4"/>
  <c r="AA5" i="4"/>
  <c r="Z5" i="4"/>
  <c r="Y5" i="4"/>
  <c r="X5" i="4"/>
  <c r="AD4" i="4"/>
  <c r="AC4" i="4"/>
  <c r="AB4" i="4"/>
  <c r="AA4" i="4"/>
  <c r="Z4" i="4"/>
  <c r="Y4" i="4"/>
  <c r="X4" i="4"/>
  <c r="AD3" i="4"/>
  <c r="AC3" i="4"/>
  <c r="AB3" i="4"/>
  <c r="AA3" i="4"/>
  <c r="Z3" i="4"/>
  <c r="Y3" i="4"/>
  <c r="X3" i="4"/>
  <c r="AD2" i="4"/>
  <c r="AC2" i="4"/>
  <c r="AB2" i="4"/>
  <c r="AA2" i="4"/>
  <c r="Z2" i="4"/>
  <c r="Y2" i="4"/>
  <c r="X2" i="4"/>
  <c r="AD110" i="3"/>
  <c r="AC110" i="3"/>
  <c r="AB110" i="3"/>
  <c r="AA110" i="3"/>
  <c r="Z110" i="3"/>
  <c r="Y110" i="3"/>
  <c r="X110" i="3"/>
  <c r="AD109" i="3"/>
  <c r="AC109" i="3"/>
  <c r="AB109" i="3"/>
  <c r="AA109" i="3"/>
  <c r="Z109" i="3"/>
  <c r="Y109" i="3"/>
  <c r="X109" i="3"/>
  <c r="AD108" i="3"/>
  <c r="AC108" i="3"/>
  <c r="AB108" i="3"/>
  <c r="AA108" i="3"/>
  <c r="Z108" i="3"/>
  <c r="Y108" i="3"/>
  <c r="X108" i="3"/>
  <c r="AD107" i="3"/>
  <c r="AC107" i="3"/>
  <c r="AB107" i="3"/>
  <c r="AA107" i="3"/>
  <c r="Z107" i="3"/>
  <c r="Y107" i="3"/>
  <c r="X107" i="3"/>
  <c r="AD106" i="3"/>
  <c r="AC106" i="3"/>
  <c r="AB106" i="3"/>
  <c r="AA106" i="3"/>
  <c r="Z106" i="3"/>
  <c r="Y106" i="3"/>
  <c r="X106" i="3"/>
  <c r="AD103" i="3"/>
  <c r="AC103" i="3"/>
  <c r="AB103" i="3"/>
  <c r="AA103" i="3"/>
  <c r="Z103" i="3"/>
  <c r="Y103" i="3"/>
  <c r="X103" i="3"/>
  <c r="AD102" i="3"/>
  <c r="AC102" i="3"/>
  <c r="AB102" i="3"/>
  <c r="AA102" i="3"/>
  <c r="Z102" i="3"/>
  <c r="Y102" i="3"/>
  <c r="X102" i="3"/>
  <c r="AD101" i="3"/>
  <c r="AC101" i="3"/>
  <c r="AB101" i="3"/>
  <c r="AA101" i="3"/>
  <c r="Z101" i="3"/>
  <c r="Y101" i="3"/>
  <c r="X101" i="3"/>
  <c r="AD100" i="3"/>
  <c r="AC100" i="3"/>
  <c r="AB100" i="3"/>
  <c r="AA100" i="3"/>
  <c r="Z100" i="3"/>
  <c r="Y100" i="3"/>
  <c r="X100" i="3"/>
  <c r="AD99" i="3"/>
  <c r="AC99" i="3"/>
  <c r="AB99" i="3"/>
  <c r="AA99" i="3"/>
  <c r="Z99" i="3"/>
  <c r="Y99" i="3"/>
  <c r="X99" i="3"/>
  <c r="AD98" i="3"/>
  <c r="AC98" i="3"/>
  <c r="AB98" i="3"/>
  <c r="AA98" i="3"/>
  <c r="Z98" i="3"/>
  <c r="Y98" i="3"/>
  <c r="X98" i="3"/>
  <c r="AD97" i="3"/>
  <c r="AC97" i="3"/>
  <c r="AB97" i="3"/>
  <c r="AA97" i="3"/>
  <c r="Z97" i="3"/>
  <c r="Y97" i="3"/>
  <c r="X97" i="3"/>
  <c r="AD96" i="3"/>
  <c r="AC96" i="3"/>
  <c r="AB96" i="3"/>
  <c r="AA96" i="3"/>
  <c r="Z96" i="3"/>
  <c r="Y96" i="3"/>
  <c r="X96" i="3"/>
  <c r="AD95" i="3"/>
  <c r="AC95" i="3"/>
  <c r="AB95" i="3"/>
  <c r="AA95" i="3"/>
  <c r="Z95" i="3"/>
  <c r="Y95" i="3"/>
  <c r="X95" i="3"/>
  <c r="AD94" i="3"/>
  <c r="AC94" i="3"/>
  <c r="AB94" i="3"/>
  <c r="AA94" i="3"/>
  <c r="Z94" i="3"/>
  <c r="Y94" i="3"/>
  <c r="X94" i="3"/>
  <c r="AD93" i="3"/>
  <c r="AC93" i="3"/>
  <c r="AB93" i="3"/>
  <c r="AA93" i="3"/>
  <c r="Z93" i="3"/>
  <c r="Y93" i="3"/>
  <c r="X93" i="3"/>
  <c r="AD90" i="3"/>
  <c r="AC90" i="3"/>
  <c r="AB90" i="3"/>
  <c r="AA90" i="3"/>
  <c r="Z90" i="3"/>
  <c r="Y90" i="3"/>
  <c r="X90" i="3"/>
  <c r="AD89" i="3"/>
  <c r="AC89" i="3"/>
  <c r="AB89" i="3"/>
  <c r="AA89" i="3"/>
  <c r="Z89" i="3"/>
  <c r="Y89" i="3"/>
  <c r="X89" i="3"/>
  <c r="AD88" i="3"/>
  <c r="AC88" i="3"/>
  <c r="AB88" i="3"/>
  <c r="AA88" i="3"/>
  <c r="Z88" i="3"/>
  <c r="Y88" i="3"/>
  <c r="X88" i="3"/>
  <c r="AD87" i="3"/>
  <c r="AC87" i="3"/>
  <c r="AB87" i="3"/>
  <c r="AA87" i="3"/>
  <c r="Z87" i="3"/>
  <c r="Y87" i="3"/>
  <c r="X87" i="3"/>
  <c r="AD86" i="3"/>
  <c r="AC86" i="3"/>
  <c r="AB86" i="3"/>
  <c r="AA86" i="3"/>
  <c r="Z86" i="3"/>
  <c r="Y86" i="3"/>
  <c r="X86" i="3"/>
  <c r="AD85" i="3"/>
  <c r="AC85" i="3"/>
  <c r="AB85" i="3"/>
  <c r="AA85" i="3"/>
  <c r="Z85" i="3"/>
  <c r="Y85" i="3"/>
  <c r="X85" i="3"/>
  <c r="AD84" i="3"/>
  <c r="AC84" i="3"/>
  <c r="AB84" i="3"/>
  <c r="AA84" i="3"/>
  <c r="Z84" i="3"/>
  <c r="Y84" i="3"/>
  <c r="X84" i="3"/>
  <c r="AD83" i="3"/>
  <c r="AC83" i="3"/>
  <c r="AB83" i="3"/>
  <c r="AA83" i="3"/>
  <c r="Z83" i="3"/>
  <c r="Y83" i="3"/>
  <c r="X83" i="3"/>
  <c r="AD82" i="3"/>
  <c r="AC82" i="3"/>
  <c r="AB82" i="3"/>
  <c r="AA82" i="3"/>
  <c r="Z82" i="3"/>
  <c r="Y82" i="3"/>
  <c r="X82" i="3"/>
  <c r="AD81" i="3"/>
  <c r="AC81" i="3"/>
  <c r="AB81" i="3"/>
  <c r="AA81" i="3"/>
  <c r="Z81" i="3"/>
  <c r="Y81" i="3"/>
  <c r="X81" i="3"/>
  <c r="AD80" i="3"/>
  <c r="AC80" i="3"/>
  <c r="AB80" i="3"/>
  <c r="AA80" i="3"/>
  <c r="Z80" i="3"/>
  <c r="Y80" i="3"/>
  <c r="X80" i="3"/>
  <c r="AD77" i="3"/>
  <c r="AC77" i="3"/>
  <c r="AB77" i="3"/>
  <c r="AA77" i="3"/>
  <c r="Z77" i="3"/>
  <c r="Y77" i="3"/>
  <c r="X77" i="3"/>
  <c r="AD76" i="3"/>
  <c r="AC76" i="3"/>
  <c r="AB76" i="3"/>
  <c r="AA76" i="3"/>
  <c r="Z76" i="3"/>
  <c r="Y76" i="3"/>
  <c r="X76" i="3"/>
  <c r="AD75" i="3"/>
  <c r="AC75" i="3"/>
  <c r="AB75" i="3"/>
  <c r="AA75" i="3"/>
  <c r="Z75" i="3"/>
  <c r="Y75" i="3"/>
  <c r="X75" i="3"/>
  <c r="AD74" i="3"/>
  <c r="AC74" i="3"/>
  <c r="AB74" i="3"/>
  <c r="AA74" i="3"/>
  <c r="Z74" i="3"/>
  <c r="Y74" i="3"/>
  <c r="X74" i="3"/>
  <c r="AD73" i="3"/>
  <c r="AC73" i="3"/>
  <c r="AB73" i="3"/>
  <c r="AA73" i="3"/>
  <c r="Z73" i="3"/>
  <c r="Y73" i="3"/>
  <c r="X73" i="3"/>
  <c r="AD72" i="3"/>
  <c r="AC72" i="3"/>
  <c r="AB72" i="3"/>
  <c r="AA72" i="3"/>
  <c r="Z72" i="3"/>
  <c r="Y72" i="3"/>
  <c r="X72" i="3"/>
  <c r="AD71" i="3"/>
  <c r="AC71" i="3"/>
  <c r="AB71" i="3"/>
  <c r="AA71" i="3"/>
  <c r="Z71" i="3"/>
  <c r="Y71" i="3"/>
  <c r="X71" i="3"/>
  <c r="AD70" i="3"/>
  <c r="AC70" i="3"/>
  <c r="AB70" i="3"/>
  <c r="AA70" i="3"/>
  <c r="Z70" i="3"/>
  <c r="Y70" i="3"/>
  <c r="X70" i="3"/>
  <c r="AD69" i="3"/>
  <c r="AC69" i="3"/>
  <c r="AB69" i="3"/>
  <c r="AA69" i="3"/>
  <c r="Z69" i="3"/>
  <c r="Y69" i="3"/>
  <c r="X69" i="3"/>
  <c r="AD68" i="3"/>
  <c r="AC68" i="3"/>
  <c r="AB68" i="3"/>
  <c r="AA68" i="3"/>
  <c r="Z68" i="3"/>
  <c r="Y68" i="3"/>
  <c r="X68" i="3"/>
  <c r="AD67" i="3"/>
  <c r="AC67" i="3"/>
  <c r="AB67" i="3"/>
  <c r="AA67" i="3"/>
  <c r="Z67" i="3"/>
  <c r="Y67" i="3"/>
  <c r="X67" i="3"/>
  <c r="AD64" i="3"/>
  <c r="AC64" i="3"/>
  <c r="AB64" i="3"/>
  <c r="AA64" i="3"/>
  <c r="Z64" i="3"/>
  <c r="Y64" i="3"/>
  <c r="X64" i="3"/>
  <c r="AD63" i="3"/>
  <c r="AC63" i="3"/>
  <c r="AB63" i="3"/>
  <c r="AA63" i="3"/>
  <c r="Z63" i="3"/>
  <c r="Y63" i="3"/>
  <c r="X63" i="3"/>
  <c r="AD62" i="3"/>
  <c r="AC62" i="3"/>
  <c r="AB62" i="3"/>
  <c r="AA62" i="3"/>
  <c r="Z62" i="3"/>
  <c r="Y62" i="3"/>
  <c r="X62" i="3"/>
  <c r="AD61" i="3"/>
  <c r="AC61" i="3"/>
  <c r="AB61" i="3"/>
  <c r="AA61" i="3"/>
  <c r="Z61" i="3"/>
  <c r="Y61" i="3"/>
  <c r="X61" i="3"/>
  <c r="AD60" i="3"/>
  <c r="AC60" i="3"/>
  <c r="AB60" i="3"/>
  <c r="AA60" i="3"/>
  <c r="Z60" i="3"/>
  <c r="Y60" i="3"/>
  <c r="X60" i="3"/>
  <c r="AD59" i="3"/>
  <c r="AC59" i="3"/>
  <c r="AB59" i="3"/>
  <c r="AA59" i="3"/>
  <c r="Z59" i="3"/>
  <c r="Y59" i="3"/>
  <c r="X59" i="3"/>
  <c r="AD58" i="3"/>
  <c r="AC58" i="3"/>
  <c r="AB58" i="3"/>
  <c r="AA58" i="3"/>
  <c r="Z58" i="3"/>
  <c r="Y58" i="3"/>
  <c r="X58" i="3"/>
  <c r="AD57" i="3"/>
  <c r="AC57" i="3"/>
  <c r="AB57" i="3"/>
  <c r="AA57" i="3"/>
  <c r="Z57" i="3"/>
  <c r="Y57" i="3"/>
  <c r="X57" i="3"/>
  <c r="AD56" i="3"/>
  <c r="AC56" i="3"/>
  <c r="AB56" i="3"/>
  <c r="AA56" i="3"/>
  <c r="Z56" i="3"/>
  <c r="Y56" i="3"/>
  <c r="X56" i="3"/>
  <c r="AD55" i="3"/>
  <c r="AC55" i="3"/>
  <c r="AB55" i="3"/>
  <c r="AA55" i="3"/>
  <c r="Z55" i="3"/>
  <c r="Y55" i="3"/>
  <c r="X55" i="3"/>
  <c r="AD54" i="3"/>
  <c r="AC54" i="3"/>
  <c r="AB54" i="3"/>
  <c r="AA54" i="3"/>
  <c r="Z54" i="3"/>
  <c r="Y54" i="3"/>
  <c r="X54" i="3"/>
  <c r="AD51" i="3"/>
  <c r="AC51" i="3"/>
  <c r="AB51" i="3"/>
  <c r="AA51" i="3"/>
  <c r="Z51" i="3"/>
  <c r="Y51" i="3"/>
  <c r="X51" i="3"/>
  <c r="AD50" i="3"/>
  <c r="AC50" i="3"/>
  <c r="AB50" i="3"/>
  <c r="AA50" i="3"/>
  <c r="Z50" i="3"/>
  <c r="Y50" i="3"/>
  <c r="X50" i="3"/>
  <c r="AD49" i="3"/>
  <c r="AC49" i="3"/>
  <c r="AB49" i="3"/>
  <c r="AA49" i="3"/>
  <c r="Z49" i="3"/>
  <c r="Y49" i="3"/>
  <c r="X49" i="3"/>
  <c r="AD48" i="3"/>
  <c r="AC48" i="3"/>
  <c r="AB48" i="3"/>
  <c r="AA48" i="3"/>
  <c r="Z48" i="3"/>
  <c r="Y48" i="3"/>
  <c r="X48" i="3"/>
  <c r="AD47" i="3"/>
  <c r="AC47" i="3"/>
  <c r="AB47" i="3"/>
  <c r="AA47" i="3"/>
  <c r="Z47" i="3"/>
  <c r="Y47" i="3"/>
  <c r="X47" i="3"/>
  <c r="AD46" i="3"/>
  <c r="AC46" i="3"/>
  <c r="AB46" i="3"/>
  <c r="AA46" i="3"/>
  <c r="Z46" i="3"/>
  <c r="Y46" i="3"/>
  <c r="X46" i="3"/>
  <c r="AD45" i="3"/>
  <c r="AC45" i="3"/>
  <c r="AB45" i="3"/>
  <c r="AA45" i="3"/>
  <c r="Z45" i="3"/>
  <c r="Y45" i="3"/>
  <c r="X45" i="3"/>
  <c r="AD44" i="3"/>
  <c r="AC44" i="3"/>
  <c r="AB44" i="3"/>
  <c r="AA44" i="3"/>
  <c r="Z44" i="3"/>
  <c r="Y44" i="3"/>
  <c r="X44" i="3"/>
  <c r="AD43" i="3"/>
  <c r="AC43" i="3"/>
  <c r="AB43" i="3"/>
  <c r="AA43" i="3"/>
  <c r="Z43" i="3"/>
  <c r="Y43" i="3"/>
  <c r="X43" i="3"/>
  <c r="AD42" i="3"/>
  <c r="AC42" i="3"/>
  <c r="AB42" i="3"/>
  <c r="AA42" i="3"/>
  <c r="Z42" i="3"/>
  <c r="Y42" i="3"/>
  <c r="X42" i="3"/>
  <c r="AD41" i="3"/>
  <c r="AC41" i="3"/>
  <c r="AB41" i="3"/>
  <c r="AA41" i="3"/>
  <c r="Z41" i="3"/>
  <c r="Y41" i="3"/>
  <c r="X41" i="3"/>
  <c r="AD38" i="3"/>
  <c r="AC38" i="3"/>
  <c r="AB38" i="3"/>
  <c r="AA38" i="3"/>
  <c r="Z38" i="3"/>
  <c r="Y38" i="3"/>
  <c r="X38" i="3"/>
  <c r="AD37" i="3"/>
  <c r="AC37" i="3"/>
  <c r="AB37" i="3"/>
  <c r="AA37" i="3"/>
  <c r="Z37" i="3"/>
  <c r="Y37" i="3"/>
  <c r="X37" i="3"/>
  <c r="AD36" i="3"/>
  <c r="AC36" i="3"/>
  <c r="AB36" i="3"/>
  <c r="AA36" i="3"/>
  <c r="Z36" i="3"/>
  <c r="Y36" i="3"/>
  <c r="X36" i="3"/>
  <c r="AD35" i="3"/>
  <c r="AC35" i="3"/>
  <c r="AB35" i="3"/>
  <c r="AA35" i="3"/>
  <c r="Z35" i="3"/>
  <c r="Y35" i="3"/>
  <c r="X35" i="3"/>
  <c r="AD34" i="3"/>
  <c r="AC34" i="3"/>
  <c r="AB34" i="3"/>
  <c r="AA34" i="3"/>
  <c r="Z34" i="3"/>
  <c r="Y34" i="3"/>
  <c r="X34" i="3"/>
  <c r="AD33" i="3"/>
  <c r="AC33" i="3"/>
  <c r="AB33" i="3"/>
  <c r="AA33" i="3"/>
  <c r="Z33" i="3"/>
  <c r="Y33" i="3"/>
  <c r="X33" i="3"/>
  <c r="AD32" i="3"/>
  <c r="AC32" i="3"/>
  <c r="AB32" i="3"/>
  <c r="AA32" i="3"/>
  <c r="Z32" i="3"/>
  <c r="Y32" i="3"/>
  <c r="X32" i="3"/>
  <c r="AD31" i="3"/>
  <c r="AC31" i="3"/>
  <c r="AB31" i="3"/>
  <c r="AA31" i="3"/>
  <c r="Z31" i="3"/>
  <c r="Y31" i="3"/>
  <c r="X31" i="3"/>
  <c r="AD30" i="3"/>
  <c r="AC30" i="3"/>
  <c r="AB30" i="3"/>
  <c r="AA30" i="3"/>
  <c r="Z30" i="3"/>
  <c r="Y30" i="3"/>
  <c r="X30" i="3"/>
  <c r="AD29" i="3"/>
  <c r="AC29" i="3"/>
  <c r="AB29" i="3"/>
  <c r="AA29" i="3"/>
  <c r="Z29" i="3"/>
  <c r="Y29" i="3"/>
  <c r="X29" i="3"/>
  <c r="AD28" i="3"/>
  <c r="AC28" i="3"/>
  <c r="AB28" i="3"/>
  <c r="AA28" i="3"/>
  <c r="Z28" i="3"/>
  <c r="Y28" i="3"/>
  <c r="X28" i="3"/>
  <c r="AD25" i="3"/>
  <c r="AC25" i="3"/>
  <c r="AB25" i="3"/>
  <c r="AA25" i="3"/>
  <c r="Z25" i="3"/>
  <c r="Y25" i="3"/>
  <c r="X25" i="3"/>
  <c r="AD24" i="3"/>
  <c r="AC24" i="3"/>
  <c r="AB24" i="3"/>
  <c r="AA24" i="3"/>
  <c r="Z24" i="3"/>
  <c r="Y24" i="3"/>
  <c r="X24" i="3"/>
  <c r="AD23" i="3"/>
  <c r="AC23" i="3"/>
  <c r="AB23" i="3"/>
  <c r="AA23" i="3"/>
  <c r="Z23" i="3"/>
  <c r="Y23" i="3"/>
  <c r="X23" i="3"/>
  <c r="AD22" i="3"/>
  <c r="AC22" i="3"/>
  <c r="AB22" i="3"/>
  <c r="AA22" i="3"/>
  <c r="Z22" i="3"/>
  <c r="Y22" i="3"/>
  <c r="X22" i="3"/>
  <c r="AD21" i="3"/>
  <c r="AC21" i="3"/>
  <c r="AB21" i="3"/>
  <c r="AA21" i="3"/>
  <c r="Z21" i="3"/>
  <c r="Y21" i="3"/>
  <c r="X21" i="3"/>
  <c r="AD20" i="3"/>
  <c r="AC20" i="3"/>
  <c r="AB20" i="3"/>
  <c r="AA20" i="3"/>
  <c r="Z20" i="3"/>
  <c r="Y20" i="3"/>
  <c r="X20" i="3"/>
  <c r="AD19" i="3"/>
  <c r="AC19" i="3"/>
  <c r="AB19" i="3"/>
  <c r="AA19" i="3"/>
  <c r="Z19" i="3"/>
  <c r="Y19" i="3"/>
  <c r="X19" i="3"/>
  <c r="AD18" i="3"/>
  <c r="AC18" i="3"/>
  <c r="AB18" i="3"/>
  <c r="AA18" i="3"/>
  <c r="Z18" i="3"/>
  <c r="Y18" i="3"/>
  <c r="X18" i="3"/>
  <c r="AD17" i="3"/>
  <c r="AC17" i="3"/>
  <c r="AB17" i="3"/>
  <c r="AA17" i="3"/>
  <c r="Z17" i="3"/>
  <c r="Y17" i="3"/>
  <c r="X17" i="3"/>
  <c r="AD16" i="3"/>
  <c r="AC16" i="3"/>
  <c r="AB16" i="3"/>
  <c r="AA16" i="3"/>
  <c r="Z16" i="3"/>
  <c r="Y16" i="3"/>
  <c r="X16" i="3"/>
  <c r="AD15" i="3"/>
  <c r="AC15" i="3"/>
  <c r="AB15" i="3"/>
  <c r="AA15" i="3"/>
  <c r="Z15" i="3"/>
  <c r="Y15" i="3"/>
  <c r="X15" i="3"/>
  <c r="AD12" i="3"/>
  <c r="AC12" i="3"/>
  <c r="AB12" i="3"/>
  <c r="AA12" i="3"/>
  <c r="Z12" i="3"/>
  <c r="Y12" i="3"/>
  <c r="X12" i="3"/>
  <c r="AD11" i="3"/>
  <c r="AC11" i="3"/>
  <c r="AB11" i="3"/>
  <c r="AA11" i="3"/>
  <c r="Z11" i="3"/>
  <c r="Y11" i="3"/>
  <c r="X11" i="3"/>
  <c r="AD10" i="3"/>
  <c r="AC10" i="3"/>
  <c r="AB10" i="3"/>
  <c r="AA10" i="3"/>
  <c r="Z10" i="3"/>
  <c r="Y10" i="3"/>
  <c r="X10" i="3"/>
  <c r="AD9" i="3"/>
  <c r="AC9" i="3"/>
  <c r="AB9" i="3"/>
  <c r="AA9" i="3"/>
  <c r="Z9" i="3"/>
  <c r="Y9" i="3"/>
  <c r="X9" i="3"/>
  <c r="AD8" i="3"/>
  <c r="AC8" i="3"/>
  <c r="AB8" i="3"/>
  <c r="AA8" i="3"/>
  <c r="Z8" i="3"/>
  <c r="Y8" i="3"/>
  <c r="X8" i="3"/>
  <c r="AD7" i="3"/>
  <c r="AC7" i="3"/>
  <c r="AB7" i="3"/>
  <c r="AA7" i="3"/>
  <c r="Z7" i="3"/>
  <c r="Y7" i="3"/>
  <c r="X7" i="3"/>
  <c r="AD6" i="3"/>
  <c r="AC6" i="3"/>
  <c r="AB6" i="3"/>
  <c r="AA6" i="3"/>
  <c r="Z6" i="3"/>
  <c r="Y6" i="3"/>
  <c r="X6" i="3"/>
  <c r="AD5" i="3"/>
  <c r="AC5" i="3"/>
  <c r="AB5" i="3"/>
  <c r="AA5" i="3"/>
  <c r="Z5" i="3"/>
  <c r="Y5" i="3"/>
  <c r="X5" i="3"/>
  <c r="AD4" i="3"/>
  <c r="AC4" i="3"/>
  <c r="AB4" i="3"/>
  <c r="AA4" i="3"/>
  <c r="Z4" i="3"/>
  <c r="Y4" i="3"/>
  <c r="X4" i="3"/>
  <c r="AD3" i="3"/>
  <c r="AC3" i="3"/>
  <c r="AB3" i="3"/>
  <c r="AA3" i="3"/>
  <c r="Z3" i="3"/>
  <c r="Y3" i="3"/>
  <c r="X3" i="3"/>
  <c r="AD2" i="3"/>
  <c r="AC2" i="3"/>
  <c r="AB2" i="3"/>
  <c r="AA2" i="3"/>
  <c r="Z2" i="3"/>
  <c r="Y2" i="3"/>
  <c r="X2" i="3"/>
  <c r="AD110" i="1"/>
  <c r="AC110" i="1"/>
  <c r="AB110" i="1"/>
  <c r="AA110" i="1"/>
  <c r="Z110" i="1"/>
  <c r="Y110" i="1"/>
  <c r="X110" i="1"/>
  <c r="AD109" i="1"/>
  <c r="AC109" i="1"/>
  <c r="AB109" i="1"/>
  <c r="AA109" i="1"/>
  <c r="Z109" i="1"/>
  <c r="Y109" i="1"/>
  <c r="X109" i="1"/>
  <c r="AD108" i="1"/>
  <c r="AC108" i="1"/>
  <c r="AB108" i="1"/>
  <c r="AA108" i="1"/>
  <c r="Z108" i="1"/>
  <c r="Y108" i="1"/>
  <c r="X108" i="1"/>
  <c r="AD107" i="1"/>
  <c r="AC107" i="1"/>
  <c r="AB107" i="1"/>
  <c r="AA107" i="1"/>
  <c r="Z107" i="1"/>
  <c r="Y107" i="1"/>
  <c r="X107" i="1"/>
  <c r="AD106" i="1"/>
  <c r="AC106" i="1"/>
  <c r="AB106" i="1"/>
  <c r="AA106" i="1"/>
  <c r="Z106" i="1"/>
  <c r="Y106" i="1"/>
  <c r="X106" i="1"/>
  <c r="AD103" i="1"/>
  <c r="AC103" i="1"/>
  <c r="AB103" i="1"/>
  <c r="AA103" i="1"/>
  <c r="Z103" i="1"/>
  <c r="D106" i="7" s="1"/>
  <c r="Y103" i="1"/>
  <c r="X103" i="1"/>
  <c r="AD102" i="1"/>
  <c r="AC102" i="1"/>
  <c r="AB102" i="1"/>
  <c r="AA102" i="1"/>
  <c r="Z102" i="1"/>
  <c r="D105" i="7" s="1"/>
  <c r="Y102" i="1"/>
  <c r="X102" i="1"/>
  <c r="AD101" i="1"/>
  <c r="AC101" i="1"/>
  <c r="AB101" i="1"/>
  <c r="AA101" i="1"/>
  <c r="Z101" i="1"/>
  <c r="D104" i="7" s="1"/>
  <c r="Y101" i="1"/>
  <c r="X101" i="1"/>
  <c r="AD100" i="1"/>
  <c r="AC100" i="1"/>
  <c r="AB100" i="1"/>
  <c r="AA100" i="1"/>
  <c r="Z100" i="1"/>
  <c r="D103" i="7" s="1"/>
  <c r="Y100" i="1"/>
  <c r="X100" i="1"/>
  <c r="AD99" i="1"/>
  <c r="AC99" i="1"/>
  <c r="AB99" i="1"/>
  <c r="AA99" i="1"/>
  <c r="Z99" i="1"/>
  <c r="D102" i="7" s="1"/>
  <c r="Y99" i="1"/>
  <c r="X99" i="1"/>
  <c r="AD98" i="1"/>
  <c r="AC98" i="1"/>
  <c r="AB98" i="1"/>
  <c r="AA98" i="1"/>
  <c r="Z98" i="1"/>
  <c r="D101" i="7" s="1"/>
  <c r="Y98" i="1"/>
  <c r="X98" i="1"/>
  <c r="AD97" i="1"/>
  <c r="AC97" i="1"/>
  <c r="AB97" i="1"/>
  <c r="AA97" i="1"/>
  <c r="Z97" i="1"/>
  <c r="D100" i="7" s="1"/>
  <c r="Y97" i="1"/>
  <c r="X97" i="1"/>
  <c r="AD96" i="1"/>
  <c r="AC96" i="1"/>
  <c r="AB96" i="1"/>
  <c r="AA96" i="1"/>
  <c r="Z96" i="1"/>
  <c r="D99" i="7" s="1"/>
  <c r="Y96" i="1"/>
  <c r="X96" i="1"/>
  <c r="AD95" i="1"/>
  <c r="AC95" i="1"/>
  <c r="AB95" i="1"/>
  <c r="AA95" i="1"/>
  <c r="Z95" i="1"/>
  <c r="D98" i="7" s="1"/>
  <c r="Y95" i="1"/>
  <c r="X95" i="1"/>
  <c r="AD94" i="1"/>
  <c r="AC94" i="1"/>
  <c r="AB94" i="1"/>
  <c r="AA94" i="1"/>
  <c r="Z94" i="1"/>
  <c r="D97" i="7" s="1"/>
  <c r="Y94" i="1"/>
  <c r="X94" i="1"/>
  <c r="AD93" i="1"/>
  <c r="AC93" i="1"/>
  <c r="AB93" i="1"/>
  <c r="AA93" i="1"/>
  <c r="Z93" i="1"/>
  <c r="Y93" i="1"/>
  <c r="X93" i="1"/>
  <c r="AD90" i="1"/>
  <c r="AC90" i="1"/>
  <c r="AB90" i="1"/>
  <c r="AA90" i="1"/>
  <c r="Z90" i="1"/>
  <c r="D93" i="7" s="1"/>
  <c r="Y90" i="1"/>
  <c r="X90" i="1"/>
  <c r="AD89" i="1"/>
  <c r="AC89" i="1"/>
  <c r="AB89" i="1"/>
  <c r="AA89" i="1"/>
  <c r="Z89" i="1"/>
  <c r="D92" i="7" s="1"/>
  <c r="Y89" i="1"/>
  <c r="X89" i="1"/>
  <c r="AD88" i="1"/>
  <c r="AC88" i="1"/>
  <c r="AB88" i="1"/>
  <c r="AA88" i="1"/>
  <c r="Z88" i="1"/>
  <c r="D91" i="7" s="1"/>
  <c r="Y88" i="1"/>
  <c r="X88" i="1"/>
  <c r="AD87" i="1"/>
  <c r="AC87" i="1"/>
  <c r="AB87" i="1"/>
  <c r="AA87" i="1"/>
  <c r="Z87" i="1"/>
  <c r="D90" i="7" s="1"/>
  <c r="Y87" i="1"/>
  <c r="X87" i="1"/>
  <c r="AD86" i="1"/>
  <c r="AC86" i="1"/>
  <c r="AB86" i="1"/>
  <c r="AA86" i="1"/>
  <c r="Z86" i="1"/>
  <c r="D89" i="7" s="1"/>
  <c r="Y86" i="1"/>
  <c r="X86" i="1"/>
  <c r="AD85" i="1"/>
  <c r="AC85" i="1"/>
  <c r="AB85" i="1"/>
  <c r="AA85" i="1"/>
  <c r="Z85" i="1"/>
  <c r="D88" i="7" s="1"/>
  <c r="Y85" i="1"/>
  <c r="X85" i="1"/>
  <c r="AD84" i="1"/>
  <c r="AC84" i="1"/>
  <c r="AB84" i="1"/>
  <c r="AA84" i="1"/>
  <c r="Z84" i="1"/>
  <c r="D87" i="7" s="1"/>
  <c r="Y84" i="1"/>
  <c r="X84" i="1"/>
  <c r="AD83" i="1"/>
  <c r="AC83" i="1"/>
  <c r="AB83" i="1"/>
  <c r="AA83" i="1"/>
  <c r="Z83" i="1"/>
  <c r="D86" i="7" s="1"/>
  <c r="Y83" i="1"/>
  <c r="X83" i="1"/>
  <c r="AD82" i="1"/>
  <c r="AC82" i="1"/>
  <c r="AB82" i="1"/>
  <c r="AA82" i="1"/>
  <c r="Z82" i="1"/>
  <c r="D85" i="7" s="1"/>
  <c r="Y82" i="1"/>
  <c r="X82" i="1"/>
  <c r="AD81" i="1"/>
  <c r="AC81" i="1"/>
  <c r="AB81" i="1"/>
  <c r="AA81" i="1"/>
  <c r="Z81" i="1"/>
  <c r="D84" i="7" s="1"/>
  <c r="Y81" i="1"/>
  <c r="X81" i="1"/>
  <c r="AD80" i="1"/>
  <c r="AC80" i="1"/>
  <c r="AB80" i="1"/>
  <c r="AA80" i="1"/>
  <c r="Z80" i="1"/>
  <c r="Y80" i="1"/>
  <c r="X80" i="1"/>
  <c r="AD77" i="1"/>
  <c r="AC77" i="1"/>
  <c r="AB77" i="1"/>
  <c r="AA77" i="1"/>
  <c r="Z77" i="1"/>
  <c r="D80" i="7" s="1"/>
  <c r="Y77" i="1"/>
  <c r="X77" i="1"/>
  <c r="AD76" i="1"/>
  <c r="AC76" i="1"/>
  <c r="AB76" i="1"/>
  <c r="AA76" i="1"/>
  <c r="Z76" i="1"/>
  <c r="D79" i="7" s="1"/>
  <c r="Y76" i="1"/>
  <c r="X76" i="1"/>
  <c r="AD75" i="1"/>
  <c r="AC75" i="1"/>
  <c r="AB75" i="1"/>
  <c r="AA75" i="1"/>
  <c r="Z75" i="1"/>
  <c r="D78" i="7" s="1"/>
  <c r="Y75" i="1"/>
  <c r="X75" i="1"/>
  <c r="AD74" i="1"/>
  <c r="AC74" i="1"/>
  <c r="AB74" i="1"/>
  <c r="AA74" i="1"/>
  <c r="Z74" i="1"/>
  <c r="D77" i="7" s="1"/>
  <c r="Y74" i="1"/>
  <c r="X74" i="1"/>
  <c r="AD73" i="1"/>
  <c r="AC73" i="1"/>
  <c r="AB73" i="1"/>
  <c r="AA73" i="1"/>
  <c r="Z73" i="1"/>
  <c r="D76" i="7" s="1"/>
  <c r="Y73" i="1"/>
  <c r="X73" i="1"/>
  <c r="AD72" i="1"/>
  <c r="AC72" i="1"/>
  <c r="AB72" i="1"/>
  <c r="AA72" i="1"/>
  <c r="Z72" i="1"/>
  <c r="D75" i="7" s="1"/>
  <c r="Y72" i="1"/>
  <c r="X72" i="1"/>
  <c r="AD71" i="1"/>
  <c r="AC71" i="1"/>
  <c r="AB71" i="1"/>
  <c r="AA71" i="1"/>
  <c r="Z71" i="1"/>
  <c r="D74" i="7" s="1"/>
  <c r="Y71" i="1"/>
  <c r="X71" i="1"/>
  <c r="AD70" i="1"/>
  <c r="AC70" i="1"/>
  <c r="AB70" i="1"/>
  <c r="AA70" i="1"/>
  <c r="Z70" i="1"/>
  <c r="D73" i="7" s="1"/>
  <c r="Y70" i="1"/>
  <c r="X70" i="1"/>
  <c r="AD69" i="1"/>
  <c r="AC69" i="1"/>
  <c r="AB69" i="1"/>
  <c r="AA69" i="1"/>
  <c r="Z69" i="1"/>
  <c r="D72" i="7" s="1"/>
  <c r="Y69" i="1"/>
  <c r="X69" i="1"/>
  <c r="AD68" i="1"/>
  <c r="AC68" i="1"/>
  <c r="AB68" i="1"/>
  <c r="AA68" i="1"/>
  <c r="Z68" i="1"/>
  <c r="D71" i="7" s="1"/>
  <c r="Y68" i="1"/>
  <c r="X68" i="1"/>
  <c r="AD67" i="1"/>
  <c r="AC67" i="1"/>
  <c r="AB67" i="1"/>
  <c r="AA67" i="1"/>
  <c r="Z67" i="1"/>
  <c r="Y67" i="1"/>
  <c r="X67" i="1"/>
  <c r="AD64" i="1"/>
  <c r="AC64" i="1"/>
  <c r="AB64" i="1"/>
  <c r="AA64" i="1"/>
  <c r="Z64" i="1"/>
  <c r="D67" i="7" s="1"/>
  <c r="Y64" i="1"/>
  <c r="X64" i="1"/>
  <c r="AD63" i="1"/>
  <c r="AC63" i="1"/>
  <c r="AB63" i="1"/>
  <c r="AA63" i="1"/>
  <c r="Z63" i="1"/>
  <c r="D66" i="7" s="1"/>
  <c r="Y63" i="1"/>
  <c r="X63" i="1"/>
  <c r="AD62" i="1"/>
  <c r="AC62" i="1"/>
  <c r="AB62" i="1"/>
  <c r="AA62" i="1"/>
  <c r="Z62" i="1"/>
  <c r="D65" i="7" s="1"/>
  <c r="Y62" i="1"/>
  <c r="X62" i="1"/>
  <c r="AD61" i="1"/>
  <c r="AC61" i="1"/>
  <c r="AB61" i="1"/>
  <c r="AA61" i="1"/>
  <c r="Z61" i="1"/>
  <c r="D64" i="7" s="1"/>
  <c r="Y61" i="1"/>
  <c r="X61" i="1"/>
  <c r="AD60" i="1"/>
  <c r="AC60" i="1"/>
  <c r="AB60" i="1"/>
  <c r="AA60" i="1"/>
  <c r="Z60" i="1"/>
  <c r="D63" i="7" s="1"/>
  <c r="Y60" i="1"/>
  <c r="X60" i="1"/>
  <c r="AD59" i="1"/>
  <c r="AC59" i="1"/>
  <c r="AB59" i="1"/>
  <c r="AA59" i="1"/>
  <c r="Z59" i="1"/>
  <c r="D62" i="7" s="1"/>
  <c r="Y59" i="1"/>
  <c r="X59" i="1"/>
  <c r="AD58" i="1"/>
  <c r="AC58" i="1"/>
  <c r="AB58" i="1"/>
  <c r="AA58" i="1"/>
  <c r="Z58" i="1"/>
  <c r="D61" i="7" s="1"/>
  <c r="Y58" i="1"/>
  <c r="X58" i="1"/>
  <c r="AD57" i="1"/>
  <c r="AC57" i="1"/>
  <c r="AB57" i="1"/>
  <c r="AA57" i="1"/>
  <c r="Z57" i="1"/>
  <c r="D60" i="7" s="1"/>
  <c r="Y57" i="1"/>
  <c r="X57" i="1"/>
  <c r="AD56" i="1"/>
  <c r="AC56" i="1"/>
  <c r="AB56" i="1"/>
  <c r="AA56" i="1"/>
  <c r="Z56" i="1"/>
  <c r="D59" i="7" s="1"/>
  <c r="Y56" i="1"/>
  <c r="X56" i="1"/>
  <c r="AD55" i="1"/>
  <c r="AC55" i="1"/>
  <c r="AB55" i="1"/>
  <c r="AA55" i="1"/>
  <c r="Z55" i="1"/>
  <c r="D58" i="7" s="1"/>
  <c r="Y55" i="1"/>
  <c r="X55" i="1"/>
  <c r="AD54" i="1"/>
  <c r="AC54" i="1"/>
  <c r="AB54" i="1"/>
  <c r="AA54" i="1"/>
  <c r="Z54" i="1"/>
  <c r="Y54" i="1"/>
  <c r="X54" i="1"/>
  <c r="AD51" i="1"/>
  <c r="AC51" i="1"/>
  <c r="AB51" i="1"/>
  <c r="AA51" i="1"/>
  <c r="Z51" i="1"/>
  <c r="D54" i="7" s="1"/>
  <c r="Y51" i="1"/>
  <c r="X51" i="1"/>
  <c r="AD50" i="1"/>
  <c r="AC50" i="1"/>
  <c r="AB50" i="1"/>
  <c r="AA50" i="1"/>
  <c r="Z50" i="1"/>
  <c r="D53" i="7" s="1"/>
  <c r="Y50" i="1"/>
  <c r="X50" i="1"/>
  <c r="AD49" i="1"/>
  <c r="AC49" i="1"/>
  <c r="AB49" i="1"/>
  <c r="AA49" i="1"/>
  <c r="Z49" i="1"/>
  <c r="D52" i="7" s="1"/>
  <c r="Y49" i="1"/>
  <c r="X49" i="1"/>
  <c r="AD48" i="1"/>
  <c r="AC48" i="1"/>
  <c r="AB48" i="1"/>
  <c r="AA48" i="1"/>
  <c r="Z48" i="1"/>
  <c r="D51" i="7" s="1"/>
  <c r="Y48" i="1"/>
  <c r="X48" i="1"/>
  <c r="AD47" i="1"/>
  <c r="AC47" i="1"/>
  <c r="AB47" i="1"/>
  <c r="AA47" i="1"/>
  <c r="Z47" i="1"/>
  <c r="D50" i="7" s="1"/>
  <c r="Y47" i="1"/>
  <c r="X47" i="1"/>
  <c r="AD46" i="1"/>
  <c r="AC46" i="1"/>
  <c r="AB46" i="1"/>
  <c r="AA46" i="1"/>
  <c r="Z46" i="1"/>
  <c r="D49" i="7" s="1"/>
  <c r="Y46" i="1"/>
  <c r="X46" i="1"/>
  <c r="AD45" i="1"/>
  <c r="AC45" i="1"/>
  <c r="AB45" i="1"/>
  <c r="AA45" i="1"/>
  <c r="Z45" i="1"/>
  <c r="D48" i="7" s="1"/>
  <c r="Y45" i="1"/>
  <c r="X45" i="1"/>
  <c r="AD44" i="1"/>
  <c r="AC44" i="1"/>
  <c r="AB44" i="1"/>
  <c r="AA44" i="1"/>
  <c r="Z44" i="1"/>
  <c r="D47" i="7" s="1"/>
  <c r="Y44" i="1"/>
  <c r="X44" i="1"/>
  <c r="AD43" i="1"/>
  <c r="AC43" i="1"/>
  <c r="AB43" i="1"/>
  <c r="AA43" i="1"/>
  <c r="Z43" i="1"/>
  <c r="D46" i="7" s="1"/>
  <c r="Y43" i="1"/>
  <c r="X43" i="1"/>
  <c r="AD42" i="1"/>
  <c r="AC42" i="1"/>
  <c r="AB42" i="1"/>
  <c r="AA42" i="1"/>
  <c r="Z42" i="1"/>
  <c r="D45" i="7" s="1"/>
  <c r="Y42" i="1"/>
  <c r="X42" i="1"/>
  <c r="AD41" i="1"/>
  <c r="AC41" i="1"/>
  <c r="AB41" i="1"/>
  <c r="AA41" i="1"/>
  <c r="Z41" i="1"/>
  <c r="Y41" i="1"/>
  <c r="X41" i="1"/>
  <c r="AD38" i="1"/>
  <c r="AC38" i="1"/>
  <c r="AB38" i="1"/>
  <c r="AA38" i="1"/>
  <c r="Z38" i="1"/>
  <c r="D41" i="7" s="1"/>
  <c r="Y38" i="1"/>
  <c r="X38" i="1"/>
  <c r="AD37" i="1"/>
  <c r="AC37" i="1"/>
  <c r="AB37" i="1"/>
  <c r="AA37" i="1"/>
  <c r="Z37" i="1"/>
  <c r="D40" i="7" s="1"/>
  <c r="Y37" i="1"/>
  <c r="X37" i="1"/>
  <c r="AD36" i="1"/>
  <c r="AC36" i="1"/>
  <c r="AB36" i="1"/>
  <c r="AA36" i="1"/>
  <c r="Z36" i="1"/>
  <c r="D39" i="7" s="1"/>
  <c r="Y36" i="1"/>
  <c r="X36" i="1"/>
  <c r="AD35" i="1"/>
  <c r="AC35" i="1"/>
  <c r="AB35" i="1"/>
  <c r="AA35" i="1"/>
  <c r="Z35" i="1"/>
  <c r="D38" i="7" s="1"/>
  <c r="Y35" i="1"/>
  <c r="X35" i="1"/>
  <c r="AD34" i="1"/>
  <c r="AC34" i="1"/>
  <c r="AB34" i="1"/>
  <c r="AA34" i="1"/>
  <c r="Z34" i="1"/>
  <c r="D37" i="7" s="1"/>
  <c r="Y34" i="1"/>
  <c r="X34" i="1"/>
  <c r="AD33" i="1"/>
  <c r="AC33" i="1"/>
  <c r="AB33" i="1"/>
  <c r="AA33" i="1"/>
  <c r="Z33" i="1"/>
  <c r="D36" i="7" s="1"/>
  <c r="Y33" i="1"/>
  <c r="X33" i="1"/>
  <c r="AD32" i="1"/>
  <c r="AC32" i="1"/>
  <c r="AB32" i="1"/>
  <c r="AA32" i="1"/>
  <c r="Z32" i="1"/>
  <c r="D35" i="7" s="1"/>
  <c r="Y32" i="1"/>
  <c r="X32" i="1"/>
  <c r="AD31" i="1"/>
  <c r="AC31" i="1"/>
  <c r="AB31" i="1"/>
  <c r="AA31" i="1"/>
  <c r="Z31" i="1"/>
  <c r="D34" i="7" s="1"/>
  <c r="Y31" i="1"/>
  <c r="X31" i="1"/>
  <c r="AD30" i="1"/>
  <c r="AC30" i="1"/>
  <c r="AB30" i="1"/>
  <c r="AA30" i="1"/>
  <c r="Z30" i="1"/>
  <c r="D33" i="7" s="1"/>
  <c r="Y30" i="1"/>
  <c r="X30" i="1"/>
  <c r="AD29" i="1"/>
  <c r="AC29" i="1"/>
  <c r="AB29" i="1"/>
  <c r="AA29" i="1"/>
  <c r="Z29" i="1"/>
  <c r="D32" i="7" s="1"/>
  <c r="Y29" i="1"/>
  <c r="X29" i="1"/>
  <c r="AD28" i="1"/>
  <c r="AC28" i="1"/>
  <c r="AB28" i="1"/>
  <c r="AA28" i="1"/>
  <c r="Z28" i="1"/>
  <c r="Y28" i="1"/>
  <c r="X28" i="1"/>
  <c r="AD25" i="1"/>
  <c r="AC25" i="1"/>
  <c r="AB25" i="1"/>
  <c r="AA25" i="1"/>
  <c r="Z25" i="1"/>
  <c r="D28" i="7" s="1"/>
  <c r="Y25" i="1"/>
  <c r="X25" i="1"/>
  <c r="AD24" i="1"/>
  <c r="AC24" i="1"/>
  <c r="AB24" i="1"/>
  <c r="AA24" i="1"/>
  <c r="Z24" i="1"/>
  <c r="D27" i="7" s="1"/>
  <c r="Y24" i="1"/>
  <c r="X24" i="1"/>
  <c r="AD23" i="1"/>
  <c r="AC23" i="1"/>
  <c r="AB23" i="1"/>
  <c r="AA23" i="1"/>
  <c r="Z23" i="1"/>
  <c r="D26" i="7" s="1"/>
  <c r="Y23" i="1"/>
  <c r="X23" i="1"/>
  <c r="AD22" i="1"/>
  <c r="AC22" i="1"/>
  <c r="AB22" i="1"/>
  <c r="AA22" i="1"/>
  <c r="Z22" i="1"/>
  <c r="D25" i="7" s="1"/>
  <c r="Y22" i="1"/>
  <c r="X22" i="1"/>
  <c r="AD21" i="1"/>
  <c r="AC21" i="1"/>
  <c r="AB21" i="1"/>
  <c r="AA21" i="1"/>
  <c r="Z21" i="1"/>
  <c r="D24" i="7" s="1"/>
  <c r="Y21" i="1"/>
  <c r="X21" i="1"/>
  <c r="AD20" i="1"/>
  <c r="AC20" i="1"/>
  <c r="AB20" i="1"/>
  <c r="AA20" i="1"/>
  <c r="Z20" i="1"/>
  <c r="D23" i="7" s="1"/>
  <c r="Y20" i="1"/>
  <c r="X20" i="1"/>
  <c r="AD19" i="1"/>
  <c r="AC19" i="1"/>
  <c r="AB19" i="1"/>
  <c r="AA19" i="1"/>
  <c r="Z19" i="1"/>
  <c r="D22" i="7" s="1"/>
  <c r="Y19" i="1"/>
  <c r="X19" i="1"/>
  <c r="AD18" i="1"/>
  <c r="AC18" i="1"/>
  <c r="AB18" i="1"/>
  <c r="AA18" i="1"/>
  <c r="Z18" i="1"/>
  <c r="D21" i="7" s="1"/>
  <c r="Y18" i="1"/>
  <c r="X18" i="1"/>
  <c r="AD17" i="1"/>
  <c r="AC17" i="1"/>
  <c r="AB17" i="1"/>
  <c r="AA17" i="1"/>
  <c r="Z17" i="1"/>
  <c r="D20" i="7" s="1"/>
  <c r="Y17" i="1"/>
  <c r="X17" i="1"/>
  <c r="AD16" i="1"/>
  <c r="AC16" i="1"/>
  <c r="AB16" i="1"/>
  <c r="AA16" i="1"/>
  <c r="Z16" i="1"/>
  <c r="D19" i="7" s="1"/>
  <c r="Y16" i="1"/>
  <c r="X16" i="1"/>
  <c r="AD15" i="1"/>
  <c r="AC15" i="1"/>
  <c r="AB15" i="1"/>
  <c r="AA15" i="1"/>
  <c r="Z15" i="1"/>
  <c r="D18" i="7" s="1"/>
  <c r="Y15" i="1"/>
  <c r="X15" i="1"/>
  <c r="X3" i="1"/>
  <c r="Y3" i="1"/>
  <c r="Z3" i="1"/>
  <c r="D6" i="7" s="1"/>
  <c r="AA3" i="1"/>
  <c r="AB3" i="1"/>
  <c r="AC3" i="1"/>
  <c r="AD3" i="1"/>
  <c r="X4" i="1"/>
  <c r="Y4" i="1"/>
  <c r="Z4" i="1"/>
  <c r="D7" i="7" s="1"/>
  <c r="AA4" i="1"/>
  <c r="AB4" i="1"/>
  <c r="AC4" i="1"/>
  <c r="AD4" i="1"/>
  <c r="X5" i="1"/>
  <c r="Y5" i="1"/>
  <c r="Z5" i="1"/>
  <c r="D8" i="7" s="1"/>
  <c r="AA5" i="1"/>
  <c r="AB5" i="1"/>
  <c r="AC5" i="1"/>
  <c r="AD5" i="1"/>
  <c r="X6" i="1"/>
  <c r="Y6" i="1"/>
  <c r="Z6" i="1"/>
  <c r="D9" i="7" s="1"/>
  <c r="AA6" i="1"/>
  <c r="AB6" i="1"/>
  <c r="AC6" i="1"/>
  <c r="AD6" i="1"/>
  <c r="X7" i="1"/>
  <c r="Y7" i="1"/>
  <c r="Z7" i="1"/>
  <c r="D10" i="7" s="1"/>
  <c r="AA7" i="1"/>
  <c r="AB7" i="1"/>
  <c r="AC7" i="1"/>
  <c r="AD7" i="1"/>
  <c r="X8" i="1"/>
  <c r="Y8" i="1"/>
  <c r="Z8" i="1"/>
  <c r="D11" i="7" s="1"/>
  <c r="AA8" i="1"/>
  <c r="AB8" i="1"/>
  <c r="AC8" i="1"/>
  <c r="AD8" i="1"/>
  <c r="X9" i="1"/>
  <c r="Y9" i="1"/>
  <c r="Z9" i="1"/>
  <c r="D12" i="7" s="1"/>
  <c r="AA9" i="1"/>
  <c r="AB9" i="1"/>
  <c r="AC9" i="1"/>
  <c r="AD9" i="1"/>
  <c r="X10" i="1"/>
  <c r="Y10" i="1"/>
  <c r="Z10" i="1"/>
  <c r="D13" i="7" s="1"/>
  <c r="AA10" i="1"/>
  <c r="AB10" i="1"/>
  <c r="AC10" i="1"/>
  <c r="AD10" i="1"/>
  <c r="X11" i="1"/>
  <c r="Y11" i="1"/>
  <c r="Z11" i="1"/>
  <c r="D14" i="7" s="1"/>
  <c r="AA11" i="1"/>
  <c r="AB11" i="1"/>
  <c r="AC11" i="1"/>
  <c r="AD11" i="1"/>
  <c r="X12" i="1"/>
  <c r="Y12" i="1"/>
  <c r="Z12" i="1"/>
  <c r="D15" i="7" s="1"/>
  <c r="AA12" i="1"/>
  <c r="AB12" i="1"/>
  <c r="AC12" i="1"/>
  <c r="AD12" i="1"/>
  <c r="AD2" i="1"/>
  <c r="AC2" i="1"/>
  <c r="AB2" i="1"/>
  <c r="AA2" i="1"/>
  <c r="Z2" i="1"/>
  <c r="D5" i="7" s="1"/>
  <c r="Y2" i="1"/>
  <c r="X2" i="1"/>
  <c r="E4" i="13" l="1"/>
  <c r="E5" i="13"/>
  <c r="E6" i="13"/>
  <c r="E7" i="13"/>
  <c r="E8" i="13"/>
  <c r="W5" i="7" a="1"/>
  <c r="W5" i="7" s="1"/>
  <c r="E18" i="7" a="1"/>
  <c r="E18" i="7" s="1"/>
  <c r="E5" i="7" a="1"/>
  <c r="E5" i="7" s="1"/>
  <c r="Q5" i="7" a="1"/>
  <c r="Q5" i="7" s="1"/>
  <c r="K18" i="7" a="1"/>
  <c r="K18" i="7" s="1"/>
  <c r="AC5" i="7" a="1"/>
  <c r="AC5" i="7" s="1"/>
  <c r="W18" i="7" a="1"/>
  <c r="W18" i="7" s="1"/>
  <c r="K5" i="7" a="1"/>
  <c r="K5" i="7" s="1"/>
  <c r="AC18" i="7" a="1"/>
  <c r="AC18" i="7" s="1"/>
  <c r="P5" i="7" a="1"/>
  <c r="P5" i="7" s="1"/>
  <c r="V18" i="7" a="1"/>
  <c r="V18" i="7" s="1"/>
  <c r="J18" i="7" a="1"/>
  <c r="J18" i="7" s="1"/>
  <c r="J5" i="7" a="1"/>
  <c r="J5" i="7" s="1"/>
  <c r="AB18" i="7" a="1"/>
  <c r="AB18" i="7" s="1"/>
  <c r="AF77" i="14"/>
  <c r="L27" i="14"/>
  <c r="V102" i="14"/>
  <c r="A152" i="14"/>
  <c r="V27" i="14"/>
  <c r="A77" i="14"/>
  <c r="L152" i="14"/>
  <c r="L77" i="14"/>
  <c r="V152" i="14"/>
  <c r="A2" i="12"/>
  <c r="L2" i="12"/>
  <c r="V2" i="12"/>
  <c r="AF52" i="12"/>
  <c r="A52" i="12"/>
  <c r="L77" i="12"/>
  <c r="AF127" i="12"/>
  <c r="A77" i="12"/>
  <c r="V77" i="12"/>
  <c r="L127" i="12"/>
  <c r="A152" i="12"/>
  <c r="L152" i="12"/>
  <c r="V152" i="12"/>
  <c r="V12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<sst xmlns="http://schemas.openxmlformats.org/spreadsheetml/2006/main" count="5948" uniqueCount="90">
  <si>
    <t>subtest</t>
  </si>
  <si>
    <t>TotalTime</t>
  </si>
  <si>
    <t>RunningThreads</t>
  </si>
  <si>
    <t>totalEvents</t>
  </si>
  <si>
    <t>Events/s</t>
  </si>
  <si>
    <t>Tot Operations</t>
  </si>
  <si>
    <t>operations/s</t>
  </si>
  <si>
    <t>tot reads</t>
  </si>
  <si>
    <t>reads/s</t>
  </si>
  <si>
    <t>Tot writes</t>
  </si>
  <si>
    <t>writes/s</t>
  </si>
  <si>
    <t>oterOps/s</t>
  </si>
  <si>
    <t>latencyPct95</t>
  </si>
  <si>
    <t>Tot errors</t>
  </si>
  <si>
    <t>errors/s</t>
  </si>
  <si>
    <t>Tot reconnects</t>
  </si>
  <si>
    <t>reconnects/s</t>
  </si>
  <si>
    <t>Latency(ms) min</t>
  </si>
  <si>
    <t xml:space="preserve"> Latency(ms) max</t>
  </si>
  <si>
    <t xml:space="preserve"> Latency(ms) avg</t>
  </si>
  <si>
    <t xml:space="preserve"> Latency(ms) sum</t>
  </si>
  <si>
    <t>select_run_inlist</t>
  </si>
  <si>
    <t>select_run_inlist_hotspot</t>
  </si>
  <si>
    <t>select_run_point_select</t>
  </si>
  <si>
    <t>select_run_range_all</t>
  </si>
  <si>
    <t>select_run_range_distinct</t>
  </si>
  <si>
    <t>select_run_range_order</t>
  </si>
  <si>
    <t>select_run_range_simple</t>
  </si>
  <si>
    <t>select_run_range_sum</t>
  </si>
  <si>
    <t>select_run_select_scan</t>
  </si>
  <si>
    <t>write_run_inlist_update</t>
  </si>
  <si>
    <t>write_run_inlist_update_hotspot</t>
  </si>
  <si>
    <t>write_run_insert_delete_multi</t>
  </si>
  <si>
    <t>write_run_insert_delete_single</t>
  </si>
  <si>
    <t>write_run_replace_delete_multi</t>
  </si>
  <si>
    <t>write_run_replace_delete_single</t>
  </si>
  <si>
    <t>write_run_rw_with_range_100</t>
  </si>
  <si>
    <t>write_run_rw_with_range_1000</t>
  </si>
  <si>
    <t>write_run_update_no_index_multi</t>
  </si>
  <si>
    <t>write_run_update_no_index_multi_special</t>
  </si>
  <si>
    <t>write_run_update_no_index_single</t>
  </si>
  <si>
    <t>write_run_update_with_index_multi</t>
  </si>
  <si>
    <t>write_run_update_with_index_multi_special</t>
  </si>
  <si>
    <t>write_run_update_with_index_single</t>
  </si>
  <si>
    <t>write_run_write_all_no_trx</t>
  </si>
  <si>
    <t>write_run_write_all_with_trx</t>
  </si>
  <si>
    <t>write_run_write_all_with_trx_special</t>
  </si>
  <si>
    <t>threads</t>
  </si>
  <si>
    <t>events/s</t>
  </si>
  <si>
    <t>ops/sec</t>
  </si>
  <si>
    <t>reads/sec</t>
  </si>
  <si>
    <t>writes/sec</t>
  </si>
  <si>
    <t>latency95(μs)</t>
  </si>
  <si>
    <t>test</t>
  </si>
  <si>
    <t>SELECTS</t>
  </si>
  <si>
    <t>Platforms</t>
  </si>
  <si>
    <t>PS 8.0.34</t>
  </si>
  <si>
    <t>MySQL 8.0.34</t>
  </si>
  <si>
    <t>Dataset</t>
  </si>
  <si>
    <t>Small</t>
  </si>
  <si>
    <t>Large</t>
  </si>
  <si>
    <t>Select tests</t>
  </si>
  <si>
    <t>Write tests</t>
  </si>
  <si>
    <t>Threads</t>
  </si>
  <si>
    <t>Variables</t>
  </si>
  <si>
    <t>Execution</t>
  </si>
  <si>
    <t>Pre write</t>
  </si>
  <si>
    <t>Post write</t>
  </si>
  <si>
    <t xml:space="preserve"> </t>
  </si>
  <si>
    <t>Total time</t>
  </si>
  <si>
    <t>Latency</t>
  </si>
  <si>
    <t>Writes</t>
  </si>
  <si>
    <t>Test</t>
  </si>
  <si>
    <t>MY_vs_PS_8034</t>
  </si>
  <si>
    <t>score</t>
  </si>
  <si>
    <t>Selects</t>
  </si>
  <si>
    <t>writes</t>
  </si>
  <si>
    <t>Small Pre</t>
  </si>
  <si>
    <t>Small Post write</t>
  </si>
  <si>
    <t>large Pre</t>
  </si>
  <si>
    <t>Large Post write</t>
  </si>
  <si>
    <t>select_run_select_scan Execution time</t>
  </si>
  <si>
    <t>Score card based on # write/sec</t>
  </si>
  <si>
    <t>Score card based on # Reads/sec</t>
  </si>
  <si>
    <t>Sum Score</t>
  </si>
  <si>
    <t>Summary</t>
  </si>
  <si>
    <t>Selects Pre write</t>
  </si>
  <si>
    <t xml:space="preserve">Selects Post write </t>
  </si>
  <si>
    <t>Best Platform</t>
  </si>
  <si>
    <t>Satisfaction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</si>
</sst>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/>
    <xf numFmtId="0" fontId="2" fillId="2" borderId="0" xfId="0" applyFont="1" applyFill="1"/>
    <xf numFmtId="0" fontId="0" fillId="0" borderId="1" xfId="0" applyBorder="1"/>
    <xf numFmtId="0" fontId="2" fillId="2" borderId="1" xfId="0" applyFont="1" applyFill="1" applyBorder="1" applyAlignment="1">
      <alignment horizontal="center" vertical="justify" wrapText="1"/>
    </xf>
    <xf numFmtId="0" fontId="0" fillId="0" borderId="0" xfId="0" applyAlignment="1">
      <alignment horizontal="center" vertical="justify" wrapText="1"/>
    </xf>
    <xf numFmtId="0" fontId="2" fillId="2" borderId="4" xfId="0" applyFont="1" applyFill="1" applyBorder="1" applyAlignment="1">
      <alignment horizontal="center" vertical="justify" wrapText="1"/>
    </xf>
    <xf numFmtId="0" fontId="3" fillId="2" borderId="1" xfId="0" applyFont="1" applyFill="1" applyBorder="1"/>
    <xf numFmtId="0" fontId="0" fillId="3" borderId="0" xfId="0" applyFill="1"/>
    <xf numFmtId="0" fontId="1" fillId="4" borderId="0" xfId="0" applyFont="1" applyFill="1"/>
    <xf numFmtId="0" fontId="3" fillId="0" borderId="0" xfId="0" applyFont="1"/>
    <xf numFmtId="0" fontId="3" fillId="2" borderId="1" xfId="0" applyFont="1" applyFill="1" applyBorder="1" applyAlignment="1">
      <alignment horizontal="center"/>
    </xf>
    <xf numFmtId="0" fontId="0" fillId="5" borderId="1" xfId="0" applyFill="1" applyBorder="1"/>
    <xf numFmtId="0" fontId="2" fillId="2" borderId="1" xfId="0" applyFont="1" applyFill="1" applyBorder="1" applyAlignment="1">
      <alignment horizontal="center" vertical="justify"/>
    </xf>
    <xf numFmtId="0" fontId="2" fillId="2" borderId="4" xfId="0" applyFont="1" applyFill="1" applyBorder="1" applyAlignment="1">
      <alignment horizontal="center" vertical="justify"/>
    </xf>
    <xf numFmtId="0" fontId="3" fillId="2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10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1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2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3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4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5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6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7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8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9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0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1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2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3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4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5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6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7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8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9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0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1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2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3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4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5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6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7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8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9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0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1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2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3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4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5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6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7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8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9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0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1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2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3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4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5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6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7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8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9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0.xml"/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1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2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3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4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5.xml"/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6.xml"/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7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8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9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0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1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2.xml"/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3.xml"/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4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5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6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7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8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9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0.xml"/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1.xml"/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2.xml"/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3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4.xml"/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5.xml"/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6.xml"/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7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8.xml"/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9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0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1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2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3.xml"/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4.xml"/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5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6.xml"/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7.xml"/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8.xml"/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9.xml"/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0.xml"/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1.xml"/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2.xml"/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3.xml"/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4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5.xml"/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6.xml"/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7.xml"/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8.xml"/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9.xml"/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0.xml"/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1.xml"/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2.xml"/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3.xml"/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4.xml"/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5.xml"/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6.xml"/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7.xml"/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8.xml"/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9.xml"/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0.xml"/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1.xml"/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2.xml"/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3.xml"/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4.xml"/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5.xml"/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6.xml"/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7.xml"/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8.xml"/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9.xml"/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0.xml"/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1.xml"/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2.xml"/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3.xml"/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4.xml"/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5.xml"/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6.xml"/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7.xml"/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8.xml"/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9.xml"/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0.xml"/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1.xml"/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2.xml"/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3.xml"/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4.xml"/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5.xml"/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6.xml"/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7.xml"/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8.xml"/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9.xml"/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0.xml"/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1.xml"/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2.xml"/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3.xml"/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4.xml"/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graphs_select_small!$A$77</c:f>
          <c:strCache>
            <c:ptCount val="1"/>
            <c:pt idx="0">
              <c:v>Small select_run_range_all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small'!$D$56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small'!$D$44:$D$54</c:f>
              <c:numCache>
                <c:formatCode>General</c:formatCode>
                <c:ptCount val="11"/>
                <c:pt idx="0">
                  <c:v>187.4</c:v>
                </c:pt>
                <c:pt idx="1">
                  <c:v>371.21</c:v>
                </c:pt>
                <c:pt idx="2">
                  <c:v>415.27</c:v>
                </c:pt>
                <c:pt idx="3">
                  <c:v>437.68</c:v>
                </c:pt>
                <c:pt idx="4">
                  <c:v>442.7</c:v>
                </c:pt>
                <c:pt idx="5">
                  <c:v>439.62</c:v>
                </c:pt>
                <c:pt idx="6">
                  <c:v>439.48</c:v>
                </c:pt>
                <c:pt idx="7">
                  <c:v>441.43</c:v>
                </c:pt>
                <c:pt idx="8">
                  <c:v>442.86</c:v>
                </c:pt>
                <c:pt idx="9">
                  <c:v>444.72</c:v>
                </c:pt>
                <c:pt idx="10">
                  <c:v>449.17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B-4903-BED1-C05ED23D183A}"/>
            </c:ext>
          </c:extLst>
        </c:ser>
        <c:ser>
          <c:idx val="1"/>
          <c:order val="1"/>
          <c:tx>
            <c:strRef>
              <c:f>'Select dashboard small'!$E$56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small'!$E$44:$E$54</c:f>
              <c:numCache>
                <c:formatCode>General</c:formatCode>
                <c:ptCount val="11"/>
                <c:pt idx="0">
                  <c:v>55.95</c:v>
                </c:pt>
                <c:pt idx="1">
                  <c:v>65.81</c:v>
                </c:pt>
                <c:pt idx="2">
                  <c:v>98.89</c:v>
                </c:pt>
                <c:pt idx="3">
                  <c:v>141.88</c:v>
                </c:pt>
                <c:pt idx="4">
                  <c:v>181.75</c:v>
                </c:pt>
                <c:pt idx="5">
                  <c:v>218.08</c:v>
                </c:pt>
                <c:pt idx="6">
                  <c:v>243.96</c:v>
                </c:pt>
                <c:pt idx="7">
                  <c:v>284.43</c:v>
                </c:pt>
                <c:pt idx="8">
                  <c:v>310.95</c:v>
                </c:pt>
                <c:pt idx="9">
                  <c:v>322.45</c:v>
                </c:pt>
                <c:pt idx="10">
                  <c:v>326.73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AB-4903-BED1-C05ED23D183A}"/>
            </c:ext>
          </c:extLst>
        </c:ser>
        <c:ser>
          <c:idx val="2"/>
          <c:order val="2"/>
          <c:tx>
            <c:strRef>
              <c:f>'Select dashboard small'!$F$56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small'!$F$44:$F$54</c:f>
              <c:numCache>
                <c:formatCode>General</c:formatCode>
                <c:ptCount val="11"/>
                <c:pt idx="0">
                  <c:v>183.25</c:v>
                </c:pt>
                <c:pt idx="1">
                  <c:v>370.58</c:v>
                </c:pt>
                <c:pt idx="2">
                  <c:v>415.72</c:v>
                </c:pt>
                <c:pt idx="3">
                  <c:v>431.83</c:v>
                </c:pt>
                <c:pt idx="4">
                  <c:v>448.24</c:v>
                </c:pt>
                <c:pt idx="5">
                  <c:v>451.88</c:v>
                </c:pt>
                <c:pt idx="6">
                  <c:v>451.77</c:v>
                </c:pt>
                <c:pt idx="7">
                  <c:v>452.39</c:v>
                </c:pt>
                <c:pt idx="8">
                  <c:v>453.96</c:v>
                </c:pt>
                <c:pt idx="9">
                  <c:v>453.26</c:v>
                </c:pt>
                <c:pt idx="10">
                  <c:v>451.12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AB-4903-BED1-C05ED23D183A}"/>
            </c:ext>
          </c:extLst>
        </c:ser>
        <c:ser>
          <c:idx val="3"/>
          <c:order val="3"/>
          <c:tx>
            <c:strRef>
              <c:f>'Select dashboard small'!$G$56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small'!$G$44:$G$54</c:f>
              <c:numCache>
                <c:formatCode>General</c:formatCode>
                <c:ptCount val="11"/>
                <c:pt idx="0">
                  <c:v>58.96</c:v>
                </c:pt>
                <c:pt idx="1">
                  <c:v>65.37</c:v>
                </c:pt>
                <c:pt idx="2">
                  <c:v>119.04</c:v>
                </c:pt>
                <c:pt idx="3">
                  <c:v>147.37</c:v>
                </c:pt>
                <c:pt idx="4">
                  <c:v>164.81</c:v>
                </c:pt>
                <c:pt idx="5">
                  <c:v>198.05</c:v>
                </c:pt>
                <c:pt idx="6">
                  <c:v>242.4</c:v>
                </c:pt>
                <c:pt idx="7">
                  <c:v>258.89</c:v>
                </c:pt>
                <c:pt idx="8">
                  <c:v>304.10000000000002</c:v>
                </c:pt>
                <c:pt idx="9">
                  <c:v>324.79000000000002</c:v>
                </c:pt>
                <c:pt idx="10">
                  <c:v>331.57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AB-4903-BED1-C05ED23D1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graphs_select_small!$L$77</c:f>
          <c:strCache>
            <c:ptCount val="1"/>
            <c:pt idx="0">
              <c:v>Small select_run_range_all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small'!$J$43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small'!$J$44:$J$54</c:f>
              <c:numCache>
                <c:formatCode>General</c:formatCode>
                <c:ptCount val="11"/>
                <c:pt idx="0">
                  <c:v>749.6</c:v>
                </c:pt>
                <c:pt idx="1">
                  <c:v>1484.85</c:v>
                </c:pt>
                <c:pt idx="2">
                  <c:v>1661.07</c:v>
                </c:pt>
                <c:pt idx="3">
                  <c:v>1750.71</c:v>
                </c:pt>
                <c:pt idx="4">
                  <c:v>1770.78</c:v>
                </c:pt>
                <c:pt idx="5">
                  <c:v>1758.49</c:v>
                </c:pt>
                <c:pt idx="6">
                  <c:v>1757.92</c:v>
                </c:pt>
                <c:pt idx="7">
                  <c:v>1765.7</c:v>
                </c:pt>
                <c:pt idx="8">
                  <c:v>1771.44</c:v>
                </c:pt>
                <c:pt idx="9">
                  <c:v>1778.9</c:v>
                </c:pt>
                <c:pt idx="10">
                  <c:v>1796.68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E-4CB3-A4B6-72B1890D3EF8}"/>
            </c:ext>
          </c:extLst>
        </c:ser>
        <c:ser>
          <c:idx val="1"/>
          <c:order val="1"/>
          <c:tx>
            <c:strRef>
              <c:f>'Select dashboard small'!$K$43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small'!$K$44:$K$54</c:f>
              <c:numCache>
                <c:formatCode>General</c:formatCode>
                <c:ptCount val="11"/>
                <c:pt idx="0">
                  <c:v>223.79</c:v>
                </c:pt>
                <c:pt idx="1">
                  <c:v>263.24</c:v>
                </c:pt>
                <c:pt idx="2">
                  <c:v>395.57</c:v>
                </c:pt>
                <c:pt idx="3">
                  <c:v>567.52</c:v>
                </c:pt>
                <c:pt idx="4">
                  <c:v>726.98</c:v>
                </c:pt>
                <c:pt idx="5">
                  <c:v>872.33</c:v>
                </c:pt>
                <c:pt idx="6">
                  <c:v>975.85</c:v>
                </c:pt>
                <c:pt idx="7">
                  <c:v>1137.72</c:v>
                </c:pt>
                <c:pt idx="8">
                  <c:v>1243.8</c:v>
                </c:pt>
                <c:pt idx="9">
                  <c:v>1289.81</c:v>
                </c:pt>
                <c:pt idx="10">
                  <c:v>1306.93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6E-4CB3-A4B6-72B1890D3EF8}"/>
            </c:ext>
          </c:extLst>
        </c:ser>
        <c:ser>
          <c:idx val="2"/>
          <c:order val="2"/>
          <c:tx>
            <c:strRef>
              <c:f>'Select dashboard small'!$L$43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small'!$L$44:$L$54</c:f>
              <c:numCache>
                <c:formatCode>General</c:formatCode>
                <c:ptCount val="11"/>
                <c:pt idx="0">
                  <c:v>733.01</c:v>
                </c:pt>
                <c:pt idx="1">
                  <c:v>1482.34</c:v>
                </c:pt>
                <c:pt idx="2">
                  <c:v>1662.88</c:v>
                </c:pt>
                <c:pt idx="3">
                  <c:v>1727.34</c:v>
                </c:pt>
                <c:pt idx="4">
                  <c:v>1792.94</c:v>
                </c:pt>
                <c:pt idx="5">
                  <c:v>1807.51</c:v>
                </c:pt>
                <c:pt idx="6">
                  <c:v>1807.09</c:v>
                </c:pt>
                <c:pt idx="7">
                  <c:v>1809.57</c:v>
                </c:pt>
                <c:pt idx="8">
                  <c:v>1815.84</c:v>
                </c:pt>
                <c:pt idx="9">
                  <c:v>1813.05</c:v>
                </c:pt>
                <c:pt idx="10">
                  <c:v>1804.46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6E-4CB3-A4B6-72B1890D3EF8}"/>
            </c:ext>
          </c:extLst>
        </c:ser>
        <c:ser>
          <c:idx val="3"/>
          <c:order val="3"/>
          <c:tx>
            <c:strRef>
              <c:f>'Select dashboard small'!$M$43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small'!$M$44:$M$54</c:f>
              <c:numCache>
                <c:formatCode>General</c:formatCode>
                <c:ptCount val="11"/>
                <c:pt idx="0">
                  <c:v>235.85</c:v>
                </c:pt>
                <c:pt idx="1">
                  <c:v>261.48</c:v>
                </c:pt>
                <c:pt idx="2">
                  <c:v>476.16</c:v>
                </c:pt>
                <c:pt idx="3">
                  <c:v>589.49</c:v>
                </c:pt>
                <c:pt idx="4">
                  <c:v>659.25</c:v>
                </c:pt>
                <c:pt idx="5">
                  <c:v>792.19</c:v>
                </c:pt>
                <c:pt idx="6">
                  <c:v>969.62</c:v>
                </c:pt>
                <c:pt idx="7">
                  <c:v>1035.57</c:v>
                </c:pt>
                <c:pt idx="8">
                  <c:v>1216.4000000000001</c:v>
                </c:pt>
                <c:pt idx="9">
                  <c:v>1299.17</c:v>
                </c:pt>
                <c:pt idx="10">
                  <c:v>1326.26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6E-4CB3-A4B6-72B1890D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graphs_select_small!$V$77</c:f>
          <c:strCache>
            <c:ptCount val="1"/>
            <c:pt idx="0">
              <c:v>Small select_run_range_all  reads/sec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small'!$P$56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small'!$P$44:$P$54</c:f>
              <c:numCache>
                <c:formatCode>General</c:formatCode>
                <c:ptCount val="11"/>
                <c:pt idx="0">
                  <c:v>749.6</c:v>
                </c:pt>
                <c:pt idx="1">
                  <c:v>1484.85</c:v>
                </c:pt>
                <c:pt idx="2">
                  <c:v>1661.07</c:v>
                </c:pt>
                <c:pt idx="3">
                  <c:v>1750.71</c:v>
                </c:pt>
                <c:pt idx="4">
                  <c:v>1770.78</c:v>
                </c:pt>
                <c:pt idx="5">
                  <c:v>1758.49</c:v>
                </c:pt>
                <c:pt idx="6">
                  <c:v>1757.92</c:v>
                </c:pt>
                <c:pt idx="7">
                  <c:v>1765.7</c:v>
                </c:pt>
                <c:pt idx="8">
                  <c:v>1771.44</c:v>
                </c:pt>
                <c:pt idx="9">
                  <c:v>1778.9</c:v>
                </c:pt>
                <c:pt idx="10">
                  <c:v>1796.68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83-497D-9993-9A640F4B5052}"/>
            </c:ext>
          </c:extLst>
        </c:ser>
        <c:ser>
          <c:idx val="1"/>
          <c:order val="1"/>
          <c:tx>
            <c:strRef>
              <c:f>'Select dashboard small'!$Q$56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small'!$Q$44:$Q$54</c:f>
              <c:numCache>
                <c:formatCode>General</c:formatCode>
                <c:ptCount val="11"/>
                <c:pt idx="0">
                  <c:v>223.79</c:v>
                </c:pt>
                <c:pt idx="1">
                  <c:v>263.24</c:v>
                </c:pt>
                <c:pt idx="2">
                  <c:v>395.57</c:v>
                </c:pt>
                <c:pt idx="3">
                  <c:v>567.52</c:v>
                </c:pt>
                <c:pt idx="4">
                  <c:v>726.98</c:v>
                </c:pt>
                <c:pt idx="5">
                  <c:v>872.33</c:v>
                </c:pt>
                <c:pt idx="6">
                  <c:v>975.85</c:v>
                </c:pt>
                <c:pt idx="7">
                  <c:v>1137.72</c:v>
                </c:pt>
                <c:pt idx="8">
                  <c:v>1243.8</c:v>
                </c:pt>
                <c:pt idx="9">
                  <c:v>1289.81</c:v>
                </c:pt>
                <c:pt idx="10">
                  <c:v>1306.93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83-497D-9993-9A640F4B5052}"/>
            </c:ext>
          </c:extLst>
        </c:ser>
        <c:ser>
          <c:idx val="2"/>
          <c:order val="2"/>
          <c:tx>
            <c:strRef>
              <c:f>'Select dashboard small'!$R$56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small'!$R$44:$R$54</c:f>
              <c:numCache>
                <c:formatCode>General</c:formatCode>
                <c:ptCount val="11"/>
                <c:pt idx="0">
                  <c:v>733.01</c:v>
                </c:pt>
                <c:pt idx="1">
                  <c:v>1482.34</c:v>
                </c:pt>
                <c:pt idx="2">
                  <c:v>1662.88</c:v>
                </c:pt>
                <c:pt idx="3">
                  <c:v>1727.34</c:v>
                </c:pt>
                <c:pt idx="4">
                  <c:v>1792.94</c:v>
                </c:pt>
                <c:pt idx="5">
                  <c:v>1807.51</c:v>
                </c:pt>
                <c:pt idx="6">
                  <c:v>1807.09</c:v>
                </c:pt>
                <c:pt idx="7">
                  <c:v>1809.57</c:v>
                </c:pt>
                <c:pt idx="8">
                  <c:v>1815.84</c:v>
                </c:pt>
                <c:pt idx="9">
                  <c:v>1813.05</c:v>
                </c:pt>
                <c:pt idx="10">
                  <c:v>1804.46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83-497D-9993-9A640F4B5052}"/>
            </c:ext>
          </c:extLst>
        </c:ser>
        <c:ser>
          <c:idx val="3"/>
          <c:order val="3"/>
          <c:tx>
            <c:strRef>
              <c:f>'Select dashboard small'!$S$56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small'!$S$44:$S$54</c:f>
              <c:numCache>
                <c:formatCode>General</c:formatCode>
                <c:ptCount val="11"/>
                <c:pt idx="0">
                  <c:v>235.85</c:v>
                </c:pt>
                <c:pt idx="1">
                  <c:v>261.48</c:v>
                </c:pt>
                <c:pt idx="2">
                  <c:v>476.16</c:v>
                </c:pt>
                <c:pt idx="3">
                  <c:v>589.49</c:v>
                </c:pt>
                <c:pt idx="4">
                  <c:v>659.25</c:v>
                </c:pt>
                <c:pt idx="5">
                  <c:v>792.19</c:v>
                </c:pt>
                <c:pt idx="6">
                  <c:v>969.62</c:v>
                </c:pt>
                <c:pt idx="7">
                  <c:v>1035.57</c:v>
                </c:pt>
                <c:pt idx="8">
                  <c:v>1216.4000000000001</c:v>
                </c:pt>
                <c:pt idx="9">
                  <c:v>1299.17</c:v>
                </c:pt>
                <c:pt idx="10">
                  <c:v>1326.26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83-497D-9993-9A640F4B5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graphs_select_small!$AF$77</c:f>
          <c:strCache>
            <c:ptCount val="1"/>
            <c:pt idx="0">
              <c:v>Small select_run_range_all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small'!$AB$56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small'!$AB$44:$AB$54</c:f>
              <c:numCache>
                <c:formatCode>General</c:formatCode>
                <c:ptCount val="11"/>
                <c:pt idx="0">
                  <c:v>6.79</c:v>
                </c:pt>
                <c:pt idx="1">
                  <c:v>7.56</c:v>
                </c:pt>
                <c:pt idx="2">
                  <c:v>14.21</c:v>
                </c:pt>
                <c:pt idx="3">
                  <c:v>27.17</c:v>
                </c:pt>
                <c:pt idx="4">
                  <c:v>54.83</c:v>
                </c:pt>
                <c:pt idx="5">
                  <c:v>110.66</c:v>
                </c:pt>
                <c:pt idx="6">
                  <c:v>227.4</c:v>
                </c:pt>
                <c:pt idx="7">
                  <c:v>559.5</c:v>
                </c:pt>
                <c:pt idx="8">
                  <c:v>1170.6500000000001</c:v>
                </c:pt>
                <c:pt idx="9">
                  <c:v>2320.5500000000002</c:v>
                </c:pt>
                <c:pt idx="10">
                  <c:v>4203.93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F-4C80-96DE-7AF45925A823}"/>
            </c:ext>
          </c:extLst>
        </c:ser>
        <c:ser>
          <c:idx val="1"/>
          <c:order val="1"/>
          <c:tx>
            <c:strRef>
              <c:f>'Select dashboard small'!$AC$56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small'!$AC$44:$AC$54</c:f>
              <c:numCache>
                <c:formatCode>General</c:formatCode>
                <c:ptCount val="11"/>
                <c:pt idx="0">
                  <c:v>34.950000000000003</c:v>
                </c:pt>
                <c:pt idx="1">
                  <c:v>56.84</c:v>
                </c:pt>
                <c:pt idx="2">
                  <c:v>69.290000000000006</c:v>
                </c:pt>
                <c:pt idx="3">
                  <c:v>95.81</c:v>
                </c:pt>
                <c:pt idx="4">
                  <c:v>144.97</c:v>
                </c:pt>
                <c:pt idx="5">
                  <c:v>235.74</c:v>
                </c:pt>
                <c:pt idx="6">
                  <c:v>846.57</c:v>
                </c:pt>
                <c:pt idx="7">
                  <c:v>1235.6199999999999</c:v>
                </c:pt>
                <c:pt idx="8">
                  <c:v>2120.7600000000002</c:v>
                </c:pt>
                <c:pt idx="9">
                  <c:v>3773.42</c:v>
                </c:pt>
                <c:pt idx="10">
                  <c:v>6713.97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6F-4C80-96DE-7AF45925A823}"/>
            </c:ext>
          </c:extLst>
        </c:ser>
        <c:ser>
          <c:idx val="2"/>
          <c:order val="2"/>
          <c:tx>
            <c:strRef>
              <c:f>'Select dashboard small'!$AD$56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small'!$AD$44:$AD$54</c:f>
              <c:numCache>
                <c:formatCode>General</c:formatCode>
                <c:ptCount val="11"/>
                <c:pt idx="0">
                  <c:v>7.04</c:v>
                </c:pt>
                <c:pt idx="1">
                  <c:v>7.56</c:v>
                </c:pt>
                <c:pt idx="2">
                  <c:v>14.21</c:v>
                </c:pt>
                <c:pt idx="3">
                  <c:v>27.17</c:v>
                </c:pt>
                <c:pt idx="4">
                  <c:v>53.85</c:v>
                </c:pt>
                <c:pt idx="5">
                  <c:v>106.75</c:v>
                </c:pt>
                <c:pt idx="6">
                  <c:v>219.36</c:v>
                </c:pt>
                <c:pt idx="7">
                  <c:v>539.71</c:v>
                </c:pt>
                <c:pt idx="8">
                  <c:v>1149.76</c:v>
                </c:pt>
                <c:pt idx="9">
                  <c:v>2238.4699999999998</c:v>
                </c:pt>
                <c:pt idx="10">
                  <c:v>4203.93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6F-4C80-96DE-7AF45925A823}"/>
            </c:ext>
          </c:extLst>
        </c:ser>
        <c:ser>
          <c:idx val="3"/>
          <c:order val="3"/>
          <c:tx>
            <c:strRef>
              <c:f>'Select dashboard small'!$AE$56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small'!$AE$44:$AE$54</c:f>
              <c:numCache>
                <c:formatCode>General</c:formatCode>
                <c:ptCount val="11"/>
                <c:pt idx="0">
                  <c:v>27.17</c:v>
                </c:pt>
                <c:pt idx="1">
                  <c:v>71.83</c:v>
                </c:pt>
                <c:pt idx="2">
                  <c:v>78.599999999999994</c:v>
                </c:pt>
                <c:pt idx="3">
                  <c:v>121.08</c:v>
                </c:pt>
                <c:pt idx="4">
                  <c:v>207.82</c:v>
                </c:pt>
                <c:pt idx="5">
                  <c:v>434.83</c:v>
                </c:pt>
                <c:pt idx="6">
                  <c:v>877.61</c:v>
                </c:pt>
                <c:pt idx="7">
                  <c:v>1903.57</c:v>
                </c:pt>
                <c:pt idx="8">
                  <c:v>3706.08</c:v>
                </c:pt>
                <c:pt idx="9">
                  <c:v>6835.96</c:v>
                </c:pt>
                <c:pt idx="10">
                  <c:v>7086.63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6F-4C80-96DE-7AF45925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graphs_select_small!$V$102</c:f>
          <c:strCache>
            <c:ptCount val="1"/>
            <c:pt idx="0">
              <c:v>Small select_run_range_distinct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small'!$P$57:$P$67</c:f>
              <c:numCache>
                <c:formatCode>General</c:formatCode>
                <c:ptCount val="11"/>
                <c:pt idx="0">
                  <c:v>871.25</c:v>
                </c:pt>
                <c:pt idx="1">
                  <c:v>1759.42</c:v>
                </c:pt>
                <c:pt idx="2">
                  <c:v>1807.28</c:v>
                </c:pt>
                <c:pt idx="3">
                  <c:v>1793.73</c:v>
                </c:pt>
                <c:pt idx="4">
                  <c:v>1779.04</c:v>
                </c:pt>
                <c:pt idx="5">
                  <c:v>1772.44</c:v>
                </c:pt>
                <c:pt idx="6">
                  <c:v>1766.71</c:v>
                </c:pt>
                <c:pt idx="7">
                  <c:v>1761.82</c:v>
                </c:pt>
                <c:pt idx="8">
                  <c:v>1766.51</c:v>
                </c:pt>
                <c:pt idx="9">
                  <c:v>1773.11</c:v>
                </c:pt>
                <c:pt idx="10">
                  <c:v>1782.79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0-470D-BDDB-D9BA539EEA25}"/>
            </c:ext>
          </c:extLst>
        </c:ser>
        <c:ser>
          <c:idx val="1"/>
          <c:order val="1"/>
          <c:tx>
            <c:strRef>
              <c:f>'Select dashboard small'!$Q$69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small'!$Q$57:$Q$67</c:f>
              <c:numCache>
                <c:formatCode>General</c:formatCode>
                <c:ptCount val="11"/>
                <c:pt idx="0">
                  <c:v>279.27999999999997</c:v>
                </c:pt>
                <c:pt idx="1">
                  <c:v>291.48</c:v>
                </c:pt>
                <c:pt idx="2">
                  <c:v>438.45</c:v>
                </c:pt>
                <c:pt idx="3">
                  <c:v>625.79999999999995</c:v>
                </c:pt>
                <c:pt idx="4">
                  <c:v>785.9</c:v>
                </c:pt>
                <c:pt idx="5">
                  <c:v>926.14</c:v>
                </c:pt>
                <c:pt idx="6">
                  <c:v>1138.42</c:v>
                </c:pt>
                <c:pt idx="7">
                  <c:v>1250.47</c:v>
                </c:pt>
                <c:pt idx="8">
                  <c:v>1312.82</c:v>
                </c:pt>
                <c:pt idx="9">
                  <c:v>1333.14</c:v>
                </c:pt>
                <c:pt idx="10">
                  <c:v>1341.52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80-470D-BDDB-D9BA539EEA25}"/>
            </c:ext>
          </c:extLst>
        </c:ser>
        <c:ser>
          <c:idx val="2"/>
          <c:order val="2"/>
          <c:tx>
            <c:strRef>
              <c:f>'Select dashboard small'!$R$69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small'!$R$57:$R$67</c:f>
              <c:numCache>
                <c:formatCode>General</c:formatCode>
                <c:ptCount val="11"/>
                <c:pt idx="0">
                  <c:v>869.15</c:v>
                </c:pt>
                <c:pt idx="1">
                  <c:v>1730.77</c:v>
                </c:pt>
                <c:pt idx="2">
                  <c:v>1818.51</c:v>
                </c:pt>
                <c:pt idx="3">
                  <c:v>1810.49</c:v>
                </c:pt>
                <c:pt idx="4">
                  <c:v>1811.77</c:v>
                </c:pt>
                <c:pt idx="5">
                  <c:v>1810.64</c:v>
                </c:pt>
                <c:pt idx="6">
                  <c:v>1809.27</c:v>
                </c:pt>
                <c:pt idx="7">
                  <c:v>1810.57</c:v>
                </c:pt>
                <c:pt idx="8">
                  <c:v>1810.05</c:v>
                </c:pt>
                <c:pt idx="9">
                  <c:v>1812.58</c:v>
                </c:pt>
                <c:pt idx="10">
                  <c:v>1802.73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0-470D-BDDB-D9BA539EEA25}"/>
            </c:ext>
          </c:extLst>
        </c:ser>
        <c:ser>
          <c:idx val="3"/>
          <c:order val="3"/>
          <c:tx>
            <c:strRef>
              <c:f>'Select dashboard small'!$S$69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small'!$S$57:$S$67</c:f>
              <c:numCache>
                <c:formatCode>General</c:formatCode>
                <c:ptCount val="11"/>
                <c:pt idx="0">
                  <c:v>277.66000000000003</c:v>
                </c:pt>
                <c:pt idx="1">
                  <c:v>303.25</c:v>
                </c:pt>
                <c:pt idx="2">
                  <c:v>481.1</c:v>
                </c:pt>
                <c:pt idx="3">
                  <c:v>714.3</c:v>
                </c:pt>
                <c:pt idx="4">
                  <c:v>918.08</c:v>
                </c:pt>
                <c:pt idx="5">
                  <c:v>1105.3399999999999</c:v>
                </c:pt>
                <c:pt idx="6">
                  <c:v>1222.56</c:v>
                </c:pt>
                <c:pt idx="7">
                  <c:v>1288.6500000000001</c:v>
                </c:pt>
                <c:pt idx="8">
                  <c:v>1333.67</c:v>
                </c:pt>
                <c:pt idx="9">
                  <c:v>1353.14</c:v>
                </c:pt>
                <c:pt idx="10">
                  <c:v>1353.71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0-470D-BDDB-D9BA539E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graphs_select_small!$AF$102</c:f>
          <c:strCache>
            <c:ptCount val="1"/>
            <c:pt idx="0">
              <c:v>Small select_run_range_distinct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small'!$AB$57:$AB$67</c:f>
              <c:numCache>
                <c:formatCode>General</c:formatCode>
                <c:ptCount val="11"/>
                <c:pt idx="0">
                  <c:v>1.7</c:v>
                </c:pt>
                <c:pt idx="1">
                  <c:v>1.67</c:v>
                </c:pt>
                <c:pt idx="2">
                  <c:v>3.82</c:v>
                </c:pt>
                <c:pt idx="3">
                  <c:v>7.98</c:v>
                </c:pt>
                <c:pt idx="4">
                  <c:v>16.71</c:v>
                </c:pt>
                <c:pt idx="5">
                  <c:v>34.950000000000003</c:v>
                </c:pt>
                <c:pt idx="6">
                  <c:v>75.819999999999993</c:v>
                </c:pt>
                <c:pt idx="7">
                  <c:v>211.6</c:v>
                </c:pt>
                <c:pt idx="8">
                  <c:v>467.3</c:v>
                </c:pt>
                <c:pt idx="9">
                  <c:v>943.16</c:v>
                </c:pt>
                <c:pt idx="10">
                  <c:v>1618.78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2-45F4-A72B-931A4BD7A2FA}"/>
            </c:ext>
          </c:extLst>
        </c:ser>
        <c:ser>
          <c:idx val="1"/>
          <c:order val="1"/>
          <c:tx>
            <c:strRef>
              <c:f>'Select dashboard small'!$AC$69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small'!$AC$57:$AC$67</c:f>
              <c:numCache>
                <c:formatCode>General</c:formatCode>
                <c:ptCount val="11"/>
                <c:pt idx="0">
                  <c:v>6.91</c:v>
                </c:pt>
                <c:pt idx="1">
                  <c:v>15.27</c:v>
                </c:pt>
                <c:pt idx="2">
                  <c:v>19.649999999999999</c:v>
                </c:pt>
                <c:pt idx="3">
                  <c:v>27.17</c:v>
                </c:pt>
                <c:pt idx="4">
                  <c:v>42.61</c:v>
                </c:pt>
                <c:pt idx="5">
                  <c:v>68.05</c:v>
                </c:pt>
                <c:pt idx="6">
                  <c:v>121.08</c:v>
                </c:pt>
                <c:pt idx="7">
                  <c:v>253.35</c:v>
                </c:pt>
                <c:pt idx="8">
                  <c:v>569.66999999999996</c:v>
                </c:pt>
                <c:pt idx="9">
                  <c:v>1170.6500000000001</c:v>
                </c:pt>
                <c:pt idx="10">
                  <c:v>2159.29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2-45F4-A72B-931A4BD7A2FA}"/>
            </c:ext>
          </c:extLst>
        </c:ser>
        <c:ser>
          <c:idx val="2"/>
          <c:order val="2"/>
          <c:tx>
            <c:strRef>
              <c:f>'Select dashboard small'!$AD$69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small'!$AD$57:$AD$67</c:f>
              <c:numCache>
                <c:formatCode>General</c:formatCode>
                <c:ptCount val="11"/>
                <c:pt idx="0">
                  <c:v>1.73</c:v>
                </c:pt>
                <c:pt idx="1">
                  <c:v>1.7</c:v>
                </c:pt>
                <c:pt idx="2">
                  <c:v>3.75</c:v>
                </c:pt>
                <c:pt idx="3">
                  <c:v>7.84</c:v>
                </c:pt>
                <c:pt idx="4">
                  <c:v>16.12</c:v>
                </c:pt>
                <c:pt idx="5">
                  <c:v>33.72</c:v>
                </c:pt>
                <c:pt idx="6">
                  <c:v>70.55</c:v>
                </c:pt>
                <c:pt idx="7">
                  <c:v>204.11</c:v>
                </c:pt>
                <c:pt idx="8">
                  <c:v>458.96</c:v>
                </c:pt>
                <c:pt idx="9">
                  <c:v>893.56</c:v>
                </c:pt>
                <c:pt idx="10">
                  <c:v>1648.2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2-45F4-A72B-931A4BD7A2FA}"/>
            </c:ext>
          </c:extLst>
        </c:ser>
        <c:ser>
          <c:idx val="3"/>
          <c:order val="3"/>
          <c:tx>
            <c:strRef>
              <c:f>'Select dashboard small'!$AE$69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small'!$AE$57:$AE$67</c:f>
              <c:numCache>
                <c:formatCode>General</c:formatCode>
                <c:ptCount val="11"/>
                <c:pt idx="0">
                  <c:v>7.17</c:v>
                </c:pt>
                <c:pt idx="1">
                  <c:v>17.010000000000002</c:v>
                </c:pt>
                <c:pt idx="2">
                  <c:v>22.69</c:v>
                </c:pt>
                <c:pt idx="3">
                  <c:v>30.81</c:v>
                </c:pt>
                <c:pt idx="4">
                  <c:v>39.65</c:v>
                </c:pt>
                <c:pt idx="5">
                  <c:v>57.87</c:v>
                </c:pt>
                <c:pt idx="6">
                  <c:v>112.67</c:v>
                </c:pt>
                <c:pt idx="7">
                  <c:v>262.64</c:v>
                </c:pt>
                <c:pt idx="8">
                  <c:v>569.66999999999996</c:v>
                </c:pt>
                <c:pt idx="9">
                  <c:v>1235.6199999999999</c:v>
                </c:pt>
                <c:pt idx="10">
                  <c:v>2120.7600000000002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2-45F4-A72B-931A4BD7A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graphs_select_small!$A$102</c:f>
          <c:strCache>
            <c:ptCount val="1"/>
            <c:pt idx="0">
              <c:v>Small select_run_range_distinct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small'!$D$57:$D$67</c:f>
              <c:numCache>
                <c:formatCode>General</c:formatCode>
                <c:ptCount val="11"/>
                <c:pt idx="0">
                  <c:v>871.25</c:v>
                </c:pt>
                <c:pt idx="1">
                  <c:v>1759.42</c:v>
                </c:pt>
                <c:pt idx="2">
                  <c:v>1807.28</c:v>
                </c:pt>
                <c:pt idx="3">
                  <c:v>1793.73</c:v>
                </c:pt>
                <c:pt idx="4">
                  <c:v>1779.04</c:v>
                </c:pt>
                <c:pt idx="5">
                  <c:v>1772.44</c:v>
                </c:pt>
                <c:pt idx="6">
                  <c:v>1766.71</c:v>
                </c:pt>
                <c:pt idx="7">
                  <c:v>1761.82</c:v>
                </c:pt>
                <c:pt idx="8">
                  <c:v>1766.51</c:v>
                </c:pt>
                <c:pt idx="9">
                  <c:v>1773.11</c:v>
                </c:pt>
                <c:pt idx="10">
                  <c:v>1782.79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8-4AA4-8439-7D150E3EA956}"/>
            </c:ext>
          </c:extLst>
        </c:ser>
        <c:ser>
          <c:idx val="1"/>
          <c:order val="1"/>
          <c:tx>
            <c:strRef>
              <c:f>'Select dashboard small'!$E$69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small'!$E$57:$E$67</c:f>
              <c:numCache>
                <c:formatCode>General</c:formatCode>
                <c:ptCount val="11"/>
                <c:pt idx="0">
                  <c:v>279.27999999999997</c:v>
                </c:pt>
                <c:pt idx="1">
                  <c:v>291.48</c:v>
                </c:pt>
                <c:pt idx="2">
                  <c:v>438.45</c:v>
                </c:pt>
                <c:pt idx="3">
                  <c:v>625.79999999999995</c:v>
                </c:pt>
                <c:pt idx="4">
                  <c:v>785.9</c:v>
                </c:pt>
                <c:pt idx="5">
                  <c:v>926.14</c:v>
                </c:pt>
                <c:pt idx="6">
                  <c:v>1138.42</c:v>
                </c:pt>
                <c:pt idx="7">
                  <c:v>1250.47</c:v>
                </c:pt>
                <c:pt idx="8">
                  <c:v>1312.82</c:v>
                </c:pt>
                <c:pt idx="9">
                  <c:v>1333.14</c:v>
                </c:pt>
                <c:pt idx="10">
                  <c:v>1341.52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8-4AA4-8439-7D150E3EA956}"/>
            </c:ext>
          </c:extLst>
        </c:ser>
        <c:ser>
          <c:idx val="2"/>
          <c:order val="2"/>
          <c:tx>
            <c:strRef>
              <c:f>'Select dashboard small'!$F$69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small'!$F$57:$F$67</c:f>
              <c:numCache>
                <c:formatCode>General</c:formatCode>
                <c:ptCount val="11"/>
                <c:pt idx="0">
                  <c:v>869.15</c:v>
                </c:pt>
                <c:pt idx="1">
                  <c:v>1730.77</c:v>
                </c:pt>
                <c:pt idx="2">
                  <c:v>1818.51</c:v>
                </c:pt>
                <c:pt idx="3">
                  <c:v>1810.49</c:v>
                </c:pt>
                <c:pt idx="4">
                  <c:v>1811.77</c:v>
                </c:pt>
                <c:pt idx="5">
                  <c:v>1810.64</c:v>
                </c:pt>
                <c:pt idx="6">
                  <c:v>1809.27</c:v>
                </c:pt>
                <c:pt idx="7">
                  <c:v>1810.57</c:v>
                </c:pt>
                <c:pt idx="8">
                  <c:v>1810.05</c:v>
                </c:pt>
                <c:pt idx="9">
                  <c:v>1812.58</c:v>
                </c:pt>
                <c:pt idx="10">
                  <c:v>1802.73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8-4AA4-8439-7D150E3EA956}"/>
            </c:ext>
          </c:extLst>
        </c:ser>
        <c:ser>
          <c:idx val="3"/>
          <c:order val="3"/>
          <c:tx>
            <c:strRef>
              <c:f>'Select dashboard small'!$G$69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small'!$G$57:$G$67</c:f>
              <c:numCache>
                <c:formatCode>General</c:formatCode>
                <c:ptCount val="11"/>
                <c:pt idx="0">
                  <c:v>277.66000000000003</c:v>
                </c:pt>
                <c:pt idx="1">
                  <c:v>303.25</c:v>
                </c:pt>
                <c:pt idx="2">
                  <c:v>481.1</c:v>
                </c:pt>
                <c:pt idx="3">
                  <c:v>714.3</c:v>
                </c:pt>
                <c:pt idx="4">
                  <c:v>918.08</c:v>
                </c:pt>
                <c:pt idx="5">
                  <c:v>1105.3399999999999</c:v>
                </c:pt>
                <c:pt idx="6">
                  <c:v>1222.56</c:v>
                </c:pt>
                <c:pt idx="7">
                  <c:v>1288.6500000000001</c:v>
                </c:pt>
                <c:pt idx="8">
                  <c:v>1333.67</c:v>
                </c:pt>
                <c:pt idx="9">
                  <c:v>1353.14</c:v>
                </c:pt>
                <c:pt idx="10">
                  <c:v>1353.71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8-4AA4-8439-7D150E3EA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graphs_select_small!$L$102</c:f>
          <c:strCache>
            <c:ptCount val="1"/>
            <c:pt idx="0">
              <c:v>Small select_run_range_distinct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small'!$J$57:$J$67</c:f>
              <c:numCache>
                <c:formatCode>General</c:formatCode>
                <c:ptCount val="11"/>
                <c:pt idx="0">
                  <c:v>871.25</c:v>
                </c:pt>
                <c:pt idx="1">
                  <c:v>1759.42</c:v>
                </c:pt>
                <c:pt idx="2">
                  <c:v>1807.28</c:v>
                </c:pt>
                <c:pt idx="3">
                  <c:v>1793.73</c:v>
                </c:pt>
                <c:pt idx="4">
                  <c:v>1779.04</c:v>
                </c:pt>
                <c:pt idx="5">
                  <c:v>1772.44</c:v>
                </c:pt>
                <c:pt idx="6">
                  <c:v>1766.71</c:v>
                </c:pt>
                <c:pt idx="7">
                  <c:v>1761.82</c:v>
                </c:pt>
                <c:pt idx="8">
                  <c:v>1766.51</c:v>
                </c:pt>
                <c:pt idx="9">
                  <c:v>1773.11</c:v>
                </c:pt>
                <c:pt idx="10">
                  <c:v>1782.79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F-4EC2-A450-FAC1984158B3}"/>
            </c:ext>
          </c:extLst>
        </c:ser>
        <c:ser>
          <c:idx val="1"/>
          <c:order val="1"/>
          <c:tx>
            <c:strRef>
              <c:f>'Select dashboard small'!$K$69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small'!$K$57:$K$67</c:f>
              <c:numCache>
                <c:formatCode>General</c:formatCode>
                <c:ptCount val="11"/>
                <c:pt idx="0">
                  <c:v>279.27999999999997</c:v>
                </c:pt>
                <c:pt idx="1">
                  <c:v>291.48</c:v>
                </c:pt>
                <c:pt idx="2">
                  <c:v>438.45</c:v>
                </c:pt>
                <c:pt idx="3">
                  <c:v>625.79999999999995</c:v>
                </c:pt>
                <c:pt idx="4">
                  <c:v>785.9</c:v>
                </c:pt>
                <c:pt idx="5">
                  <c:v>926.14</c:v>
                </c:pt>
                <c:pt idx="6">
                  <c:v>1138.42</c:v>
                </c:pt>
                <c:pt idx="7">
                  <c:v>1250.47</c:v>
                </c:pt>
                <c:pt idx="8">
                  <c:v>1312.82</c:v>
                </c:pt>
                <c:pt idx="9">
                  <c:v>1333.14</c:v>
                </c:pt>
                <c:pt idx="10">
                  <c:v>1341.52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1F-4EC2-A450-FAC1984158B3}"/>
            </c:ext>
          </c:extLst>
        </c:ser>
        <c:ser>
          <c:idx val="2"/>
          <c:order val="2"/>
          <c:tx>
            <c:strRef>
              <c:f>'Select dashboard small'!$L$69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small'!$L$57:$L$67</c:f>
              <c:numCache>
                <c:formatCode>General</c:formatCode>
                <c:ptCount val="11"/>
                <c:pt idx="0">
                  <c:v>869.15</c:v>
                </c:pt>
                <c:pt idx="1">
                  <c:v>1730.77</c:v>
                </c:pt>
                <c:pt idx="2">
                  <c:v>1818.51</c:v>
                </c:pt>
                <c:pt idx="3">
                  <c:v>1810.49</c:v>
                </c:pt>
                <c:pt idx="4">
                  <c:v>1811.77</c:v>
                </c:pt>
                <c:pt idx="5">
                  <c:v>1810.64</c:v>
                </c:pt>
                <c:pt idx="6">
                  <c:v>1809.27</c:v>
                </c:pt>
                <c:pt idx="7">
                  <c:v>1810.57</c:v>
                </c:pt>
                <c:pt idx="8">
                  <c:v>1810.05</c:v>
                </c:pt>
                <c:pt idx="9">
                  <c:v>1812.58</c:v>
                </c:pt>
                <c:pt idx="10">
                  <c:v>1802.73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1F-4EC2-A450-FAC1984158B3}"/>
            </c:ext>
          </c:extLst>
        </c:ser>
        <c:ser>
          <c:idx val="3"/>
          <c:order val="3"/>
          <c:tx>
            <c:strRef>
              <c:f>'Select dashboard small'!$M$69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small'!$M$57:$M$67</c:f>
              <c:numCache>
                <c:formatCode>General</c:formatCode>
                <c:ptCount val="11"/>
                <c:pt idx="0">
                  <c:v>277.66000000000003</c:v>
                </c:pt>
                <c:pt idx="1">
                  <c:v>303.25</c:v>
                </c:pt>
                <c:pt idx="2">
                  <c:v>481.1</c:v>
                </c:pt>
                <c:pt idx="3">
                  <c:v>714.3</c:v>
                </c:pt>
                <c:pt idx="4">
                  <c:v>918.08</c:v>
                </c:pt>
                <c:pt idx="5">
                  <c:v>1105.3399999999999</c:v>
                </c:pt>
                <c:pt idx="6">
                  <c:v>1222.56</c:v>
                </c:pt>
                <c:pt idx="7">
                  <c:v>1288.6500000000001</c:v>
                </c:pt>
                <c:pt idx="8">
                  <c:v>1333.67</c:v>
                </c:pt>
                <c:pt idx="9">
                  <c:v>1353.14</c:v>
                </c:pt>
                <c:pt idx="10">
                  <c:v>1353.71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1F-4EC2-A450-FAC198415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graphs_select_small!$A$127</c:f>
          <c:strCache>
            <c:ptCount val="1"/>
            <c:pt idx="0">
              <c:v>Small select_run_range_order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small'!$D$70:$D$80</c:f>
              <c:numCache>
                <c:formatCode>General</c:formatCode>
                <c:ptCount val="11"/>
                <c:pt idx="0">
                  <c:v>889.54</c:v>
                </c:pt>
                <c:pt idx="1">
                  <c:v>1761.38</c:v>
                </c:pt>
                <c:pt idx="2">
                  <c:v>1813.19</c:v>
                </c:pt>
                <c:pt idx="3">
                  <c:v>1800.51</c:v>
                </c:pt>
                <c:pt idx="4">
                  <c:v>1779.7</c:v>
                </c:pt>
                <c:pt idx="5">
                  <c:v>1769.27</c:v>
                </c:pt>
                <c:pt idx="6">
                  <c:v>1767.47</c:v>
                </c:pt>
                <c:pt idx="7">
                  <c:v>1763.72</c:v>
                </c:pt>
                <c:pt idx="8">
                  <c:v>1769.42</c:v>
                </c:pt>
                <c:pt idx="9">
                  <c:v>1769.8</c:v>
                </c:pt>
                <c:pt idx="10">
                  <c:v>1790.56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46-4AF2-9968-A44B52DF8AE0}"/>
            </c:ext>
          </c:extLst>
        </c:ser>
        <c:ser>
          <c:idx val="1"/>
          <c:order val="1"/>
          <c:tx>
            <c:strRef>
              <c:f>'Select dashboard small'!$E$69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small'!$E$70:$E$80</c:f>
              <c:numCache>
                <c:formatCode>General</c:formatCode>
                <c:ptCount val="11"/>
                <c:pt idx="0">
                  <c:v>301.72000000000003</c:v>
                </c:pt>
                <c:pt idx="1">
                  <c:v>344.26</c:v>
                </c:pt>
                <c:pt idx="2">
                  <c:v>514.53</c:v>
                </c:pt>
                <c:pt idx="3">
                  <c:v>735.37</c:v>
                </c:pt>
                <c:pt idx="4">
                  <c:v>933.53</c:v>
                </c:pt>
                <c:pt idx="5">
                  <c:v>1107.27</c:v>
                </c:pt>
                <c:pt idx="6">
                  <c:v>1219.6099999999999</c:v>
                </c:pt>
                <c:pt idx="7">
                  <c:v>1273.54</c:v>
                </c:pt>
                <c:pt idx="8">
                  <c:v>1298.45</c:v>
                </c:pt>
                <c:pt idx="9">
                  <c:v>1323.49</c:v>
                </c:pt>
                <c:pt idx="10">
                  <c:v>1336.45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46-4AF2-9968-A44B52DF8AE0}"/>
            </c:ext>
          </c:extLst>
        </c:ser>
        <c:ser>
          <c:idx val="2"/>
          <c:order val="2"/>
          <c:tx>
            <c:strRef>
              <c:f>'Select dashboard small'!$F$69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small'!$F$70:$F$80</c:f>
              <c:numCache>
                <c:formatCode>General</c:formatCode>
                <c:ptCount val="11"/>
                <c:pt idx="0">
                  <c:v>867.85</c:v>
                </c:pt>
                <c:pt idx="1">
                  <c:v>1736.5</c:v>
                </c:pt>
                <c:pt idx="2">
                  <c:v>1818.09</c:v>
                </c:pt>
                <c:pt idx="3">
                  <c:v>1814.62</c:v>
                </c:pt>
                <c:pt idx="4">
                  <c:v>1814.11</c:v>
                </c:pt>
                <c:pt idx="5">
                  <c:v>1814.28</c:v>
                </c:pt>
                <c:pt idx="6">
                  <c:v>1808.56</c:v>
                </c:pt>
                <c:pt idx="7">
                  <c:v>1806.61</c:v>
                </c:pt>
                <c:pt idx="8">
                  <c:v>1811.01</c:v>
                </c:pt>
                <c:pt idx="9">
                  <c:v>1811.88</c:v>
                </c:pt>
                <c:pt idx="10">
                  <c:v>1802.39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46-4AF2-9968-A44B52DF8AE0}"/>
            </c:ext>
          </c:extLst>
        </c:ser>
        <c:ser>
          <c:idx val="3"/>
          <c:order val="3"/>
          <c:tx>
            <c:strRef>
              <c:f>'Select dashboard small'!$G$69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small'!$G$70:$G$80</c:f>
              <c:numCache>
                <c:formatCode>General</c:formatCode>
                <c:ptCount val="11"/>
                <c:pt idx="0">
                  <c:v>304.72000000000003</c:v>
                </c:pt>
                <c:pt idx="1">
                  <c:v>328.32</c:v>
                </c:pt>
                <c:pt idx="2">
                  <c:v>497.39</c:v>
                </c:pt>
                <c:pt idx="3">
                  <c:v>720.62</c:v>
                </c:pt>
                <c:pt idx="4">
                  <c:v>923.56</c:v>
                </c:pt>
                <c:pt idx="5">
                  <c:v>1104.81</c:v>
                </c:pt>
                <c:pt idx="6">
                  <c:v>1209.22</c:v>
                </c:pt>
                <c:pt idx="7">
                  <c:v>1279.95</c:v>
                </c:pt>
                <c:pt idx="8">
                  <c:v>1330.89</c:v>
                </c:pt>
                <c:pt idx="9">
                  <c:v>1348.3</c:v>
                </c:pt>
                <c:pt idx="10">
                  <c:v>1351.38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46-4AF2-9968-A44B52DF8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graphs_select_small!$L$127</c:f>
          <c:strCache>
            <c:ptCount val="1"/>
            <c:pt idx="0">
              <c:v>Small select_run_range_order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small'!$J$70:$J$80</c:f>
              <c:numCache>
                <c:formatCode>General</c:formatCode>
                <c:ptCount val="11"/>
                <c:pt idx="0">
                  <c:v>889.54</c:v>
                </c:pt>
                <c:pt idx="1">
                  <c:v>1761.38</c:v>
                </c:pt>
                <c:pt idx="2">
                  <c:v>1813.19</c:v>
                </c:pt>
                <c:pt idx="3">
                  <c:v>1800.51</c:v>
                </c:pt>
                <c:pt idx="4">
                  <c:v>1779.7</c:v>
                </c:pt>
                <c:pt idx="5">
                  <c:v>1769.27</c:v>
                </c:pt>
                <c:pt idx="6">
                  <c:v>1767.47</c:v>
                </c:pt>
                <c:pt idx="7">
                  <c:v>1763.72</c:v>
                </c:pt>
                <c:pt idx="8">
                  <c:v>1769.42</c:v>
                </c:pt>
                <c:pt idx="9">
                  <c:v>1769.8</c:v>
                </c:pt>
                <c:pt idx="10">
                  <c:v>1790.56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A-441D-A0BE-443B279679B3}"/>
            </c:ext>
          </c:extLst>
        </c:ser>
        <c:ser>
          <c:idx val="1"/>
          <c:order val="1"/>
          <c:tx>
            <c:strRef>
              <c:f>'Select dashboard small'!$K$69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small'!$K$70:$K$80</c:f>
              <c:numCache>
                <c:formatCode>General</c:formatCode>
                <c:ptCount val="11"/>
                <c:pt idx="0">
                  <c:v>301.72000000000003</c:v>
                </c:pt>
                <c:pt idx="1">
                  <c:v>344.26</c:v>
                </c:pt>
                <c:pt idx="2">
                  <c:v>514.53</c:v>
                </c:pt>
                <c:pt idx="3">
                  <c:v>735.37</c:v>
                </c:pt>
                <c:pt idx="4">
                  <c:v>933.53</c:v>
                </c:pt>
                <c:pt idx="5">
                  <c:v>1107.27</c:v>
                </c:pt>
                <c:pt idx="6">
                  <c:v>1219.6099999999999</c:v>
                </c:pt>
                <c:pt idx="7">
                  <c:v>1273.54</c:v>
                </c:pt>
                <c:pt idx="8">
                  <c:v>1298.45</c:v>
                </c:pt>
                <c:pt idx="9">
                  <c:v>1323.49</c:v>
                </c:pt>
                <c:pt idx="10">
                  <c:v>1336.45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A-441D-A0BE-443B279679B3}"/>
            </c:ext>
          </c:extLst>
        </c:ser>
        <c:ser>
          <c:idx val="2"/>
          <c:order val="2"/>
          <c:tx>
            <c:strRef>
              <c:f>'Select dashboard small'!$L$69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small'!$L$70:$L$80</c:f>
              <c:numCache>
                <c:formatCode>General</c:formatCode>
                <c:ptCount val="11"/>
                <c:pt idx="0">
                  <c:v>867.85</c:v>
                </c:pt>
                <c:pt idx="1">
                  <c:v>1736.5</c:v>
                </c:pt>
                <c:pt idx="2">
                  <c:v>1818.09</c:v>
                </c:pt>
                <c:pt idx="3">
                  <c:v>1814.62</c:v>
                </c:pt>
                <c:pt idx="4">
                  <c:v>1814.11</c:v>
                </c:pt>
                <c:pt idx="5">
                  <c:v>1814.28</c:v>
                </c:pt>
                <c:pt idx="6">
                  <c:v>1808.56</c:v>
                </c:pt>
                <c:pt idx="7">
                  <c:v>1806.61</c:v>
                </c:pt>
                <c:pt idx="8">
                  <c:v>1811.01</c:v>
                </c:pt>
                <c:pt idx="9">
                  <c:v>1811.88</c:v>
                </c:pt>
                <c:pt idx="10">
                  <c:v>1802.39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1A-441D-A0BE-443B279679B3}"/>
            </c:ext>
          </c:extLst>
        </c:ser>
        <c:ser>
          <c:idx val="3"/>
          <c:order val="3"/>
          <c:tx>
            <c:strRef>
              <c:f>'Select dashboard small'!$M$69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small'!$M$70:$M$80</c:f>
              <c:numCache>
                <c:formatCode>General</c:formatCode>
                <c:ptCount val="11"/>
                <c:pt idx="0">
                  <c:v>304.72000000000003</c:v>
                </c:pt>
                <c:pt idx="1">
                  <c:v>328.32</c:v>
                </c:pt>
                <c:pt idx="2">
                  <c:v>497.39</c:v>
                </c:pt>
                <c:pt idx="3">
                  <c:v>720.62</c:v>
                </c:pt>
                <c:pt idx="4">
                  <c:v>923.56</c:v>
                </c:pt>
                <c:pt idx="5">
                  <c:v>1104.81</c:v>
                </c:pt>
                <c:pt idx="6">
                  <c:v>1209.22</c:v>
                </c:pt>
                <c:pt idx="7">
                  <c:v>1279.95</c:v>
                </c:pt>
                <c:pt idx="8">
                  <c:v>1330.89</c:v>
                </c:pt>
                <c:pt idx="9">
                  <c:v>1348.3</c:v>
                </c:pt>
                <c:pt idx="10">
                  <c:v>1351.38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1A-441D-A0BE-443B27967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graphs_select_small!$V$127</c:f>
          <c:strCache>
            <c:ptCount val="1"/>
            <c:pt idx="0">
              <c:v>Small select_run_range_order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small'!$P$70:$P$80</c:f>
              <c:numCache>
                <c:formatCode>General</c:formatCode>
                <c:ptCount val="11"/>
                <c:pt idx="0">
                  <c:v>889.54</c:v>
                </c:pt>
                <c:pt idx="1">
                  <c:v>1761.38</c:v>
                </c:pt>
                <c:pt idx="2">
                  <c:v>1813.19</c:v>
                </c:pt>
                <c:pt idx="3">
                  <c:v>1800.51</c:v>
                </c:pt>
                <c:pt idx="4">
                  <c:v>1779.7</c:v>
                </c:pt>
                <c:pt idx="5">
                  <c:v>1769.27</c:v>
                </c:pt>
                <c:pt idx="6">
                  <c:v>1767.47</c:v>
                </c:pt>
                <c:pt idx="7">
                  <c:v>1763.72</c:v>
                </c:pt>
                <c:pt idx="8">
                  <c:v>1769.42</c:v>
                </c:pt>
                <c:pt idx="9">
                  <c:v>1769.8</c:v>
                </c:pt>
                <c:pt idx="10">
                  <c:v>1790.56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D-4325-B030-111E55310AD8}"/>
            </c:ext>
          </c:extLst>
        </c:ser>
        <c:ser>
          <c:idx val="1"/>
          <c:order val="1"/>
          <c:tx>
            <c:strRef>
              <c:f>'Select dashboard small'!$Q$69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small'!$Q$70:$Q$80</c:f>
              <c:numCache>
                <c:formatCode>General</c:formatCode>
                <c:ptCount val="11"/>
                <c:pt idx="0">
                  <c:v>301.72000000000003</c:v>
                </c:pt>
                <c:pt idx="1">
                  <c:v>344.26</c:v>
                </c:pt>
                <c:pt idx="2">
                  <c:v>514.53</c:v>
                </c:pt>
                <c:pt idx="3">
                  <c:v>735.37</c:v>
                </c:pt>
                <c:pt idx="4">
                  <c:v>933.53</c:v>
                </c:pt>
                <c:pt idx="5">
                  <c:v>1107.27</c:v>
                </c:pt>
                <c:pt idx="6">
                  <c:v>1219.6099999999999</c:v>
                </c:pt>
                <c:pt idx="7">
                  <c:v>1273.54</c:v>
                </c:pt>
                <c:pt idx="8">
                  <c:v>1298.45</c:v>
                </c:pt>
                <c:pt idx="9">
                  <c:v>1323.49</c:v>
                </c:pt>
                <c:pt idx="10">
                  <c:v>1336.45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BD-4325-B030-111E55310AD8}"/>
            </c:ext>
          </c:extLst>
        </c:ser>
        <c:ser>
          <c:idx val="2"/>
          <c:order val="2"/>
          <c:tx>
            <c:strRef>
              <c:f>'Select dashboard small'!$R$69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small'!$R$70:$R$80</c:f>
              <c:numCache>
                <c:formatCode>General</c:formatCode>
                <c:ptCount val="11"/>
                <c:pt idx="0">
                  <c:v>867.85</c:v>
                </c:pt>
                <c:pt idx="1">
                  <c:v>1736.5</c:v>
                </c:pt>
                <c:pt idx="2">
                  <c:v>1818.09</c:v>
                </c:pt>
                <c:pt idx="3">
                  <c:v>1814.62</c:v>
                </c:pt>
                <c:pt idx="4">
                  <c:v>1814.11</c:v>
                </c:pt>
                <c:pt idx="5">
                  <c:v>1814.28</c:v>
                </c:pt>
                <c:pt idx="6">
                  <c:v>1808.56</c:v>
                </c:pt>
                <c:pt idx="7">
                  <c:v>1806.61</c:v>
                </c:pt>
                <c:pt idx="8">
                  <c:v>1811.01</c:v>
                </c:pt>
                <c:pt idx="9">
                  <c:v>1811.88</c:v>
                </c:pt>
                <c:pt idx="10">
                  <c:v>1802.39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BD-4325-B030-111E55310AD8}"/>
            </c:ext>
          </c:extLst>
        </c:ser>
        <c:ser>
          <c:idx val="3"/>
          <c:order val="3"/>
          <c:tx>
            <c:strRef>
              <c:f>'Select dashboard small'!$S$69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small'!$S$70:$S$80</c:f>
              <c:numCache>
                <c:formatCode>General</c:formatCode>
                <c:ptCount val="11"/>
                <c:pt idx="0">
                  <c:v>304.72000000000003</c:v>
                </c:pt>
                <c:pt idx="1">
                  <c:v>328.32</c:v>
                </c:pt>
                <c:pt idx="2">
                  <c:v>497.39</c:v>
                </c:pt>
                <c:pt idx="3">
                  <c:v>720.62</c:v>
                </c:pt>
                <c:pt idx="4">
                  <c:v>923.56</c:v>
                </c:pt>
                <c:pt idx="5">
                  <c:v>1104.81</c:v>
                </c:pt>
                <c:pt idx="6">
                  <c:v>1209.22</c:v>
                </c:pt>
                <c:pt idx="7">
                  <c:v>1279.95</c:v>
                </c:pt>
                <c:pt idx="8">
                  <c:v>1330.89</c:v>
                </c:pt>
                <c:pt idx="9">
                  <c:v>1348.3</c:v>
                </c:pt>
                <c:pt idx="10">
                  <c:v>1351.38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BD-4325-B030-111E55310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graphs_select_small!$AF$127</c:f>
          <c:strCache>
            <c:ptCount val="1"/>
            <c:pt idx="0">
              <c:v>Small select_run_range_order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small'!$AB$70:$AB$80</c:f>
              <c:numCache>
                <c:formatCode>General</c:formatCode>
                <c:ptCount val="11"/>
                <c:pt idx="0">
                  <c:v>1.7</c:v>
                </c:pt>
                <c:pt idx="1">
                  <c:v>1.7</c:v>
                </c:pt>
                <c:pt idx="2">
                  <c:v>3.75</c:v>
                </c:pt>
                <c:pt idx="3">
                  <c:v>7.98</c:v>
                </c:pt>
                <c:pt idx="4">
                  <c:v>16.71</c:v>
                </c:pt>
                <c:pt idx="5">
                  <c:v>34.950000000000003</c:v>
                </c:pt>
                <c:pt idx="6">
                  <c:v>75.819999999999993</c:v>
                </c:pt>
                <c:pt idx="7">
                  <c:v>211.6</c:v>
                </c:pt>
                <c:pt idx="8">
                  <c:v>467.3</c:v>
                </c:pt>
                <c:pt idx="9">
                  <c:v>909.8</c:v>
                </c:pt>
                <c:pt idx="10">
                  <c:v>1648.2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1-43FD-BE97-69DEEB1E4445}"/>
            </c:ext>
          </c:extLst>
        </c:ser>
        <c:ser>
          <c:idx val="1"/>
          <c:order val="1"/>
          <c:tx>
            <c:strRef>
              <c:f>'Select dashboard small'!$AC$69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small'!$AC$70:$AC$80</c:f>
              <c:numCache>
                <c:formatCode>General</c:formatCode>
                <c:ptCount val="11"/>
                <c:pt idx="0">
                  <c:v>6.55</c:v>
                </c:pt>
                <c:pt idx="1">
                  <c:v>12.75</c:v>
                </c:pt>
                <c:pt idx="2">
                  <c:v>16.12</c:v>
                </c:pt>
                <c:pt idx="3">
                  <c:v>21.89</c:v>
                </c:pt>
                <c:pt idx="4">
                  <c:v>33.72</c:v>
                </c:pt>
                <c:pt idx="5">
                  <c:v>57.87</c:v>
                </c:pt>
                <c:pt idx="6">
                  <c:v>112.67</c:v>
                </c:pt>
                <c:pt idx="7">
                  <c:v>272.27</c:v>
                </c:pt>
                <c:pt idx="8">
                  <c:v>601.29</c:v>
                </c:pt>
                <c:pt idx="9">
                  <c:v>1191.92</c:v>
                </c:pt>
                <c:pt idx="10">
                  <c:v>2159.29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D1-43FD-BE97-69DEEB1E4445}"/>
            </c:ext>
          </c:extLst>
        </c:ser>
        <c:ser>
          <c:idx val="2"/>
          <c:order val="2"/>
          <c:tx>
            <c:strRef>
              <c:f>'Select dashboard small'!$AD$69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small'!$AD$70:$AD$80</c:f>
              <c:numCache>
                <c:formatCode>General</c:formatCode>
                <c:ptCount val="11"/>
                <c:pt idx="0">
                  <c:v>1.73</c:v>
                </c:pt>
                <c:pt idx="1">
                  <c:v>1.73</c:v>
                </c:pt>
                <c:pt idx="2">
                  <c:v>3.75</c:v>
                </c:pt>
                <c:pt idx="3">
                  <c:v>7.84</c:v>
                </c:pt>
                <c:pt idx="4">
                  <c:v>16.12</c:v>
                </c:pt>
                <c:pt idx="5">
                  <c:v>33.72</c:v>
                </c:pt>
                <c:pt idx="6">
                  <c:v>70.55</c:v>
                </c:pt>
                <c:pt idx="7">
                  <c:v>204.11</c:v>
                </c:pt>
                <c:pt idx="8">
                  <c:v>450.77</c:v>
                </c:pt>
                <c:pt idx="9">
                  <c:v>909.8</c:v>
                </c:pt>
                <c:pt idx="10">
                  <c:v>1618.78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D1-43FD-BE97-69DEEB1E4445}"/>
            </c:ext>
          </c:extLst>
        </c:ser>
        <c:ser>
          <c:idx val="3"/>
          <c:order val="3"/>
          <c:tx>
            <c:strRef>
              <c:f>'Select dashboard small'!$AE$69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small'!$AE$70:$AE$80</c:f>
              <c:numCache>
                <c:formatCode>General</c:formatCode>
                <c:ptCount val="11"/>
                <c:pt idx="0">
                  <c:v>6.55</c:v>
                </c:pt>
                <c:pt idx="1">
                  <c:v>15.55</c:v>
                </c:pt>
                <c:pt idx="2">
                  <c:v>22.28</c:v>
                </c:pt>
                <c:pt idx="3">
                  <c:v>30.26</c:v>
                </c:pt>
                <c:pt idx="4">
                  <c:v>38.94</c:v>
                </c:pt>
                <c:pt idx="5">
                  <c:v>56.84</c:v>
                </c:pt>
                <c:pt idx="6">
                  <c:v>118.92</c:v>
                </c:pt>
                <c:pt idx="7">
                  <c:v>267.41000000000003</c:v>
                </c:pt>
                <c:pt idx="8">
                  <c:v>580.02</c:v>
                </c:pt>
                <c:pt idx="9">
                  <c:v>1149.76</c:v>
                </c:pt>
                <c:pt idx="10">
                  <c:v>2120.7600000000002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D1-43FD-BE97-69DEEB1E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graphs_select_small!$A$152</c:f>
          <c:strCache>
            <c:ptCount val="1"/>
            <c:pt idx="0">
              <c:v>Small select_run_range_simple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small'!$D$83:$D$93</c:f>
              <c:numCache>
                <c:formatCode>General</c:formatCode>
                <c:ptCount val="11"/>
                <c:pt idx="0">
                  <c:v>920.17</c:v>
                </c:pt>
                <c:pt idx="1">
                  <c:v>1805.58</c:v>
                </c:pt>
                <c:pt idx="2">
                  <c:v>1803.66</c:v>
                </c:pt>
                <c:pt idx="3">
                  <c:v>1793.47</c:v>
                </c:pt>
                <c:pt idx="4">
                  <c:v>1777.39</c:v>
                </c:pt>
                <c:pt idx="5">
                  <c:v>1771.86</c:v>
                </c:pt>
                <c:pt idx="6">
                  <c:v>1765.87</c:v>
                </c:pt>
                <c:pt idx="7">
                  <c:v>1767.11</c:v>
                </c:pt>
                <c:pt idx="8">
                  <c:v>1764.93</c:v>
                </c:pt>
                <c:pt idx="9">
                  <c:v>1775.39</c:v>
                </c:pt>
                <c:pt idx="10">
                  <c:v>1796.49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9-4797-9122-BC68176DC485}"/>
            </c:ext>
          </c:extLst>
        </c:ser>
        <c:ser>
          <c:idx val="1"/>
          <c:order val="1"/>
          <c:tx>
            <c:strRef>
              <c:f>'Select dashboard small'!$E$82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small'!$E$83:$E$93</c:f>
              <c:numCache>
                <c:formatCode>General</c:formatCode>
                <c:ptCount val="11"/>
                <c:pt idx="0">
                  <c:v>304.64</c:v>
                </c:pt>
                <c:pt idx="1">
                  <c:v>347.43</c:v>
                </c:pt>
                <c:pt idx="2">
                  <c:v>522.41</c:v>
                </c:pt>
                <c:pt idx="3">
                  <c:v>736.74</c:v>
                </c:pt>
                <c:pt idx="4">
                  <c:v>932.09</c:v>
                </c:pt>
                <c:pt idx="5">
                  <c:v>1107.8599999999999</c:v>
                </c:pt>
                <c:pt idx="6">
                  <c:v>1218.55</c:v>
                </c:pt>
                <c:pt idx="7">
                  <c:v>1275.83</c:v>
                </c:pt>
                <c:pt idx="8">
                  <c:v>1302.05</c:v>
                </c:pt>
                <c:pt idx="9">
                  <c:v>1317.18</c:v>
                </c:pt>
                <c:pt idx="10">
                  <c:v>1332.56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C9-4797-9122-BC68176DC485}"/>
            </c:ext>
          </c:extLst>
        </c:ser>
        <c:ser>
          <c:idx val="2"/>
          <c:order val="2"/>
          <c:tx>
            <c:strRef>
              <c:f>'Select dashboard small'!$F$82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small'!$F$83:$F$93</c:f>
              <c:numCache>
                <c:formatCode>General</c:formatCode>
                <c:ptCount val="11"/>
                <c:pt idx="0">
                  <c:v>904.63</c:v>
                </c:pt>
                <c:pt idx="1">
                  <c:v>1793.2</c:v>
                </c:pt>
                <c:pt idx="2">
                  <c:v>1815.9</c:v>
                </c:pt>
                <c:pt idx="3">
                  <c:v>1816.65</c:v>
                </c:pt>
                <c:pt idx="4">
                  <c:v>1811.3</c:v>
                </c:pt>
                <c:pt idx="5">
                  <c:v>1809.88</c:v>
                </c:pt>
                <c:pt idx="6">
                  <c:v>1809.54</c:v>
                </c:pt>
                <c:pt idx="7">
                  <c:v>1810.81</c:v>
                </c:pt>
                <c:pt idx="8">
                  <c:v>1811.82</c:v>
                </c:pt>
                <c:pt idx="9">
                  <c:v>1808.29</c:v>
                </c:pt>
                <c:pt idx="10">
                  <c:v>1803.35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C9-4797-9122-BC68176DC485}"/>
            </c:ext>
          </c:extLst>
        </c:ser>
        <c:ser>
          <c:idx val="3"/>
          <c:order val="3"/>
          <c:tx>
            <c:strRef>
              <c:f>'Select dashboard small'!$G$82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small'!$G$83:$G$93</c:f>
              <c:numCache>
                <c:formatCode>General</c:formatCode>
                <c:ptCount val="11"/>
                <c:pt idx="0">
                  <c:v>310.5</c:v>
                </c:pt>
                <c:pt idx="1">
                  <c:v>331.3</c:v>
                </c:pt>
                <c:pt idx="2">
                  <c:v>505.4</c:v>
                </c:pt>
                <c:pt idx="3">
                  <c:v>724.08</c:v>
                </c:pt>
                <c:pt idx="4">
                  <c:v>922.27</c:v>
                </c:pt>
                <c:pt idx="5">
                  <c:v>1107.05</c:v>
                </c:pt>
                <c:pt idx="6">
                  <c:v>1209.8</c:v>
                </c:pt>
                <c:pt idx="7">
                  <c:v>1284.71</c:v>
                </c:pt>
                <c:pt idx="8">
                  <c:v>1330.6</c:v>
                </c:pt>
                <c:pt idx="9">
                  <c:v>1352.26</c:v>
                </c:pt>
                <c:pt idx="10">
                  <c:v>1352.2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C9-4797-9122-BC68176DC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graphs_select_small!$L$152</c:f>
          <c:strCache>
            <c:ptCount val="1"/>
            <c:pt idx="0">
              <c:v>Small select_run_range_simple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small'!$J$83:$J$93</c:f>
              <c:numCache>
                <c:formatCode>General</c:formatCode>
                <c:ptCount val="11"/>
                <c:pt idx="0">
                  <c:v>920.17</c:v>
                </c:pt>
                <c:pt idx="1">
                  <c:v>1805.58</c:v>
                </c:pt>
                <c:pt idx="2">
                  <c:v>1803.66</c:v>
                </c:pt>
                <c:pt idx="3">
                  <c:v>1793.47</c:v>
                </c:pt>
                <c:pt idx="4">
                  <c:v>1777.39</c:v>
                </c:pt>
                <c:pt idx="5">
                  <c:v>1771.86</c:v>
                </c:pt>
                <c:pt idx="6">
                  <c:v>1765.87</c:v>
                </c:pt>
                <c:pt idx="7">
                  <c:v>1767.11</c:v>
                </c:pt>
                <c:pt idx="8">
                  <c:v>1764.93</c:v>
                </c:pt>
                <c:pt idx="9">
                  <c:v>1775.39</c:v>
                </c:pt>
                <c:pt idx="10">
                  <c:v>1796.49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0-4897-A2AD-FBE82481EBA3}"/>
            </c:ext>
          </c:extLst>
        </c:ser>
        <c:ser>
          <c:idx val="1"/>
          <c:order val="1"/>
          <c:tx>
            <c:strRef>
              <c:f>'Select dashboard small'!$K$82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small'!$K$83:$K$93</c:f>
              <c:numCache>
                <c:formatCode>General</c:formatCode>
                <c:ptCount val="11"/>
                <c:pt idx="0">
                  <c:v>304.64</c:v>
                </c:pt>
                <c:pt idx="1">
                  <c:v>347.43</c:v>
                </c:pt>
                <c:pt idx="2">
                  <c:v>522.41</c:v>
                </c:pt>
                <c:pt idx="3">
                  <c:v>736.74</c:v>
                </c:pt>
                <c:pt idx="4">
                  <c:v>932.09</c:v>
                </c:pt>
                <c:pt idx="5">
                  <c:v>1107.8599999999999</c:v>
                </c:pt>
                <c:pt idx="6">
                  <c:v>1218.55</c:v>
                </c:pt>
                <c:pt idx="7">
                  <c:v>1275.83</c:v>
                </c:pt>
                <c:pt idx="8">
                  <c:v>1302.05</c:v>
                </c:pt>
                <c:pt idx="9">
                  <c:v>1317.18</c:v>
                </c:pt>
                <c:pt idx="10">
                  <c:v>1332.56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0-4897-A2AD-FBE82481EBA3}"/>
            </c:ext>
          </c:extLst>
        </c:ser>
        <c:ser>
          <c:idx val="2"/>
          <c:order val="2"/>
          <c:tx>
            <c:strRef>
              <c:f>'Select dashboard small'!$L$82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small'!$L$83:$L$93</c:f>
              <c:numCache>
                <c:formatCode>General</c:formatCode>
                <c:ptCount val="11"/>
                <c:pt idx="0">
                  <c:v>904.63</c:v>
                </c:pt>
                <c:pt idx="1">
                  <c:v>1793.2</c:v>
                </c:pt>
                <c:pt idx="2">
                  <c:v>1815.9</c:v>
                </c:pt>
                <c:pt idx="3">
                  <c:v>1816.65</c:v>
                </c:pt>
                <c:pt idx="4">
                  <c:v>1811.3</c:v>
                </c:pt>
                <c:pt idx="5">
                  <c:v>1809.88</c:v>
                </c:pt>
                <c:pt idx="6">
                  <c:v>1809.54</c:v>
                </c:pt>
                <c:pt idx="7">
                  <c:v>1810.81</c:v>
                </c:pt>
                <c:pt idx="8">
                  <c:v>1811.82</c:v>
                </c:pt>
                <c:pt idx="9">
                  <c:v>1808.29</c:v>
                </c:pt>
                <c:pt idx="10">
                  <c:v>1803.35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10-4897-A2AD-FBE82481EBA3}"/>
            </c:ext>
          </c:extLst>
        </c:ser>
        <c:ser>
          <c:idx val="3"/>
          <c:order val="3"/>
          <c:tx>
            <c:strRef>
              <c:f>'Select dashboard small'!$M$82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small'!$M$83:$M$93</c:f>
              <c:numCache>
                <c:formatCode>General</c:formatCode>
                <c:ptCount val="11"/>
                <c:pt idx="0">
                  <c:v>310.5</c:v>
                </c:pt>
                <c:pt idx="1">
                  <c:v>331.3</c:v>
                </c:pt>
                <c:pt idx="2">
                  <c:v>505.4</c:v>
                </c:pt>
                <c:pt idx="3">
                  <c:v>724.08</c:v>
                </c:pt>
                <c:pt idx="4">
                  <c:v>922.27</c:v>
                </c:pt>
                <c:pt idx="5">
                  <c:v>1107.05</c:v>
                </c:pt>
                <c:pt idx="6">
                  <c:v>1209.8</c:v>
                </c:pt>
                <c:pt idx="7">
                  <c:v>1284.71</c:v>
                </c:pt>
                <c:pt idx="8">
                  <c:v>1330.6</c:v>
                </c:pt>
                <c:pt idx="9">
                  <c:v>1352.26</c:v>
                </c:pt>
                <c:pt idx="10">
                  <c:v>1352.2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10-4897-A2AD-FBE82481E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graphs_select_small!$V$152</c:f>
          <c:strCache>
            <c:ptCount val="1"/>
            <c:pt idx="0">
              <c:v>Small select_run_range_simple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small'!$P$83:$P$93</c:f>
              <c:numCache>
                <c:formatCode>General</c:formatCode>
                <c:ptCount val="11"/>
                <c:pt idx="0">
                  <c:v>920.17</c:v>
                </c:pt>
                <c:pt idx="1">
                  <c:v>1805.58</c:v>
                </c:pt>
                <c:pt idx="2">
                  <c:v>1803.66</c:v>
                </c:pt>
                <c:pt idx="3">
                  <c:v>1793.47</c:v>
                </c:pt>
                <c:pt idx="4">
                  <c:v>1777.39</c:v>
                </c:pt>
                <c:pt idx="5">
                  <c:v>1771.86</c:v>
                </c:pt>
                <c:pt idx="6">
                  <c:v>1765.87</c:v>
                </c:pt>
                <c:pt idx="7">
                  <c:v>1767.11</c:v>
                </c:pt>
                <c:pt idx="8">
                  <c:v>1764.93</c:v>
                </c:pt>
                <c:pt idx="9">
                  <c:v>1775.39</c:v>
                </c:pt>
                <c:pt idx="10">
                  <c:v>1796.49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3-4040-BCDE-5D9BCE203FAC}"/>
            </c:ext>
          </c:extLst>
        </c:ser>
        <c:ser>
          <c:idx val="1"/>
          <c:order val="1"/>
          <c:tx>
            <c:strRef>
              <c:f>'Select dashboard small'!$Q$82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small'!$Q$83:$Q$93</c:f>
              <c:numCache>
                <c:formatCode>General</c:formatCode>
                <c:ptCount val="11"/>
                <c:pt idx="0">
                  <c:v>304.64</c:v>
                </c:pt>
                <c:pt idx="1">
                  <c:v>347.43</c:v>
                </c:pt>
                <c:pt idx="2">
                  <c:v>522.41</c:v>
                </c:pt>
                <c:pt idx="3">
                  <c:v>736.74</c:v>
                </c:pt>
                <c:pt idx="4">
                  <c:v>932.09</c:v>
                </c:pt>
                <c:pt idx="5">
                  <c:v>1107.8599999999999</c:v>
                </c:pt>
                <c:pt idx="6">
                  <c:v>1218.55</c:v>
                </c:pt>
                <c:pt idx="7">
                  <c:v>1275.83</c:v>
                </c:pt>
                <c:pt idx="8">
                  <c:v>1302.05</c:v>
                </c:pt>
                <c:pt idx="9">
                  <c:v>1317.18</c:v>
                </c:pt>
                <c:pt idx="10">
                  <c:v>1332.56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33-4040-BCDE-5D9BCE203FAC}"/>
            </c:ext>
          </c:extLst>
        </c:ser>
        <c:ser>
          <c:idx val="2"/>
          <c:order val="2"/>
          <c:tx>
            <c:strRef>
              <c:f>'Select dashboard small'!$R$82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small'!$R$83:$R$93</c:f>
              <c:numCache>
                <c:formatCode>General</c:formatCode>
                <c:ptCount val="11"/>
                <c:pt idx="0">
                  <c:v>904.63</c:v>
                </c:pt>
                <c:pt idx="1">
                  <c:v>1793.2</c:v>
                </c:pt>
                <c:pt idx="2">
                  <c:v>1815.9</c:v>
                </c:pt>
                <c:pt idx="3">
                  <c:v>1816.65</c:v>
                </c:pt>
                <c:pt idx="4">
                  <c:v>1811.3</c:v>
                </c:pt>
                <c:pt idx="5">
                  <c:v>1809.88</c:v>
                </c:pt>
                <c:pt idx="6">
                  <c:v>1809.54</c:v>
                </c:pt>
                <c:pt idx="7">
                  <c:v>1810.81</c:v>
                </c:pt>
                <c:pt idx="8">
                  <c:v>1811.82</c:v>
                </c:pt>
                <c:pt idx="9">
                  <c:v>1808.29</c:v>
                </c:pt>
                <c:pt idx="10">
                  <c:v>1803.35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33-4040-BCDE-5D9BCE203FAC}"/>
            </c:ext>
          </c:extLst>
        </c:ser>
        <c:ser>
          <c:idx val="3"/>
          <c:order val="3"/>
          <c:tx>
            <c:strRef>
              <c:f>'Select dashboard small'!$S$82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small'!$S$83:$S$93</c:f>
              <c:numCache>
                <c:formatCode>General</c:formatCode>
                <c:ptCount val="11"/>
                <c:pt idx="0">
                  <c:v>310.5</c:v>
                </c:pt>
                <c:pt idx="1">
                  <c:v>331.3</c:v>
                </c:pt>
                <c:pt idx="2">
                  <c:v>505.4</c:v>
                </c:pt>
                <c:pt idx="3">
                  <c:v>724.08</c:v>
                </c:pt>
                <c:pt idx="4">
                  <c:v>922.27</c:v>
                </c:pt>
                <c:pt idx="5">
                  <c:v>1107.05</c:v>
                </c:pt>
                <c:pt idx="6">
                  <c:v>1209.8</c:v>
                </c:pt>
                <c:pt idx="7">
                  <c:v>1284.71</c:v>
                </c:pt>
                <c:pt idx="8">
                  <c:v>1330.6</c:v>
                </c:pt>
                <c:pt idx="9">
                  <c:v>1352.26</c:v>
                </c:pt>
                <c:pt idx="10">
                  <c:v>1352.2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33-4040-BCDE-5D9BCE20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graphs_select_small!$AF$152</c:f>
          <c:strCache>
            <c:ptCount val="1"/>
            <c:pt idx="0">
              <c:v>Small select_run_range_simple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small'!$AB$83:$AB$93</c:f>
              <c:numCache>
                <c:formatCode>General</c:formatCode>
                <c:ptCount val="11"/>
                <c:pt idx="0">
                  <c:v>1.64</c:v>
                </c:pt>
                <c:pt idx="1">
                  <c:v>1.67</c:v>
                </c:pt>
                <c:pt idx="2">
                  <c:v>3.82</c:v>
                </c:pt>
                <c:pt idx="3">
                  <c:v>7.98</c:v>
                </c:pt>
                <c:pt idx="4">
                  <c:v>16.71</c:v>
                </c:pt>
                <c:pt idx="5">
                  <c:v>34.950000000000003</c:v>
                </c:pt>
                <c:pt idx="6">
                  <c:v>75.819999999999993</c:v>
                </c:pt>
                <c:pt idx="7">
                  <c:v>215.44</c:v>
                </c:pt>
                <c:pt idx="8">
                  <c:v>475.79</c:v>
                </c:pt>
                <c:pt idx="9">
                  <c:v>909.8</c:v>
                </c:pt>
                <c:pt idx="10">
                  <c:v>1648.2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4-44FD-B46C-6AA6FE288B02}"/>
            </c:ext>
          </c:extLst>
        </c:ser>
        <c:ser>
          <c:idx val="1"/>
          <c:order val="1"/>
          <c:tx>
            <c:strRef>
              <c:f>'Select dashboard small'!$AC$82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small'!$AC$83:$AC$93</c:f>
              <c:numCache>
                <c:formatCode>General</c:formatCode>
                <c:ptCount val="11"/>
                <c:pt idx="0">
                  <c:v>6.55</c:v>
                </c:pt>
                <c:pt idx="1">
                  <c:v>12.75</c:v>
                </c:pt>
                <c:pt idx="2">
                  <c:v>16.12</c:v>
                </c:pt>
                <c:pt idx="3">
                  <c:v>21.89</c:v>
                </c:pt>
                <c:pt idx="4">
                  <c:v>34.33</c:v>
                </c:pt>
                <c:pt idx="5">
                  <c:v>57.87</c:v>
                </c:pt>
                <c:pt idx="6">
                  <c:v>112.67</c:v>
                </c:pt>
                <c:pt idx="7">
                  <c:v>272.27</c:v>
                </c:pt>
                <c:pt idx="8">
                  <c:v>601.29</c:v>
                </c:pt>
                <c:pt idx="9">
                  <c:v>1191.92</c:v>
                </c:pt>
                <c:pt idx="10">
                  <c:v>2159.29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D4-44FD-B46C-6AA6FE288B02}"/>
            </c:ext>
          </c:extLst>
        </c:ser>
        <c:ser>
          <c:idx val="2"/>
          <c:order val="2"/>
          <c:tx>
            <c:strRef>
              <c:f>'Select dashboard small'!$AD$82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small'!$AD$83:$AD$93</c:f>
              <c:numCache>
                <c:formatCode>General</c:formatCode>
                <c:ptCount val="11"/>
                <c:pt idx="0">
                  <c:v>1.67</c:v>
                </c:pt>
                <c:pt idx="1">
                  <c:v>1.7</c:v>
                </c:pt>
                <c:pt idx="2">
                  <c:v>3.75</c:v>
                </c:pt>
                <c:pt idx="3">
                  <c:v>7.84</c:v>
                </c:pt>
                <c:pt idx="4">
                  <c:v>16.12</c:v>
                </c:pt>
                <c:pt idx="5">
                  <c:v>33.72</c:v>
                </c:pt>
                <c:pt idx="6">
                  <c:v>70.55</c:v>
                </c:pt>
                <c:pt idx="7">
                  <c:v>207.82</c:v>
                </c:pt>
                <c:pt idx="8">
                  <c:v>458.96</c:v>
                </c:pt>
                <c:pt idx="9">
                  <c:v>877.61</c:v>
                </c:pt>
                <c:pt idx="10">
                  <c:v>1618.78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D4-44FD-B46C-6AA6FE288B02}"/>
            </c:ext>
          </c:extLst>
        </c:ser>
        <c:ser>
          <c:idx val="3"/>
          <c:order val="3"/>
          <c:tx>
            <c:strRef>
              <c:f>'Select dashboard small'!$AE$82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small'!$AE$83:$AE$93</c:f>
              <c:numCache>
                <c:formatCode>General</c:formatCode>
                <c:ptCount val="11"/>
                <c:pt idx="0">
                  <c:v>6.55</c:v>
                </c:pt>
                <c:pt idx="1">
                  <c:v>15.55</c:v>
                </c:pt>
                <c:pt idx="2">
                  <c:v>21.89</c:v>
                </c:pt>
                <c:pt idx="3">
                  <c:v>30.26</c:v>
                </c:pt>
                <c:pt idx="4">
                  <c:v>39.65</c:v>
                </c:pt>
                <c:pt idx="5">
                  <c:v>56.84</c:v>
                </c:pt>
                <c:pt idx="6">
                  <c:v>118.92</c:v>
                </c:pt>
                <c:pt idx="7">
                  <c:v>267.41000000000003</c:v>
                </c:pt>
                <c:pt idx="8">
                  <c:v>559.5</c:v>
                </c:pt>
                <c:pt idx="9">
                  <c:v>1170.6500000000001</c:v>
                </c:pt>
                <c:pt idx="10">
                  <c:v>2045.74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D4-44FD-B46C-6AA6FE288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graphs_select_small!$A$177</c:f>
          <c:strCache>
            <c:ptCount val="1"/>
            <c:pt idx="0">
              <c:v>Small select_run_range_sum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small'!$D$96:$D$106</c:f>
              <c:numCache>
                <c:formatCode>General</c:formatCode>
                <c:ptCount val="11"/>
                <c:pt idx="0">
                  <c:v>986.65</c:v>
                </c:pt>
                <c:pt idx="1">
                  <c:v>1807.65</c:v>
                </c:pt>
                <c:pt idx="2">
                  <c:v>1797.67</c:v>
                </c:pt>
                <c:pt idx="3">
                  <c:v>1792.91</c:v>
                </c:pt>
                <c:pt idx="4">
                  <c:v>1781.45</c:v>
                </c:pt>
                <c:pt idx="5">
                  <c:v>1769.31</c:v>
                </c:pt>
                <c:pt idx="6">
                  <c:v>1766.62</c:v>
                </c:pt>
                <c:pt idx="7">
                  <c:v>1765.13</c:v>
                </c:pt>
                <c:pt idx="8">
                  <c:v>1767.54</c:v>
                </c:pt>
                <c:pt idx="9">
                  <c:v>1776.8</c:v>
                </c:pt>
                <c:pt idx="10">
                  <c:v>1772.81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2-452C-8371-1FAB82C7254A}"/>
            </c:ext>
          </c:extLst>
        </c:ser>
        <c:ser>
          <c:idx val="1"/>
          <c:order val="1"/>
          <c:tx>
            <c:strRef>
              <c:f>'Select dashboard small'!$E$95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small'!$E$96:$E$106</c:f>
              <c:numCache>
                <c:formatCode>General</c:formatCode>
                <c:ptCount val="11"/>
                <c:pt idx="0">
                  <c:v>313.83999999999997</c:v>
                </c:pt>
                <c:pt idx="1">
                  <c:v>353.47</c:v>
                </c:pt>
                <c:pt idx="2">
                  <c:v>527.63</c:v>
                </c:pt>
                <c:pt idx="3">
                  <c:v>738.51</c:v>
                </c:pt>
                <c:pt idx="4">
                  <c:v>934.19</c:v>
                </c:pt>
                <c:pt idx="5">
                  <c:v>1111.78</c:v>
                </c:pt>
                <c:pt idx="6">
                  <c:v>1223.17</c:v>
                </c:pt>
                <c:pt idx="7">
                  <c:v>1275.4000000000001</c:v>
                </c:pt>
                <c:pt idx="8">
                  <c:v>1299.68</c:v>
                </c:pt>
                <c:pt idx="9">
                  <c:v>1319.47</c:v>
                </c:pt>
                <c:pt idx="10">
                  <c:v>1335.26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62-452C-8371-1FAB82C7254A}"/>
            </c:ext>
          </c:extLst>
        </c:ser>
        <c:ser>
          <c:idx val="2"/>
          <c:order val="2"/>
          <c:tx>
            <c:strRef>
              <c:f>'Select dashboard small'!$F$95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small'!$F$96:$F$106</c:f>
              <c:numCache>
                <c:formatCode>General</c:formatCode>
                <c:ptCount val="11"/>
                <c:pt idx="0">
                  <c:v>963.98</c:v>
                </c:pt>
                <c:pt idx="1">
                  <c:v>1806.29</c:v>
                </c:pt>
                <c:pt idx="2">
                  <c:v>1813.53</c:v>
                </c:pt>
                <c:pt idx="3">
                  <c:v>1815.02</c:v>
                </c:pt>
                <c:pt idx="4">
                  <c:v>1811.13</c:v>
                </c:pt>
                <c:pt idx="5">
                  <c:v>1810.93</c:v>
                </c:pt>
                <c:pt idx="6">
                  <c:v>1808.27</c:v>
                </c:pt>
                <c:pt idx="7">
                  <c:v>1798.38</c:v>
                </c:pt>
                <c:pt idx="8">
                  <c:v>1814.42</c:v>
                </c:pt>
                <c:pt idx="9">
                  <c:v>1813.93</c:v>
                </c:pt>
                <c:pt idx="10">
                  <c:v>1801.89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62-452C-8371-1FAB82C7254A}"/>
            </c:ext>
          </c:extLst>
        </c:ser>
        <c:ser>
          <c:idx val="3"/>
          <c:order val="3"/>
          <c:tx>
            <c:strRef>
              <c:f>'Select dashboard small'!$G$95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small'!$G$96:$G$106</c:f>
              <c:numCache>
                <c:formatCode>General</c:formatCode>
                <c:ptCount val="11"/>
                <c:pt idx="0">
                  <c:v>314.99</c:v>
                </c:pt>
                <c:pt idx="1">
                  <c:v>335.63</c:v>
                </c:pt>
                <c:pt idx="2">
                  <c:v>509.89</c:v>
                </c:pt>
                <c:pt idx="3">
                  <c:v>730.15</c:v>
                </c:pt>
                <c:pt idx="4">
                  <c:v>926.63</c:v>
                </c:pt>
                <c:pt idx="5">
                  <c:v>1111.58</c:v>
                </c:pt>
                <c:pt idx="6">
                  <c:v>1193.52</c:v>
                </c:pt>
                <c:pt idx="7">
                  <c:v>1281.4100000000001</c:v>
                </c:pt>
                <c:pt idx="8">
                  <c:v>1328.87</c:v>
                </c:pt>
                <c:pt idx="9">
                  <c:v>1350.9</c:v>
                </c:pt>
                <c:pt idx="10">
                  <c:v>1352.16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62-452C-8371-1FAB82C72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graphs_select_small!$L$177</c:f>
          <c:strCache>
            <c:ptCount val="1"/>
            <c:pt idx="0">
              <c:v>Small select_run_range_sum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small'!$J$96:$J$106</c:f>
              <c:numCache>
                <c:formatCode>General</c:formatCode>
                <c:ptCount val="11"/>
                <c:pt idx="0">
                  <c:v>986.65</c:v>
                </c:pt>
                <c:pt idx="1">
                  <c:v>1807.65</c:v>
                </c:pt>
                <c:pt idx="2">
                  <c:v>1797.67</c:v>
                </c:pt>
                <c:pt idx="3">
                  <c:v>1792.91</c:v>
                </c:pt>
                <c:pt idx="4">
                  <c:v>1781.45</c:v>
                </c:pt>
                <c:pt idx="5">
                  <c:v>1769.31</c:v>
                </c:pt>
                <c:pt idx="6">
                  <c:v>1766.62</c:v>
                </c:pt>
                <c:pt idx="7">
                  <c:v>1765.13</c:v>
                </c:pt>
                <c:pt idx="8">
                  <c:v>1767.54</c:v>
                </c:pt>
                <c:pt idx="9">
                  <c:v>1776.8</c:v>
                </c:pt>
                <c:pt idx="10">
                  <c:v>1772.81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8-4F10-989F-C150E79CFB1B}"/>
            </c:ext>
          </c:extLst>
        </c:ser>
        <c:ser>
          <c:idx val="1"/>
          <c:order val="1"/>
          <c:tx>
            <c:strRef>
              <c:f>'Select dashboard small'!$K$95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small'!$K$96:$K$106</c:f>
              <c:numCache>
                <c:formatCode>General</c:formatCode>
                <c:ptCount val="11"/>
                <c:pt idx="0">
                  <c:v>313.83999999999997</c:v>
                </c:pt>
                <c:pt idx="1">
                  <c:v>353.47</c:v>
                </c:pt>
                <c:pt idx="2">
                  <c:v>527.63</c:v>
                </c:pt>
                <c:pt idx="3">
                  <c:v>738.51</c:v>
                </c:pt>
                <c:pt idx="4">
                  <c:v>934.19</c:v>
                </c:pt>
                <c:pt idx="5">
                  <c:v>1111.78</c:v>
                </c:pt>
                <c:pt idx="6">
                  <c:v>1223.17</c:v>
                </c:pt>
                <c:pt idx="7">
                  <c:v>1275.4000000000001</c:v>
                </c:pt>
                <c:pt idx="8">
                  <c:v>1299.68</c:v>
                </c:pt>
                <c:pt idx="9">
                  <c:v>1319.47</c:v>
                </c:pt>
                <c:pt idx="10">
                  <c:v>1335.26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8-4F10-989F-C150E79CFB1B}"/>
            </c:ext>
          </c:extLst>
        </c:ser>
        <c:ser>
          <c:idx val="2"/>
          <c:order val="2"/>
          <c:tx>
            <c:strRef>
              <c:f>'Select dashboard small'!$L$95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small'!$L$96:$L$106</c:f>
              <c:numCache>
                <c:formatCode>General</c:formatCode>
                <c:ptCount val="11"/>
                <c:pt idx="0">
                  <c:v>963.98</c:v>
                </c:pt>
                <c:pt idx="1">
                  <c:v>1806.29</c:v>
                </c:pt>
                <c:pt idx="2">
                  <c:v>1813.53</c:v>
                </c:pt>
                <c:pt idx="3">
                  <c:v>1815.02</c:v>
                </c:pt>
                <c:pt idx="4">
                  <c:v>1811.13</c:v>
                </c:pt>
                <c:pt idx="5">
                  <c:v>1810.93</c:v>
                </c:pt>
                <c:pt idx="6">
                  <c:v>1808.27</c:v>
                </c:pt>
                <c:pt idx="7">
                  <c:v>1798.38</c:v>
                </c:pt>
                <c:pt idx="8">
                  <c:v>1814.42</c:v>
                </c:pt>
                <c:pt idx="9">
                  <c:v>1813.93</c:v>
                </c:pt>
                <c:pt idx="10">
                  <c:v>1801.89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28-4F10-989F-C150E79CFB1B}"/>
            </c:ext>
          </c:extLst>
        </c:ser>
        <c:ser>
          <c:idx val="3"/>
          <c:order val="3"/>
          <c:tx>
            <c:strRef>
              <c:f>'Select dashboard small'!$M$95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small'!$M$96:$M$106</c:f>
              <c:numCache>
                <c:formatCode>General</c:formatCode>
                <c:ptCount val="11"/>
                <c:pt idx="0">
                  <c:v>314.99</c:v>
                </c:pt>
                <c:pt idx="1">
                  <c:v>335.63</c:v>
                </c:pt>
                <c:pt idx="2">
                  <c:v>509.89</c:v>
                </c:pt>
                <c:pt idx="3">
                  <c:v>730.15</c:v>
                </c:pt>
                <c:pt idx="4">
                  <c:v>926.63</c:v>
                </c:pt>
                <c:pt idx="5">
                  <c:v>1111.58</c:v>
                </c:pt>
                <c:pt idx="6">
                  <c:v>1193.52</c:v>
                </c:pt>
                <c:pt idx="7">
                  <c:v>1281.4100000000001</c:v>
                </c:pt>
                <c:pt idx="8">
                  <c:v>1328.87</c:v>
                </c:pt>
                <c:pt idx="9">
                  <c:v>1350.9</c:v>
                </c:pt>
                <c:pt idx="10">
                  <c:v>1352.16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28-4F10-989F-C150E79CF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graphs_select_small!$V$177</c:f>
          <c:strCache>
            <c:ptCount val="1"/>
            <c:pt idx="0">
              <c:v>Small select_run_range_sum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small'!$P$96:$P$106</c:f>
              <c:numCache>
                <c:formatCode>General</c:formatCode>
                <c:ptCount val="11"/>
                <c:pt idx="0">
                  <c:v>986.65</c:v>
                </c:pt>
                <c:pt idx="1">
                  <c:v>1807.65</c:v>
                </c:pt>
                <c:pt idx="2">
                  <c:v>1797.67</c:v>
                </c:pt>
                <c:pt idx="3">
                  <c:v>1792.91</c:v>
                </c:pt>
                <c:pt idx="4">
                  <c:v>1781.45</c:v>
                </c:pt>
                <c:pt idx="5">
                  <c:v>1769.31</c:v>
                </c:pt>
                <c:pt idx="6">
                  <c:v>1766.62</c:v>
                </c:pt>
                <c:pt idx="7">
                  <c:v>1765.13</c:v>
                </c:pt>
                <c:pt idx="8">
                  <c:v>1767.54</c:v>
                </c:pt>
                <c:pt idx="9">
                  <c:v>1776.8</c:v>
                </c:pt>
                <c:pt idx="10">
                  <c:v>1772.81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3-48F0-AB00-69D5488C7F94}"/>
            </c:ext>
          </c:extLst>
        </c:ser>
        <c:ser>
          <c:idx val="1"/>
          <c:order val="1"/>
          <c:tx>
            <c:strRef>
              <c:f>'Select dashboard small'!$Q$95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small'!$Q$96:$Q$106</c:f>
              <c:numCache>
                <c:formatCode>General</c:formatCode>
                <c:ptCount val="11"/>
                <c:pt idx="0">
                  <c:v>313.83999999999997</c:v>
                </c:pt>
                <c:pt idx="1">
                  <c:v>353.47</c:v>
                </c:pt>
                <c:pt idx="2">
                  <c:v>527.63</c:v>
                </c:pt>
                <c:pt idx="3">
                  <c:v>738.51</c:v>
                </c:pt>
                <c:pt idx="4">
                  <c:v>934.19</c:v>
                </c:pt>
                <c:pt idx="5">
                  <c:v>1111.78</c:v>
                </c:pt>
                <c:pt idx="6">
                  <c:v>1223.17</c:v>
                </c:pt>
                <c:pt idx="7">
                  <c:v>1275.4000000000001</c:v>
                </c:pt>
                <c:pt idx="8">
                  <c:v>1299.68</c:v>
                </c:pt>
                <c:pt idx="9">
                  <c:v>1319.47</c:v>
                </c:pt>
                <c:pt idx="10">
                  <c:v>1335.26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A3-48F0-AB00-69D5488C7F94}"/>
            </c:ext>
          </c:extLst>
        </c:ser>
        <c:ser>
          <c:idx val="2"/>
          <c:order val="2"/>
          <c:tx>
            <c:strRef>
              <c:f>'Select dashboard small'!$R$95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small'!$R$96:$R$106</c:f>
              <c:numCache>
                <c:formatCode>General</c:formatCode>
                <c:ptCount val="11"/>
                <c:pt idx="0">
                  <c:v>963.98</c:v>
                </c:pt>
                <c:pt idx="1">
                  <c:v>1806.29</c:v>
                </c:pt>
                <c:pt idx="2">
                  <c:v>1813.53</c:v>
                </c:pt>
                <c:pt idx="3">
                  <c:v>1815.02</c:v>
                </c:pt>
                <c:pt idx="4">
                  <c:v>1811.13</c:v>
                </c:pt>
                <c:pt idx="5">
                  <c:v>1810.93</c:v>
                </c:pt>
                <c:pt idx="6">
                  <c:v>1808.27</c:v>
                </c:pt>
                <c:pt idx="7">
                  <c:v>1798.38</c:v>
                </c:pt>
                <c:pt idx="8">
                  <c:v>1814.42</c:v>
                </c:pt>
                <c:pt idx="9">
                  <c:v>1813.93</c:v>
                </c:pt>
                <c:pt idx="10">
                  <c:v>1801.89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A3-48F0-AB00-69D5488C7F94}"/>
            </c:ext>
          </c:extLst>
        </c:ser>
        <c:ser>
          <c:idx val="3"/>
          <c:order val="3"/>
          <c:tx>
            <c:strRef>
              <c:f>'Select dashboard small'!$S$95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small'!$S$96:$S$106</c:f>
              <c:numCache>
                <c:formatCode>General</c:formatCode>
                <c:ptCount val="11"/>
                <c:pt idx="0">
                  <c:v>314.99</c:v>
                </c:pt>
                <c:pt idx="1">
                  <c:v>335.63</c:v>
                </c:pt>
                <c:pt idx="2">
                  <c:v>509.89</c:v>
                </c:pt>
                <c:pt idx="3">
                  <c:v>730.15</c:v>
                </c:pt>
                <c:pt idx="4">
                  <c:v>926.63</c:v>
                </c:pt>
                <c:pt idx="5">
                  <c:v>1111.58</c:v>
                </c:pt>
                <c:pt idx="6">
                  <c:v>1193.52</c:v>
                </c:pt>
                <c:pt idx="7">
                  <c:v>1281.4100000000001</c:v>
                </c:pt>
                <c:pt idx="8">
                  <c:v>1328.87</c:v>
                </c:pt>
                <c:pt idx="9">
                  <c:v>1350.9</c:v>
                </c:pt>
                <c:pt idx="10">
                  <c:v>1352.16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A3-48F0-AB00-69D5488C7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graphs_select_small!$AF$177</c:f>
          <c:strCache>
            <c:ptCount val="1"/>
            <c:pt idx="0">
              <c:v>Small select_run_range_sum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small'!$AB$96:$AB$106</c:f>
              <c:numCache>
                <c:formatCode>General</c:formatCode>
                <c:ptCount val="11"/>
                <c:pt idx="0">
                  <c:v>1.58</c:v>
                </c:pt>
                <c:pt idx="1">
                  <c:v>1.86</c:v>
                </c:pt>
                <c:pt idx="2">
                  <c:v>3.89</c:v>
                </c:pt>
                <c:pt idx="3">
                  <c:v>8.1300000000000008</c:v>
                </c:pt>
                <c:pt idx="4">
                  <c:v>17.010000000000002</c:v>
                </c:pt>
                <c:pt idx="5">
                  <c:v>34.950000000000003</c:v>
                </c:pt>
                <c:pt idx="6">
                  <c:v>75.819999999999993</c:v>
                </c:pt>
                <c:pt idx="7">
                  <c:v>215.44</c:v>
                </c:pt>
                <c:pt idx="8">
                  <c:v>475.79</c:v>
                </c:pt>
                <c:pt idx="9">
                  <c:v>909.8</c:v>
                </c:pt>
                <c:pt idx="10">
                  <c:v>1618.78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5-4477-ADDE-73A9CC2F46E1}"/>
            </c:ext>
          </c:extLst>
        </c:ser>
        <c:ser>
          <c:idx val="1"/>
          <c:order val="1"/>
          <c:tx>
            <c:strRef>
              <c:f>'Select dashboard small'!$AC$95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small'!$AC$96:$AC$106</c:f>
              <c:numCache>
                <c:formatCode>General</c:formatCode>
                <c:ptCount val="11"/>
                <c:pt idx="0">
                  <c:v>6.32</c:v>
                </c:pt>
                <c:pt idx="1">
                  <c:v>12.75</c:v>
                </c:pt>
                <c:pt idx="2">
                  <c:v>15.83</c:v>
                </c:pt>
                <c:pt idx="3">
                  <c:v>21.89</c:v>
                </c:pt>
                <c:pt idx="4">
                  <c:v>33.72</c:v>
                </c:pt>
                <c:pt idx="5">
                  <c:v>56.84</c:v>
                </c:pt>
                <c:pt idx="6">
                  <c:v>112.67</c:v>
                </c:pt>
                <c:pt idx="7">
                  <c:v>267.41000000000003</c:v>
                </c:pt>
                <c:pt idx="8">
                  <c:v>612.21</c:v>
                </c:pt>
                <c:pt idx="9">
                  <c:v>1191.92</c:v>
                </c:pt>
                <c:pt idx="10">
                  <c:v>2120.7600000000002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A5-4477-ADDE-73A9CC2F46E1}"/>
            </c:ext>
          </c:extLst>
        </c:ser>
        <c:ser>
          <c:idx val="2"/>
          <c:order val="2"/>
          <c:tx>
            <c:strRef>
              <c:f>'Select dashboard small'!$AD$95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small'!$AD$96:$AD$106</c:f>
              <c:numCache>
                <c:formatCode>General</c:formatCode>
                <c:ptCount val="11"/>
                <c:pt idx="0">
                  <c:v>1.61</c:v>
                </c:pt>
                <c:pt idx="1">
                  <c:v>1.82</c:v>
                </c:pt>
                <c:pt idx="2">
                  <c:v>3.82</c:v>
                </c:pt>
                <c:pt idx="3">
                  <c:v>7.84</c:v>
                </c:pt>
                <c:pt idx="4">
                  <c:v>16.41</c:v>
                </c:pt>
                <c:pt idx="5">
                  <c:v>33.72</c:v>
                </c:pt>
                <c:pt idx="6">
                  <c:v>70.55</c:v>
                </c:pt>
                <c:pt idx="7">
                  <c:v>207.82</c:v>
                </c:pt>
                <c:pt idx="8">
                  <c:v>458.96</c:v>
                </c:pt>
                <c:pt idx="9">
                  <c:v>893.56</c:v>
                </c:pt>
                <c:pt idx="10">
                  <c:v>1618.78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A5-4477-ADDE-73A9CC2F46E1}"/>
            </c:ext>
          </c:extLst>
        </c:ser>
        <c:ser>
          <c:idx val="3"/>
          <c:order val="3"/>
          <c:tx>
            <c:strRef>
              <c:f>'Select dashboard small'!$AE$95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small'!$AE$96:$AE$106</c:f>
              <c:numCache>
                <c:formatCode>General</c:formatCode>
                <c:ptCount val="11"/>
                <c:pt idx="0">
                  <c:v>6.32</c:v>
                </c:pt>
                <c:pt idx="1">
                  <c:v>15.55</c:v>
                </c:pt>
                <c:pt idx="2">
                  <c:v>21.89</c:v>
                </c:pt>
                <c:pt idx="3">
                  <c:v>29.72</c:v>
                </c:pt>
                <c:pt idx="4">
                  <c:v>38.94</c:v>
                </c:pt>
                <c:pt idx="5">
                  <c:v>56.84</c:v>
                </c:pt>
                <c:pt idx="6">
                  <c:v>127.81</c:v>
                </c:pt>
                <c:pt idx="7">
                  <c:v>253.35</c:v>
                </c:pt>
                <c:pt idx="8">
                  <c:v>580.02</c:v>
                </c:pt>
                <c:pt idx="9">
                  <c:v>1149.76</c:v>
                </c:pt>
                <c:pt idx="10">
                  <c:v>2198.52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A5-4477-ADDE-73A9CC2F4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graphs_select_small!$A$203</c:f>
          <c:strCache>
            <c:ptCount val="1"/>
            <c:pt idx="0">
              <c:v>Small select_run_select_scan  Execution Time (sec)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small'!$D$108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small'!$D$109:$D$113</c:f>
              <c:numCache>
                <c:formatCode>0</c:formatCode>
                <c:ptCount val="5"/>
                <c:pt idx="0">
                  <c:v>31</c:v>
                </c:pt>
                <c:pt idx="1">
                  <c:v>24</c:v>
                </c:pt>
                <c:pt idx="2">
                  <c:v>6</c:v>
                </c:pt>
                <c:pt idx="3">
                  <c:v>25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8B-40DF-8ECD-AF94A04004AB}"/>
            </c:ext>
          </c:extLst>
        </c:ser>
        <c:ser>
          <c:idx val="1"/>
          <c:order val="1"/>
          <c:tx>
            <c:strRef>
              <c:f>'Select dashboard small'!$E$108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small'!$E$109:$E$113</c:f>
              <c:numCache>
                <c:formatCode>0</c:formatCode>
                <c:ptCount val="5"/>
                <c:pt idx="0">
                  <c:v>84</c:v>
                </c:pt>
                <c:pt idx="1">
                  <c:v>73</c:v>
                </c:pt>
                <c:pt idx="2">
                  <c:v>73</c:v>
                </c:pt>
                <c:pt idx="3">
                  <c:v>72</c:v>
                </c:pt>
                <c:pt idx="4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8B-40DF-8ECD-AF94A04004AB}"/>
            </c:ext>
          </c:extLst>
        </c:ser>
        <c:ser>
          <c:idx val="2"/>
          <c:order val="2"/>
          <c:tx>
            <c:strRef>
              <c:f>'Select dashboard small'!$F$108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small'!$F$109:$F$113</c:f>
              <c:numCache>
                <c:formatCode>General</c:formatCode>
                <c:ptCount val="5"/>
                <c:pt idx="0">
                  <c:v>30</c:v>
                </c:pt>
                <c:pt idx="1">
                  <c:v>25</c:v>
                </c:pt>
                <c:pt idx="2">
                  <c:v>53</c:v>
                </c:pt>
                <c:pt idx="3">
                  <c:v>29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B-40DF-8ECD-AF94A04004AB}"/>
            </c:ext>
          </c:extLst>
        </c:ser>
        <c:ser>
          <c:idx val="3"/>
          <c:order val="3"/>
          <c:tx>
            <c:strRef>
              <c:f>'Select dashboard small'!$G$108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small'!$G$109:$G$113</c:f>
              <c:numCache>
                <c:formatCode>General</c:formatCode>
                <c:ptCount val="5"/>
                <c:pt idx="0">
                  <c:v>79</c:v>
                </c:pt>
                <c:pt idx="1">
                  <c:v>67</c:v>
                </c:pt>
                <c:pt idx="2">
                  <c:v>83</c:v>
                </c:pt>
                <c:pt idx="3">
                  <c:v>89</c:v>
                </c:pt>
                <c:pt idx="4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8B-40DF-8ECD-AF94A0400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graphs_select_small!$L$203</c:f>
          <c:strCache>
            <c:ptCount val="1"/>
            <c:pt idx="0">
              <c:v>Small select_run_select_scan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small'!$J$108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small'!$J$109:$J$113</c:f>
              <c:numCache>
                <c:formatCode>General</c:formatCode>
                <c:ptCount val="5"/>
                <c:pt idx="0">
                  <c:v>24994.79</c:v>
                </c:pt>
                <c:pt idx="1">
                  <c:v>24110.66</c:v>
                </c:pt>
                <c:pt idx="2">
                  <c:v>6135.91</c:v>
                </c:pt>
                <c:pt idx="3">
                  <c:v>25448.93</c:v>
                </c:pt>
                <c:pt idx="4">
                  <c:v>27846.48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5-4DD2-BCD5-B3A935010CA3}"/>
            </c:ext>
          </c:extLst>
        </c:ser>
        <c:ser>
          <c:idx val="1"/>
          <c:order val="1"/>
          <c:tx>
            <c:strRef>
              <c:f>'Select dashboard small'!$K$108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small'!$K$109:$K$113</c:f>
              <c:numCache>
                <c:formatCode>General</c:formatCode>
                <c:ptCount val="5"/>
                <c:pt idx="0">
                  <c:v>77717.37</c:v>
                </c:pt>
                <c:pt idx="1">
                  <c:v>72316.52</c:v>
                </c:pt>
                <c:pt idx="2">
                  <c:v>72316.52</c:v>
                </c:pt>
                <c:pt idx="3">
                  <c:v>72316.52</c:v>
                </c:pt>
                <c:pt idx="4">
                  <c:v>98215.46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5-4DD2-BCD5-B3A935010CA3}"/>
            </c:ext>
          </c:extLst>
        </c:ser>
        <c:ser>
          <c:idx val="2"/>
          <c:order val="2"/>
          <c:tx>
            <c:strRef>
              <c:f>'Select dashboard small'!$L$108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small'!$L$109:$L$113</c:f>
              <c:numCache>
                <c:formatCode>General</c:formatCode>
                <c:ptCount val="5"/>
                <c:pt idx="0">
                  <c:v>24548.75</c:v>
                </c:pt>
                <c:pt idx="1">
                  <c:v>24994.79</c:v>
                </c:pt>
                <c:pt idx="2">
                  <c:v>53247.01</c:v>
                </c:pt>
                <c:pt idx="3">
                  <c:v>29392.11</c:v>
                </c:pt>
                <c:pt idx="4">
                  <c:v>29392.11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95-4DD2-BCD5-B3A935010CA3}"/>
            </c:ext>
          </c:extLst>
        </c:ser>
        <c:ser>
          <c:idx val="3"/>
          <c:order val="3"/>
          <c:tx>
            <c:strRef>
              <c:f>'Select dashboard small'!$M$108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small'!$M$109:$M$113</c:f>
              <c:numCache>
                <c:formatCode>General</c:formatCode>
                <c:ptCount val="5"/>
                <c:pt idx="0">
                  <c:v>73630.490000000005</c:v>
                </c:pt>
                <c:pt idx="1">
                  <c:v>67291</c:v>
                </c:pt>
                <c:pt idx="2">
                  <c:v>83521.570000000007</c:v>
                </c:pt>
                <c:pt idx="3">
                  <c:v>89759.24</c:v>
                </c:pt>
                <c:pt idx="4">
                  <c:v>64910.76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95-4DD2-BCD5-B3A935010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graphs_select_small!$A$2</c:f>
          <c:strCache>
            <c:ptCount val="1"/>
            <c:pt idx="0">
              <c:v>Small select_run_inlist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small'!$D$5:$D$15</c:f>
              <c:numCache>
                <c:formatCode>General</c:formatCode>
                <c:ptCount val="11"/>
                <c:pt idx="0">
                  <c:v>13.15</c:v>
                </c:pt>
                <c:pt idx="1">
                  <c:v>25.76</c:v>
                </c:pt>
                <c:pt idx="2">
                  <c:v>28.61</c:v>
                </c:pt>
                <c:pt idx="3">
                  <c:v>31.55</c:v>
                </c:pt>
                <c:pt idx="4">
                  <c:v>32.01</c:v>
                </c:pt>
                <c:pt idx="5">
                  <c:v>31.94</c:v>
                </c:pt>
                <c:pt idx="6">
                  <c:v>31.93</c:v>
                </c:pt>
                <c:pt idx="7">
                  <c:v>31.93</c:v>
                </c:pt>
                <c:pt idx="8">
                  <c:v>32.03</c:v>
                </c:pt>
                <c:pt idx="9">
                  <c:v>32.17</c:v>
                </c:pt>
                <c:pt idx="10">
                  <c:v>32.18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9-496C-9D71-F6927E53B219}"/>
            </c:ext>
          </c:extLst>
        </c:ser>
        <c:ser>
          <c:idx val="1"/>
          <c:order val="1"/>
          <c:tx>
            <c:strRef>
              <c:f>'Select dashboard small'!$E$4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small'!$E$5:$E$15</c:f>
              <c:numCache>
                <c:formatCode>General</c:formatCode>
                <c:ptCount val="11"/>
                <c:pt idx="0">
                  <c:v>1.64</c:v>
                </c:pt>
                <c:pt idx="1">
                  <c:v>3.06</c:v>
                </c:pt>
                <c:pt idx="2">
                  <c:v>5.01</c:v>
                </c:pt>
                <c:pt idx="3">
                  <c:v>7.65</c:v>
                </c:pt>
                <c:pt idx="4">
                  <c:v>9.7899999999999991</c:v>
                </c:pt>
                <c:pt idx="5">
                  <c:v>12.15</c:v>
                </c:pt>
                <c:pt idx="6">
                  <c:v>14.54</c:v>
                </c:pt>
                <c:pt idx="7">
                  <c:v>18.260000000000002</c:v>
                </c:pt>
                <c:pt idx="8">
                  <c:v>20.96</c:v>
                </c:pt>
                <c:pt idx="9">
                  <c:v>22.46</c:v>
                </c:pt>
                <c:pt idx="10">
                  <c:v>23.23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39-496C-9D71-F6927E53B219}"/>
            </c:ext>
          </c:extLst>
        </c:ser>
        <c:ser>
          <c:idx val="2"/>
          <c:order val="2"/>
          <c:tx>
            <c:strRef>
              <c:f>'Select dashboard small'!$F$4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small'!$F$5:$F$15</c:f>
              <c:numCache>
                <c:formatCode>General</c:formatCode>
                <c:ptCount val="11"/>
                <c:pt idx="0">
                  <c:v>16.36</c:v>
                </c:pt>
                <c:pt idx="1">
                  <c:v>29</c:v>
                </c:pt>
                <c:pt idx="2">
                  <c:v>31.83</c:v>
                </c:pt>
                <c:pt idx="3">
                  <c:v>32.24</c:v>
                </c:pt>
                <c:pt idx="4">
                  <c:v>32.049999999999997</c:v>
                </c:pt>
                <c:pt idx="5">
                  <c:v>32.31</c:v>
                </c:pt>
                <c:pt idx="6">
                  <c:v>32.33</c:v>
                </c:pt>
                <c:pt idx="7">
                  <c:v>32.36</c:v>
                </c:pt>
                <c:pt idx="8">
                  <c:v>32.4</c:v>
                </c:pt>
                <c:pt idx="9">
                  <c:v>32.380000000000003</c:v>
                </c:pt>
                <c:pt idx="10">
                  <c:v>32.35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39-496C-9D71-F6927E53B219}"/>
            </c:ext>
          </c:extLst>
        </c:ser>
        <c:ser>
          <c:idx val="3"/>
          <c:order val="3"/>
          <c:tx>
            <c:strRef>
              <c:f>'Select dashboard small'!$G$4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small'!$G$5:$G$15</c:f>
              <c:numCache>
                <c:formatCode>General</c:formatCode>
                <c:ptCount val="11"/>
                <c:pt idx="0">
                  <c:v>1.9</c:v>
                </c:pt>
                <c:pt idx="1">
                  <c:v>3.23</c:v>
                </c:pt>
                <c:pt idx="2">
                  <c:v>4.99</c:v>
                </c:pt>
                <c:pt idx="3">
                  <c:v>6.95</c:v>
                </c:pt>
                <c:pt idx="4">
                  <c:v>8.5</c:v>
                </c:pt>
                <c:pt idx="5">
                  <c:v>10.27</c:v>
                </c:pt>
                <c:pt idx="6">
                  <c:v>12.15</c:v>
                </c:pt>
                <c:pt idx="7">
                  <c:v>13.98</c:v>
                </c:pt>
                <c:pt idx="8">
                  <c:v>15.9</c:v>
                </c:pt>
                <c:pt idx="9">
                  <c:v>19.66</c:v>
                </c:pt>
                <c:pt idx="10">
                  <c:v>22.74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39-496C-9D71-F6927E53B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graphs_select_small!$L$2</c:f>
          <c:strCache>
            <c:ptCount val="1"/>
            <c:pt idx="0">
              <c:v>Small select_run_inlist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small'!$J$5:$J$15</c:f>
              <c:numCache>
                <c:formatCode>General</c:formatCode>
                <c:ptCount val="11"/>
                <c:pt idx="0">
                  <c:v>13.15</c:v>
                </c:pt>
                <c:pt idx="1">
                  <c:v>25.76</c:v>
                </c:pt>
                <c:pt idx="2">
                  <c:v>28.61</c:v>
                </c:pt>
                <c:pt idx="3">
                  <c:v>31.55</c:v>
                </c:pt>
                <c:pt idx="4">
                  <c:v>32.01</c:v>
                </c:pt>
                <c:pt idx="5">
                  <c:v>31.94</c:v>
                </c:pt>
                <c:pt idx="6">
                  <c:v>31.93</c:v>
                </c:pt>
                <c:pt idx="7">
                  <c:v>31.93</c:v>
                </c:pt>
                <c:pt idx="8">
                  <c:v>32.03</c:v>
                </c:pt>
                <c:pt idx="9">
                  <c:v>32.17</c:v>
                </c:pt>
                <c:pt idx="10">
                  <c:v>32.18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1A-4ABE-983B-E89FB0A034CA}"/>
            </c:ext>
          </c:extLst>
        </c:ser>
        <c:ser>
          <c:idx val="1"/>
          <c:order val="1"/>
          <c:tx>
            <c:strRef>
              <c:f>'Select dashboard small'!$K$4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small'!$K$5:$K$15</c:f>
              <c:numCache>
                <c:formatCode>General</c:formatCode>
                <c:ptCount val="11"/>
                <c:pt idx="0">
                  <c:v>1.64</c:v>
                </c:pt>
                <c:pt idx="1">
                  <c:v>3.06</c:v>
                </c:pt>
                <c:pt idx="2">
                  <c:v>5.01</c:v>
                </c:pt>
                <c:pt idx="3">
                  <c:v>7.65</c:v>
                </c:pt>
                <c:pt idx="4">
                  <c:v>9.7899999999999991</c:v>
                </c:pt>
                <c:pt idx="5">
                  <c:v>12.15</c:v>
                </c:pt>
                <c:pt idx="6">
                  <c:v>14.54</c:v>
                </c:pt>
                <c:pt idx="7">
                  <c:v>18.260000000000002</c:v>
                </c:pt>
                <c:pt idx="8">
                  <c:v>20.96</c:v>
                </c:pt>
                <c:pt idx="9">
                  <c:v>22.46</c:v>
                </c:pt>
                <c:pt idx="10">
                  <c:v>23.23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1A-4ABE-983B-E89FB0A034CA}"/>
            </c:ext>
          </c:extLst>
        </c:ser>
        <c:ser>
          <c:idx val="2"/>
          <c:order val="2"/>
          <c:tx>
            <c:strRef>
              <c:f>'Select dashboard small'!$L$4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small'!$L$5:$L$15</c:f>
              <c:numCache>
                <c:formatCode>General</c:formatCode>
                <c:ptCount val="11"/>
                <c:pt idx="0">
                  <c:v>16.36</c:v>
                </c:pt>
                <c:pt idx="1">
                  <c:v>29</c:v>
                </c:pt>
                <c:pt idx="2">
                  <c:v>31.83</c:v>
                </c:pt>
                <c:pt idx="3">
                  <c:v>32.24</c:v>
                </c:pt>
                <c:pt idx="4">
                  <c:v>32.049999999999997</c:v>
                </c:pt>
                <c:pt idx="5">
                  <c:v>32.31</c:v>
                </c:pt>
                <c:pt idx="6">
                  <c:v>32.33</c:v>
                </c:pt>
                <c:pt idx="7">
                  <c:v>32.36</c:v>
                </c:pt>
                <c:pt idx="8">
                  <c:v>32.4</c:v>
                </c:pt>
                <c:pt idx="9">
                  <c:v>32.380000000000003</c:v>
                </c:pt>
                <c:pt idx="10">
                  <c:v>32.35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1A-4ABE-983B-E89FB0A034CA}"/>
            </c:ext>
          </c:extLst>
        </c:ser>
        <c:ser>
          <c:idx val="3"/>
          <c:order val="3"/>
          <c:tx>
            <c:strRef>
              <c:f>'Select dashboard small'!$M$4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small'!$M$5:$M$15</c:f>
              <c:numCache>
                <c:formatCode>General</c:formatCode>
                <c:ptCount val="11"/>
                <c:pt idx="0">
                  <c:v>1.9</c:v>
                </c:pt>
                <c:pt idx="1">
                  <c:v>3.23</c:v>
                </c:pt>
                <c:pt idx="2">
                  <c:v>4.99</c:v>
                </c:pt>
                <c:pt idx="3">
                  <c:v>6.95</c:v>
                </c:pt>
                <c:pt idx="4">
                  <c:v>8.5</c:v>
                </c:pt>
                <c:pt idx="5">
                  <c:v>10.27</c:v>
                </c:pt>
                <c:pt idx="6">
                  <c:v>12.15</c:v>
                </c:pt>
                <c:pt idx="7">
                  <c:v>13.98</c:v>
                </c:pt>
                <c:pt idx="8">
                  <c:v>15.9</c:v>
                </c:pt>
                <c:pt idx="9">
                  <c:v>19.66</c:v>
                </c:pt>
                <c:pt idx="10">
                  <c:v>22.74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1A-4ABE-983B-E89FB0A03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graphs_select_small!$V$2</c:f>
          <c:strCache>
            <c:ptCount val="1"/>
            <c:pt idx="0">
              <c:v>Small select_run_inlist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small'!$P$5:$P$15</c:f>
              <c:numCache>
                <c:formatCode>General</c:formatCode>
                <c:ptCount val="11"/>
                <c:pt idx="0">
                  <c:v>13.15</c:v>
                </c:pt>
                <c:pt idx="1">
                  <c:v>25.76</c:v>
                </c:pt>
                <c:pt idx="2">
                  <c:v>28.61</c:v>
                </c:pt>
                <c:pt idx="3">
                  <c:v>31.55</c:v>
                </c:pt>
                <c:pt idx="4">
                  <c:v>32.01</c:v>
                </c:pt>
                <c:pt idx="5">
                  <c:v>31.94</c:v>
                </c:pt>
                <c:pt idx="6">
                  <c:v>31.93</c:v>
                </c:pt>
                <c:pt idx="7">
                  <c:v>31.93</c:v>
                </c:pt>
                <c:pt idx="8">
                  <c:v>32.03</c:v>
                </c:pt>
                <c:pt idx="9">
                  <c:v>32.17</c:v>
                </c:pt>
                <c:pt idx="10">
                  <c:v>32.18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7-44E7-A9BD-21ACED4E147A}"/>
            </c:ext>
          </c:extLst>
        </c:ser>
        <c:ser>
          <c:idx val="1"/>
          <c:order val="1"/>
          <c:tx>
            <c:strRef>
              <c:f>'Select dashboard small'!$Q$4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small'!$Q$5:$Q$15</c:f>
              <c:numCache>
                <c:formatCode>General</c:formatCode>
                <c:ptCount val="11"/>
                <c:pt idx="0">
                  <c:v>1.64</c:v>
                </c:pt>
                <c:pt idx="1">
                  <c:v>3.06</c:v>
                </c:pt>
                <c:pt idx="2">
                  <c:v>5.01</c:v>
                </c:pt>
                <c:pt idx="3">
                  <c:v>7.65</c:v>
                </c:pt>
                <c:pt idx="4">
                  <c:v>9.7899999999999991</c:v>
                </c:pt>
                <c:pt idx="5">
                  <c:v>12.15</c:v>
                </c:pt>
                <c:pt idx="6">
                  <c:v>14.54</c:v>
                </c:pt>
                <c:pt idx="7">
                  <c:v>18.260000000000002</c:v>
                </c:pt>
                <c:pt idx="8">
                  <c:v>20.96</c:v>
                </c:pt>
                <c:pt idx="9">
                  <c:v>22.46</c:v>
                </c:pt>
                <c:pt idx="10">
                  <c:v>23.23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17-44E7-A9BD-21ACED4E147A}"/>
            </c:ext>
          </c:extLst>
        </c:ser>
        <c:ser>
          <c:idx val="2"/>
          <c:order val="2"/>
          <c:tx>
            <c:strRef>
              <c:f>'Select dashboard small'!$R$4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small'!$R$5:$R$15</c:f>
              <c:numCache>
                <c:formatCode>General</c:formatCode>
                <c:ptCount val="11"/>
                <c:pt idx="0">
                  <c:v>16.36</c:v>
                </c:pt>
                <c:pt idx="1">
                  <c:v>29</c:v>
                </c:pt>
                <c:pt idx="2">
                  <c:v>31.83</c:v>
                </c:pt>
                <c:pt idx="3">
                  <c:v>32.24</c:v>
                </c:pt>
                <c:pt idx="4">
                  <c:v>32.049999999999997</c:v>
                </c:pt>
                <c:pt idx="5">
                  <c:v>32.31</c:v>
                </c:pt>
                <c:pt idx="6">
                  <c:v>32.33</c:v>
                </c:pt>
                <c:pt idx="7">
                  <c:v>32.36</c:v>
                </c:pt>
                <c:pt idx="8">
                  <c:v>32.4</c:v>
                </c:pt>
                <c:pt idx="9">
                  <c:v>32.380000000000003</c:v>
                </c:pt>
                <c:pt idx="10">
                  <c:v>32.35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17-44E7-A9BD-21ACED4E147A}"/>
            </c:ext>
          </c:extLst>
        </c:ser>
        <c:ser>
          <c:idx val="3"/>
          <c:order val="3"/>
          <c:tx>
            <c:strRef>
              <c:f>'Select dashboard small'!$S$4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small'!$S$5:$S$15</c:f>
              <c:numCache>
                <c:formatCode>General</c:formatCode>
                <c:ptCount val="11"/>
                <c:pt idx="0">
                  <c:v>1.9</c:v>
                </c:pt>
                <c:pt idx="1">
                  <c:v>3.23</c:v>
                </c:pt>
                <c:pt idx="2">
                  <c:v>4.99</c:v>
                </c:pt>
                <c:pt idx="3">
                  <c:v>6.95</c:v>
                </c:pt>
                <c:pt idx="4">
                  <c:v>8.5</c:v>
                </c:pt>
                <c:pt idx="5">
                  <c:v>10.27</c:v>
                </c:pt>
                <c:pt idx="6">
                  <c:v>12.15</c:v>
                </c:pt>
                <c:pt idx="7">
                  <c:v>13.98</c:v>
                </c:pt>
                <c:pt idx="8">
                  <c:v>15.9</c:v>
                </c:pt>
                <c:pt idx="9">
                  <c:v>19.66</c:v>
                </c:pt>
                <c:pt idx="10">
                  <c:v>22.74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17-44E7-A9BD-21ACED4E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graphs_select_small!$AF$2</c:f>
          <c:strCache>
            <c:ptCount val="1"/>
            <c:pt idx="0">
              <c:v>Small select_run_inlist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small'!$AB$5:$AB$15</c:f>
              <c:numCache>
                <c:formatCode>General</c:formatCode>
                <c:ptCount val="11"/>
                <c:pt idx="0">
                  <c:v>173.58</c:v>
                </c:pt>
                <c:pt idx="1">
                  <c:v>94.1</c:v>
                </c:pt>
                <c:pt idx="2">
                  <c:v>155.80000000000001</c:v>
                </c:pt>
                <c:pt idx="3">
                  <c:v>287.38</c:v>
                </c:pt>
                <c:pt idx="4">
                  <c:v>559.5</c:v>
                </c:pt>
                <c:pt idx="5">
                  <c:v>1129.24</c:v>
                </c:pt>
                <c:pt idx="6">
                  <c:v>2279.14</c:v>
                </c:pt>
                <c:pt idx="7">
                  <c:v>13071.47</c:v>
                </c:pt>
                <c:pt idx="8">
                  <c:v>22435.13</c:v>
                </c:pt>
                <c:pt idx="9">
                  <c:v>35830.44</c:v>
                </c:pt>
                <c:pt idx="10">
                  <c:v>57223.68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5-48F4-A69D-C9FC83D0422E}"/>
            </c:ext>
          </c:extLst>
        </c:ser>
        <c:ser>
          <c:idx val="1"/>
          <c:order val="1"/>
          <c:tx>
            <c:strRef>
              <c:f>'Select dashboard small'!$AC$4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small'!$AC$5:$AC$15</c:f>
              <c:numCache>
                <c:formatCode>General</c:formatCode>
                <c:ptCount val="11"/>
                <c:pt idx="0">
                  <c:v>861.95</c:v>
                </c:pt>
                <c:pt idx="1">
                  <c:v>831.46</c:v>
                </c:pt>
                <c:pt idx="2">
                  <c:v>995.51</c:v>
                </c:pt>
                <c:pt idx="3">
                  <c:v>1235.6199999999999</c:v>
                </c:pt>
                <c:pt idx="4">
                  <c:v>2493.86</c:v>
                </c:pt>
                <c:pt idx="5">
                  <c:v>3982.86</c:v>
                </c:pt>
                <c:pt idx="6">
                  <c:v>7215.39</c:v>
                </c:pt>
                <c:pt idx="7">
                  <c:v>11946.04</c:v>
                </c:pt>
                <c:pt idx="8">
                  <c:v>18738.169999999998</c:v>
                </c:pt>
                <c:pt idx="9">
                  <c:v>31023.52</c:v>
                </c:pt>
                <c:pt idx="10">
                  <c:v>60399.89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C5-48F4-A69D-C9FC83D0422E}"/>
            </c:ext>
          </c:extLst>
        </c:ser>
        <c:ser>
          <c:idx val="2"/>
          <c:order val="2"/>
          <c:tx>
            <c:strRef>
              <c:f>'Select dashboard small'!$AD$4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small'!$AD$5:$AD$15</c:f>
              <c:numCache>
                <c:formatCode>General</c:formatCode>
                <c:ptCount val="11"/>
                <c:pt idx="0">
                  <c:v>84.47</c:v>
                </c:pt>
                <c:pt idx="1">
                  <c:v>84.47</c:v>
                </c:pt>
                <c:pt idx="2">
                  <c:v>139.85</c:v>
                </c:pt>
                <c:pt idx="3">
                  <c:v>282.25</c:v>
                </c:pt>
                <c:pt idx="4">
                  <c:v>559.5</c:v>
                </c:pt>
                <c:pt idx="5">
                  <c:v>1109.0899999999999</c:v>
                </c:pt>
                <c:pt idx="6">
                  <c:v>2238.4699999999998</c:v>
                </c:pt>
                <c:pt idx="7">
                  <c:v>12163.09</c:v>
                </c:pt>
                <c:pt idx="8">
                  <c:v>17752.8</c:v>
                </c:pt>
                <c:pt idx="9">
                  <c:v>32161.14</c:v>
                </c:pt>
                <c:pt idx="10">
                  <c:v>69758.52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C5-48F4-A69D-C9FC83D0422E}"/>
            </c:ext>
          </c:extLst>
        </c:ser>
        <c:ser>
          <c:idx val="3"/>
          <c:order val="3"/>
          <c:tx>
            <c:strRef>
              <c:f>'Select dashboard small'!$AE$4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small'!$AE$5:$AE$15</c:f>
              <c:numCache>
                <c:formatCode>General</c:formatCode>
                <c:ptCount val="11"/>
                <c:pt idx="0">
                  <c:v>746.32</c:v>
                </c:pt>
                <c:pt idx="1">
                  <c:v>960.3</c:v>
                </c:pt>
                <c:pt idx="2">
                  <c:v>1213.57</c:v>
                </c:pt>
                <c:pt idx="3">
                  <c:v>1589.9</c:v>
                </c:pt>
                <c:pt idx="4">
                  <c:v>2493.86</c:v>
                </c:pt>
                <c:pt idx="5">
                  <c:v>4280.32</c:v>
                </c:pt>
                <c:pt idx="6">
                  <c:v>7615.89</c:v>
                </c:pt>
                <c:pt idx="7">
                  <c:v>13797.01</c:v>
                </c:pt>
                <c:pt idx="8">
                  <c:v>24994.79</c:v>
                </c:pt>
                <c:pt idx="9">
                  <c:v>43679.1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C5-48F4-A69D-C9FC83D0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graphs_select_small!$A$27</c:f>
          <c:strCache>
            <c:ptCount val="1"/>
            <c:pt idx="0">
              <c:v>Small select_run_inlist_hotspot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small'!$D$18:$D$28</c:f>
              <c:numCache>
                <c:formatCode>General</c:formatCode>
                <c:ptCount val="11"/>
                <c:pt idx="0">
                  <c:v>645.36</c:v>
                </c:pt>
                <c:pt idx="1">
                  <c:v>1226.94</c:v>
                </c:pt>
                <c:pt idx="2">
                  <c:v>1588.34</c:v>
                </c:pt>
                <c:pt idx="3">
                  <c:v>1762.21</c:v>
                </c:pt>
                <c:pt idx="4">
                  <c:v>1762.86</c:v>
                </c:pt>
                <c:pt idx="5">
                  <c:v>1752.76</c:v>
                </c:pt>
                <c:pt idx="6">
                  <c:v>1742.94</c:v>
                </c:pt>
                <c:pt idx="7">
                  <c:v>1730.63</c:v>
                </c:pt>
                <c:pt idx="8">
                  <c:v>1738.27</c:v>
                </c:pt>
                <c:pt idx="9">
                  <c:v>1746.9</c:v>
                </c:pt>
                <c:pt idx="10">
                  <c:v>1737.95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44-47AD-8778-F370A62D08C4}"/>
            </c:ext>
          </c:extLst>
        </c:ser>
        <c:ser>
          <c:idx val="1"/>
          <c:order val="1"/>
          <c:tx>
            <c:strRef>
              <c:f>'Select dashboard small'!$E$17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small'!$E$18:$E$28</c:f>
              <c:numCache>
                <c:formatCode>General</c:formatCode>
                <c:ptCount val="11"/>
                <c:pt idx="0">
                  <c:v>628.5</c:v>
                </c:pt>
                <c:pt idx="1">
                  <c:v>961.52</c:v>
                </c:pt>
                <c:pt idx="2">
                  <c:v>1489.94</c:v>
                </c:pt>
                <c:pt idx="3">
                  <c:v>1688.91</c:v>
                </c:pt>
                <c:pt idx="4">
                  <c:v>1757.63</c:v>
                </c:pt>
                <c:pt idx="5">
                  <c:v>1772.81</c:v>
                </c:pt>
                <c:pt idx="6">
                  <c:v>1760.99</c:v>
                </c:pt>
                <c:pt idx="7">
                  <c:v>1743.13</c:v>
                </c:pt>
                <c:pt idx="8">
                  <c:v>1751.05</c:v>
                </c:pt>
                <c:pt idx="9">
                  <c:v>1752.44</c:v>
                </c:pt>
                <c:pt idx="10">
                  <c:v>1760.33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44-47AD-8778-F370A62D08C4}"/>
            </c:ext>
          </c:extLst>
        </c:ser>
        <c:ser>
          <c:idx val="2"/>
          <c:order val="2"/>
          <c:tx>
            <c:strRef>
              <c:f>'Select dashboard small'!$F$17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small'!$F$18:$F$28</c:f>
              <c:numCache>
                <c:formatCode>General</c:formatCode>
                <c:ptCount val="11"/>
                <c:pt idx="0">
                  <c:v>637.02</c:v>
                </c:pt>
                <c:pt idx="1">
                  <c:v>788.48</c:v>
                </c:pt>
                <c:pt idx="2">
                  <c:v>1597.24</c:v>
                </c:pt>
                <c:pt idx="3">
                  <c:v>1796.49</c:v>
                </c:pt>
                <c:pt idx="4">
                  <c:v>1792.92</c:v>
                </c:pt>
                <c:pt idx="5">
                  <c:v>1775.4</c:v>
                </c:pt>
                <c:pt idx="6">
                  <c:v>1764.58</c:v>
                </c:pt>
                <c:pt idx="7">
                  <c:v>1743.95</c:v>
                </c:pt>
                <c:pt idx="8">
                  <c:v>1750.04</c:v>
                </c:pt>
                <c:pt idx="9">
                  <c:v>1758.05</c:v>
                </c:pt>
                <c:pt idx="10">
                  <c:v>1756.83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4-47AD-8778-F370A62D08C4}"/>
            </c:ext>
          </c:extLst>
        </c:ser>
        <c:ser>
          <c:idx val="3"/>
          <c:order val="3"/>
          <c:tx>
            <c:strRef>
              <c:f>'Select dashboard small'!$G$17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small'!$G$18:$G$28</c:f>
              <c:numCache>
                <c:formatCode>General</c:formatCode>
                <c:ptCount val="11"/>
                <c:pt idx="0">
                  <c:v>627.74</c:v>
                </c:pt>
                <c:pt idx="1">
                  <c:v>1067.0899999999999</c:v>
                </c:pt>
                <c:pt idx="2">
                  <c:v>1561.03</c:v>
                </c:pt>
                <c:pt idx="3">
                  <c:v>1752.14</c:v>
                </c:pt>
                <c:pt idx="4">
                  <c:v>1779.23</c:v>
                </c:pt>
                <c:pt idx="5">
                  <c:v>1777.08</c:v>
                </c:pt>
                <c:pt idx="6">
                  <c:v>1768</c:v>
                </c:pt>
                <c:pt idx="7">
                  <c:v>1755.07</c:v>
                </c:pt>
                <c:pt idx="8">
                  <c:v>1762.58</c:v>
                </c:pt>
                <c:pt idx="9">
                  <c:v>1770.19</c:v>
                </c:pt>
                <c:pt idx="10">
                  <c:v>1771.57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44-47AD-8778-F370A62D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graphs_select_small!$L$27</c:f>
          <c:strCache>
            <c:ptCount val="1"/>
            <c:pt idx="0">
              <c:v>Small select_run_inlist_hotspot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small'!$J$18:$J$28</c:f>
              <c:numCache>
                <c:formatCode>General</c:formatCode>
                <c:ptCount val="11"/>
                <c:pt idx="0">
                  <c:v>645.36</c:v>
                </c:pt>
                <c:pt idx="1">
                  <c:v>1226.94</c:v>
                </c:pt>
                <c:pt idx="2">
                  <c:v>1588.34</c:v>
                </c:pt>
                <c:pt idx="3">
                  <c:v>1762.21</c:v>
                </c:pt>
                <c:pt idx="4">
                  <c:v>1762.86</c:v>
                </c:pt>
                <c:pt idx="5">
                  <c:v>1752.76</c:v>
                </c:pt>
                <c:pt idx="6">
                  <c:v>1742.94</c:v>
                </c:pt>
                <c:pt idx="7">
                  <c:v>1730.63</c:v>
                </c:pt>
                <c:pt idx="8">
                  <c:v>1738.27</c:v>
                </c:pt>
                <c:pt idx="9">
                  <c:v>1746.9</c:v>
                </c:pt>
                <c:pt idx="10">
                  <c:v>1737.95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D-433F-BFF5-D6CCDBE197BA}"/>
            </c:ext>
          </c:extLst>
        </c:ser>
        <c:ser>
          <c:idx val="1"/>
          <c:order val="1"/>
          <c:tx>
            <c:strRef>
              <c:f>'Select dashboard small'!$K$17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small'!$K$18:$K$28</c:f>
              <c:numCache>
                <c:formatCode>General</c:formatCode>
                <c:ptCount val="11"/>
                <c:pt idx="0">
                  <c:v>628.5</c:v>
                </c:pt>
                <c:pt idx="1">
                  <c:v>961.52</c:v>
                </c:pt>
                <c:pt idx="2">
                  <c:v>1489.94</c:v>
                </c:pt>
                <c:pt idx="3">
                  <c:v>1688.91</c:v>
                </c:pt>
                <c:pt idx="4">
                  <c:v>1757.63</c:v>
                </c:pt>
                <c:pt idx="5">
                  <c:v>1772.81</c:v>
                </c:pt>
                <c:pt idx="6">
                  <c:v>1760.99</c:v>
                </c:pt>
                <c:pt idx="7">
                  <c:v>1743.13</c:v>
                </c:pt>
                <c:pt idx="8">
                  <c:v>1751.05</c:v>
                </c:pt>
                <c:pt idx="9">
                  <c:v>1752.44</c:v>
                </c:pt>
                <c:pt idx="10">
                  <c:v>1760.33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D-433F-BFF5-D6CCDBE197BA}"/>
            </c:ext>
          </c:extLst>
        </c:ser>
        <c:ser>
          <c:idx val="2"/>
          <c:order val="2"/>
          <c:tx>
            <c:strRef>
              <c:f>'Select dashboard small'!$L$17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small'!$L$18:$L$28</c:f>
              <c:numCache>
                <c:formatCode>General</c:formatCode>
                <c:ptCount val="11"/>
                <c:pt idx="0">
                  <c:v>637.02</c:v>
                </c:pt>
                <c:pt idx="1">
                  <c:v>788.48</c:v>
                </c:pt>
                <c:pt idx="2">
                  <c:v>1597.24</c:v>
                </c:pt>
                <c:pt idx="3">
                  <c:v>1796.49</c:v>
                </c:pt>
                <c:pt idx="4">
                  <c:v>1792.92</c:v>
                </c:pt>
                <c:pt idx="5">
                  <c:v>1775.4</c:v>
                </c:pt>
                <c:pt idx="6">
                  <c:v>1764.58</c:v>
                </c:pt>
                <c:pt idx="7">
                  <c:v>1743.95</c:v>
                </c:pt>
                <c:pt idx="8">
                  <c:v>1750.04</c:v>
                </c:pt>
                <c:pt idx="9">
                  <c:v>1758.05</c:v>
                </c:pt>
                <c:pt idx="10">
                  <c:v>1756.83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7D-433F-BFF5-D6CCDBE197BA}"/>
            </c:ext>
          </c:extLst>
        </c:ser>
        <c:ser>
          <c:idx val="3"/>
          <c:order val="3"/>
          <c:tx>
            <c:strRef>
              <c:f>'Select dashboard small'!$M$17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small'!$M$18:$M$28</c:f>
              <c:numCache>
                <c:formatCode>General</c:formatCode>
                <c:ptCount val="11"/>
                <c:pt idx="0">
                  <c:v>627.74</c:v>
                </c:pt>
                <c:pt idx="1">
                  <c:v>1067.0899999999999</c:v>
                </c:pt>
                <c:pt idx="2">
                  <c:v>1561.03</c:v>
                </c:pt>
                <c:pt idx="3">
                  <c:v>1752.14</c:v>
                </c:pt>
                <c:pt idx="4">
                  <c:v>1779.23</c:v>
                </c:pt>
                <c:pt idx="5">
                  <c:v>1777.08</c:v>
                </c:pt>
                <c:pt idx="6">
                  <c:v>1768</c:v>
                </c:pt>
                <c:pt idx="7">
                  <c:v>1755.07</c:v>
                </c:pt>
                <c:pt idx="8">
                  <c:v>1762.58</c:v>
                </c:pt>
                <c:pt idx="9">
                  <c:v>1770.19</c:v>
                </c:pt>
                <c:pt idx="10">
                  <c:v>1771.57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7D-433F-BFF5-D6CCDBE19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graphs_select_small!$V$27</c:f>
          <c:strCache>
            <c:ptCount val="1"/>
            <c:pt idx="0">
              <c:v>Small select_run_inlist_hotspot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small'!$P$18:$P$28</c:f>
              <c:numCache>
                <c:formatCode>General</c:formatCode>
                <c:ptCount val="11"/>
                <c:pt idx="0">
                  <c:v>645.36</c:v>
                </c:pt>
                <c:pt idx="1">
                  <c:v>1226.94</c:v>
                </c:pt>
                <c:pt idx="2">
                  <c:v>1588.34</c:v>
                </c:pt>
                <c:pt idx="3">
                  <c:v>1762.21</c:v>
                </c:pt>
                <c:pt idx="4">
                  <c:v>1762.86</c:v>
                </c:pt>
                <c:pt idx="5">
                  <c:v>1752.76</c:v>
                </c:pt>
                <c:pt idx="6">
                  <c:v>1742.94</c:v>
                </c:pt>
                <c:pt idx="7">
                  <c:v>1730.63</c:v>
                </c:pt>
                <c:pt idx="8">
                  <c:v>1738.27</c:v>
                </c:pt>
                <c:pt idx="9">
                  <c:v>1746.9</c:v>
                </c:pt>
                <c:pt idx="10">
                  <c:v>1737.95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A-4FEA-A60E-706BCD1A3A05}"/>
            </c:ext>
          </c:extLst>
        </c:ser>
        <c:ser>
          <c:idx val="1"/>
          <c:order val="1"/>
          <c:tx>
            <c:strRef>
              <c:f>'Select dashboard small'!$Q$17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small'!$Q$18:$Q$28</c:f>
              <c:numCache>
                <c:formatCode>General</c:formatCode>
                <c:ptCount val="11"/>
                <c:pt idx="0">
                  <c:v>628.5</c:v>
                </c:pt>
                <c:pt idx="1">
                  <c:v>961.52</c:v>
                </c:pt>
                <c:pt idx="2">
                  <c:v>1489.94</c:v>
                </c:pt>
                <c:pt idx="3">
                  <c:v>1688.91</c:v>
                </c:pt>
                <c:pt idx="4">
                  <c:v>1757.63</c:v>
                </c:pt>
                <c:pt idx="5">
                  <c:v>1772.81</c:v>
                </c:pt>
                <c:pt idx="6">
                  <c:v>1760.99</c:v>
                </c:pt>
                <c:pt idx="7">
                  <c:v>1743.13</c:v>
                </c:pt>
                <c:pt idx="8">
                  <c:v>1751.05</c:v>
                </c:pt>
                <c:pt idx="9">
                  <c:v>1752.44</c:v>
                </c:pt>
                <c:pt idx="10">
                  <c:v>1760.33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A-4FEA-A60E-706BCD1A3A05}"/>
            </c:ext>
          </c:extLst>
        </c:ser>
        <c:ser>
          <c:idx val="2"/>
          <c:order val="2"/>
          <c:tx>
            <c:strRef>
              <c:f>'Select dashboard small'!$R$17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small'!$R$18:$R$28</c:f>
              <c:numCache>
                <c:formatCode>General</c:formatCode>
                <c:ptCount val="11"/>
                <c:pt idx="0">
                  <c:v>637.02</c:v>
                </c:pt>
                <c:pt idx="1">
                  <c:v>788.48</c:v>
                </c:pt>
                <c:pt idx="2">
                  <c:v>1597.24</c:v>
                </c:pt>
                <c:pt idx="3">
                  <c:v>1796.49</c:v>
                </c:pt>
                <c:pt idx="4">
                  <c:v>1792.92</c:v>
                </c:pt>
                <c:pt idx="5">
                  <c:v>1775.4</c:v>
                </c:pt>
                <c:pt idx="6">
                  <c:v>1764.58</c:v>
                </c:pt>
                <c:pt idx="7">
                  <c:v>1743.95</c:v>
                </c:pt>
                <c:pt idx="8">
                  <c:v>1750.04</c:v>
                </c:pt>
                <c:pt idx="9">
                  <c:v>1758.05</c:v>
                </c:pt>
                <c:pt idx="10">
                  <c:v>1756.83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A-4FEA-A60E-706BCD1A3A05}"/>
            </c:ext>
          </c:extLst>
        </c:ser>
        <c:ser>
          <c:idx val="3"/>
          <c:order val="3"/>
          <c:tx>
            <c:strRef>
              <c:f>'Select dashboard small'!$S$17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small'!$S$18:$S$28</c:f>
              <c:numCache>
                <c:formatCode>General</c:formatCode>
                <c:ptCount val="11"/>
                <c:pt idx="0">
                  <c:v>627.74</c:v>
                </c:pt>
                <c:pt idx="1">
                  <c:v>1067.0899999999999</c:v>
                </c:pt>
                <c:pt idx="2">
                  <c:v>1561.03</c:v>
                </c:pt>
                <c:pt idx="3">
                  <c:v>1752.14</c:v>
                </c:pt>
                <c:pt idx="4">
                  <c:v>1779.23</c:v>
                </c:pt>
                <c:pt idx="5">
                  <c:v>1777.08</c:v>
                </c:pt>
                <c:pt idx="6">
                  <c:v>1768</c:v>
                </c:pt>
                <c:pt idx="7">
                  <c:v>1755.07</c:v>
                </c:pt>
                <c:pt idx="8">
                  <c:v>1762.58</c:v>
                </c:pt>
                <c:pt idx="9">
                  <c:v>1770.19</c:v>
                </c:pt>
                <c:pt idx="10">
                  <c:v>1771.57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A-4FEA-A60E-706BCD1A3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graphs_select_small!$AF$27</c:f>
          <c:strCache>
            <c:ptCount val="1"/>
            <c:pt idx="0">
              <c:v>Small select_run_inlist_hotspot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small'!$AB$18:$AB$28</c:f>
              <c:numCache>
                <c:formatCode>General</c:formatCode>
                <c:ptCount val="11"/>
                <c:pt idx="0">
                  <c:v>1.58</c:v>
                </c:pt>
                <c:pt idx="1">
                  <c:v>1.7</c:v>
                </c:pt>
                <c:pt idx="2">
                  <c:v>2.81</c:v>
                </c:pt>
                <c:pt idx="3">
                  <c:v>6.67</c:v>
                </c:pt>
                <c:pt idx="4">
                  <c:v>11.45</c:v>
                </c:pt>
                <c:pt idx="5">
                  <c:v>22.69</c:v>
                </c:pt>
                <c:pt idx="6">
                  <c:v>43.39</c:v>
                </c:pt>
                <c:pt idx="7">
                  <c:v>84.47</c:v>
                </c:pt>
                <c:pt idx="8">
                  <c:v>164.45</c:v>
                </c:pt>
                <c:pt idx="9">
                  <c:v>320.17</c:v>
                </c:pt>
                <c:pt idx="10">
                  <c:v>646.19000000000005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B-404B-AABC-617D38C662F2}"/>
            </c:ext>
          </c:extLst>
        </c:ser>
        <c:ser>
          <c:idx val="1"/>
          <c:order val="1"/>
          <c:tx>
            <c:strRef>
              <c:f>'Select dashboard small'!$AC$17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small'!$AC$18:$AC$28</c:f>
              <c:numCache>
                <c:formatCode>General</c:formatCode>
                <c:ptCount val="11"/>
                <c:pt idx="0">
                  <c:v>1.7</c:v>
                </c:pt>
                <c:pt idx="1">
                  <c:v>2.52</c:v>
                </c:pt>
                <c:pt idx="2">
                  <c:v>4.25</c:v>
                </c:pt>
                <c:pt idx="3">
                  <c:v>8.58</c:v>
                </c:pt>
                <c:pt idx="4">
                  <c:v>13.22</c:v>
                </c:pt>
                <c:pt idx="5">
                  <c:v>26.68</c:v>
                </c:pt>
                <c:pt idx="6">
                  <c:v>51.02</c:v>
                </c:pt>
                <c:pt idx="7">
                  <c:v>97.55</c:v>
                </c:pt>
                <c:pt idx="8">
                  <c:v>183.21</c:v>
                </c:pt>
                <c:pt idx="9">
                  <c:v>356.7</c:v>
                </c:pt>
                <c:pt idx="10">
                  <c:v>746.32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B-404B-AABC-617D38C662F2}"/>
            </c:ext>
          </c:extLst>
        </c:ser>
        <c:ser>
          <c:idx val="2"/>
          <c:order val="2"/>
          <c:tx>
            <c:strRef>
              <c:f>'Select dashboard small'!$AD$17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small'!$AD$18:$AD$28</c:f>
              <c:numCache>
                <c:formatCode>General</c:formatCode>
                <c:ptCount val="11"/>
                <c:pt idx="0">
                  <c:v>1.58</c:v>
                </c:pt>
                <c:pt idx="1">
                  <c:v>2.61</c:v>
                </c:pt>
                <c:pt idx="2">
                  <c:v>2.66</c:v>
                </c:pt>
                <c:pt idx="3">
                  <c:v>5.47</c:v>
                </c:pt>
                <c:pt idx="4">
                  <c:v>12.3</c:v>
                </c:pt>
                <c:pt idx="5">
                  <c:v>21.89</c:v>
                </c:pt>
                <c:pt idx="6">
                  <c:v>41.85</c:v>
                </c:pt>
                <c:pt idx="7">
                  <c:v>86</c:v>
                </c:pt>
                <c:pt idx="8">
                  <c:v>164.45</c:v>
                </c:pt>
                <c:pt idx="9">
                  <c:v>325.98</c:v>
                </c:pt>
                <c:pt idx="10">
                  <c:v>657.93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B-404B-AABC-617D38C662F2}"/>
            </c:ext>
          </c:extLst>
        </c:ser>
        <c:ser>
          <c:idx val="3"/>
          <c:order val="3"/>
          <c:tx>
            <c:strRef>
              <c:f>'Select dashboard small'!$AE$17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small'!$AE$18:$AE$28</c:f>
              <c:numCache>
                <c:formatCode>General</c:formatCode>
                <c:ptCount val="11"/>
                <c:pt idx="0">
                  <c:v>1.7</c:v>
                </c:pt>
                <c:pt idx="1">
                  <c:v>2.4300000000000002</c:v>
                </c:pt>
                <c:pt idx="2">
                  <c:v>4.0999999999999996</c:v>
                </c:pt>
                <c:pt idx="3">
                  <c:v>8.1300000000000008</c:v>
                </c:pt>
                <c:pt idx="4">
                  <c:v>15</c:v>
                </c:pt>
                <c:pt idx="5">
                  <c:v>27.66</c:v>
                </c:pt>
                <c:pt idx="6">
                  <c:v>51.02</c:v>
                </c:pt>
                <c:pt idx="7">
                  <c:v>97.55</c:v>
                </c:pt>
                <c:pt idx="8">
                  <c:v>186.54</c:v>
                </c:pt>
                <c:pt idx="9">
                  <c:v>404.61</c:v>
                </c:pt>
                <c:pt idx="10">
                  <c:v>746.32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B-404B-AABC-617D38C66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graphs_select_small!$A$52</c:f>
          <c:strCache>
            <c:ptCount val="1"/>
            <c:pt idx="0">
              <c:v>Small select_run_point_select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small'!$D$30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small'!$D$31:$D$41</c:f>
              <c:numCache>
                <c:formatCode>General</c:formatCode>
                <c:ptCount val="11"/>
                <c:pt idx="0">
                  <c:v>1407.52</c:v>
                </c:pt>
                <c:pt idx="1">
                  <c:v>2799.83</c:v>
                </c:pt>
                <c:pt idx="2">
                  <c:v>3395.47</c:v>
                </c:pt>
                <c:pt idx="3">
                  <c:v>3721.81</c:v>
                </c:pt>
                <c:pt idx="4">
                  <c:v>3894.12</c:v>
                </c:pt>
                <c:pt idx="5">
                  <c:v>3893.26</c:v>
                </c:pt>
                <c:pt idx="6">
                  <c:v>3893.61</c:v>
                </c:pt>
                <c:pt idx="7">
                  <c:v>3898.83</c:v>
                </c:pt>
                <c:pt idx="8">
                  <c:v>3900.37</c:v>
                </c:pt>
                <c:pt idx="9">
                  <c:v>3894.46</c:v>
                </c:pt>
                <c:pt idx="10">
                  <c:v>3910.51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6-4A84-8BA1-FB8A53641B16}"/>
            </c:ext>
          </c:extLst>
        </c:ser>
        <c:ser>
          <c:idx val="1"/>
          <c:order val="1"/>
          <c:tx>
            <c:strRef>
              <c:f>'Select dashboard small'!$E$30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small'!$E$31:$E$41</c:f>
              <c:numCache>
                <c:formatCode>General</c:formatCode>
                <c:ptCount val="11"/>
                <c:pt idx="0">
                  <c:v>321.47000000000003</c:v>
                </c:pt>
                <c:pt idx="1">
                  <c:v>574.15</c:v>
                </c:pt>
                <c:pt idx="2">
                  <c:v>966.14</c:v>
                </c:pt>
                <c:pt idx="3">
                  <c:v>1419.96</c:v>
                </c:pt>
                <c:pt idx="4">
                  <c:v>1842.73</c:v>
                </c:pt>
                <c:pt idx="5">
                  <c:v>2255.8200000000002</c:v>
                </c:pt>
                <c:pt idx="6">
                  <c:v>2387.9299999999998</c:v>
                </c:pt>
                <c:pt idx="7">
                  <c:v>2854.85</c:v>
                </c:pt>
                <c:pt idx="8">
                  <c:v>3471.79</c:v>
                </c:pt>
                <c:pt idx="9">
                  <c:v>3673.98</c:v>
                </c:pt>
                <c:pt idx="10">
                  <c:v>3785.83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6-4A84-8BA1-FB8A53641B16}"/>
            </c:ext>
          </c:extLst>
        </c:ser>
        <c:ser>
          <c:idx val="2"/>
          <c:order val="2"/>
          <c:tx>
            <c:strRef>
              <c:f>'Select dashboard small'!$F$30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small'!$F$31:$F$41</c:f>
              <c:numCache>
                <c:formatCode>General</c:formatCode>
                <c:ptCount val="11"/>
                <c:pt idx="0">
                  <c:v>1383.26</c:v>
                </c:pt>
                <c:pt idx="1">
                  <c:v>2717.67</c:v>
                </c:pt>
                <c:pt idx="2">
                  <c:v>3372.42</c:v>
                </c:pt>
                <c:pt idx="3">
                  <c:v>3607.69</c:v>
                </c:pt>
                <c:pt idx="4">
                  <c:v>3889.51</c:v>
                </c:pt>
                <c:pt idx="5">
                  <c:v>3901.65</c:v>
                </c:pt>
                <c:pt idx="6">
                  <c:v>3903.52</c:v>
                </c:pt>
                <c:pt idx="7">
                  <c:v>3903.89</c:v>
                </c:pt>
                <c:pt idx="8">
                  <c:v>3908.64</c:v>
                </c:pt>
                <c:pt idx="9">
                  <c:v>3904.28</c:v>
                </c:pt>
                <c:pt idx="10">
                  <c:v>3913.24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16-4A84-8BA1-FB8A53641B16}"/>
            </c:ext>
          </c:extLst>
        </c:ser>
        <c:ser>
          <c:idx val="3"/>
          <c:order val="3"/>
          <c:tx>
            <c:strRef>
              <c:f>'Select dashboard small'!$G$30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small'!$G$31:$G$41</c:f>
              <c:numCache>
                <c:formatCode>General</c:formatCode>
                <c:ptCount val="11"/>
                <c:pt idx="0">
                  <c:v>315.36</c:v>
                </c:pt>
                <c:pt idx="1">
                  <c:v>533.86</c:v>
                </c:pt>
                <c:pt idx="2">
                  <c:v>854.64</c:v>
                </c:pt>
                <c:pt idx="3">
                  <c:v>1256.08</c:v>
                </c:pt>
                <c:pt idx="4">
                  <c:v>1629.07</c:v>
                </c:pt>
                <c:pt idx="5">
                  <c:v>2037.57</c:v>
                </c:pt>
                <c:pt idx="6">
                  <c:v>2443.59</c:v>
                </c:pt>
                <c:pt idx="7">
                  <c:v>2945</c:v>
                </c:pt>
                <c:pt idx="8">
                  <c:v>2406.83</c:v>
                </c:pt>
                <c:pt idx="9">
                  <c:v>3249.47</c:v>
                </c:pt>
                <c:pt idx="10">
                  <c:v>3701.97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16-4A84-8BA1-FB8A53641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graphs_select_small!$L$52</c:f>
          <c:strCache>
            <c:ptCount val="1"/>
            <c:pt idx="0">
              <c:v>Small select_run_point_select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small'!$J$30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small'!$J$31:$J$41</c:f>
              <c:numCache>
                <c:formatCode>General</c:formatCode>
                <c:ptCount val="11"/>
                <c:pt idx="0">
                  <c:v>1407.52</c:v>
                </c:pt>
                <c:pt idx="1">
                  <c:v>2799.83</c:v>
                </c:pt>
                <c:pt idx="2">
                  <c:v>3395.47</c:v>
                </c:pt>
                <c:pt idx="3">
                  <c:v>3721.81</c:v>
                </c:pt>
                <c:pt idx="4">
                  <c:v>3894.12</c:v>
                </c:pt>
                <c:pt idx="5">
                  <c:v>3893.26</c:v>
                </c:pt>
                <c:pt idx="6">
                  <c:v>3893.61</c:v>
                </c:pt>
                <c:pt idx="7">
                  <c:v>3898.83</c:v>
                </c:pt>
                <c:pt idx="8">
                  <c:v>3900.37</c:v>
                </c:pt>
                <c:pt idx="9">
                  <c:v>3894.46</c:v>
                </c:pt>
                <c:pt idx="10">
                  <c:v>3910.51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9-4A32-B624-5FB1D95882C4}"/>
            </c:ext>
          </c:extLst>
        </c:ser>
        <c:ser>
          <c:idx val="1"/>
          <c:order val="1"/>
          <c:tx>
            <c:strRef>
              <c:f>'Select dashboard small'!$K$30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small'!$K$31:$K$41</c:f>
              <c:numCache>
                <c:formatCode>General</c:formatCode>
                <c:ptCount val="11"/>
                <c:pt idx="0">
                  <c:v>321.47000000000003</c:v>
                </c:pt>
                <c:pt idx="1">
                  <c:v>574.15</c:v>
                </c:pt>
                <c:pt idx="2">
                  <c:v>966.14</c:v>
                </c:pt>
                <c:pt idx="3">
                  <c:v>1419.96</c:v>
                </c:pt>
                <c:pt idx="4">
                  <c:v>1842.73</c:v>
                </c:pt>
                <c:pt idx="5">
                  <c:v>2255.8200000000002</c:v>
                </c:pt>
                <c:pt idx="6">
                  <c:v>2387.9299999999998</c:v>
                </c:pt>
                <c:pt idx="7">
                  <c:v>2854.85</c:v>
                </c:pt>
                <c:pt idx="8">
                  <c:v>3471.79</c:v>
                </c:pt>
                <c:pt idx="9">
                  <c:v>3673.98</c:v>
                </c:pt>
                <c:pt idx="10">
                  <c:v>3785.83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9-4A32-B624-5FB1D95882C4}"/>
            </c:ext>
          </c:extLst>
        </c:ser>
        <c:ser>
          <c:idx val="2"/>
          <c:order val="2"/>
          <c:tx>
            <c:strRef>
              <c:f>'Select dashboard small'!$L$30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small'!$L$31:$L$41</c:f>
              <c:numCache>
                <c:formatCode>General</c:formatCode>
                <c:ptCount val="11"/>
                <c:pt idx="0">
                  <c:v>1383.26</c:v>
                </c:pt>
                <c:pt idx="1">
                  <c:v>2717.67</c:v>
                </c:pt>
                <c:pt idx="2">
                  <c:v>3372.42</c:v>
                </c:pt>
                <c:pt idx="3">
                  <c:v>3607.69</c:v>
                </c:pt>
                <c:pt idx="4">
                  <c:v>3889.51</c:v>
                </c:pt>
                <c:pt idx="5">
                  <c:v>3901.65</c:v>
                </c:pt>
                <c:pt idx="6">
                  <c:v>3903.52</c:v>
                </c:pt>
                <c:pt idx="7">
                  <c:v>3903.89</c:v>
                </c:pt>
                <c:pt idx="8">
                  <c:v>3908.64</c:v>
                </c:pt>
                <c:pt idx="9">
                  <c:v>3904.28</c:v>
                </c:pt>
                <c:pt idx="10">
                  <c:v>3913.24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9-4A32-B624-5FB1D95882C4}"/>
            </c:ext>
          </c:extLst>
        </c:ser>
        <c:ser>
          <c:idx val="3"/>
          <c:order val="3"/>
          <c:tx>
            <c:strRef>
              <c:f>'Select dashboard small'!$M$30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small'!$M$31:$M$41</c:f>
              <c:numCache>
                <c:formatCode>General</c:formatCode>
                <c:ptCount val="11"/>
                <c:pt idx="0">
                  <c:v>315.36</c:v>
                </c:pt>
                <c:pt idx="1">
                  <c:v>533.86</c:v>
                </c:pt>
                <c:pt idx="2">
                  <c:v>854.64</c:v>
                </c:pt>
                <c:pt idx="3">
                  <c:v>1256.08</c:v>
                </c:pt>
                <c:pt idx="4">
                  <c:v>1629.07</c:v>
                </c:pt>
                <c:pt idx="5">
                  <c:v>2037.57</c:v>
                </c:pt>
                <c:pt idx="6">
                  <c:v>2443.59</c:v>
                </c:pt>
                <c:pt idx="7">
                  <c:v>2945</c:v>
                </c:pt>
                <c:pt idx="8">
                  <c:v>2406.83</c:v>
                </c:pt>
                <c:pt idx="9">
                  <c:v>3249.47</c:v>
                </c:pt>
                <c:pt idx="10">
                  <c:v>3701.97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B9-4A32-B624-5FB1D9588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graphs_select_small!$V$52</c:f>
          <c:strCache>
            <c:ptCount val="1"/>
            <c:pt idx="0">
              <c:v>Small select_run_point_select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small'!$P$30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small'!$P$31:$P$41</c:f>
              <c:numCache>
                <c:formatCode>General</c:formatCode>
                <c:ptCount val="11"/>
                <c:pt idx="0">
                  <c:v>1407.52</c:v>
                </c:pt>
                <c:pt idx="1">
                  <c:v>2799.83</c:v>
                </c:pt>
                <c:pt idx="2">
                  <c:v>3395.47</c:v>
                </c:pt>
                <c:pt idx="3">
                  <c:v>3721.81</c:v>
                </c:pt>
                <c:pt idx="4">
                  <c:v>3894.12</c:v>
                </c:pt>
                <c:pt idx="5">
                  <c:v>3893.26</c:v>
                </c:pt>
                <c:pt idx="6">
                  <c:v>3893.61</c:v>
                </c:pt>
                <c:pt idx="7">
                  <c:v>3898.83</c:v>
                </c:pt>
                <c:pt idx="8">
                  <c:v>3900.37</c:v>
                </c:pt>
                <c:pt idx="9">
                  <c:v>3894.46</c:v>
                </c:pt>
                <c:pt idx="10">
                  <c:v>3910.51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E-4630-BB81-0A849DD277D1}"/>
            </c:ext>
          </c:extLst>
        </c:ser>
        <c:ser>
          <c:idx val="1"/>
          <c:order val="1"/>
          <c:tx>
            <c:strRef>
              <c:f>'Select dashboard small'!$Q$30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small'!$Q$31:$Q$41</c:f>
              <c:numCache>
                <c:formatCode>General</c:formatCode>
                <c:ptCount val="11"/>
                <c:pt idx="0">
                  <c:v>321.47000000000003</c:v>
                </c:pt>
                <c:pt idx="1">
                  <c:v>574.15</c:v>
                </c:pt>
                <c:pt idx="2">
                  <c:v>966.14</c:v>
                </c:pt>
                <c:pt idx="3">
                  <c:v>1419.96</c:v>
                </c:pt>
                <c:pt idx="4">
                  <c:v>1842.73</c:v>
                </c:pt>
                <c:pt idx="5">
                  <c:v>2255.8200000000002</c:v>
                </c:pt>
                <c:pt idx="6">
                  <c:v>2387.9299999999998</c:v>
                </c:pt>
                <c:pt idx="7">
                  <c:v>2854.85</c:v>
                </c:pt>
                <c:pt idx="8">
                  <c:v>3471.79</c:v>
                </c:pt>
                <c:pt idx="9">
                  <c:v>3673.98</c:v>
                </c:pt>
                <c:pt idx="10">
                  <c:v>3785.83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E-4630-BB81-0A849DD277D1}"/>
            </c:ext>
          </c:extLst>
        </c:ser>
        <c:ser>
          <c:idx val="2"/>
          <c:order val="2"/>
          <c:tx>
            <c:strRef>
              <c:f>'Select dashboard small'!$R$30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small'!$R$31:$R$41</c:f>
              <c:numCache>
                <c:formatCode>General</c:formatCode>
                <c:ptCount val="11"/>
                <c:pt idx="0">
                  <c:v>1383.26</c:v>
                </c:pt>
                <c:pt idx="1">
                  <c:v>2717.67</c:v>
                </c:pt>
                <c:pt idx="2">
                  <c:v>3372.42</c:v>
                </c:pt>
                <c:pt idx="3">
                  <c:v>3607.69</c:v>
                </c:pt>
                <c:pt idx="4">
                  <c:v>3889.51</c:v>
                </c:pt>
                <c:pt idx="5">
                  <c:v>3901.65</c:v>
                </c:pt>
                <c:pt idx="6">
                  <c:v>3903.52</c:v>
                </c:pt>
                <c:pt idx="7">
                  <c:v>3903.89</c:v>
                </c:pt>
                <c:pt idx="8">
                  <c:v>3908.64</c:v>
                </c:pt>
                <c:pt idx="9">
                  <c:v>3904.28</c:v>
                </c:pt>
                <c:pt idx="10">
                  <c:v>3913.24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E-4630-BB81-0A849DD277D1}"/>
            </c:ext>
          </c:extLst>
        </c:ser>
        <c:ser>
          <c:idx val="3"/>
          <c:order val="3"/>
          <c:tx>
            <c:strRef>
              <c:f>'Select dashboard small'!$S$30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small'!$S$31:$S$41</c:f>
              <c:numCache>
                <c:formatCode>General</c:formatCode>
                <c:ptCount val="11"/>
                <c:pt idx="0">
                  <c:v>315.36</c:v>
                </c:pt>
                <c:pt idx="1">
                  <c:v>533.86</c:v>
                </c:pt>
                <c:pt idx="2">
                  <c:v>854.64</c:v>
                </c:pt>
                <c:pt idx="3">
                  <c:v>1256.08</c:v>
                </c:pt>
                <c:pt idx="4">
                  <c:v>1629.07</c:v>
                </c:pt>
                <c:pt idx="5">
                  <c:v>2037.57</c:v>
                </c:pt>
                <c:pt idx="6">
                  <c:v>2443.59</c:v>
                </c:pt>
                <c:pt idx="7">
                  <c:v>2945</c:v>
                </c:pt>
                <c:pt idx="8">
                  <c:v>2406.83</c:v>
                </c:pt>
                <c:pt idx="9">
                  <c:v>3249.47</c:v>
                </c:pt>
                <c:pt idx="10">
                  <c:v>3701.97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E-4630-BB81-0A849DD27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graphs_select_small!$AF$52</c:f>
          <c:strCache>
            <c:ptCount val="1"/>
            <c:pt idx="0">
              <c:v>Small select_run_point_select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small'!$AB$30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small'!$AB$31:$AB$41</c:f>
              <c:numCache>
                <c:formatCode>General</c:formatCode>
                <c:ptCount val="11"/>
                <c:pt idx="0">
                  <c:v>1.01</c:v>
                </c:pt>
                <c:pt idx="1">
                  <c:v>0.99</c:v>
                </c:pt>
                <c:pt idx="2">
                  <c:v>1.93</c:v>
                </c:pt>
                <c:pt idx="3">
                  <c:v>4.03</c:v>
                </c:pt>
                <c:pt idx="4">
                  <c:v>8.9</c:v>
                </c:pt>
                <c:pt idx="5">
                  <c:v>18.95</c:v>
                </c:pt>
                <c:pt idx="6">
                  <c:v>38.94</c:v>
                </c:pt>
                <c:pt idx="7">
                  <c:v>112.67</c:v>
                </c:pt>
                <c:pt idx="8">
                  <c:v>248.83</c:v>
                </c:pt>
                <c:pt idx="9">
                  <c:v>475.79</c:v>
                </c:pt>
                <c:pt idx="10">
                  <c:v>846.57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3-4375-807C-B88EF5E726DB}"/>
            </c:ext>
          </c:extLst>
        </c:ser>
        <c:ser>
          <c:idx val="1"/>
          <c:order val="1"/>
          <c:tx>
            <c:strRef>
              <c:f>'Select dashboard small'!$AC$30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small'!$AC$31:$AC$41</c:f>
              <c:numCache>
                <c:formatCode>General</c:formatCode>
                <c:ptCount val="11"/>
                <c:pt idx="0">
                  <c:v>7.56</c:v>
                </c:pt>
                <c:pt idx="1">
                  <c:v>8.2799999999999994</c:v>
                </c:pt>
                <c:pt idx="2">
                  <c:v>9.56</c:v>
                </c:pt>
                <c:pt idx="3">
                  <c:v>12.98</c:v>
                </c:pt>
                <c:pt idx="4">
                  <c:v>20</c:v>
                </c:pt>
                <c:pt idx="5">
                  <c:v>31.94</c:v>
                </c:pt>
                <c:pt idx="6">
                  <c:v>57.87</c:v>
                </c:pt>
                <c:pt idx="7">
                  <c:v>112.67</c:v>
                </c:pt>
                <c:pt idx="8">
                  <c:v>244.38</c:v>
                </c:pt>
                <c:pt idx="9">
                  <c:v>549.52</c:v>
                </c:pt>
                <c:pt idx="10">
                  <c:v>977.74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3-4375-807C-B88EF5E726DB}"/>
            </c:ext>
          </c:extLst>
        </c:ser>
        <c:ser>
          <c:idx val="2"/>
          <c:order val="2"/>
          <c:tx>
            <c:strRef>
              <c:f>'Select dashboard small'!$AD$30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small'!$AD$31:$AD$41</c:f>
              <c:numCache>
                <c:formatCode>General</c:formatCode>
                <c:ptCount val="11"/>
                <c:pt idx="0">
                  <c:v>1.03</c:v>
                </c:pt>
                <c:pt idx="1">
                  <c:v>1.03</c:v>
                </c:pt>
                <c:pt idx="2">
                  <c:v>1.93</c:v>
                </c:pt>
                <c:pt idx="3">
                  <c:v>4.03</c:v>
                </c:pt>
                <c:pt idx="4">
                  <c:v>8.9</c:v>
                </c:pt>
                <c:pt idx="5">
                  <c:v>18.95</c:v>
                </c:pt>
                <c:pt idx="6">
                  <c:v>38.94</c:v>
                </c:pt>
                <c:pt idx="7">
                  <c:v>112.67</c:v>
                </c:pt>
                <c:pt idx="8">
                  <c:v>244.38</c:v>
                </c:pt>
                <c:pt idx="9">
                  <c:v>484.44</c:v>
                </c:pt>
                <c:pt idx="10">
                  <c:v>877.61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3-4375-807C-B88EF5E726DB}"/>
            </c:ext>
          </c:extLst>
        </c:ser>
        <c:ser>
          <c:idx val="3"/>
          <c:order val="3"/>
          <c:tx>
            <c:strRef>
              <c:f>'Select dashboard small'!$AE$30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small'!$AE$31:$AE$41</c:f>
              <c:numCache>
                <c:formatCode>General</c:formatCode>
                <c:ptCount val="11"/>
                <c:pt idx="0">
                  <c:v>8.1300000000000008</c:v>
                </c:pt>
                <c:pt idx="1">
                  <c:v>10.27</c:v>
                </c:pt>
                <c:pt idx="2">
                  <c:v>14.21</c:v>
                </c:pt>
                <c:pt idx="3">
                  <c:v>21.5</c:v>
                </c:pt>
                <c:pt idx="4">
                  <c:v>42.61</c:v>
                </c:pt>
                <c:pt idx="5">
                  <c:v>62.19</c:v>
                </c:pt>
                <c:pt idx="6">
                  <c:v>57.87</c:v>
                </c:pt>
                <c:pt idx="7">
                  <c:v>94.1</c:v>
                </c:pt>
                <c:pt idx="8">
                  <c:v>1129.24</c:v>
                </c:pt>
                <c:pt idx="9">
                  <c:v>38.94</c:v>
                </c:pt>
                <c:pt idx="10">
                  <c:v>669.89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3-4375-807C-B88EF5E72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graphs_select_large!$A$77</c:f>
          <c:strCache>
            <c:ptCount val="1"/>
            <c:pt idx="0">
              <c:v>Large select_run_range_all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large'!$D$56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large'!$D$44:$D$54</c:f>
              <c:numCache>
                <c:formatCode>General</c:formatCode>
                <c:ptCount val="11"/>
                <c:pt idx="0">
                  <c:v>73</c:v>
                </c:pt>
                <c:pt idx="1">
                  <c:v>94.16</c:v>
                </c:pt>
                <c:pt idx="2">
                  <c:v>162.75</c:v>
                </c:pt>
                <c:pt idx="3">
                  <c:v>259.60000000000002</c:v>
                </c:pt>
                <c:pt idx="4">
                  <c:v>369.42</c:v>
                </c:pt>
                <c:pt idx="5">
                  <c:v>468.7</c:v>
                </c:pt>
                <c:pt idx="6">
                  <c:v>517.79999999999995</c:v>
                </c:pt>
                <c:pt idx="7">
                  <c:v>528.94000000000005</c:v>
                </c:pt>
                <c:pt idx="8">
                  <c:v>527.9</c:v>
                </c:pt>
                <c:pt idx="9">
                  <c:v>529.46</c:v>
                </c:pt>
                <c:pt idx="10">
                  <c:v>529.07000000000005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6-492E-8D2B-4D5D31C563C5}"/>
            </c:ext>
          </c:extLst>
        </c:ser>
        <c:ser>
          <c:idx val="1"/>
          <c:order val="1"/>
          <c:tx>
            <c:strRef>
              <c:f>'Select dashboard large'!$E$56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large'!$E$44:$E$54</c:f>
              <c:numCache>
                <c:formatCode>General</c:formatCode>
                <c:ptCount val="11"/>
                <c:pt idx="0">
                  <c:v>58.24</c:v>
                </c:pt>
                <c:pt idx="1">
                  <c:v>71.44</c:v>
                </c:pt>
                <c:pt idx="2">
                  <c:v>108.78</c:v>
                </c:pt>
                <c:pt idx="3">
                  <c:v>159.24</c:v>
                </c:pt>
                <c:pt idx="4">
                  <c:v>212.19</c:v>
                </c:pt>
                <c:pt idx="5">
                  <c:v>265.33999999999997</c:v>
                </c:pt>
                <c:pt idx="6">
                  <c:v>310.52</c:v>
                </c:pt>
                <c:pt idx="7">
                  <c:v>362.5</c:v>
                </c:pt>
                <c:pt idx="8">
                  <c:v>394.12</c:v>
                </c:pt>
                <c:pt idx="9">
                  <c:v>404.75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6-492E-8D2B-4D5D31C563C5}"/>
            </c:ext>
          </c:extLst>
        </c:ser>
        <c:ser>
          <c:idx val="2"/>
          <c:order val="2"/>
          <c:tx>
            <c:strRef>
              <c:f>'Select dashboard large'!$F$56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large'!$F$44:$F$54</c:f>
              <c:numCache>
                <c:formatCode>General</c:formatCode>
                <c:ptCount val="11"/>
                <c:pt idx="0">
                  <c:v>76.650000000000006</c:v>
                </c:pt>
                <c:pt idx="1">
                  <c:v>94.48</c:v>
                </c:pt>
                <c:pt idx="2">
                  <c:v>150.66999999999999</c:v>
                </c:pt>
                <c:pt idx="3">
                  <c:v>231.24</c:v>
                </c:pt>
                <c:pt idx="4">
                  <c:v>318.36</c:v>
                </c:pt>
                <c:pt idx="5">
                  <c:v>417.52</c:v>
                </c:pt>
                <c:pt idx="6">
                  <c:v>483.62</c:v>
                </c:pt>
                <c:pt idx="7">
                  <c:v>520.64</c:v>
                </c:pt>
                <c:pt idx="8">
                  <c:v>532.84</c:v>
                </c:pt>
                <c:pt idx="9">
                  <c:v>533.64</c:v>
                </c:pt>
                <c:pt idx="10">
                  <c:v>534.88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16-492E-8D2B-4D5D31C563C5}"/>
            </c:ext>
          </c:extLst>
        </c:ser>
        <c:ser>
          <c:idx val="3"/>
          <c:order val="3"/>
          <c:tx>
            <c:strRef>
              <c:f>'Select dashboard large'!$G$56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large'!$G$44:$G$54</c:f>
              <c:numCache>
                <c:formatCode>General</c:formatCode>
                <c:ptCount val="11"/>
                <c:pt idx="0">
                  <c:v>64.33</c:v>
                </c:pt>
                <c:pt idx="1">
                  <c:v>65.8</c:v>
                </c:pt>
                <c:pt idx="2">
                  <c:v>100.47</c:v>
                </c:pt>
                <c:pt idx="3">
                  <c:v>144.44</c:v>
                </c:pt>
                <c:pt idx="4">
                  <c:v>197.72</c:v>
                </c:pt>
                <c:pt idx="5">
                  <c:v>246.71</c:v>
                </c:pt>
                <c:pt idx="6">
                  <c:v>298.95</c:v>
                </c:pt>
                <c:pt idx="7">
                  <c:v>331.07</c:v>
                </c:pt>
                <c:pt idx="8">
                  <c:v>374.5</c:v>
                </c:pt>
                <c:pt idx="9">
                  <c:v>407.91</c:v>
                </c:pt>
                <c:pt idx="10">
                  <c:v>420.67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16-492E-8D2B-4D5D31C56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graphs_select_large!$L$77</c:f>
          <c:strCache>
            <c:ptCount val="1"/>
            <c:pt idx="0">
              <c:v>Large select_run_range_all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large'!$J$43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large'!$J$44:$J$54</c:f>
              <c:numCache>
                <c:formatCode>General</c:formatCode>
                <c:ptCount val="11"/>
                <c:pt idx="0">
                  <c:v>291.98</c:v>
                </c:pt>
                <c:pt idx="1">
                  <c:v>376.63</c:v>
                </c:pt>
                <c:pt idx="2">
                  <c:v>650.99</c:v>
                </c:pt>
                <c:pt idx="3">
                  <c:v>1038.4000000000001</c:v>
                </c:pt>
                <c:pt idx="4">
                  <c:v>1477.7</c:v>
                </c:pt>
                <c:pt idx="5">
                  <c:v>1874.81</c:v>
                </c:pt>
                <c:pt idx="6">
                  <c:v>2071.2199999999998</c:v>
                </c:pt>
                <c:pt idx="7">
                  <c:v>2115.75</c:v>
                </c:pt>
                <c:pt idx="8">
                  <c:v>2111.59</c:v>
                </c:pt>
                <c:pt idx="9">
                  <c:v>2117.8200000000002</c:v>
                </c:pt>
                <c:pt idx="10">
                  <c:v>2116.29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3-4A77-B129-90D0330117DA}"/>
            </c:ext>
          </c:extLst>
        </c:ser>
        <c:ser>
          <c:idx val="1"/>
          <c:order val="1"/>
          <c:tx>
            <c:strRef>
              <c:f>'Select dashboard large'!$K$43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large'!$K$44:$K$54</c:f>
              <c:numCache>
                <c:formatCode>General</c:formatCode>
                <c:ptCount val="11"/>
                <c:pt idx="0">
                  <c:v>232.97</c:v>
                </c:pt>
                <c:pt idx="1">
                  <c:v>285.75</c:v>
                </c:pt>
                <c:pt idx="2">
                  <c:v>435.12</c:v>
                </c:pt>
                <c:pt idx="3">
                  <c:v>636.97</c:v>
                </c:pt>
                <c:pt idx="4">
                  <c:v>848.74</c:v>
                </c:pt>
                <c:pt idx="5">
                  <c:v>1061.3800000000001</c:v>
                </c:pt>
                <c:pt idx="6">
                  <c:v>1242.06</c:v>
                </c:pt>
                <c:pt idx="7">
                  <c:v>1449.98</c:v>
                </c:pt>
                <c:pt idx="8">
                  <c:v>1576.5</c:v>
                </c:pt>
                <c:pt idx="9">
                  <c:v>1618.98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03-4A77-B129-90D0330117DA}"/>
            </c:ext>
          </c:extLst>
        </c:ser>
        <c:ser>
          <c:idx val="2"/>
          <c:order val="2"/>
          <c:tx>
            <c:strRef>
              <c:f>'Select dashboard large'!$L$43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large'!$L$44:$L$54</c:f>
              <c:numCache>
                <c:formatCode>General</c:formatCode>
                <c:ptCount val="11"/>
                <c:pt idx="0">
                  <c:v>306.58</c:v>
                </c:pt>
                <c:pt idx="1">
                  <c:v>377.91</c:v>
                </c:pt>
                <c:pt idx="2">
                  <c:v>602.70000000000005</c:v>
                </c:pt>
                <c:pt idx="3">
                  <c:v>924.95</c:v>
                </c:pt>
                <c:pt idx="4">
                  <c:v>1273.44</c:v>
                </c:pt>
                <c:pt idx="5">
                  <c:v>1670.08</c:v>
                </c:pt>
                <c:pt idx="6">
                  <c:v>1934.49</c:v>
                </c:pt>
                <c:pt idx="7">
                  <c:v>2082.5700000000002</c:v>
                </c:pt>
                <c:pt idx="8">
                  <c:v>2131.35</c:v>
                </c:pt>
                <c:pt idx="9">
                  <c:v>2134.56</c:v>
                </c:pt>
                <c:pt idx="10">
                  <c:v>2139.54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03-4A77-B129-90D0330117DA}"/>
            </c:ext>
          </c:extLst>
        </c:ser>
        <c:ser>
          <c:idx val="3"/>
          <c:order val="3"/>
          <c:tx>
            <c:strRef>
              <c:f>'Select dashboard large'!$M$43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large'!$M$44:$M$54</c:f>
              <c:numCache>
                <c:formatCode>General</c:formatCode>
                <c:ptCount val="11"/>
                <c:pt idx="0">
                  <c:v>257.33</c:v>
                </c:pt>
                <c:pt idx="1">
                  <c:v>263.20999999999998</c:v>
                </c:pt>
                <c:pt idx="2">
                  <c:v>401.86</c:v>
                </c:pt>
                <c:pt idx="3">
                  <c:v>577.75</c:v>
                </c:pt>
                <c:pt idx="4">
                  <c:v>790.87</c:v>
                </c:pt>
                <c:pt idx="5">
                  <c:v>986.85</c:v>
                </c:pt>
                <c:pt idx="6">
                  <c:v>1195.78</c:v>
                </c:pt>
                <c:pt idx="7">
                  <c:v>1324.3</c:v>
                </c:pt>
                <c:pt idx="8">
                  <c:v>1498.01</c:v>
                </c:pt>
                <c:pt idx="9">
                  <c:v>1631.65</c:v>
                </c:pt>
                <c:pt idx="10">
                  <c:v>1682.69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03-4A77-B129-90D033011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graphs_select_large!$V$77</c:f>
          <c:strCache>
            <c:ptCount val="1"/>
            <c:pt idx="0">
              <c:v>Large select_run_range_all  reads/sec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large'!$P$56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large'!$P$44:$P$54</c:f>
              <c:numCache>
                <c:formatCode>General</c:formatCode>
                <c:ptCount val="11"/>
                <c:pt idx="0">
                  <c:v>291.98</c:v>
                </c:pt>
                <c:pt idx="1">
                  <c:v>376.63</c:v>
                </c:pt>
                <c:pt idx="2">
                  <c:v>650.99</c:v>
                </c:pt>
                <c:pt idx="3">
                  <c:v>1038.4000000000001</c:v>
                </c:pt>
                <c:pt idx="4">
                  <c:v>1477.7</c:v>
                </c:pt>
                <c:pt idx="5">
                  <c:v>1874.81</c:v>
                </c:pt>
                <c:pt idx="6">
                  <c:v>2071.2199999999998</c:v>
                </c:pt>
                <c:pt idx="7">
                  <c:v>2115.75</c:v>
                </c:pt>
                <c:pt idx="8">
                  <c:v>2111.59</c:v>
                </c:pt>
                <c:pt idx="9">
                  <c:v>2117.8200000000002</c:v>
                </c:pt>
                <c:pt idx="10">
                  <c:v>2116.29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6-4D6C-8AC5-DC0F6C49F29D}"/>
            </c:ext>
          </c:extLst>
        </c:ser>
        <c:ser>
          <c:idx val="1"/>
          <c:order val="1"/>
          <c:tx>
            <c:strRef>
              <c:f>'Select dashboard large'!$Q$56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large'!$Q$44:$Q$54</c:f>
              <c:numCache>
                <c:formatCode>General</c:formatCode>
                <c:ptCount val="11"/>
                <c:pt idx="0">
                  <c:v>232.97</c:v>
                </c:pt>
                <c:pt idx="1">
                  <c:v>285.75</c:v>
                </c:pt>
                <c:pt idx="2">
                  <c:v>435.12</c:v>
                </c:pt>
                <c:pt idx="3">
                  <c:v>636.97</c:v>
                </c:pt>
                <c:pt idx="4">
                  <c:v>848.74</c:v>
                </c:pt>
                <c:pt idx="5">
                  <c:v>1061.3800000000001</c:v>
                </c:pt>
                <c:pt idx="6">
                  <c:v>1242.06</c:v>
                </c:pt>
                <c:pt idx="7">
                  <c:v>1449.98</c:v>
                </c:pt>
                <c:pt idx="8">
                  <c:v>1576.5</c:v>
                </c:pt>
                <c:pt idx="9">
                  <c:v>1618.98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6-4D6C-8AC5-DC0F6C49F29D}"/>
            </c:ext>
          </c:extLst>
        </c:ser>
        <c:ser>
          <c:idx val="2"/>
          <c:order val="2"/>
          <c:tx>
            <c:strRef>
              <c:f>'Select dashboard large'!$R$56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large'!$R$44:$R$54</c:f>
              <c:numCache>
                <c:formatCode>General</c:formatCode>
                <c:ptCount val="11"/>
                <c:pt idx="0">
                  <c:v>306.58</c:v>
                </c:pt>
                <c:pt idx="1">
                  <c:v>377.91</c:v>
                </c:pt>
                <c:pt idx="2">
                  <c:v>602.70000000000005</c:v>
                </c:pt>
                <c:pt idx="3">
                  <c:v>924.95</c:v>
                </c:pt>
                <c:pt idx="4">
                  <c:v>1273.44</c:v>
                </c:pt>
                <c:pt idx="5">
                  <c:v>1670.08</c:v>
                </c:pt>
                <c:pt idx="6">
                  <c:v>1934.49</c:v>
                </c:pt>
                <c:pt idx="7">
                  <c:v>2082.5700000000002</c:v>
                </c:pt>
                <c:pt idx="8">
                  <c:v>2131.35</c:v>
                </c:pt>
                <c:pt idx="9">
                  <c:v>2134.56</c:v>
                </c:pt>
                <c:pt idx="10">
                  <c:v>2139.54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D6-4D6C-8AC5-DC0F6C49F29D}"/>
            </c:ext>
          </c:extLst>
        </c:ser>
        <c:ser>
          <c:idx val="3"/>
          <c:order val="3"/>
          <c:tx>
            <c:strRef>
              <c:f>'Select dashboard large'!$S$56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large'!$S$44:$S$54</c:f>
              <c:numCache>
                <c:formatCode>General</c:formatCode>
                <c:ptCount val="11"/>
                <c:pt idx="0">
                  <c:v>257.33</c:v>
                </c:pt>
                <c:pt idx="1">
                  <c:v>263.20999999999998</c:v>
                </c:pt>
                <c:pt idx="2">
                  <c:v>401.86</c:v>
                </c:pt>
                <c:pt idx="3">
                  <c:v>577.75</c:v>
                </c:pt>
                <c:pt idx="4">
                  <c:v>790.87</c:v>
                </c:pt>
                <c:pt idx="5">
                  <c:v>986.85</c:v>
                </c:pt>
                <c:pt idx="6">
                  <c:v>1195.78</c:v>
                </c:pt>
                <c:pt idx="7">
                  <c:v>1324.3</c:v>
                </c:pt>
                <c:pt idx="8">
                  <c:v>1498.01</c:v>
                </c:pt>
                <c:pt idx="9">
                  <c:v>1631.65</c:v>
                </c:pt>
                <c:pt idx="10">
                  <c:v>1682.69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D6-4D6C-8AC5-DC0F6C49F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graphs_select_large!$AF$77</c:f>
          <c:strCache>
            <c:ptCount val="1"/>
            <c:pt idx="0">
              <c:v>Large select_run_range_all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large'!$AB$56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large'!$AB$44:$AB$54</c:f>
              <c:numCache>
                <c:formatCode>General</c:formatCode>
                <c:ptCount val="11"/>
                <c:pt idx="0">
                  <c:v>21.5</c:v>
                </c:pt>
                <c:pt idx="1">
                  <c:v>37.56</c:v>
                </c:pt>
                <c:pt idx="2">
                  <c:v>40.369999999999997</c:v>
                </c:pt>
                <c:pt idx="3">
                  <c:v>51.02</c:v>
                </c:pt>
                <c:pt idx="4">
                  <c:v>71.83</c:v>
                </c:pt>
                <c:pt idx="5">
                  <c:v>114.72</c:v>
                </c:pt>
                <c:pt idx="6">
                  <c:v>211.6</c:v>
                </c:pt>
                <c:pt idx="7">
                  <c:v>467.3</c:v>
                </c:pt>
                <c:pt idx="8">
                  <c:v>995.51</c:v>
                </c:pt>
                <c:pt idx="9">
                  <c:v>1973.38</c:v>
                </c:pt>
                <c:pt idx="10">
                  <c:v>3911.79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1-4282-A6B2-D08836E39A4F}"/>
            </c:ext>
          </c:extLst>
        </c:ser>
        <c:ser>
          <c:idx val="1"/>
          <c:order val="1"/>
          <c:tx>
            <c:strRef>
              <c:f>'Select dashboard large'!$AC$56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large'!$AC$44:$AC$54</c:f>
              <c:numCache>
                <c:formatCode>General</c:formatCode>
                <c:ptCount val="11"/>
                <c:pt idx="0">
                  <c:v>35.590000000000003</c:v>
                </c:pt>
                <c:pt idx="1">
                  <c:v>53.85</c:v>
                </c:pt>
                <c:pt idx="2">
                  <c:v>65.650000000000006</c:v>
                </c:pt>
                <c:pt idx="3">
                  <c:v>84.47</c:v>
                </c:pt>
                <c:pt idx="4">
                  <c:v>123.28</c:v>
                </c:pt>
                <c:pt idx="5">
                  <c:v>200.47</c:v>
                </c:pt>
                <c:pt idx="6">
                  <c:v>634.66</c:v>
                </c:pt>
                <c:pt idx="7">
                  <c:v>960.3</c:v>
                </c:pt>
                <c:pt idx="8">
                  <c:v>1589.9</c:v>
                </c:pt>
                <c:pt idx="9">
                  <c:v>2828.87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1-4282-A6B2-D08836E39A4F}"/>
            </c:ext>
          </c:extLst>
        </c:ser>
        <c:ser>
          <c:idx val="2"/>
          <c:order val="2"/>
          <c:tx>
            <c:strRef>
              <c:f>'Select dashboard large'!$AD$56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large'!$AD$44:$AD$54</c:f>
              <c:numCache>
                <c:formatCode>General</c:formatCode>
                <c:ptCount val="11"/>
                <c:pt idx="0">
                  <c:v>20.74</c:v>
                </c:pt>
                <c:pt idx="1">
                  <c:v>42.61</c:v>
                </c:pt>
                <c:pt idx="2">
                  <c:v>54.83</c:v>
                </c:pt>
                <c:pt idx="3">
                  <c:v>73.13</c:v>
                </c:pt>
                <c:pt idx="4">
                  <c:v>106.75</c:v>
                </c:pt>
                <c:pt idx="5">
                  <c:v>132.49</c:v>
                </c:pt>
                <c:pt idx="6">
                  <c:v>277.20999999999998</c:v>
                </c:pt>
                <c:pt idx="7">
                  <c:v>646.19000000000005</c:v>
                </c:pt>
                <c:pt idx="8">
                  <c:v>995.51</c:v>
                </c:pt>
                <c:pt idx="9">
                  <c:v>1973.38</c:v>
                </c:pt>
                <c:pt idx="10">
                  <c:v>4128.91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1-4282-A6B2-D08836E39A4F}"/>
            </c:ext>
          </c:extLst>
        </c:ser>
        <c:ser>
          <c:idx val="3"/>
          <c:order val="3"/>
          <c:tx>
            <c:strRef>
              <c:f>'Select dashboard large'!$AE$56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large'!$AE$44:$AE$54</c:f>
              <c:numCache>
                <c:formatCode>General</c:formatCode>
                <c:ptCount val="11"/>
                <c:pt idx="0">
                  <c:v>26.2</c:v>
                </c:pt>
                <c:pt idx="1">
                  <c:v>63.32</c:v>
                </c:pt>
                <c:pt idx="2">
                  <c:v>82.96</c:v>
                </c:pt>
                <c:pt idx="3">
                  <c:v>118.92</c:v>
                </c:pt>
                <c:pt idx="4">
                  <c:v>179.94</c:v>
                </c:pt>
                <c:pt idx="5">
                  <c:v>344.08</c:v>
                </c:pt>
                <c:pt idx="6">
                  <c:v>733</c:v>
                </c:pt>
                <c:pt idx="7">
                  <c:v>1618.78</c:v>
                </c:pt>
                <c:pt idx="8">
                  <c:v>3208.88</c:v>
                </c:pt>
                <c:pt idx="9">
                  <c:v>5217.92</c:v>
                </c:pt>
                <c:pt idx="10">
                  <c:v>5217.92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A1-4282-A6B2-D08836E39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graphs_select_large!$V$102</c:f>
          <c:strCache>
            <c:ptCount val="1"/>
            <c:pt idx="0">
              <c:v>Large select_run_range_distinct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large'!$P$57:$P$67</c:f>
              <c:numCache>
                <c:formatCode>General</c:formatCode>
                <c:ptCount val="11"/>
                <c:pt idx="0">
                  <c:v>430.26</c:v>
                </c:pt>
                <c:pt idx="1">
                  <c:v>490.77</c:v>
                </c:pt>
                <c:pt idx="2">
                  <c:v>781.35</c:v>
                </c:pt>
                <c:pt idx="3">
                  <c:v>1139.6300000000001</c:v>
                </c:pt>
                <c:pt idx="4">
                  <c:v>1545.18</c:v>
                </c:pt>
                <c:pt idx="5">
                  <c:v>1892.79</c:v>
                </c:pt>
                <c:pt idx="6">
                  <c:v>2070.65</c:v>
                </c:pt>
                <c:pt idx="7">
                  <c:v>2111.83</c:v>
                </c:pt>
                <c:pt idx="8">
                  <c:v>2113.33</c:v>
                </c:pt>
                <c:pt idx="9">
                  <c:v>2111.2199999999998</c:v>
                </c:pt>
                <c:pt idx="10">
                  <c:v>2115.11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D-41EC-AA5D-22D93D9BF3CE}"/>
            </c:ext>
          </c:extLst>
        </c:ser>
        <c:ser>
          <c:idx val="1"/>
          <c:order val="1"/>
          <c:tx>
            <c:strRef>
              <c:f>'Select dashboard large'!$Q$69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large'!$Q$57:$Q$67</c:f>
              <c:numCache>
                <c:formatCode>General</c:formatCode>
                <c:ptCount val="11"/>
                <c:pt idx="0">
                  <c:v>305.37</c:v>
                </c:pt>
                <c:pt idx="1">
                  <c:v>337.35</c:v>
                </c:pt>
                <c:pt idx="2">
                  <c:v>509.88</c:v>
                </c:pt>
                <c:pt idx="3">
                  <c:v>728.91</c:v>
                </c:pt>
                <c:pt idx="4">
                  <c:v>938.16</c:v>
                </c:pt>
                <c:pt idx="5">
                  <c:v>1139.02</c:v>
                </c:pt>
                <c:pt idx="6">
                  <c:v>1302.1199999999999</c:v>
                </c:pt>
                <c:pt idx="7">
                  <c:v>1482.28</c:v>
                </c:pt>
                <c:pt idx="8">
                  <c:v>1565.49</c:v>
                </c:pt>
                <c:pt idx="9">
                  <c:v>1623.24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D-41EC-AA5D-22D93D9BF3CE}"/>
            </c:ext>
          </c:extLst>
        </c:ser>
        <c:ser>
          <c:idx val="2"/>
          <c:order val="2"/>
          <c:tx>
            <c:strRef>
              <c:f>'Select dashboard large'!$R$69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large'!$R$57:$R$67</c:f>
              <c:numCache>
                <c:formatCode>General</c:formatCode>
                <c:ptCount val="11"/>
                <c:pt idx="0">
                  <c:v>447.27</c:v>
                </c:pt>
                <c:pt idx="1">
                  <c:v>493.54</c:v>
                </c:pt>
                <c:pt idx="2">
                  <c:v>738.4</c:v>
                </c:pt>
                <c:pt idx="3">
                  <c:v>1031.74</c:v>
                </c:pt>
                <c:pt idx="4">
                  <c:v>1347.38</c:v>
                </c:pt>
                <c:pt idx="5">
                  <c:v>1687.08</c:v>
                </c:pt>
                <c:pt idx="6">
                  <c:v>1853.08</c:v>
                </c:pt>
                <c:pt idx="7">
                  <c:v>2074.5100000000002</c:v>
                </c:pt>
                <c:pt idx="8">
                  <c:v>2133.86</c:v>
                </c:pt>
                <c:pt idx="9">
                  <c:v>2136.73</c:v>
                </c:pt>
                <c:pt idx="10">
                  <c:v>2136.39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6D-41EC-AA5D-22D93D9BF3CE}"/>
            </c:ext>
          </c:extLst>
        </c:ser>
        <c:ser>
          <c:idx val="3"/>
          <c:order val="3"/>
          <c:tx>
            <c:strRef>
              <c:f>'Select dashboard large'!$S$69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large'!$S$57:$S$67</c:f>
              <c:numCache>
                <c:formatCode>General</c:formatCode>
                <c:ptCount val="11"/>
                <c:pt idx="0">
                  <c:v>330.01</c:v>
                </c:pt>
                <c:pt idx="1">
                  <c:v>305.27999999999997</c:v>
                </c:pt>
                <c:pt idx="2">
                  <c:v>462.7</c:v>
                </c:pt>
                <c:pt idx="3">
                  <c:v>678.88</c:v>
                </c:pt>
                <c:pt idx="4">
                  <c:v>886.63</c:v>
                </c:pt>
                <c:pt idx="5">
                  <c:v>1087.43</c:v>
                </c:pt>
                <c:pt idx="6">
                  <c:v>1260.55</c:v>
                </c:pt>
                <c:pt idx="7">
                  <c:v>1450.77</c:v>
                </c:pt>
                <c:pt idx="8">
                  <c:v>1552.73</c:v>
                </c:pt>
                <c:pt idx="9">
                  <c:v>1656.33</c:v>
                </c:pt>
                <c:pt idx="10">
                  <c:v>1684.51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6D-41EC-AA5D-22D93D9B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graphs_select_large!$AF$102</c:f>
          <c:strCache>
            <c:ptCount val="1"/>
            <c:pt idx="0">
              <c:v>Large select_run_range_distinct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large'!$AB$57:$AB$67</c:f>
              <c:numCache>
                <c:formatCode>General</c:formatCode>
                <c:ptCount val="11"/>
                <c:pt idx="0">
                  <c:v>5</c:v>
                </c:pt>
                <c:pt idx="1">
                  <c:v>10.27</c:v>
                </c:pt>
                <c:pt idx="2">
                  <c:v>12.08</c:v>
                </c:pt>
                <c:pt idx="3">
                  <c:v>15.55</c:v>
                </c:pt>
                <c:pt idx="4">
                  <c:v>22.28</c:v>
                </c:pt>
                <c:pt idx="5">
                  <c:v>39.65</c:v>
                </c:pt>
                <c:pt idx="6">
                  <c:v>74.459999999999994</c:v>
                </c:pt>
                <c:pt idx="7">
                  <c:v>183.21</c:v>
                </c:pt>
                <c:pt idx="8">
                  <c:v>411.96</c:v>
                </c:pt>
                <c:pt idx="9">
                  <c:v>816.63</c:v>
                </c:pt>
                <c:pt idx="10">
                  <c:v>1708.63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52-4D29-B400-410D97877169}"/>
            </c:ext>
          </c:extLst>
        </c:ser>
        <c:ser>
          <c:idx val="1"/>
          <c:order val="1"/>
          <c:tx>
            <c:strRef>
              <c:f>'Select dashboard large'!$AC$69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large'!$AC$57:$AC$67</c:f>
              <c:numCache>
                <c:formatCode>General</c:formatCode>
                <c:ptCount val="11"/>
                <c:pt idx="0">
                  <c:v>9.2200000000000006</c:v>
                </c:pt>
                <c:pt idx="1">
                  <c:v>15</c:v>
                </c:pt>
                <c:pt idx="2">
                  <c:v>18.61</c:v>
                </c:pt>
                <c:pt idx="3">
                  <c:v>25.28</c:v>
                </c:pt>
                <c:pt idx="4">
                  <c:v>38.25</c:v>
                </c:pt>
                <c:pt idx="5">
                  <c:v>62.19</c:v>
                </c:pt>
                <c:pt idx="6">
                  <c:v>110.66</c:v>
                </c:pt>
                <c:pt idx="7">
                  <c:v>231.53</c:v>
                </c:pt>
                <c:pt idx="8">
                  <c:v>549.52</c:v>
                </c:pt>
                <c:pt idx="9">
                  <c:v>1069.8599999999999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52-4D29-B400-410D97877169}"/>
            </c:ext>
          </c:extLst>
        </c:ser>
        <c:ser>
          <c:idx val="2"/>
          <c:order val="2"/>
          <c:tx>
            <c:strRef>
              <c:f>'Select dashboard large'!$AD$69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large'!$AD$57:$AD$67</c:f>
              <c:numCache>
                <c:formatCode>General</c:formatCode>
                <c:ptCount val="11"/>
                <c:pt idx="0">
                  <c:v>4.82</c:v>
                </c:pt>
                <c:pt idx="1">
                  <c:v>12.3</c:v>
                </c:pt>
                <c:pt idx="2">
                  <c:v>16.12</c:v>
                </c:pt>
                <c:pt idx="3">
                  <c:v>21.89</c:v>
                </c:pt>
                <c:pt idx="4">
                  <c:v>25.74</c:v>
                </c:pt>
                <c:pt idx="5">
                  <c:v>40.369999999999997</c:v>
                </c:pt>
                <c:pt idx="6">
                  <c:v>74.459999999999994</c:v>
                </c:pt>
                <c:pt idx="7">
                  <c:v>137.35</c:v>
                </c:pt>
                <c:pt idx="8">
                  <c:v>397.39</c:v>
                </c:pt>
                <c:pt idx="9">
                  <c:v>787.74</c:v>
                </c:pt>
                <c:pt idx="10">
                  <c:v>1678.14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52-4D29-B400-410D97877169}"/>
            </c:ext>
          </c:extLst>
        </c:ser>
        <c:ser>
          <c:idx val="3"/>
          <c:order val="3"/>
          <c:tx>
            <c:strRef>
              <c:f>'Select dashboard large'!$AE$69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large'!$AE$57:$AE$67</c:f>
              <c:numCache>
                <c:formatCode>General</c:formatCode>
                <c:ptCount val="11"/>
                <c:pt idx="0">
                  <c:v>6.43</c:v>
                </c:pt>
                <c:pt idx="1">
                  <c:v>17.95</c:v>
                </c:pt>
                <c:pt idx="2">
                  <c:v>24.83</c:v>
                </c:pt>
                <c:pt idx="3">
                  <c:v>36.24</c:v>
                </c:pt>
                <c:pt idx="4">
                  <c:v>59.99</c:v>
                </c:pt>
                <c:pt idx="5">
                  <c:v>123.28</c:v>
                </c:pt>
                <c:pt idx="6">
                  <c:v>314.45</c:v>
                </c:pt>
                <c:pt idx="7">
                  <c:v>493.24</c:v>
                </c:pt>
                <c:pt idx="8">
                  <c:v>442.73</c:v>
                </c:pt>
                <c:pt idx="9">
                  <c:v>977.74</c:v>
                </c:pt>
                <c:pt idx="10">
                  <c:v>1803.47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52-4D29-B400-410D97877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graphs_select_large!$A$102</c:f>
          <c:strCache>
            <c:ptCount val="1"/>
            <c:pt idx="0">
              <c:v>Large select_run_range_distinct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large'!$D$57:$D$67</c:f>
              <c:numCache>
                <c:formatCode>General</c:formatCode>
                <c:ptCount val="11"/>
                <c:pt idx="0">
                  <c:v>430.26</c:v>
                </c:pt>
                <c:pt idx="1">
                  <c:v>490.77</c:v>
                </c:pt>
                <c:pt idx="2">
                  <c:v>781.35</c:v>
                </c:pt>
                <c:pt idx="3">
                  <c:v>1139.6300000000001</c:v>
                </c:pt>
                <c:pt idx="4">
                  <c:v>1545.18</c:v>
                </c:pt>
                <c:pt idx="5">
                  <c:v>1892.79</c:v>
                </c:pt>
                <c:pt idx="6">
                  <c:v>2070.65</c:v>
                </c:pt>
                <c:pt idx="7">
                  <c:v>2111.83</c:v>
                </c:pt>
                <c:pt idx="8">
                  <c:v>2113.33</c:v>
                </c:pt>
                <c:pt idx="9">
                  <c:v>2111.2199999999998</c:v>
                </c:pt>
                <c:pt idx="10">
                  <c:v>2115.11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0-4433-9FA1-405A87211950}"/>
            </c:ext>
          </c:extLst>
        </c:ser>
        <c:ser>
          <c:idx val="1"/>
          <c:order val="1"/>
          <c:tx>
            <c:strRef>
              <c:f>'Select dashboard large'!$E$69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large'!$E$57:$E$67</c:f>
              <c:numCache>
                <c:formatCode>General</c:formatCode>
                <c:ptCount val="11"/>
                <c:pt idx="0">
                  <c:v>305.37</c:v>
                </c:pt>
                <c:pt idx="1">
                  <c:v>337.35</c:v>
                </c:pt>
                <c:pt idx="2">
                  <c:v>509.88</c:v>
                </c:pt>
                <c:pt idx="3">
                  <c:v>728.91</c:v>
                </c:pt>
                <c:pt idx="4">
                  <c:v>938.16</c:v>
                </c:pt>
                <c:pt idx="5">
                  <c:v>1139.02</c:v>
                </c:pt>
                <c:pt idx="6">
                  <c:v>1302.1199999999999</c:v>
                </c:pt>
                <c:pt idx="7">
                  <c:v>1482.28</c:v>
                </c:pt>
                <c:pt idx="8">
                  <c:v>1565.49</c:v>
                </c:pt>
                <c:pt idx="9">
                  <c:v>1623.24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0-4433-9FA1-405A87211950}"/>
            </c:ext>
          </c:extLst>
        </c:ser>
        <c:ser>
          <c:idx val="2"/>
          <c:order val="2"/>
          <c:tx>
            <c:strRef>
              <c:f>'Select dashboard large'!$F$69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large'!$F$57:$F$67</c:f>
              <c:numCache>
                <c:formatCode>General</c:formatCode>
                <c:ptCount val="11"/>
                <c:pt idx="0">
                  <c:v>447.27</c:v>
                </c:pt>
                <c:pt idx="1">
                  <c:v>493.54</c:v>
                </c:pt>
                <c:pt idx="2">
                  <c:v>738.4</c:v>
                </c:pt>
                <c:pt idx="3">
                  <c:v>1031.74</c:v>
                </c:pt>
                <c:pt idx="4">
                  <c:v>1347.38</c:v>
                </c:pt>
                <c:pt idx="5">
                  <c:v>1687.08</c:v>
                </c:pt>
                <c:pt idx="6">
                  <c:v>1853.08</c:v>
                </c:pt>
                <c:pt idx="7">
                  <c:v>2074.5100000000002</c:v>
                </c:pt>
                <c:pt idx="8">
                  <c:v>2133.86</c:v>
                </c:pt>
                <c:pt idx="9">
                  <c:v>2136.73</c:v>
                </c:pt>
                <c:pt idx="10">
                  <c:v>2136.39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D0-4433-9FA1-405A87211950}"/>
            </c:ext>
          </c:extLst>
        </c:ser>
        <c:ser>
          <c:idx val="3"/>
          <c:order val="3"/>
          <c:tx>
            <c:strRef>
              <c:f>'Select dashboard large'!$G$69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large'!$G$57:$G$67</c:f>
              <c:numCache>
                <c:formatCode>General</c:formatCode>
                <c:ptCount val="11"/>
                <c:pt idx="0">
                  <c:v>330.01</c:v>
                </c:pt>
                <c:pt idx="1">
                  <c:v>305.27999999999997</c:v>
                </c:pt>
                <c:pt idx="2">
                  <c:v>462.7</c:v>
                </c:pt>
                <c:pt idx="3">
                  <c:v>678.88</c:v>
                </c:pt>
                <c:pt idx="4">
                  <c:v>886.63</c:v>
                </c:pt>
                <c:pt idx="5">
                  <c:v>1087.43</c:v>
                </c:pt>
                <c:pt idx="6">
                  <c:v>1260.55</c:v>
                </c:pt>
                <c:pt idx="7">
                  <c:v>1450.77</c:v>
                </c:pt>
                <c:pt idx="8">
                  <c:v>1552.73</c:v>
                </c:pt>
                <c:pt idx="9">
                  <c:v>1656.33</c:v>
                </c:pt>
                <c:pt idx="10">
                  <c:v>1684.51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D0-4433-9FA1-405A87211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graphs_select_large!$L$102</c:f>
          <c:strCache>
            <c:ptCount val="1"/>
            <c:pt idx="0">
              <c:v>Large select_run_range_distinct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large'!$J$57:$J$67</c:f>
              <c:numCache>
                <c:formatCode>General</c:formatCode>
                <c:ptCount val="11"/>
                <c:pt idx="0">
                  <c:v>430.26</c:v>
                </c:pt>
                <c:pt idx="1">
                  <c:v>490.77</c:v>
                </c:pt>
                <c:pt idx="2">
                  <c:v>781.35</c:v>
                </c:pt>
                <c:pt idx="3">
                  <c:v>1139.6300000000001</c:v>
                </c:pt>
                <c:pt idx="4">
                  <c:v>1545.18</c:v>
                </c:pt>
                <c:pt idx="5">
                  <c:v>1892.79</c:v>
                </c:pt>
                <c:pt idx="6">
                  <c:v>2070.65</c:v>
                </c:pt>
                <c:pt idx="7">
                  <c:v>2111.83</c:v>
                </c:pt>
                <c:pt idx="8">
                  <c:v>2113.33</c:v>
                </c:pt>
                <c:pt idx="9">
                  <c:v>2111.2199999999998</c:v>
                </c:pt>
                <c:pt idx="10">
                  <c:v>2115.11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9-4816-8E36-80AFA004F6F0}"/>
            </c:ext>
          </c:extLst>
        </c:ser>
        <c:ser>
          <c:idx val="1"/>
          <c:order val="1"/>
          <c:tx>
            <c:strRef>
              <c:f>'Select dashboard large'!$K$69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large'!$K$57:$K$67</c:f>
              <c:numCache>
                <c:formatCode>General</c:formatCode>
                <c:ptCount val="11"/>
                <c:pt idx="0">
                  <c:v>305.37</c:v>
                </c:pt>
                <c:pt idx="1">
                  <c:v>337.35</c:v>
                </c:pt>
                <c:pt idx="2">
                  <c:v>509.88</c:v>
                </c:pt>
                <c:pt idx="3">
                  <c:v>728.91</c:v>
                </c:pt>
                <c:pt idx="4">
                  <c:v>938.16</c:v>
                </c:pt>
                <c:pt idx="5">
                  <c:v>1139.02</c:v>
                </c:pt>
                <c:pt idx="6">
                  <c:v>1302.1199999999999</c:v>
                </c:pt>
                <c:pt idx="7">
                  <c:v>1482.28</c:v>
                </c:pt>
                <c:pt idx="8">
                  <c:v>1565.49</c:v>
                </c:pt>
                <c:pt idx="9">
                  <c:v>1623.24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9-4816-8E36-80AFA004F6F0}"/>
            </c:ext>
          </c:extLst>
        </c:ser>
        <c:ser>
          <c:idx val="2"/>
          <c:order val="2"/>
          <c:tx>
            <c:strRef>
              <c:f>'Select dashboard large'!$L$69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large'!$L$57:$L$67</c:f>
              <c:numCache>
                <c:formatCode>General</c:formatCode>
                <c:ptCount val="11"/>
                <c:pt idx="0">
                  <c:v>447.27</c:v>
                </c:pt>
                <c:pt idx="1">
                  <c:v>493.54</c:v>
                </c:pt>
                <c:pt idx="2">
                  <c:v>738.4</c:v>
                </c:pt>
                <c:pt idx="3">
                  <c:v>1031.74</c:v>
                </c:pt>
                <c:pt idx="4">
                  <c:v>1347.38</c:v>
                </c:pt>
                <c:pt idx="5">
                  <c:v>1687.08</c:v>
                </c:pt>
                <c:pt idx="6">
                  <c:v>1853.08</c:v>
                </c:pt>
                <c:pt idx="7">
                  <c:v>2074.5100000000002</c:v>
                </c:pt>
                <c:pt idx="8">
                  <c:v>2133.86</c:v>
                </c:pt>
                <c:pt idx="9">
                  <c:v>2136.73</c:v>
                </c:pt>
                <c:pt idx="10">
                  <c:v>2136.39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9-4816-8E36-80AFA004F6F0}"/>
            </c:ext>
          </c:extLst>
        </c:ser>
        <c:ser>
          <c:idx val="3"/>
          <c:order val="3"/>
          <c:tx>
            <c:strRef>
              <c:f>'Select dashboard large'!$M$69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large'!$M$57:$M$67</c:f>
              <c:numCache>
                <c:formatCode>General</c:formatCode>
                <c:ptCount val="11"/>
                <c:pt idx="0">
                  <c:v>330.01</c:v>
                </c:pt>
                <c:pt idx="1">
                  <c:v>305.27999999999997</c:v>
                </c:pt>
                <c:pt idx="2">
                  <c:v>462.7</c:v>
                </c:pt>
                <c:pt idx="3">
                  <c:v>678.88</c:v>
                </c:pt>
                <c:pt idx="4">
                  <c:v>886.63</c:v>
                </c:pt>
                <c:pt idx="5">
                  <c:v>1087.43</c:v>
                </c:pt>
                <c:pt idx="6">
                  <c:v>1260.55</c:v>
                </c:pt>
                <c:pt idx="7">
                  <c:v>1450.77</c:v>
                </c:pt>
                <c:pt idx="8">
                  <c:v>1552.73</c:v>
                </c:pt>
                <c:pt idx="9">
                  <c:v>1656.33</c:v>
                </c:pt>
                <c:pt idx="10">
                  <c:v>1684.51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9-4816-8E36-80AFA004F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graphs_select_large!$A$127</c:f>
          <c:strCache>
            <c:ptCount val="1"/>
            <c:pt idx="0">
              <c:v>Large select_run_range_order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large'!$D$70:$D$80</c:f>
              <c:numCache>
                <c:formatCode>General</c:formatCode>
                <c:ptCount val="11"/>
                <c:pt idx="0">
                  <c:v>432.8</c:v>
                </c:pt>
                <c:pt idx="1">
                  <c:v>492.47</c:v>
                </c:pt>
                <c:pt idx="2">
                  <c:v>782.06</c:v>
                </c:pt>
                <c:pt idx="3">
                  <c:v>1147.32</c:v>
                </c:pt>
                <c:pt idx="4">
                  <c:v>1535.03</c:v>
                </c:pt>
                <c:pt idx="5">
                  <c:v>1886.37</c:v>
                </c:pt>
                <c:pt idx="6">
                  <c:v>2070.9499999999998</c:v>
                </c:pt>
                <c:pt idx="7">
                  <c:v>2111.52</c:v>
                </c:pt>
                <c:pt idx="8">
                  <c:v>2113.73</c:v>
                </c:pt>
                <c:pt idx="9">
                  <c:v>2110.33</c:v>
                </c:pt>
                <c:pt idx="10">
                  <c:v>2120.5500000000002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3-474A-8A98-57B03A2FB322}"/>
            </c:ext>
          </c:extLst>
        </c:ser>
        <c:ser>
          <c:idx val="1"/>
          <c:order val="1"/>
          <c:tx>
            <c:strRef>
              <c:f>'Select dashboard large'!$E$69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large'!$E$70:$E$80</c:f>
              <c:numCache>
                <c:formatCode>General</c:formatCode>
                <c:ptCount val="11"/>
                <c:pt idx="0">
                  <c:v>309.67</c:v>
                </c:pt>
                <c:pt idx="1">
                  <c:v>340.92</c:v>
                </c:pt>
                <c:pt idx="2">
                  <c:v>509.44</c:v>
                </c:pt>
                <c:pt idx="3">
                  <c:v>725.68</c:v>
                </c:pt>
                <c:pt idx="4">
                  <c:v>928.95</c:v>
                </c:pt>
                <c:pt idx="5">
                  <c:v>1106.17</c:v>
                </c:pt>
                <c:pt idx="6">
                  <c:v>1292.18</c:v>
                </c:pt>
                <c:pt idx="7">
                  <c:v>1472.81</c:v>
                </c:pt>
                <c:pt idx="8">
                  <c:v>1581.05</c:v>
                </c:pt>
                <c:pt idx="9">
                  <c:v>1624.11</c:v>
                </c:pt>
                <c:pt idx="10">
                  <c:v>1643.5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63-474A-8A98-57B03A2FB322}"/>
            </c:ext>
          </c:extLst>
        </c:ser>
        <c:ser>
          <c:idx val="2"/>
          <c:order val="2"/>
          <c:tx>
            <c:strRef>
              <c:f>'Select dashboard large'!$F$69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large'!$F$70:$F$80</c:f>
              <c:numCache>
                <c:formatCode>General</c:formatCode>
                <c:ptCount val="11"/>
                <c:pt idx="0">
                  <c:v>448.79</c:v>
                </c:pt>
                <c:pt idx="1">
                  <c:v>493.51</c:v>
                </c:pt>
                <c:pt idx="2">
                  <c:v>736.97</c:v>
                </c:pt>
                <c:pt idx="3">
                  <c:v>1025.18</c:v>
                </c:pt>
                <c:pt idx="4">
                  <c:v>1379.16</c:v>
                </c:pt>
                <c:pt idx="5">
                  <c:v>1685.72</c:v>
                </c:pt>
                <c:pt idx="6">
                  <c:v>1854.97</c:v>
                </c:pt>
                <c:pt idx="7">
                  <c:v>2068.2399999999998</c:v>
                </c:pt>
                <c:pt idx="8">
                  <c:v>2133.94</c:v>
                </c:pt>
                <c:pt idx="9">
                  <c:v>2130.31</c:v>
                </c:pt>
                <c:pt idx="10">
                  <c:v>2132.25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63-474A-8A98-57B03A2FB322}"/>
            </c:ext>
          </c:extLst>
        </c:ser>
        <c:ser>
          <c:idx val="3"/>
          <c:order val="3"/>
          <c:tx>
            <c:strRef>
              <c:f>'Select dashboard large'!$G$69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large'!$G$70:$G$80</c:f>
              <c:numCache>
                <c:formatCode>General</c:formatCode>
                <c:ptCount val="11"/>
                <c:pt idx="0">
                  <c:v>327.81</c:v>
                </c:pt>
                <c:pt idx="1">
                  <c:v>301.56</c:v>
                </c:pt>
                <c:pt idx="2">
                  <c:v>470.71</c:v>
                </c:pt>
                <c:pt idx="3">
                  <c:v>684.36</c:v>
                </c:pt>
                <c:pt idx="4">
                  <c:v>906.11</c:v>
                </c:pt>
                <c:pt idx="5">
                  <c:v>1113.74</c:v>
                </c:pt>
                <c:pt idx="6">
                  <c:v>1289.55</c:v>
                </c:pt>
                <c:pt idx="7">
                  <c:v>1481.91</c:v>
                </c:pt>
                <c:pt idx="8">
                  <c:v>1607.01</c:v>
                </c:pt>
                <c:pt idx="9">
                  <c:v>1676.92</c:v>
                </c:pt>
                <c:pt idx="10">
                  <c:v>1702.51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63-474A-8A98-57B03A2FB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graphs_select_large!$L$127</c:f>
          <c:strCache>
            <c:ptCount val="1"/>
            <c:pt idx="0">
              <c:v>Large select_run_range_order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large'!$J$70:$J$80</c:f>
              <c:numCache>
                <c:formatCode>General</c:formatCode>
                <c:ptCount val="11"/>
                <c:pt idx="0">
                  <c:v>432.8</c:v>
                </c:pt>
                <c:pt idx="1">
                  <c:v>492.47</c:v>
                </c:pt>
                <c:pt idx="2">
                  <c:v>782.06</c:v>
                </c:pt>
                <c:pt idx="3">
                  <c:v>1147.32</c:v>
                </c:pt>
                <c:pt idx="4">
                  <c:v>1535.03</c:v>
                </c:pt>
                <c:pt idx="5">
                  <c:v>1886.37</c:v>
                </c:pt>
                <c:pt idx="6">
                  <c:v>2070.9499999999998</c:v>
                </c:pt>
                <c:pt idx="7">
                  <c:v>2111.52</c:v>
                </c:pt>
                <c:pt idx="8">
                  <c:v>2113.73</c:v>
                </c:pt>
                <c:pt idx="9">
                  <c:v>2110.33</c:v>
                </c:pt>
                <c:pt idx="10">
                  <c:v>2120.5500000000002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A-4DA9-B5CC-F08F87F02623}"/>
            </c:ext>
          </c:extLst>
        </c:ser>
        <c:ser>
          <c:idx val="1"/>
          <c:order val="1"/>
          <c:tx>
            <c:strRef>
              <c:f>'Select dashboard large'!$K$69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large'!$K$70:$K$80</c:f>
              <c:numCache>
                <c:formatCode>General</c:formatCode>
                <c:ptCount val="11"/>
                <c:pt idx="0">
                  <c:v>309.67</c:v>
                </c:pt>
                <c:pt idx="1">
                  <c:v>340.92</c:v>
                </c:pt>
                <c:pt idx="2">
                  <c:v>509.44</c:v>
                </c:pt>
                <c:pt idx="3">
                  <c:v>725.68</c:v>
                </c:pt>
                <c:pt idx="4">
                  <c:v>928.95</c:v>
                </c:pt>
                <c:pt idx="5">
                  <c:v>1106.17</c:v>
                </c:pt>
                <c:pt idx="6">
                  <c:v>1292.18</c:v>
                </c:pt>
                <c:pt idx="7">
                  <c:v>1472.81</c:v>
                </c:pt>
                <c:pt idx="8">
                  <c:v>1581.05</c:v>
                </c:pt>
                <c:pt idx="9">
                  <c:v>1624.11</c:v>
                </c:pt>
                <c:pt idx="10">
                  <c:v>1643.5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A-4DA9-B5CC-F08F87F02623}"/>
            </c:ext>
          </c:extLst>
        </c:ser>
        <c:ser>
          <c:idx val="2"/>
          <c:order val="2"/>
          <c:tx>
            <c:strRef>
              <c:f>'Select dashboard large'!$L$69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large'!$L$70:$L$80</c:f>
              <c:numCache>
                <c:formatCode>General</c:formatCode>
                <c:ptCount val="11"/>
                <c:pt idx="0">
                  <c:v>448.79</c:v>
                </c:pt>
                <c:pt idx="1">
                  <c:v>493.51</c:v>
                </c:pt>
                <c:pt idx="2">
                  <c:v>736.97</c:v>
                </c:pt>
                <c:pt idx="3">
                  <c:v>1025.18</c:v>
                </c:pt>
                <c:pt idx="4">
                  <c:v>1379.16</c:v>
                </c:pt>
                <c:pt idx="5">
                  <c:v>1685.72</c:v>
                </c:pt>
                <c:pt idx="6">
                  <c:v>1854.97</c:v>
                </c:pt>
                <c:pt idx="7">
                  <c:v>2068.2399999999998</c:v>
                </c:pt>
                <c:pt idx="8">
                  <c:v>2133.94</c:v>
                </c:pt>
                <c:pt idx="9">
                  <c:v>2130.31</c:v>
                </c:pt>
                <c:pt idx="10">
                  <c:v>2132.25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BA-4DA9-B5CC-F08F87F02623}"/>
            </c:ext>
          </c:extLst>
        </c:ser>
        <c:ser>
          <c:idx val="3"/>
          <c:order val="3"/>
          <c:tx>
            <c:strRef>
              <c:f>'Select dashboard large'!$M$69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large'!$M$70:$M$80</c:f>
              <c:numCache>
                <c:formatCode>General</c:formatCode>
                <c:ptCount val="11"/>
                <c:pt idx="0">
                  <c:v>327.81</c:v>
                </c:pt>
                <c:pt idx="1">
                  <c:v>301.56</c:v>
                </c:pt>
                <c:pt idx="2">
                  <c:v>470.71</c:v>
                </c:pt>
                <c:pt idx="3">
                  <c:v>684.36</c:v>
                </c:pt>
                <c:pt idx="4">
                  <c:v>906.11</c:v>
                </c:pt>
                <c:pt idx="5">
                  <c:v>1113.74</c:v>
                </c:pt>
                <c:pt idx="6">
                  <c:v>1289.55</c:v>
                </c:pt>
                <c:pt idx="7">
                  <c:v>1481.91</c:v>
                </c:pt>
                <c:pt idx="8">
                  <c:v>1607.01</c:v>
                </c:pt>
                <c:pt idx="9">
                  <c:v>1676.92</c:v>
                </c:pt>
                <c:pt idx="10">
                  <c:v>1702.51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BA-4DA9-B5CC-F08F87F02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graphs_select_large!$V$127</c:f>
          <c:strCache>
            <c:ptCount val="1"/>
            <c:pt idx="0">
              <c:v>Large select_run_range_order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large'!$P$70:$P$80</c:f>
              <c:numCache>
                <c:formatCode>General</c:formatCode>
                <c:ptCount val="11"/>
                <c:pt idx="0">
                  <c:v>432.8</c:v>
                </c:pt>
                <c:pt idx="1">
                  <c:v>492.47</c:v>
                </c:pt>
                <c:pt idx="2">
                  <c:v>782.06</c:v>
                </c:pt>
                <c:pt idx="3">
                  <c:v>1147.32</c:v>
                </c:pt>
                <c:pt idx="4">
                  <c:v>1535.03</c:v>
                </c:pt>
                <c:pt idx="5">
                  <c:v>1886.37</c:v>
                </c:pt>
                <c:pt idx="6">
                  <c:v>2070.9499999999998</c:v>
                </c:pt>
                <c:pt idx="7">
                  <c:v>2111.52</c:v>
                </c:pt>
                <c:pt idx="8">
                  <c:v>2113.73</c:v>
                </c:pt>
                <c:pt idx="9">
                  <c:v>2110.33</c:v>
                </c:pt>
                <c:pt idx="10">
                  <c:v>2120.5500000000002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E-4350-B88C-89CAE11F357A}"/>
            </c:ext>
          </c:extLst>
        </c:ser>
        <c:ser>
          <c:idx val="1"/>
          <c:order val="1"/>
          <c:tx>
            <c:strRef>
              <c:f>'Select dashboard large'!$Q$69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large'!$Q$70:$Q$80</c:f>
              <c:numCache>
                <c:formatCode>General</c:formatCode>
                <c:ptCount val="11"/>
                <c:pt idx="0">
                  <c:v>309.67</c:v>
                </c:pt>
                <c:pt idx="1">
                  <c:v>340.92</c:v>
                </c:pt>
                <c:pt idx="2">
                  <c:v>509.44</c:v>
                </c:pt>
                <c:pt idx="3">
                  <c:v>725.68</c:v>
                </c:pt>
                <c:pt idx="4">
                  <c:v>928.95</c:v>
                </c:pt>
                <c:pt idx="5">
                  <c:v>1106.17</c:v>
                </c:pt>
                <c:pt idx="6">
                  <c:v>1292.18</c:v>
                </c:pt>
                <c:pt idx="7">
                  <c:v>1472.81</c:v>
                </c:pt>
                <c:pt idx="8">
                  <c:v>1581.05</c:v>
                </c:pt>
                <c:pt idx="9">
                  <c:v>1624.11</c:v>
                </c:pt>
                <c:pt idx="10">
                  <c:v>1643.5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DE-4350-B88C-89CAE11F357A}"/>
            </c:ext>
          </c:extLst>
        </c:ser>
        <c:ser>
          <c:idx val="2"/>
          <c:order val="2"/>
          <c:tx>
            <c:strRef>
              <c:f>'Select dashboard large'!$R$69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large'!$R$70:$R$80</c:f>
              <c:numCache>
                <c:formatCode>General</c:formatCode>
                <c:ptCount val="11"/>
                <c:pt idx="0">
                  <c:v>448.79</c:v>
                </c:pt>
                <c:pt idx="1">
                  <c:v>493.51</c:v>
                </c:pt>
                <c:pt idx="2">
                  <c:v>736.97</c:v>
                </c:pt>
                <c:pt idx="3">
                  <c:v>1025.18</c:v>
                </c:pt>
                <c:pt idx="4">
                  <c:v>1379.16</c:v>
                </c:pt>
                <c:pt idx="5">
                  <c:v>1685.72</c:v>
                </c:pt>
                <c:pt idx="6">
                  <c:v>1854.97</c:v>
                </c:pt>
                <c:pt idx="7">
                  <c:v>2068.2399999999998</c:v>
                </c:pt>
                <c:pt idx="8">
                  <c:v>2133.94</c:v>
                </c:pt>
                <c:pt idx="9">
                  <c:v>2130.31</c:v>
                </c:pt>
                <c:pt idx="10">
                  <c:v>2132.25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DE-4350-B88C-89CAE11F357A}"/>
            </c:ext>
          </c:extLst>
        </c:ser>
        <c:ser>
          <c:idx val="3"/>
          <c:order val="3"/>
          <c:tx>
            <c:strRef>
              <c:f>'Select dashboard large'!$S$69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large'!$S$70:$S$80</c:f>
              <c:numCache>
                <c:formatCode>General</c:formatCode>
                <c:ptCount val="11"/>
                <c:pt idx="0">
                  <c:v>327.81</c:v>
                </c:pt>
                <c:pt idx="1">
                  <c:v>301.56</c:v>
                </c:pt>
                <c:pt idx="2">
                  <c:v>470.71</c:v>
                </c:pt>
                <c:pt idx="3">
                  <c:v>684.36</c:v>
                </c:pt>
                <c:pt idx="4">
                  <c:v>906.11</c:v>
                </c:pt>
                <c:pt idx="5">
                  <c:v>1113.74</c:v>
                </c:pt>
                <c:pt idx="6">
                  <c:v>1289.55</c:v>
                </c:pt>
                <c:pt idx="7">
                  <c:v>1481.91</c:v>
                </c:pt>
                <c:pt idx="8">
                  <c:v>1607.01</c:v>
                </c:pt>
                <c:pt idx="9">
                  <c:v>1676.92</c:v>
                </c:pt>
                <c:pt idx="10">
                  <c:v>1702.51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DE-4350-B88C-89CAE11F3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graphs_select_large!$AF$127</c:f>
          <c:strCache>
            <c:ptCount val="1"/>
            <c:pt idx="0">
              <c:v>Large select_run_range_order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large'!$AB$69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large'!$AB$70:$AB$80</c:f>
              <c:numCache>
                <c:formatCode>General</c:formatCode>
                <c:ptCount val="11"/>
                <c:pt idx="0">
                  <c:v>4.91</c:v>
                </c:pt>
                <c:pt idx="1">
                  <c:v>9.91</c:v>
                </c:pt>
                <c:pt idx="2">
                  <c:v>11.65</c:v>
                </c:pt>
                <c:pt idx="3">
                  <c:v>15.55</c:v>
                </c:pt>
                <c:pt idx="4">
                  <c:v>22.69</c:v>
                </c:pt>
                <c:pt idx="5">
                  <c:v>39.65</c:v>
                </c:pt>
                <c:pt idx="6">
                  <c:v>75.819999999999993</c:v>
                </c:pt>
                <c:pt idx="7">
                  <c:v>183.21</c:v>
                </c:pt>
                <c:pt idx="8">
                  <c:v>404.61</c:v>
                </c:pt>
                <c:pt idx="9">
                  <c:v>877.61</c:v>
                </c:pt>
                <c:pt idx="10">
                  <c:v>1708.63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A-45C2-BBD5-DE96F14B6945}"/>
            </c:ext>
          </c:extLst>
        </c:ser>
        <c:ser>
          <c:idx val="1"/>
          <c:order val="1"/>
          <c:tx>
            <c:strRef>
              <c:f>'Select dashboard large'!$AC$69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large'!$AC$70:$AC$80</c:f>
              <c:numCache>
                <c:formatCode>General</c:formatCode>
                <c:ptCount val="11"/>
                <c:pt idx="0">
                  <c:v>9.06</c:v>
                </c:pt>
                <c:pt idx="1">
                  <c:v>14.73</c:v>
                </c:pt>
                <c:pt idx="2">
                  <c:v>18.28</c:v>
                </c:pt>
                <c:pt idx="3">
                  <c:v>25.28</c:v>
                </c:pt>
                <c:pt idx="4">
                  <c:v>39.65</c:v>
                </c:pt>
                <c:pt idx="5">
                  <c:v>64.47</c:v>
                </c:pt>
                <c:pt idx="6">
                  <c:v>112.67</c:v>
                </c:pt>
                <c:pt idx="7">
                  <c:v>240.02</c:v>
                </c:pt>
                <c:pt idx="8">
                  <c:v>549.52</c:v>
                </c:pt>
                <c:pt idx="9">
                  <c:v>1050.76</c:v>
                </c:pt>
                <c:pt idx="10">
                  <c:v>2045.74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3A-45C2-BBD5-DE96F14B6945}"/>
            </c:ext>
          </c:extLst>
        </c:ser>
        <c:ser>
          <c:idx val="2"/>
          <c:order val="2"/>
          <c:tx>
            <c:strRef>
              <c:f>'Select dashboard large'!$AD$69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large'!$AD$70:$AD$80</c:f>
              <c:numCache>
                <c:formatCode>General</c:formatCode>
                <c:ptCount val="11"/>
                <c:pt idx="0">
                  <c:v>4.82</c:v>
                </c:pt>
                <c:pt idx="1">
                  <c:v>12.52</c:v>
                </c:pt>
                <c:pt idx="2">
                  <c:v>16.12</c:v>
                </c:pt>
                <c:pt idx="3">
                  <c:v>22.69</c:v>
                </c:pt>
                <c:pt idx="4">
                  <c:v>24.83</c:v>
                </c:pt>
                <c:pt idx="5">
                  <c:v>41.1</c:v>
                </c:pt>
                <c:pt idx="6">
                  <c:v>75.819999999999993</c:v>
                </c:pt>
                <c:pt idx="7">
                  <c:v>130.13</c:v>
                </c:pt>
                <c:pt idx="8">
                  <c:v>404.61</c:v>
                </c:pt>
                <c:pt idx="9">
                  <c:v>831.46</c:v>
                </c:pt>
                <c:pt idx="10">
                  <c:v>1708.63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A-45C2-BBD5-DE96F14B6945}"/>
            </c:ext>
          </c:extLst>
        </c:ser>
        <c:ser>
          <c:idx val="3"/>
          <c:order val="3"/>
          <c:tx>
            <c:strRef>
              <c:f>'Select dashboard large'!$AE$69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large'!$AE$70:$AE$80</c:f>
              <c:numCache>
                <c:formatCode>General</c:formatCode>
                <c:ptCount val="11"/>
                <c:pt idx="0">
                  <c:v>6.21</c:v>
                </c:pt>
                <c:pt idx="1">
                  <c:v>18.61</c:v>
                </c:pt>
                <c:pt idx="2">
                  <c:v>23.95</c:v>
                </c:pt>
                <c:pt idx="3">
                  <c:v>36.24</c:v>
                </c:pt>
                <c:pt idx="4">
                  <c:v>58.92</c:v>
                </c:pt>
                <c:pt idx="5">
                  <c:v>121.08</c:v>
                </c:pt>
                <c:pt idx="6">
                  <c:v>303.33</c:v>
                </c:pt>
                <c:pt idx="7">
                  <c:v>287.38</c:v>
                </c:pt>
                <c:pt idx="8">
                  <c:v>484.44</c:v>
                </c:pt>
                <c:pt idx="9">
                  <c:v>1109.0899999999999</c:v>
                </c:pt>
                <c:pt idx="10">
                  <c:v>2045.74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3A-45C2-BBD5-DE96F14B6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graphs_select_large!$A$152</c:f>
          <c:strCache>
            <c:ptCount val="1"/>
            <c:pt idx="0">
              <c:v>Large select_run_range_simple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large'!$D$83:$D$93</c:f>
              <c:numCache>
                <c:formatCode>General</c:formatCode>
                <c:ptCount val="11"/>
                <c:pt idx="0">
                  <c:v>437.61</c:v>
                </c:pt>
                <c:pt idx="1">
                  <c:v>499.22</c:v>
                </c:pt>
                <c:pt idx="2">
                  <c:v>790.63</c:v>
                </c:pt>
                <c:pt idx="3">
                  <c:v>1152.2</c:v>
                </c:pt>
                <c:pt idx="4">
                  <c:v>1551.42</c:v>
                </c:pt>
                <c:pt idx="5">
                  <c:v>1891.66</c:v>
                </c:pt>
                <c:pt idx="6">
                  <c:v>2073.34</c:v>
                </c:pt>
                <c:pt idx="7">
                  <c:v>2109.09</c:v>
                </c:pt>
                <c:pt idx="8">
                  <c:v>2116.96</c:v>
                </c:pt>
                <c:pt idx="9">
                  <c:v>2112.38</c:v>
                </c:pt>
                <c:pt idx="10">
                  <c:v>2115.39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0-46B8-8382-AFA2226E6014}"/>
            </c:ext>
          </c:extLst>
        </c:ser>
        <c:ser>
          <c:idx val="1"/>
          <c:order val="1"/>
          <c:tx>
            <c:strRef>
              <c:f>'Select dashboard large'!$E$82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large'!$E$83:$E$93</c:f>
              <c:numCache>
                <c:formatCode>General</c:formatCode>
                <c:ptCount val="11"/>
                <c:pt idx="0">
                  <c:v>310</c:v>
                </c:pt>
                <c:pt idx="1">
                  <c:v>358.53</c:v>
                </c:pt>
                <c:pt idx="2">
                  <c:v>588.35</c:v>
                </c:pt>
                <c:pt idx="3">
                  <c:v>910.92</c:v>
                </c:pt>
                <c:pt idx="4">
                  <c:v>1175.1099999999999</c:v>
                </c:pt>
                <c:pt idx="5">
                  <c:v>1420.08</c:v>
                </c:pt>
                <c:pt idx="6">
                  <c:v>1547.16</c:v>
                </c:pt>
                <c:pt idx="7">
                  <c:v>1580.74</c:v>
                </c:pt>
                <c:pt idx="8">
                  <c:v>1577.27</c:v>
                </c:pt>
                <c:pt idx="9">
                  <c:v>1580.55</c:v>
                </c:pt>
                <c:pt idx="10">
                  <c:v>1584.84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D0-46B8-8382-AFA2226E6014}"/>
            </c:ext>
          </c:extLst>
        </c:ser>
        <c:ser>
          <c:idx val="2"/>
          <c:order val="2"/>
          <c:tx>
            <c:strRef>
              <c:f>'Select dashboard large'!$F$82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large'!$F$83:$F$93</c:f>
              <c:numCache>
                <c:formatCode>General</c:formatCode>
                <c:ptCount val="11"/>
                <c:pt idx="0">
                  <c:v>455.49</c:v>
                </c:pt>
                <c:pt idx="1">
                  <c:v>503.27</c:v>
                </c:pt>
                <c:pt idx="2">
                  <c:v>743.37</c:v>
                </c:pt>
                <c:pt idx="3">
                  <c:v>1030.07</c:v>
                </c:pt>
                <c:pt idx="4">
                  <c:v>1353.95</c:v>
                </c:pt>
                <c:pt idx="5">
                  <c:v>1690.17</c:v>
                </c:pt>
                <c:pt idx="6">
                  <c:v>1867.59</c:v>
                </c:pt>
                <c:pt idx="7">
                  <c:v>2078.7399999999998</c:v>
                </c:pt>
                <c:pt idx="8">
                  <c:v>2137.25</c:v>
                </c:pt>
                <c:pt idx="9">
                  <c:v>2146.81</c:v>
                </c:pt>
                <c:pt idx="10">
                  <c:v>2139.9299999999998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D0-46B8-8382-AFA2226E6014}"/>
            </c:ext>
          </c:extLst>
        </c:ser>
        <c:ser>
          <c:idx val="3"/>
          <c:order val="3"/>
          <c:tx>
            <c:strRef>
              <c:f>'Select dashboard large'!$G$82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large'!$G$83:$G$93</c:f>
              <c:numCache>
                <c:formatCode>General</c:formatCode>
                <c:ptCount val="11"/>
                <c:pt idx="0">
                  <c:v>326.7</c:v>
                </c:pt>
                <c:pt idx="1">
                  <c:v>336.01</c:v>
                </c:pt>
                <c:pt idx="2">
                  <c:v>537.66</c:v>
                </c:pt>
                <c:pt idx="3">
                  <c:v>835.69</c:v>
                </c:pt>
                <c:pt idx="4">
                  <c:v>1171.52</c:v>
                </c:pt>
                <c:pt idx="5">
                  <c:v>1410.27</c:v>
                </c:pt>
                <c:pt idx="6">
                  <c:v>1573.23</c:v>
                </c:pt>
                <c:pt idx="7">
                  <c:v>1659.11</c:v>
                </c:pt>
                <c:pt idx="8">
                  <c:v>1684.41</c:v>
                </c:pt>
                <c:pt idx="9">
                  <c:v>1729.17</c:v>
                </c:pt>
                <c:pt idx="10">
                  <c:v>1730.91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0-46B8-8382-AFA2226E6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graphs_select_large!$L$152</c:f>
          <c:strCache>
            <c:ptCount val="1"/>
            <c:pt idx="0">
              <c:v>Large select_run_range_simple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large'!$J$83:$J$93</c:f>
              <c:numCache>
                <c:formatCode>General</c:formatCode>
                <c:ptCount val="11"/>
                <c:pt idx="0">
                  <c:v>437.61</c:v>
                </c:pt>
                <c:pt idx="1">
                  <c:v>499.22</c:v>
                </c:pt>
                <c:pt idx="2">
                  <c:v>790.63</c:v>
                </c:pt>
                <c:pt idx="3">
                  <c:v>1152.2</c:v>
                </c:pt>
                <c:pt idx="4">
                  <c:v>1551.42</c:v>
                </c:pt>
                <c:pt idx="5">
                  <c:v>1891.66</c:v>
                </c:pt>
                <c:pt idx="6">
                  <c:v>2073.34</c:v>
                </c:pt>
                <c:pt idx="7">
                  <c:v>2109.09</c:v>
                </c:pt>
                <c:pt idx="8">
                  <c:v>2116.96</c:v>
                </c:pt>
                <c:pt idx="9">
                  <c:v>2112.38</c:v>
                </c:pt>
                <c:pt idx="10">
                  <c:v>2115.39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B-4983-AFBE-F831715A11A3}"/>
            </c:ext>
          </c:extLst>
        </c:ser>
        <c:ser>
          <c:idx val="1"/>
          <c:order val="1"/>
          <c:tx>
            <c:strRef>
              <c:f>'Select dashboard large'!$K$82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large'!$K$83:$K$93</c:f>
              <c:numCache>
                <c:formatCode>General</c:formatCode>
                <c:ptCount val="11"/>
                <c:pt idx="0">
                  <c:v>310</c:v>
                </c:pt>
                <c:pt idx="1">
                  <c:v>358.53</c:v>
                </c:pt>
                <c:pt idx="2">
                  <c:v>588.35</c:v>
                </c:pt>
                <c:pt idx="3">
                  <c:v>910.92</c:v>
                </c:pt>
                <c:pt idx="4">
                  <c:v>1175.1099999999999</c:v>
                </c:pt>
                <c:pt idx="5">
                  <c:v>1420.08</c:v>
                </c:pt>
                <c:pt idx="6">
                  <c:v>1547.16</c:v>
                </c:pt>
                <c:pt idx="7">
                  <c:v>1580.74</c:v>
                </c:pt>
                <c:pt idx="8">
                  <c:v>1577.27</c:v>
                </c:pt>
                <c:pt idx="9">
                  <c:v>1580.55</c:v>
                </c:pt>
                <c:pt idx="10">
                  <c:v>1584.84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8B-4983-AFBE-F831715A11A3}"/>
            </c:ext>
          </c:extLst>
        </c:ser>
        <c:ser>
          <c:idx val="2"/>
          <c:order val="2"/>
          <c:tx>
            <c:strRef>
              <c:f>'Select dashboard large'!$L$82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large'!$L$83:$L$93</c:f>
              <c:numCache>
                <c:formatCode>General</c:formatCode>
                <c:ptCount val="11"/>
                <c:pt idx="0">
                  <c:v>455.49</c:v>
                </c:pt>
                <c:pt idx="1">
                  <c:v>503.27</c:v>
                </c:pt>
                <c:pt idx="2">
                  <c:v>743.37</c:v>
                </c:pt>
                <c:pt idx="3">
                  <c:v>1030.07</c:v>
                </c:pt>
                <c:pt idx="4">
                  <c:v>1353.95</c:v>
                </c:pt>
                <c:pt idx="5">
                  <c:v>1690.17</c:v>
                </c:pt>
                <c:pt idx="6">
                  <c:v>1867.59</c:v>
                </c:pt>
                <c:pt idx="7">
                  <c:v>2078.7399999999998</c:v>
                </c:pt>
                <c:pt idx="8">
                  <c:v>2137.25</c:v>
                </c:pt>
                <c:pt idx="9">
                  <c:v>2146.81</c:v>
                </c:pt>
                <c:pt idx="10">
                  <c:v>2139.9299999999998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8B-4983-AFBE-F831715A11A3}"/>
            </c:ext>
          </c:extLst>
        </c:ser>
        <c:ser>
          <c:idx val="3"/>
          <c:order val="3"/>
          <c:tx>
            <c:strRef>
              <c:f>'Select dashboard large'!$M$82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large'!$M$83:$M$93</c:f>
              <c:numCache>
                <c:formatCode>General</c:formatCode>
                <c:ptCount val="11"/>
                <c:pt idx="0">
                  <c:v>326.7</c:v>
                </c:pt>
                <c:pt idx="1">
                  <c:v>336.01</c:v>
                </c:pt>
                <c:pt idx="2">
                  <c:v>537.66</c:v>
                </c:pt>
                <c:pt idx="3">
                  <c:v>835.69</c:v>
                </c:pt>
                <c:pt idx="4">
                  <c:v>1171.52</c:v>
                </c:pt>
                <c:pt idx="5">
                  <c:v>1410.27</c:v>
                </c:pt>
                <c:pt idx="6">
                  <c:v>1573.23</c:v>
                </c:pt>
                <c:pt idx="7">
                  <c:v>1659.11</c:v>
                </c:pt>
                <c:pt idx="8">
                  <c:v>1684.41</c:v>
                </c:pt>
                <c:pt idx="9">
                  <c:v>1729.17</c:v>
                </c:pt>
                <c:pt idx="10">
                  <c:v>1730.91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8B-4983-AFBE-F831715A1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graphs_select_large!$V$152</c:f>
          <c:strCache>
            <c:ptCount val="1"/>
            <c:pt idx="0">
              <c:v>Large select_run_range_simple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large'!$P$83:$P$93</c:f>
              <c:numCache>
                <c:formatCode>General</c:formatCode>
                <c:ptCount val="11"/>
                <c:pt idx="0">
                  <c:v>437.61</c:v>
                </c:pt>
                <c:pt idx="1">
                  <c:v>499.22</c:v>
                </c:pt>
                <c:pt idx="2">
                  <c:v>790.63</c:v>
                </c:pt>
                <c:pt idx="3">
                  <c:v>1152.2</c:v>
                </c:pt>
                <c:pt idx="4">
                  <c:v>1551.42</c:v>
                </c:pt>
                <c:pt idx="5">
                  <c:v>1891.66</c:v>
                </c:pt>
                <c:pt idx="6">
                  <c:v>2073.34</c:v>
                </c:pt>
                <c:pt idx="7">
                  <c:v>2109.09</c:v>
                </c:pt>
                <c:pt idx="8">
                  <c:v>2116.96</c:v>
                </c:pt>
                <c:pt idx="9">
                  <c:v>2112.38</c:v>
                </c:pt>
                <c:pt idx="10">
                  <c:v>2115.39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33-4D5F-A1C4-98A73E4A7AA3}"/>
            </c:ext>
          </c:extLst>
        </c:ser>
        <c:ser>
          <c:idx val="1"/>
          <c:order val="1"/>
          <c:tx>
            <c:strRef>
              <c:f>'Select dashboard large'!$Q$82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large'!$Q$83:$Q$93</c:f>
              <c:numCache>
                <c:formatCode>General</c:formatCode>
                <c:ptCount val="11"/>
                <c:pt idx="0">
                  <c:v>310</c:v>
                </c:pt>
                <c:pt idx="1">
                  <c:v>358.53</c:v>
                </c:pt>
                <c:pt idx="2">
                  <c:v>588.35</c:v>
                </c:pt>
                <c:pt idx="3">
                  <c:v>910.92</c:v>
                </c:pt>
                <c:pt idx="4">
                  <c:v>1175.1099999999999</c:v>
                </c:pt>
                <c:pt idx="5">
                  <c:v>1420.08</c:v>
                </c:pt>
                <c:pt idx="6">
                  <c:v>1547.16</c:v>
                </c:pt>
                <c:pt idx="7">
                  <c:v>1580.74</c:v>
                </c:pt>
                <c:pt idx="8">
                  <c:v>1577.27</c:v>
                </c:pt>
                <c:pt idx="9">
                  <c:v>1580.55</c:v>
                </c:pt>
                <c:pt idx="10">
                  <c:v>1584.84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33-4D5F-A1C4-98A73E4A7AA3}"/>
            </c:ext>
          </c:extLst>
        </c:ser>
        <c:ser>
          <c:idx val="2"/>
          <c:order val="2"/>
          <c:tx>
            <c:strRef>
              <c:f>'Select dashboard large'!$R$82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large'!$R$83:$R$93</c:f>
              <c:numCache>
                <c:formatCode>General</c:formatCode>
                <c:ptCount val="11"/>
                <c:pt idx="0">
                  <c:v>455.49</c:v>
                </c:pt>
                <c:pt idx="1">
                  <c:v>503.27</c:v>
                </c:pt>
                <c:pt idx="2">
                  <c:v>743.37</c:v>
                </c:pt>
                <c:pt idx="3">
                  <c:v>1030.07</c:v>
                </c:pt>
                <c:pt idx="4">
                  <c:v>1353.95</c:v>
                </c:pt>
                <c:pt idx="5">
                  <c:v>1690.17</c:v>
                </c:pt>
                <c:pt idx="6">
                  <c:v>1867.59</c:v>
                </c:pt>
                <c:pt idx="7">
                  <c:v>2078.7399999999998</c:v>
                </c:pt>
                <c:pt idx="8">
                  <c:v>2137.25</c:v>
                </c:pt>
                <c:pt idx="9">
                  <c:v>2146.81</c:v>
                </c:pt>
                <c:pt idx="10">
                  <c:v>2139.9299999999998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33-4D5F-A1C4-98A73E4A7AA3}"/>
            </c:ext>
          </c:extLst>
        </c:ser>
        <c:ser>
          <c:idx val="3"/>
          <c:order val="3"/>
          <c:tx>
            <c:strRef>
              <c:f>'Select dashboard large'!$S$82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large'!$S$83:$S$93</c:f>
              <c:numCache>
                <c:formatCode>General</c:formatCode>
                <c:ptCount val="11"/>
                <c:pt idx="0">
                  <c:v>326.7</c:v>
                </c:pt>
                <c:pt idx="1">
                  <c:v>336.01</c:v>
                </c:pt>
                <c:pt idx="2">
                  <c:v>537.66</c:v>
                </c:pt>
                <c:pt idx="3">
                  <c:v>835.69</c:v>
                </c:pt>
                <c:pt idx="4">
                  <c:v>1171.52</c:v>
                </c:pt>
                <c:pt idx="5">
                  <c:v>1410.27</c:v>
                </c:pt>
                <c:pt idx="6">
                  <c:v>1573.23</c:v>
                </c:pt>
                <c:pt idx="7">
                  <c:v>1659.11</c:v>
                </c:pt>
                <c:pt idx="8">
                  <c:v>1684.41</c:v>
                </c:pt>
                <c:pt idx="9">
                  <c:v>1729.17</c:v>
                </c:pt>
                <c:pt idx="10">
                  <c:v>1730.91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33-4D5F-A1C4-98A73E4A7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graphs_select_large!$AF$152</c:f>
          <c:strCache>
            <c:ptCount val="1"/>
            <c:pt idx="0">
              <c:v>Large select_run_range_simple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large'!$AB$82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large'!$AB$83:$AB$93</c:f>
              <c:numCache>
                <c:formatCode>General</c:formatCode>
                <c:ptCount val="11"/>
                <c:pt idx="0">
                  <c:v>4.91</c:v>
                </c:pt>
                <c:pt idx="1">
                  <c:v>9.91</c:v>
                </c:pt>
                <c:pt idx="2">
                  <c:v>11.87</c:v>
                </c:pt>
                <c:pt idx="3">
                  <c:v>15.27</c:v>
                </c:pt>
                <c:pt idx="4">
                  <c:v>22.28</c:v>
                </c:pt>
                <c:pt idx="5">
                  <c:v>39.65</c:v>
                </c:pt>
                <c:pt idx="6">
                  <c:v>75.819999999999993</c:v>
                </c:pt>
                <c:pt idx="7">
                  <c:v>186.54</c:v>
                </c:pt>
                <c:pt idx="8">
                  <c:v>397.39</c:v>
                </c:pt>
                <c:pt idx="9">
                  <c:v>816.63</c:v>
                </c:pt>
                <c:pt idx="10">
                  <c:v>1708.63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4-4B67-BFD0-9B74503BE559}"/>
            </c:ext>
          </c:extLst>
        </c:ser>
        <c:ser>
          <c:idx val="1"/>
          <c:order val="1"/>
          <c:tx>
            <c:strRef>
              <c:f>'Select dashboard large'!$AC$82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large'!$AC$83:$AC$93</c:f>
              <c:numCache>
                <c:formatCode>General</c:formatCode>
                <c:ptCount val="11"/>
                <c:pt idx="0">
                  <c:v>8.9</c:v>
                </c:pt>
                <c:pt idx="1">
                  <c:v>13.7</c:v>
                </c:pt>
                <c:pt idx="2">
                  <c:v>15.27</c:v>
                </c:pt>
                <c:pt idx="3">
                  <c:v>18.95</c:v>
                </c:pt>
                <c:pt idx="4">
                  <c:v>29.19</c:v>
                </c:pt>
                <c:pt idx="5">
                  <c:v>51.02</c:v>
                </c:pt>
                <c:pt idx="6">
                  <c:v>97.55</c:v>
                </c:pt>
                <c:pt idx="7">
                  <c:v>244.38</c:v>
                </c:pt>
                <c:pt idx="8">
                  <c:v>559.5</c:v>
                </c:pt>
                <c:pt idx="9">
                  <c:v>1149.76</c:v>
                </c:pt>
                <c:pt idx="10">
                  <c:v>2405.65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84-4B67-BFD0-9B74503BE559}"/>
            </c:ext>
          </c:extLst>
        </c:ser>
        <c:ser>
          <c:idx val="2"/>
          <c:order val="2"/>
          <c:tx>
            <c:strRef>
              <c:f>'Select dashboard large'!$AD$82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large'!$AD$83:$AD$93</c:f>
              <c:numCache>
                <c:formatCode>General</c:formatCode>
                <c:ptCount val="11"/>
                <c:pt idx="0">
                  <c:v>4.82</c:v>
                </c:pt>
                <c:pt idx="1">
                  <c:v>12.08</c:v>
                </c:pt>
                <c:pt idx="2">
                  <c:v>16.12</c:v>
                </c:pt>
                <c:pt idx="3">
                  <c:v>22.28</c:v>
                </c:pt>
                <c:pt idx="4">
                  <c:v>25.74</c:v>
                </c:pt>
                <c:pt idx="5">
                  <c:v>41.1</c:v>
                </c:pt>
                <c:pt idx="6">
                  <c:v>71.83</c:v>
                </c:pt>
                <c:pt idx="7">
                  <c:v>114.72</c:v>
                </c:pt>
                <c:pt idx="8">
                  <c:v>397.39</c:v>
                </c:pt>
                <c:pt idx="9">
                  <c:v>926.33</c:v>
                </c:pt>
                <c:pt idx="10">
                  <c:v>1708.63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84-4B67-BFD0-9B74503BE559}"/>
            </c:ext>
          </c:extLst>
        </c:ser>
        <c:ser>
          <c:idx val="3"/>
          <c:order val="3"/>
          <c:tx>
            <c:strRef>
              <c:f>'Select dashboard large'!$AE$82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large'!$AE$83:$AE$93</c:f>
              <c:numCache>
                <c:formatCode>General</c:formatCode>
                <c:ptCount val="11"/>
                <c:pt idx="0">
                  <c:v>6.21</c:v>
                </c:pt>
                <c:pt idx="1">
                  <c:v>15.83</c:v>
                </c:pt>
                <c:pt idx="2">
                  <c:v>20.74</c:v>
                </c:pt>
                <c:pt idx="3">
                  <c:v>26.68</c:v>
                </c:pt>
                <c:pt idx="4">
                  <c:v>29.72</c:v>
                </c:pt>
                <c:pt idx="5">
                  <c:v>51.02</c:v>
                </c:pt>
                <c:pt idx="6">
                  <c:v>95.81</c:v>
                </c:pt>
                <c:pt idx="7">
                  <c:v>219.36</c:v>
                </c:pt>
                <c:pt idx="8">
                  <c:v>493.24</c:v>
                </c:pt>
                <c:pt idx="9">
                  <c:v>1032.01</c:v>
                </c:pt>
                <c:pt idx="10">
                  <c:v>1739.68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84-4B67-BFD0-9B74503BE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graphs_select_large!$A$177</c:f>
          <c:strCache>
            <c:ptCount val="1"/>
            <c:pt idx="0">
              <c:v>Large select_run_range_sum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large'!$D$96:$D$106</c:f>
              <c:numCache>
                <c:formatCode>General</c:formatCode>
                <c:ptCount val="11"/>
                <c:pt idx="0">
                  <c:v>448.03</c:v>
                </c:pt>
                <c:pt idx="1">
                  <c:v>509.91</c:v>
                </c:pt>
                <c:pt idx="2">
                  <c:v>798.98</c:v>
                </c:pt>
                <c:pt idx="3">
                  <c:v>1164.04</c:v>
                </c:pt>
                <c:pt idx="4">
                  <c:v>1560.69</c:v>
                </c:pt>
                <c:pt idx="5">
                  <c:v>1890.86</c:v>
                </c:pt>
                <c:pt idx="6">
                  <c:v>2072.19</c:v>
                </c:pt>
                <c:pt idx="7">
                  <c:v>2113.5500000000002</c:v>
                </c:pt>
                <c:pt idx="8">
                  <c:v>2114.66</c:v>
                </c:pt>
                <c:pt idx="9">
                  <c:v>2107.19</c:v>
                </c:pt>
                <c:pt idx="10">
                  <c:v>2117.1999999999998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9-4DD6-94B3-028989DC437B}"/>
            </c:ext>
          </c:extLst>
        </c:ser>
        <c:ser>
          <c:idx val="1"/>
          <c:order val="1"/>
          <c:tx>
            <c:strRef>
              <c:f>'Select dashboard large'!$E$95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large'!$E$96:$E$106</c:f>
              <c:numCache>
                <c:formatCode>General</c:formatCode>
                <c:ptCount val="11"/>
                <c:pt idx="0">
                  <c:v>368.86</c:v>
                </c:pt>
                <c:pt idx="1">
                  <c:v>416.25</c:v>
                </c:pt>
                <c:pt idx="2">
                  <c:v>631.52</c:v>
                </c:pt>
                <c:pt idx="3">
                  <c:v>897.38</c:v>
                </c:pt>
                <c:pt idx="4">
                  <c:v>1176.8499999999999</c:v>
                </c:pt>
                <c:pt idx="5">
                  <c:v>1418.97</c:v>
                </c:pt>
                <c:pt idx="6">
                  <c:v>1554.94</c:v>
                </c:pt>
                <c:pt idx="7">
                  <c:v>1578.39</c:v>
                </c:pt>
                <c:pt idx="8">
                  <c:v>1582</c:v>
                </c:pt>
                <c:pt idx="9">
                  <c:v>1575.37</c:v>
                </c:pt>
                <c:pt idx="10">
                  <c:v>1587.49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9-4DD6-94B3-028989DC437B}"/>
            </c:ext>
          </c:extLst>
        </c:ser>
        <c:ser>
          <c:idx val="2"/>
          <c:order val="2"/>
          <c:tx>
            <c:strRef>
              <c:f>'Select dashboard large'!$F$95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large'!$F$96:$F$106</c:f>
              <c:numCache>
                <c:formatCode>General</c:formatCode>
                <c:ptCount val="11"/>
                <c:pt idx="0">
                  <c:v>478.25</c:v>
                </c:pt>
                <c:pt idx="1">
                  <c:v>508.75</c:v>
                </c:pt>
                <c:pt idx="2">
                  <c:v>751.81</c:v>
                </c:pt>
                <c:pt idx="3">
                  <c:v>1042.42</c:v>
                </c:pt>
                <c:pt idx="4">
                  <c:v>1362.03</c:v>
                </c:pt>
                <c:pt idx="5">
                  <c:v>1690.47</c:v>
                </c:pt>
                <c:pt idx="6">
                  <c:v>1871.03</c:v>
                </c:pt>
                <c:pt idx="7">
                  <c:v>2079.34</c:v>
                </c:pt>
                <c:pt idx="8">
                  <c:v>2139.9899999999998</c:v>
                </c:pt>
                <c:pt idx="9">
                  <c:v>2136.3200000000002</c:v>
                </c:pt>
                <c:pt idx="10">
                  <c:v>2143.19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89-4DD6-94B3-028989DC437B}"/>
            </c:ext>
          </c:extLst>
        </c:ser>
        <c:ser>
          <c:idx val="3"/>
          <c:order val="3"/>
          <c:tx>
            <c:strRef>
              <c:f>'Select dashboard large'!$G$95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large'!$G$96:$G$106</c:f>
              <c:numCache>
                <c:formatCode>General</c:formatCode>
                <c:ptCount val="11"/>
                <c:pt idx="0">
                  <c:v>375.28</c:v>
                </c:pt>
                <c:pt idx="1">
                  <c:v>367.32</c:v>
                </c:pt>
                <c:pt idx="2">
                  <c:v>557.48</c:v>
                </c:pt>
                <c:pt idx="3">
                  <c:v>827.76</c:v>
                </c:pt>
                <c:pt idx="4">
                  <c:v>1174.21</c:v>
                </c:pt>
                <c:pt idx="5">
                  <c:v>1412</c:v>
                </c:pt>
                <c:pt idx="6">
                  <c:v>1570.84</c:v>
                </c:pt>
                <c:pt idx="7">
                  <c:v>1655.84</c:v>
                </c:pt>
                <c:pt idx="8">
                  <c:v>1709.06</c:v>
                </c:pt>
                <c:pt idx="9">
                  <c:v>1722.15</c:v>
                </c:pt>
                <c:pt idx="10">
                  <c:v>1728.13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89-4DD6-94B3-028989DC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graphs_select_large!$L$177</c:f>
          <c:strCache>
            <c:ptCount val="1"/>
            <c:pt idx="0">
              <c:v>Large select_run_range_sum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large'!$J$96:$J$106</c:f>
              <c:numCache>
                <c:formatCode>General</c:formatCode>
                <c:ptCount val="11"/>
                <c:pt idx="0">
                  <c:v>448.03</c:v>
                </c:pt>
                <c:pt idx="1">
                  <c:v>509.91</c:v>
                </c:pt>
                <c:pt idx="2">
                  <c:v>798.98</c:v>
                </c:pt>
                <c:pt idx="3">
                  <c:v>1164.04</c:v>
                </c:pt>
                <c:pt idx="4">
                  <c:v>1560.69</c:v>
                </c:pt>
                <c:pt idx="5">
                  <c:v>1890.86</c:v>
                </c:pt>
                <c:pt idx="6">
                  <c:v>2072.19</c:v>
                </c:pt>
                <c:pt idx="7">
                  <c:v>2113.5500000000002</c:v>
                </c:pt>
                <c:pt idx="8">
                  <c:v>2114.66</c:v>
                </c:pt>
                <c:pt idx="9">
                  <c:v>2107.19</c:v>
                </c:pt>
                <c:pt idx="10">
                  <c:v>2117.1999999999998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2-41F5-979D-09396FD70952}"/>
            </c:ext>
          </c:extLst>
        </c:ser>
        <c:ser>
          <c:idx val="1"/>
          <c:order val="1"/>
          <c:tx>
            <c:strRef>
              <c:f>'Select dashboard large'!$K$95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large'!$K$96:$K$106</c:f>
              <c:numCache>
                <c:formatCode>General</c:formatCode>
                <c:ptCount val="11"/>
                <c:pt idx="0">
                  <c:v>368.86</c:v>
                </c:pt>
                <c:pt idx="1">
                  <c:v>416.25</c:v>
                </c:pt>
                <c:pt idx="2">
                  <c:v>631.52</c:v>
                </c:pt>
                <c:pt idx="3">
                  <c:v>897.38</c:v>
                </c:pt>
                <c:pt idx="4">
                  <c:v>1176.8499999999999</c:v>
                </c:pt>
                <c:pt idx="5">
                  <c:v>1418.97</c:v>
                </c:pt>
                <c:pt idx="6">
                  <c:v>1554.94</c:v>
                </c:pt>
                <c:pt idx="7">
                  <c:v>1578.39</c:v>
                </c:pt>
                <c:pt idx="8">
                  <c:v>1582</c:v>
                </c:pt>
                <c:pt idx="9">
                  <c:v>1575.37</c:v>
                </c:pt>
                <c:pt idx="10">
                  <c:v>1587.49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2-41F5-979D-09396FD70952}"/>
            </c:ext>
          </c:extLst>
        </c:ser>
        <c:ser>
          <c:idx val="2"/>
          <c:order val="2"/>
          <c:tx>
            <c:strRef>
              <c:f>'Select dashboard large'!$L$95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large'!$L$96:$L$106</c:f>
              <c:numCache>
                <c:formatCode>General</c:formatCode>
                <c:ptCount val="11"/>
                <c:pt idx="0">
                  <c:v>478.25</c:v>
                </c:pt>
                <c:pt idx="1">
                  <c:v>508.75</c:v>
                </c:pt>
                <c:pt idx="2">
                  <c:v>751.81</c:v>
                </c:pt>
                <c:pt idx="3">
                  <c:v>1042.42</c:v>
                </c:pt>
                <c:pt idx="4">
                  <c:v>1362.03</c:v>
                </c:pt>
                <c:pt idx="5">
                  <c:v>1690.47</c:v>
                </c:pt>
                <c:pt idx="6">
                  <c:v>1871.03</c:v>
                </c:pt>
                <c:pt idx="7">
                  <c:v>2079.34</c:v>
                </c:pt>
                <c:pt idx="8">
                  <c:v>2139.9899999999998</c:v>
                </c:pt>
                <c:pt idx="9">
                  <c:v>2136.3200000000002</c:v>
                </c:pt>
                <c:pt idx="10">
                  <c:v>2143.19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42-41F5-979D-09396FD70952}"/>
            </c:ext>
          </c:extLst>
        </c:ser>
        <c:ser>
          <c:idx val="3"/>
          <c:order val="3"/>
          <c:tx>
            <c:strRef>
              <c:f>'Select dashboard large'!$M$95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large'!$M$96:$M$106</c:f>
              <c:numCache>
                <c:formatCode>General</c:formatCode>
                <c:ptCount val="11"/>
                <c:pt idx="0">
                  <c:v>375.28</c:v>
                </c:pt>
                <c:pt idx="1">
                  <c:v>367.32</c:v>
                </c:pt>
                <c:pt idx="2">
                  <c:v>557.48</c:v>
                </c:pt>
                <c:pt idx="3">
                  <c:v>827.76</c:v>
                </c:pt>
                <c:pt idx="4">
                  <c:v>1174.21</c:v>
                </c:pt>
                <c:pt idx="5">
                  <c:v>1412</c:v>
                </c:pt>
                <c:pt idx="6">
                  <c:v>1570.84</c:v>
                </c:pt>
                <c:pt idx="7">
                  <c:v>1655.84</c:v>
                </c:pt>
                <c:pt idx="8">
                  <c:v>1709.06</c:v>
                </c:pt>
                <c:pt idx="9">
                  <c:v>1722.15</c:v>
                </c:pt>
                <c:pt idx="10">
                  <c:v>1728.13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42-41F5-979D-09396FD70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graphs_select_large!$V$177</c:f>
          <c:strCache>
            <c:ptCount val="1"/>
            <c:pt idx="0">
              <c:v>Large select_run_range_sum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large'!$P$96:$P$106</c:f>
              <c:numCache>
                <c:formatCode>General</c:formatCode>
                <c:ptCount val="11"/>
                <c:pt idx="0">
                  <c:v>448.03</c:v>
                </c:pt>
                <c:pt idx="1">
                  <c:v>509.91</c:v>
                </c:pt>
                <c:pt idx="2">
                  <c:v>798.98</c:v>
                </c:pt>
                <c:pt idx="3">
                  <c:v>1164.04</c:v>
                </c:pt>
                <c:pt idx="4">
                  <c:v>1560.69</c:v>
                </c:pt>
                <c:pt idx="5">
                  <c:v>1890.86</c:v>
                </c:pt>
                <c:pt idx="6">
                  <c:v>2072.19</c:v>
                </c:pt>
                <c:pt idx="7">
                  <c:v>2113.5500000000002</c:v>
                </c:pt>
                <c:pt idx="8">
                  <c:v>2114.66</c:v>
                </c:pt>
                <c:pt idx="9">
                  <c:v>2107.19</c:v>
                </c:pt>
                <c:pt idx="10">
                  <c:v>2117.1999999999998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A-44C4-96C1-B2FADE06AF92}"/>
            </c:ext>
          </c:extLst>
        </c:ser>
        <c:ser>
          <c:idx val="1"/>
          <c:order val="1"/>
          <c:tx>
            <c:strRef>
              <c:f>'Select dashboard large'!$Q$95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large'!$Q$96:$Q$106</c:f>
              <c:numCache>
                <c:formatCode>General</c:formatCode>
                <c:ptCount val="11"/>
                <c:pt idx="0">
                  <c:v>368.86</c:v>
                </c:pt>
                <c:pt idx="1">
                  <c:v>416.25</c:v>
                </c:pt>
                <c:pt idx="2">
                  <c:v>631.52</c:v>
                </c:pt>
                <c:pt idx="3">
                  <c:v>897.38</c:v>
                </c:pt>
                <c:pt idx="4">
                  <c:v>1176.8499999999999</c:v>
                </c:pt>
                <c:pt idx="5">
                  <c:v>1418.97</c:v>
                </c:pt>
                <c:pt idx="6">
                  <c:v>1554.94</c:v>
                </c:pt>
                <c:pt idx="7">
                  <c:v>1578.39</c:v>
                </c:pt>
                <c:pt idx="8">
                  <c:v>1582</c:v>
                </c:pt>
                <c:pt idx="9">
                  <c:v>1575.37</c:v>
                </c:pt>
                <c:pt idx="10">
                  <c:v>1587.49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7A-44C4-96C1-B2FADE06AF92}"/>
            </c:ext>
          </c:extLst>
        </c:ser>
        <c:ser>
          <c:idx val="2"/>
          <c:order val="2"/>
          <c:tx>
            <c:strRef>
              <c:f>'Select dashboard large'!$R$95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large'!$R$96:$R$106</c:f>
              <c:numCache>
                <c:formatCode>General</c:formatCode>
                <c:ptCount val="11"/>
                <c:pt idx="0">
                  <c:v>478.25</c:v>
                </c:pt>
                <c:pt idx="1">
                  <c:v>508.75</c:v>
                </c:pt>
                <c:pt idx="2">
                  <c:v>751.81</c:v>
                </c:pt>
                <c:pt idx="3">
                  <c:v>1042.42</c:v>
                </c:pt>
                <c:pt idx="4">
                  <c:v>1362.03</c:v>
                </c:pt>
                <c:pt idx="5">
                  <c:v>1690.47</c:v>
                </c:pt>
                <c:pt idx="6">
                  <c:v>1871.03</c:v>
                </c:pt>
                <c:pt idx="7">
                  <c:v>2079.34</c:v>
                </c:pt>
                <c:pt idx="8">
                  <c:v>2139.9899999999998</c:v>
                </c:pt>
                <c:pt idx="9">
                  <c:v>2136.3200000000002</c:v>
                </c:pt>
                <c:pt idx="10">
                  <c:v>2143.19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7A-44C4-96C1-B2FADE06AF92}"/>
            </c:ext>
          </c:extLst>
        </c:ser>
        <c:ser>
          <c:idx val="3"/>
          <c:order val="3"/>
          <c:tx>
            <c:strRef>
              <c:f>'Select dashboard large'!$S$95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large'!$S$96:$S$106</c:f>
              <c:numCache>
                <c:formatCode>General</c:formatCode>
                <c:ptCount val="11"/>
                <c:pt idx="0">
                  <c:v>375.28</c:v>
                </c:pt>
                <c:pt idx="1">
                  <c:v>367.32</c:v>
                </c:pt>
                <c:pt idx="2">
                  <c:v>557.48</c:v>
                </c:pt>
                <c:pt idx="3">
                  <c:v>827.76</c:v>
                </c:pt>
                <c:pt idx="4">
                  <c:v>1174.21</c:v>
                </c:pt>
                <c:pt idx="5">
                  <c:v>1412</c:v>
                </c:pt>
                <c:pt idx="6">
                  <c:v>1570.84</c:v>
                </c:pt>
                <c:pt idx="7">
                  <c:v>1655.84</c:v>
                </c:pt>
                <c:pt idx="8">
                  <c:v>1709.06</c:v>
                </c:pt>
                <c:pt idx="9">
                  <c:v>1722.15</c:v>
                </c:pt>
                <c:pt idx="10">
                  <c:v>1728.13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7A-44C4-96C1-B2FADE06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graphs_select_large!$AF$177</c:f>
          <c:strCache>
            <c:ptCount val="1"/>
            <c:pt idx="0">
              <c:v>Large select_run_range_sum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large'!$AB$95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large'!$AB$96:$AB$106</c:f>
              <c:numCache>
                <c:formatCode>General</c:formatCode>
                <c:ptCount val="11"/>
                <c:pt idx="0">
                  <c:v>4.91</c:v>
                </c:pt>
                <c:pt idx="1">
                  <c:v>9.73</c:v>
                </c:pt>
                <c:pt idx="2">
                  <c:v>12.08</c:v>
                </c:pt>
                <c:pt idx="3">
                  <c:v>15.55</c:v>
                </c:pt>
                <c:pt idx="4">
                  <c:v>22.28</c:v>
                </c:pt>
                <c:pt idx="5">
                  <c:v>39.65</c:v>
                </c:pt>
                <c:pt idx="6">
                  <c:v>75.819999999999993</c:v>
                </c:pt>
                <c:pt idx="7">
                  <c:v>189.93</c:v>
                </c:pt>
                <c:pt idx="8">
                  <c:v>397.39</c:v>
                </c:pt>
                <c:pt idx="9">
                  <c:v>846.57</c:v>
                </c:pt>
                <c:pt idx="10">
                  <c:v>1739.68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B-4066-95D4-0308AE7C030A}"/>
            </c:ext>
          </c:extLst>
        </c:ser>
        <c:ser>
          <c:idx val="1"/>
          <c:order val="1"/>
          <c:tx>
            <c:strRef>
              <c:f>'Select dashboard large'!$AC$95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large'!$AC$96:$AC$106</c:f>
              <c:numCache>
                <c:formatCode>General</c:formatCode>
                <c:ptCount val="11"/>
                <c:pt idx="0">
                  <c:v>5.67</c:v>
                </c:pt>
                <c:pt idx="1">
                  <c:v>11.24</c:v>
                </c:pt>
                <c:pt idx="2">
                  <c:v>13.7</c:v>
                </c:pt>
                <c:pt idx="3">
                  <c:v>18.95</c:v>
                </c:pt>
                <c:pt idx="4">
                  <c:v>29.72</c:v>
                </c:pt>
                <c:pt idx="5">
                  <c:v>51.02</c:v>
                </c:pt>
                <c:pt idx="6">
                  <c:v>97.55</c:v>
                </c:pt>
                <c:pt idx="7">
                  <c:v>244.38</c:v>
                </c:pt>
                <c:pt idx="8">
                  <c:v>549.52</c:v>
                </c:pt>
                <c:pt idx="9">
                  <c:v>1129.24</c:v>
                </c:pt>
                <c:pt idx="10">
                  <c:v>2082.91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B-4066-95D4-0308AE7C030A}"/>
            </c:ext>
          </c:extLst>
        </c:ser>
        <c:ser>
          <c:idx val="2"/>
          <c:order val="2"/>
          <c:tx>
            <c:strRef>
              <c:f>'Select dashboard large'!$AD$95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large'!$AD$96:$AD$106</c:f>
              <c:numCache>
                <c:formatCode>General</c:formatCode>
                <c:ptCount val="11"/>
                <c:pt idx="0">
                  <c:v>4.74</c:v>
                </c:pt>
                <c:pt idx="1">
                  <c:v>12.08</c:v>
                </c:pt>
                <c:pt idx="2">
                  <c:v>16.12</c:v>
                </c:pt>
                <c:pt idx="3">
                  <c:v>21.89</c:v>
                </c:pt>
                <c:pt idx="4">
                  <c:v>25.74</c:v>
                </c:pt>
                <c:pt idx="5">
                  <c:v>41.1</c:v>
                </c:pt>
                <c:pt idx="6">
                  <c:v>70.55</c:v>
                </c:pt>
                <c:pt idx="7">
                  <c:v>87.56</c:v>
                </c:pt>
                <c:pt idx="8">
                  <c:v>397.39</c:v>
                </c:pt>
                <c:pt idx="9">
                  <c:v>831.46</c:v>
                </c:pt>
                <c:pt idx="10">
                  <c:v>1618.78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0B-4066-95D4-0308AE7C030A}"/>
            </c:ext>
          </c:extLst>
        </c:ser>
        <c:ser>
          <c:idx val="3"/>
          <c:order val="3"/>
          <c:tx>
            <c:strRef>
              <c:f>'Select dashboard large'!$AE$95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large'!$AE$96:$AE$106</c:f>
              <c:numCache>
                <c:formatCode>General</c:formatCode>
                <c:ptCount val="11"/>
                <c:pt idx="0">
                  <c:v>5.47</c:v>
                </c:pt>
                <c:pt idx="1">
                  <c:v>14.73</c:v>
                </c:pt>
                <c:pt idx="2">
                  <c:v>20.74</c:v>
                </c:pt>
                <c:pt idx="3">
                  <c:v>28.16</c:v>
                </c:pt>
                <c:pt idx="4">
                  <c:v>29.72</c:v>
                </c:pt>
                <c:pt idx="5">
                  <c:v>51.02</c:v>
                </c:pt>
                <c:pt idx="6">
                  <c:v>95.81</c:v>
                </c:pt>
                <c:pt idx="7">
                  <c:v>219.36</c:v>
                </c:pt>
                <c:pt idx="8">
                  <c:v>493.24</c:v>
                </c:pt>
                <c:pt idx="9">
                  <c:v>1050.76</c:v>
                </c:pt>
                <c:pt idx="10">
                  <c:v>1973.38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0B-4066-95D4-0308AE7C0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graphs_select_large!$A$203</c:f>
          <c:strCache>
            <c:ptCount val="1"/>
            <c:pt idx="0">
              <c:v>Large select_run_select_scan  Execution Time (sec)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large'!$D$108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large'!$D$109:$D$113</c:f>
              <c:numCache>
                <c:formatCode>0</c:formatCode>
                <c:ptCount val="5"/>
                <c:pt idx="0">
                  <c:v>256</c:v>
                </c:pt>
                <c:pt idx="1">
                  <c:v>395</c:v>
                </c:pt>
                <c:pt idx="2">
                  <c:v>356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2-4549-9981-9F3878A7C053}"/>
            </c:ext>
          </c:extLst>
        </c:ser>
        <c:ser>
          <c:idx val="1"/>
          <c:order val="1"/>
          <c:tx>
            <c:strRef>
              <c:f>'Select dashboard large'!$E$108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large'!$E$109:$E$113</c:f>
              <c:numCache>
                <c:formatCode>0</c:formatCode>
                <c:ptCount val="5"/>
                <c:pt idx="0">
                  <c:v>247</c:v>
                </c:pt>
                <c:pt idx="1">
                  <c:v>389</c:v>
                </c:pt>
                <c:pt idx="2">
                  <c:v>357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A2-4549-9981-9F3878A7C053}"/>
            </c:ext>
          </c:extLst>
        </c:ser>
        <c:ser>
          <c:idx val="2"/>
          <c:order val="2"/>
          <c:tx>
            <c:strRef>
              <c:f>'Select dashboard large'!$F$108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large'!$F$109:$F$113</c:f>
              <c:numCache>
                <c:formatCode>General</c:formatCode>
                <c:ptCount val="5"/>
                <c:pt idx="0">
                  <c:v>243</c:v>
                </c:pt>
                <c:pt idx="1">
                  <c:v>420</c:v>
                </c:pt>
                <c:pt idx="2">
                  <c:v>361</c:v>
                </c:pt>
                <c:pt idx="3">
                  <c:v>25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A2-4549-9981-9F3878A7C053}"/>
            </c:ext>
          </c:extLst>
        </c:ser>
        <c:ser>
          <c:idx val="3"/>
          <c:order val="3"/>
          <c:tx>
            <c:strRef>
              <c:f>'Select dashboard large'!$G$108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large'!$G$109:$G$113</c:f>
              <c:numCache>
                <c:formatCode>General</c:formatCode>
                <c:ptCount val="5"/>
                <c:pt idx="0">
                  <c:v>272</c:v>
                </c:pt>
                <c:pt idx="1">
                  <c:v>469</c:v>
                </c:pt>
                <c:pt idx="2">
                  <c:v>428</c:v>
                </c:pt>
                <c:pt idx="3">
                  <c:v>25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A2-4549-9981-9F3878A7C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graphs_select_large!$L$203</c:f>
          <c:strCache>
            <c:ptCount val="1"/>
            <c:pt idx="0">
              <c:v>Large select_run_select_scan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large'!$J$108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large'!$J$109:$J$113</c:f>
              <c:numCache>
                <c:formatCode>General</c:formatCode>
                <c:ptCount val="5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0-424D-86CF-5D62B6E50B48}"/>
            </c:ext>
          </c:extLst>
        </c:ser>
        <c:ser>
          <c:idx val="1"/>
          <c:order val="1"/>
          <c:tx>
            <c:strRef>
              <c:f>'Select dashboard large'!$K$108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large'!$K$109:$K$113</c:f>
              <c:numCache>
                <c:formatCode>General</c:formatCode>
                <c:ptCount val="5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30-424D-86CF-5D62B6E50B48}"/>
            </c:ext>
          </c:extLst>
        </c:ser>
        <c:ser>
          <c:idx val="2"/>
          <c:order val="2"/>
          <c:tx>
            <c:strRef>
              <c:f>'Select dashboard large'!$L$108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large'!$L$109:$L$113</c:f>
              <c:numCache>
                <c:formatCode>General</c:formatCode>
                <c:ptCount val="5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25448.93</c:v>
                </c:pt>
                <c:pt idx="4">
                  <c:v>27846.48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30-424D-86CF-5D62B6E50B48}"/>
            </c:ext>
          </c:extLst>
        </c:ser>
        <c:ser>
          <c:idx val="3"/>
          <c:order val="3"/>
          <c:tx>
            <c:strRef>
              <c:f>'Select dashboard large'!$M$108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large'!$M$109:$M$113</c:f>
              <c:numCache>
                <c:formatCode>General</c:formatCode>
                <c:ptCount val="5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25448.93</c:v>
                </c:pt>
                <c:pt idx="4">
                  <c:v>27846.48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30-424D-86CF-5D62B6E50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graphs_select_large!$A$2</c:f>
          <c:strCache>
            <c:ptCount val="1"/>
            <c:pt idx="0">
              <c:v>Large select_run_inlist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large'!$D$5:$D$15</c:f>
              <c:numCache>
                <c:formatCode>General</c:formatCode>
                <c:ptCount val="11"/>
                <c:pt idx="0">
                  <c:v>3.19</c:v>
                </c:pt>
                <c:pt idx="1">
                  <c:v>4.49</c:v>
                </c:pt>
                <c:pt idx="2">
                  <c:v>7.97</c:v>
                </c:pt>
                <c:pt idx="3">
                  <c:v>14.13</c:v>
                </c:pt>
                <c:pt idx="4">
                  <c:v>22.35</c:v>
                </c:pt>
                <c:pt idx="5">
                  <c:v>31.5</c:v>
                </c:pt>
                <c:pt idx="6">
                  <c:v>36.71</c:v>
                </c:pt>
                <c:pt idx="7">
                  <c:v>37.69</c:v>
                </c:pt>
                <c:pt idx="8">
                  <c:v>37.69</c:v>
                </c:pt>
                <c:pt idx="9">
                  <c:v>37.64</c:v>
                </c:pt>
                <c:pt idx="10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D-43B5-BFF9-9A9623D1F3EF}"/>
            </c:ext>
          </c:extLst>
        </c:ser>
        <c:ser>
          <c:idx val="1"/>
          <c:order val="1"/>
          <c:tx>
            <c:strRef>
              <c:f>'Select dashboard large'!$E$4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large'!$E$5:$E$15</c:f>
              <c:numCache>
                <c:formatCode>General</c:formatCode>
                <c:ptCount val="11"/>
                <c:pt idx="0">
                  <c:v>3.04</c:v>
                </c:pt>
                <c:pt idx="1">
                  <c:v>4.78</c:v>
                </c:pt>
                <c:pt idx="2">
                  <c:v>7.2</c:v>
                </c:pt>
                <c:pt idx="3">
                  <c:v>10.23</c:v>
                </c:pt>
                <c:pt idx="4">
                  <c:v>13.58</c:v>
                </c:pt>
                <c:pt idx="5">
                  <c:v>16.64</c:v>
                </c:pt>
                <c:pt idx="6">
                  <c:v>21.04</c:v>
                </c:pt>
                <c:pt idx="7">
                  <c:v>25.44</c:v>
                </c:pt>
                <c:pt idx="8">
                  <c:v>28.25</c:v>
                </c:pt>
                <c:pt idx="9">
                  <c:v>29.53</c:v>
                </c:pt>
                <c:pt idx="10">
                  <c:v>30.36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D-43B5-BFF9-9A9623D1F3EF}"/>
            </c:ext>
          </c:extLst>
        </c:ser>
        <c:ser>
          <c:idx val="2"/>
          <c:order val="2"/>
          <c:tx>
            <c:strRef>
              <c:f>'Select dashboard large'!$F$4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large'!$F$5:$F$15</c:f>
              <c:numCache>
                <c:formatCode>General</c:formatCode>
                <c:ptCount val="11"/>
                <c:pt idx="0">
                  <c:v>2.93</c:v>
                </c:pt>
                <c:pt idx="1">
                  <c:v>4.0599999999999996</c:v>
                </c:pt>
                <c:pt idx="2">
                  <c:v>7.09</c:v>
                </c:pt>
                <c:pt idx="3">
                  <c:v>12.26</c:v>
                </c:pt>
                <c:pt idx="4">
                  <c:v>20.16</c:v>
                </c:pt>
                <c:pt idx="5">
                  <c:v>28.34</c:v>
                </c:pt>
                <c:pt idx="6">
                  <c:v>35.86</c:v>
                </c:pt>
                <c:pt idx="7">
                  <c:v>37.799999999999997</c:v>
                </c:pt>
                <c:pt idx="8">
                  <c:v>38.03</c:v>
                </c:pt>
                <c:pt idx="9">
                  <c:v>38.29</c:v>
                </c:pt>
                <c:pt idx="10">
                  <c:v>38.35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ED-43B5-BFF9-9A9623D1F3EF}"/>
            </c:ext>
          </c:extLst>
        </c:ser>
        <c:ser>
          <c:idx val="3"/>
          <c:order val="3"/>
          <c:tx>
            <c:strRef>
              <c:f>'Select dashboard large'!$G$4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large'!$G$5:$G$15</c:f>
              <c:numCache>
                <c:formatCode>General</c:formatCode>
                <c:ptCount val="11"/>
                <c:pt idx="0">
                  <c:v>2.1800000000000002</c:v>
                </c:pt>
                <c:pt idx="1">
                  <c:v>3.72</c:v>
                </c:pt>
                <c:pt idx="2">
                  <c:v>5.57</c:v>
                </c:pt>
                <c:pt idx="3">
                  <c:v>7.76</c:v>
                </c:pt>
                <c:pt idx="4">
                  <c:v>9.91</c:v>
                </c:pt>
                <c:pt idx="5">
                  <c:v>12.43</c:v>
                </c:pt>
                <c:pt idx="6">
                  <c:v>15.47</c:v>
                </c:pt>
                <c:pt idx="7">
                  <c:v>18.68</c:v>
                </c:pt>
                <c:pt idx="8">
                  <c:v>22.92</c:v>
                </c:pt>
                <c:pt idx="9">
                  <c:v>28.82</c:v>
                </c:pt>
                <c:pt idx="10">
                  <c:v>30.73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ED-43B5-BFF9-9A9623D1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graphs_select_large!$L$2</c:f>
          <c:strCache>
            <c:ptCount val="1"/>
            <c:pt idx="0">
              <c:v>Large select_run_inlist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large'!$J$5:$J$15</c:f>
              <c:numCache>
                <c:formatCode>General</c:formatCode>
                <c:ptCount val="11"/>
                <c:pt idx="0">
                  <c:v>3.19</c:v>
                </c:pt>
                <c:pt idx="1">
                  <c:v>4.49</c:v>
                </c:pt>
                <c:pt idx="2">
                  <c:v>7.97</c:v>
                </c:pt>
                <c:pt idx="3">
                  <c:v>14.13</c:v>
                </c:pt>
                <c:pt idx="4">
                  <c:v>22.35</c:v>
                </c:pt>
                <c:pt idx="5">
                  <c:v>31.5</c:v>
                </c:pt>
                <c:pt idx="6">
                  <c:v>36.71</c:v>
                </c:pt>
                <c:pt idx="7">
                  <c:v>37.69</c:v>
                </c:pt>
                <c:pt idx="8">
                  <c:v>37.69</c:v>
                </c:pt>
                <c:pt idx="9">
                  <c:v>37.64</c:v>
                </c:pt>
                <c:pt idx="10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BC-420F-AC82-C4B09FFD2063}"/>
            </c:ext>
          </c:extLst>
        </c:ser>
        <c:ser>
          <c:idx val="1"/>
          <c:order val="1"/>
          <c:tx>
            <c:strRef>
              <c:f>'Select dashboard large'!$K$4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large'!$K$5:$K$15</c:f>
              <c:numCache>
                <c:formatCode>General</c:formatCode>
                <c:ptCount val="11"/>
                <c:pt idx="0">
                  <c:v>3.04</c:v>
                </c:pt>
                <c:pt idx="1">
                  <c:v>4.78</c:v>
                </c:pt>
                <c:pt idx="2">
                  <c:v>7.2</c:v>
                </c:pt>
                <c:pt idx="3">
                  <c:v>10.23</c:v>
                </c:pt>
                <c:pt idx="4">
                  <c:v>13.58</c:v>
                </c:pt>
                <c:pt idx="5">
                  <c:v>16.64</c:v>
                </c:pt>
                <c:pt idx="6">
                  <c:v>21.04</c:v>
                </c:pt>
                <c:pt idx="7">
                  <c:v>25.44</c:v>
                </c:pt>
                <c:pt idx="8">
                  <c:v>28.25</c:v>
                </c:pt>
                <c:pt idx="9">
                  <c:v>29.53</c:v>
                </c:pt>
                <c:pt idx="10">
                  <c:v>30.36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BC-420F-AC82-C4B09FFD2063}"/>
            </c:ext>
          </c:extLst>
        </c:ser>
        <c:ser>
          <c:idx val="2"/>
          <c:order val="2"/>
          <c:tx>
            <c:strRef>
              <c:f>'Select dashboard large'!$L$4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large'!$L$5:$L$15</c:f>
              <c:numCache>
                <c:formatCode>General</c:formatCode>
                <c:ptCount val="11"/>
                <c:pt idx="0">
                  <c:v>2.93</c:v>
                </c:pt>
                <c:pt idx="1">
                  <c:v>4.0599999999999996</c:v>
                </c:pt>
                <c:pt idx="2">
                  <c:v>7.09</c:v>
                </c:pt>
                <c:pt idx="3">
                  <c:v>12.26</c:v>
                </c:pt>
                <c:pt idx="4">
                  <c:v>20.16</c:v>
                </c:pt>
                <c:pt idx="5">
                  <c:v>28.34</c:v>
                </c:pt>
                <c:pt idx="6">
                  <c:v>35.86</c:v>
                </c:pt>
                <c:pt idx="7">
                  <c:v>37.799999999999997</c:v>
                </c:pt>
                <c:pt idx="8">
                  <c:v>38.03</c:v>
                </c:pt>
                <c:pt idx="9">
                  <c:v>38.29</c:v>
                </c:pt>
                <c:pt idx="10">
                  <c:v>38.35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BC-420F-AC82-C4B09FFD2063}"/>
            </c:ext>
          </c:extLst>
        </c:ser>
        <c:ser>
          <c:idx val="3"/>
          <c:order val="3"/>
          <c:tx>
            <c:strRef>
              <c:f>'Select dashboard large'!$M$4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large'!$M$5:$M$15</c:f>
              <c:numCache>
                <c:formatCode>General</c:formatCode>
                <c:ptCount val="11"/>
                <c:pt idx="0">
                  <c:v>2.1800000000000002</c:v>
                </c:pt>
                <c:pt idx="1">
                  <c:v>3.72</c:v>
                </c:pt>
                <c:pt idx="2">
                  <c:v>5.57</c:v>
                </c:pt>
                <c:pt idx="3">
                  <c:v>7.76</c:v>
                </c:pt>
                <c:pt idx="4">
                  <c:v>9.91</c:v>
                </c:pt>
                <c:pt idx="5">
                  <c:v>12.43</c:v>
                </c:pt>
                <c:pt idx="6">
                  <c:v>15.47</c:v>
                </c:pt>
                <c:pt idx="7">
                  <c:v>18.68</c:v>
                </c:pt>
                <c:pt idx="8">
                  <c:v>22.92</c:v>
                </c:pt>
                <c:pt idx="9">
                  <c:v>28.82</c:v>
                </c:pt>
                <c:pt idx="10">
                  <c:v>30.73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BC-420F-AC82-C4B09FFD2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graphs_select_large!$V$2</c:f>
          <c:strCache>
            <c:ptCount val="1"/>
            <c:pt idx="0">
              <c:v>Large select_run_inlist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large'!$P$5:$P$15</c:f>
              <c:numCache>
                <c:formatCode>General</c:formatCode>
                <c:ptCount val="11"/>
                <c:pt idx="0">
                  <c:v>3.19</c:v>
                </c:pt>
                <c:pt idx="1">
                  <c:v>4.49</c:v>
                </c:pt>
                <c:pt idx="2">
                  <c:v>7.97</c:v>
                </c:pt>
                <c:pt idx="3">
                  <c:v>14.13</c:v>
                </c:pt>
                <c:pt idx="4">
                  <c:v>22.35</c:v>
                </c:pt>
                <c:pt idx="5">
                  <c:v>31.5</c:v>
                </c:pt>
                <c:pt idx="6">
                  <c:v>36.71</c:v>
                </c:pt>
                <c:pt idx="7">
                  <c:v>37.69</c:v>
                </c:pt>
                <c:pt idx="8">
                  <c:v>37.69</c:v>
                </c:pt>
                <c:pt idx="9">
                  <c:v>37.64</c:v>
                </c:pt>
                <c:pt idx="10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9-4164-ABCB-AC7EDA5AADF0}"/>
            </c:ext>
          </c:extLst>
        </c:ser>
        <c:ser>
          <c:idx val="1"/>
          <c:order val="1"/>
          <c:tx>
            <c:strRef>
              <c:f>'Select dashboard large'!$Q$4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large'!$Q$5:$Q$15</c:f>
              <c:numCache>
                <c:formatCode>General</c:formatCode>
                <c:ptCount val="11"/>
                <c:pt idx="0">
                  <c:v>3.04</c:v>
                </c:pt>
                <c:pt idx="1">
                  <c:v>4.78</c:v>
                </c:pt>
                <c:pt idx="2">
                  <c:v>7.2</c:v>
                </c:pt>
                <c:pt idx="3">
                  <c:v>10.23</c:v>
                </c:pt>
                <c:pt idx="4">
                  <c:v>13.58</c:v>
                </c:pt>
                <c:pt idx="5">
                  <c:v>16.64</c:v>
                </c:pt>
                <c:pt idx="6">
                  <c:v>21.04</c:v>
                </c:pt>
                <c:pt idx="7">
                  <c:v>25.44</c:v>
                </c:pt>
                <c:pt idx="8">
                  <c:v>28.25</c:v>
                </c:pt>
                <c:pt idx="9">
                  <c:v>29.53</c:v>
                </c:pt>
                <c:pt idx="10">
                  <c:v>30.36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79-4164-ABCB-AC7EDA5AADF0}"/>
            </c:ext>
          </c:extLst>
        </c:ser>
        <c:ser>
          <c:idx val="2"/>
          <c:order val="2"/>
          <c:tx>
            <c:strRef>
              <c:f>'Select dashboard large'!$R$4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large'!$R$5:$R$15</c:f>
              <c:numCache>
                <c:formatCode>General</c:formatCode>
                <c:ptCount val="11"/>
                <c:pt idx="0">
                  <c:v>2.93</c:v>
                </c:pt>
                <c:pt idx="1">
                  <c:v>4.0599999999999996</c:v>
                </c:pt>
                <c:pt idx="2">
                  <c:v>7.09</c:v>
                </c:pt>
                <c:pt idx="3">
                  <c:v>12.26</c:v>
                </c:pt>
                <c:pt idx="4">
                  <c:v>20.16</c:v>
                </c:pt>
                <c:pt idx="5">
                  <c:v>28.34</c:v>
                </c:pt>
                <c:pt idx="6">
                  <c:v>35.86</c:v>
                </c:pt>
                <c:pt idx="7">
                  <c:v>37.799999999999997</c:v>
                </c:pt>
                <c:pt idx="8">
                  <c:v>38.03</c:v>
                </c:pt>
                <c:pt idx="9">
                  <c:v>38.29</c:v>
                </c:pt>
                <c:pt idx="10">
                  <c:v>38.35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79-4164-ABCB-AC7EDA5AADF0}"/>
            </c:ext>
          </c:extLst>
        </c:ser>
        <c:ser>
          <c:idx val="3"/>
          <c:order val="3"/>
          <c:tx>
            <c:strRef>
              <c:f>'Select dashboard large'!$S$4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large'!$S$5:$S$15</c:f>
              <c:numCache>
                <c:formatCode>General</c:formatCode>
                <c:ptCount val="11"/>
                <c:pt idx="0">
                  <c:v>2.1800000000000002</c:v>
                </c:pt>
                <c:pt idx="1">
                  <c:v>3.72</c:v>
                </c:pt>
                <c:pt idx="2">
                  <c:v>5.57</c:v>
                </c:pt>
                <c:pt idx="3">
                  <c:v>7.76</c:v>
                </c:pt>
                <c:pt idx="4">
                  <c:v>9.91</c:v>
                </c:pt>
                <c:pt idx="5">
                  <c:v>12.43</c:v>
                </c:pt>
                <c:pt idx="6">
                  <c:v>15.47</c:v>
                </c:pt>
                <c:pt idx="7">
                  <c:v>18.68</c:v>
                </c:pt>
                <c:pt idx="8">
                  <c:v>22.92</c:v>
                </c:pt>
                <c:pt idx="9">
                  <c:v>28.82</c:v>
                </c:pt>
                <c:pt idx="10">
                  <c:v>30.73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79-4164-ABCB-AC7EDA5AA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graphs_select_large!$AF$2</c:f>
          <c:strCache>
            <c:ptCount val="1"/>
            <c:pt idx="0">
              <c:v>Large select_run_inlist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large'!$AB$4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large'!$AB$5:$AB$15</c:f>
              <c:numCache>
                <c:formatCode>General</c:formatCode>
                <c:ptCount val="11"/>
                <c:pt idx="0">
                  <c:v>419.45</c:v>
                </c:pt>
                <c:pt idx="1">
                  <c:v>559.5</c:v>
                </c:pt>
                <c:pt idx="2">
                  <c:v>669.89</c:v>
                </c:pt>
                <c:pt idx="3">
                  <c:v>707.07</c:v>
                </c:pt>
                <c:pt idx="4">
                  <c:v>861.95</c:v>
                </c:pt>
                <c:pt idx="5">
                  <c:v>1191.92</c:v>
                </c:pt>
                <c:pt idx="6">
                  <c:v>2082.91</c:v>
                </c:pt>
                <c:pt idx="7">
                  <c:v>7615.89</c:v>
                </c:pt>
                <c:pt idx="8">
                  <c:v>15650.42</c:v>
                </c:pt>
                <c:pt idx="9">
                  <c:v>25448.93</c:v>
                </c:pt>
                <c:pt idx="10">
                  <c:v>51363.54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4-4E08-AA09-8F394D165AB3}"/>
            </c:ext>
          </c:extLst>
        </c:ser>
        <c:ser>
          <c:idx val="1"/>
          <c:order val="1"/>
          <c:tx>
            <c:strRef>
              <c:f>'Select dashboard large'!$AC$4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large'!$AC$5:$AC$15</c:f>
              <c:numCache>
                <c:formatCode>General</c:formatCode>
                <c:ptCount val="11"/>
                <c:pt idx="0">
                  <c:v>530.08000000000004</c:v>
                </c:pt>
                <c:pt idx="1">
                  <c:v>590.55999999999995</c:v>
                </c:pt>
                <c:pt idx="2">
                  <c:v>707.07</c:v>
                </c:pt>
                <c:pt idx="3">
                  <c:v>977.74</c:v>
                </c:pt>
                <c:pt idx="4">
                  <c:v>2120.7600000000002</c:v>
                </c:pt>
                <c:pt idx="5">
                  <c:v>3511.19</c:v>
                </c:pt>
                <c:pt idx="6">
                  <c:v>5507.54</c:v>
                </c:pt>
                <c:pt idx="7">
                  <c:v>8484.7900000000009</c:v>
                </c:pt>
                <c:pt idx="8">
                  <c:v>14047.7</c:v>
                </c:pt>
                <c:pt idx="9">
                  <c:v>24994.79</c:v>
                </c:pt>
                <c:pt idx="10">
                  <c:v>46103.519999999997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4-4E08-AA09-8F394D165AB3}"/>
            </c:ext>
          </c:extLst>
        </c:ser>
        <c:ser>
          <c:idx val="2"/>
          <c:order val="2"/>
          <c:tx>
            <c:strRef>
              <c:f>'Select dashboard large'!$AD$4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large'!$AD$5:$AD$15</c:f>
              <c:numCache>
                <c:formatCode>General</c:formatCode>
                <c:ptCount val="11"/>
                <c:pt idx="0">
                  <c:v>549.52</c:v>
                </c:pt>
                <c:pt idx="1">
                  <c:v>746.32</c:v>
                </c:pt>
                <c:pt idx="2">
                  <c:v>816.63</c:v>
                </c:pt>
                <c:pt idx="3">
                  <c:v>943.16</c:v>
                </c:pt>
                <c:pt idx="4">
                  <c:v>1109.0899999999999</c:v>
                </c:pt>
                <c:pt idx="5">
                  <c:v>1453.01</c:v>
                </c:pt>
                <c:pt idx="6">
                  <c:v>2159.29</c:v>
                </c:pt>
                <c:pt idx="7">
                  <c:v>5813.24</c:v>
                </c:pt>
                <c:pt idx="8">
                  <c:v>16224.31</c:v>
                </c:pt>
                <c:pt idx="9">
                  <c:v>29392.11</c:v>
                </c:pt>
                <c:pt idx="10">
                  <c:v>62614.720000000001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04-4E08-AA09-8F394D165AB3}"/>
            </c:ext>
          </c:extLst>
        </c:ser>
        <c:ser>
          <c:idx val="3"/>
          <c:order val="3"/>
          <c:tx>
            <c:strRef>
              <c:f>'Select dashboard large'!$AE$4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large'!$AE$5:$AE$15</c:f>
              <c:numCache>
                <c:formatCode>General</c:formatCode>
                <c:ptCount val="11"/>
                <c:pt idx="0">
                  <c:v>657.93</c:v>
                </c:pt>
                <c:pt idx="1">
                  <c:v>861.95</c:v>
                </c:pt>
                <c:pt idx="2">
                  <c:v>1149.76</c:v>
                </c:pt>
                <c:pt idx="3">
                  <c:v>1506.29</c:v>
                </c:pt>
                <c:pt idx="4">
                  <c:v>2198.52</c:v>
                </c:pt>
                <c:pt idx="5">
                  <c:v>3574.99</c:v>
                </c:pt>
                <c:pt idx="6">
                  <c:v>6135.91</c:v>
                </c:pt>
                <c:pt idx="7">
                  <c:v>10722.67</c:v>
                </c:pt>
                <c:pt idx="8">
                  <c:v>19078.64</c:v>
                </c:pt>
                <c:pt idx="9">
                  <c:v>38506.379999999997</c:v>
                </c:pt>
                <c:pt idx="10">
                  <c:v>76330.47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04-4E08-AA09-8F394D165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graphs_select_large!$A$27</c:f>
          <c:strCache>
            <c:ptCount val="1"/>
            <c:pt idx="0">
              <c:v>Large select_run_inlist_hotspot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large'!$D$18:$D$28</c:f>
              <c:numCache>
                <c:formatCode>General</c:formatCode>
                <c:ptCount val="11"/>
                <c:pt idx="0">
                  <c:v>647.03</c:v>
                </c:pt>
                <c:pt idx="1">
                  <c:v>1191.67</c:v>
                </c:pt>
                <c:pt idx="2">
                  <c:v>1629.86</c:v>
                </c:pt>
                <c:pt idx="3">
                  <c:v>1778.64</c:v>
                </c:pt>
                <c:pt idx="4">
                  <c:v>1767.89</c:v>
                </c:pt>
                <c:pt idx="5">
                  <c:v>1765.73</c:v>
                </c:pt>
                <c:pt idx="6">
                  <c:v>1768.49</c:v>
                </c:pt>
                <c:pt idx="7">
                  <c:v>1759.39</c:v>
                </c:pt>
                <c:pt idx="8">
                  <c:v>1773.93</c:v>
                </c:pt>
                <c:pt idx="9">
                  <c:v>1781.5</c:v>
                </c:pt>
                <c:pt idx="10">
                  <c:v>1773.13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B7-4BE7-870C-458182F35318}"/>
            </c:ext>
          </c:extLst>
        </c:ser>
        <c:ser>
          <c:idx val="1"/>
          <c:order val="1"/>
          <c:tx>
            <c:strRef>
              <c:f>'Select dashboard large'!$E$17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large'!$E$18:$E$28</c:f>
              <c:numCache>
                <c:formatCode>General</c:formatCode>
                <c:ptCount val="11"/>
                <c:pt idx="0">
                  <c:v>635.63</c:v>
                </c:pt>
                <c:pt idx="1">
                  <c:v>828.03</c:v>
                </c:pt>
                <c:pt idx="2">
                  <c:v>1550.07</c:v>
                </c:pt>
                <c:pt idx="3">
                  <c:v>1746.5</c:v>
                </c:pt>
                <c:pt idx="4">
                  <c:v>1771.65</c:v>
                </c:pt>
                <c:pt idx="5">
                  <c:v>1764.73</c:v>
                </c:pt>
                <c:pt idx="6">
                  <c:v>1757.69</c:v>
                </c:pt>
                <c:pt idx="7">
                  <c:v>1743.31</c:v>
                </c:pt>
                <c:pt idx="8">
                  <c:v>1753.42</c:v>
                </c:pt>
                <c:pt idx="9">
                  <c:v>1756.53</c:v>
                </c:pt>
                <c:pt idx="10">
                  <c:v>1755.04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7-4BE7-870C-458182F35318}"/>
            </c:ext>
          </c:extLst>
        </c:ser>
        <c:ser>
          <c:idx val="2"/>
          <c:order val="2"/>
          <c:tx>
            <c:strRef>
              <c:f>'Select dashboard large'!$F$17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large'!$F$18:$F$28</c:f>
              <c:numCache>
                <c:formatCode>General</c:formatCode>
                <c:ptCount val="11"/>
                <c:pt idx="0">
                  <c:v>624.79999999999995</c:v>
                </c:pt>
                <c:pt idx="1">
                  <c:v>846.84</c:v>
                </c:pt>
                <c:pt idx="2">
                  <c:v>1518.42</c:v>
                </c:pt>
                <c:pt idx="3">
                  <c:v>1743.39</c:v>
                </c:pt>
                <c:pt idx="4">
                  <c:v>1761.52</c:v>
                </c:pt>
                <c:pt idx="5">
                  <c:v>1759.88</c:v>
                </c:pt>
                <c:pt idx="6">
                  <c:v>1752.87</c:v>
                </c:pt>
                <c:pt idx="7">
                  <c:v>1756.01</c:v>
                </c:pt>
                <c:pt idx="8">
                  <c:v>1768.15</c:v>
                </c:pt>
                <c:pt idx="9">
                  <c:v>1775.35</c:v>
                </c:pt>
                <c:pt idx="10">
                  <c:v>1758.1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B7-4BE7-870C-458182F35318}"/>
            </c:ext>
          </c:extLst>
        </c:ser>
        <c:ser>
          <c:idx val="3"/>
          <c:order val="3"/>
          <c:tx>
            <c:strRef>
              <c:f>'Select dashboard large'!$G$17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large'!$G$18:$G$28</c:f>
              <c:numCache>
                <c:formatCode>General</c:formatCode>
                <c:ptCount val="11"/>
                <c:pt idx="0">
                  <c:v>634.22</c:v>
                </c:pt>
                <c:pt idx="1">
                  <c:v>1196.8900000000001</c:v>
                </c:pt>
                <c:pt idx="2">
                  <c:v>1627.74</c:v>
                </c:pt>
                <c:pt idx="3">
                  <c:v>1742.74</c:v>
                </c:pt>
                <c:pt idx="4">
                  <c:v>1766.32</c:v>
                </c:pt>
                <c:pt idx="5">
                  <c:v>1769.95</c:v>
                </c:pt>
                <c:pt idx="6">
                  <c:v>1762.21</c:v>
                </c:pt>
                <c:pt idx="7">
                  <c:v>1758.72</c:v>
                </c:pt>
                <c:pt idx="8">
                  <c:v>1758.56</c:v>
                </c:pt>
                <c:pt idx="9">
                  <c:v>1770.74</c:v>
                </c:pt>
                <c:pt idx="10">
                  <c:v>1782.12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B7-4BE7-870C-458182F35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graphs_select_large!$L$27</c:f>
          <c:strCache>
            <c:ptCount val="1"/>
            <c:pt idx="0">
              <c:v>Large select_run_inlist_hotspot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large'!$J$18:$J$28</c:f>
              <c:numCache>
                <c:formatCode>General</c:formatCode>
                <c:ptCount val="11"/>
                <c:pt idx="0">
                  <c:v>647.03</c:v>
                </c:pt>
                <c:pt idx="1">
                  <c:v>1191.67</c:v>
                </c:pt>
                <c:pt idx="2">
                  <c:v>1629.86</c:v>
                </c:pt>
                <c:pt idx="3">
                  <c:v>1778.64</c:v>
                </c:pt>
                <c:pt idx="4">
                  <c:v>1767.89</c:v>
                </c:pt>
                <c:pt idx="5">
                  <c:v>1765.73</c:v>
                </c:pt>
                <c:pt idx="6">
                  <c:v>1768.49</c:v>
                </c:pt>
                <c:pt idx="7">
                  <c:v>1759.39</c:v>
                </c:pt>
                <c:pt idx="8">
                  <c:v>1773.93</c:v>
                </c:pt>
                <c:pt idx="9">
                  <c:v>1781.5</c:v>
                </c:pt>
                <c:pt idx="10">
                  <c:v>1773.13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7-4A6C-9421-6000B1EA7E93}"/>
            </c:ext>
          </c:extLst>
        </c:ser>
        <c:ser>
          <c:idx val="1"/>
          <c:order val="1"/>
          <c:tx>
            <c:strRef>
              <c:f>'Select dashboard large'!$K$17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large'!$K$18:$K$28</c:f>
              <c:numCache>
                <c:formatCode>General</c:formatCode>
                <c:ptCount val="11"/>
                <c:pt idx="0">
                  <c:v>635.63</c:v>
                </c:pt>
                <c:pt idx="1">
                  <c:v>828.03</c:v>
                </c:pt>
                <c:pt idx="2">
                  <c:v>1550.07</c:v>
                </c:pt>
                <c:pt idx="3">
                  <c:v>1746.5</c:v>
                </c:pt>
                <c:pt idx="4">
                  <c:v>1771.65</c:v>
                </c:pt>
                <c:pt idx="5">
                  <c:v>1764.73</c:v>
                </c:pt>
                <c:pt idx="6">
                  <c:v>1757.69</c:v>
                </c:pt>
                <c:pt idx="7">
                  <c:v>1743.31</c:v>
                </c:pt>
                <c:pt idx="8">
                  <c:v>1753.42</c:v>
                </c:pt>
                <c:pt idx="9">
                  <c:v>1756.53</c:v>
                </c:pt>
                <c:pt idx="10">
                  <c:v>1755.04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97-4A6C-9421-6000B1EA7E93}"/>
            </c:ext>
          </c:extLst>
        </c:ser>
        <c:ser>
          <c:idx val="2"/>
          <c:order val="2"/>
          <c:tx>
            <c:strRef>
              <c:f>'Select dashboard large'!$L$17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large'!$L$18:$L$28</c:f>
              <c:numCache>
                <c:formatCode>General</c:formatCode>
                <c:ptCount val="11"/>
                <c:pt idx="0">
                  <c:v>624.79999999999995</c:v>
                </c:pt>
                <c:pt idx="1">
                  <c:v>846.84</c:v>
                </c:pt>
                <c:pt idx="2">
                  <c:v>1518.42</c:v>
                </c:pt>
                <c:pt idx="3">
                  <c:v>1743.39</c:v>
                </c:pt>
                <c:pt idx="4">
                  <c:v>1761.52</c:v>
                </c:pt>
                <c:pt idx="5">
                  <c:v>1759.88</c:v>
                </c:pt>
                <c:pt idx="6">
                  <c:v>1752.87</c:v>
                </c:pt>
                <c:pt idx="7">
                  <c:v>1756.01</c:v>
                </c:pt>
                <c:pt idx="8">
                  <c:v>1768.15</c:v>
                </c:pt>
                <c:pt idx="9">
                  <c:v>1775.35</c:v>
                </c:pt>
                <c:pt idx="10">
                  <c:v>1758.1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97-4A6C-9421-6000B1EA7E93}"/>
            </c:ext>
          </c:extLst>
        </c:ser>
        <c:ser>
          <c:idx val="3"/>
          <c:order val="3"/>
          <c:tx>
            <c:strRef>
              <c:f>'Select dashboard large'!$M$17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large'!$M$18:$M$28</c:f>
              <c:numCache>
                <c:formatCode>General</c:formatCode>
                <c:ptCount val="11"/>
                <c:pt idx="0">
                  <c:v>634.22</c:v>
                </c:pt>
                <c:pt idx="1">
                  <c:v>1196.8900000000001</c:v>
                </c:pt>
                <c:pt idx="2">
                  <c:v>1627.74</c:v>
                </c:pt>
                <c:pt idx="3">
                  <c:v>1742.74</c:v>
                </c:pt>
                <c:pt idx="4">
                  <c:v>1766.32</c:v>
                </c:pt>
                <c:pt idx="5">
                  <c:v>1769.95</c:v>
                </c:pt>
                <c:pt idx="6">
                  <c:v>1762.21</c:v>
                </c:pt>
                <c:pt idx="7">
                  <c:v>1758.72</c:v>
                </c:pt>
                <c:pt idx="8">
                  <c:v>1758.56</c:v>
                </c:pt>
                <c:pt idx="9">
                  <c:v>1770.74</c:v>
                </c:pt>
                <c:pt idx="10">
                  <c:v>1782.12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97-4A6C-9421-6000B1EA7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graphs_select_large!$V$27</c:f>
          <c:strCache>
            <c:ptCount val="1"/>
            <c:pt idx="0">
              <c:v>Large select_run_inlist_hotspot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large'!$P$18:$P$28</c:f>
              <c:numCache>
                <c:formatCode>General</c:formatCode>
                <c:ptCount val="11"/>
                <c:pt idx="0">
                  <c:v>647.03</c:v>
                </c:pt>
                <c:pt idx="1">
                  <c:v>1191.67</c:v>
                </c:pt>
                <c:pt idx="2">
                  <c:v>1629.86</c:v>
                </c:pt>
                <c:pt idx="3">
                  <c:v>1778.64</c:v>
                </c:pt>
                <c:pt idx="4">
                  <c:v>1767.89</c:v>
                </c:pt>
                <c:pt idx="5">
                  <c:v>1765.73</c:v>
                </c:pt>
                <c:pt idx="6">
                  <c:v>1768.49</c:v>
                </c:pt>
                <c:pt idx="7">
                  <c:v>1759.39</c:v>
                </c:pt>
                <c:pt idx="8">
                  <c:v>1773.93</c:v>
                </c:pt>
                <c:pt idx="9">
                  <c:v>1781.5</c:v>
                </c:pt>
                <c:pt idx="10">
                  <c:v>1773.13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6-4472-A254-DCDBBDC5D299}"/>
            </c:ext>
          </c:extLst>
        </c:ser>
        <c:ser>
          <c:idx val="1"/>
          <c:order val="1"/>
          <c:tx>
            <c:strRef>
              <c:f>'Select dashboard large'!$Q$17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large'!$Q$18:$Q$28</c:f>
              <c:numCache>
                <c:formatCode>General</c:formatCode>
                <c:ptCount val="11"/>
                <c:pt idx="0">
                  <c:v>635.63</c:v>
                </c:pt>
                <c:pt idx="1">
                  <c:v>828.03</c:v>
                </c:pt>
                <c:pt idx="2">
                  <c:v>1550.07</c:v>
                </c:pt>
                <c:pt idx="3">
                  <c:v>1746.5</c:v>
                </c:pt>
                <c:pt idx="4">
                  <c:v>1771.65</c:v>
                </c:pt>
                <c:pt idx="5">
                  <c:v>1764.73</c:v>
                </c:pt>
                <c:pt idx="6">
                  <c:v>1757.69</c:v>
                </c:pt>
                <c:pt idx="7">
                  <c:v>1743.31</c:v>
                </c:pt>
                <c:pt idx="8">
                  <c:v>1753.42</c:v>
                </c:pt>
                <c:pt idx="9">
                  <c:v>1756.53</c:v>
                </c:pt>
                <c:pt idx="10">
                  <c:v>1755.04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6-4472-A254-DCDBBDC5D299}"/>
            </c:ext>
          </c:extLst>
        </c:ser>
        <c:ser>
          <c:idx val="2"/>
          <c:order val="2"/>
          <c:tx>
            <c:strRef>
              <c:f>'Select dashboard large'!$R$17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large'!$R$18:$R$28</c:f>
              <c:numCache>
                <c:formatCode>General</c:formatCode>
                <c:ptCount val="11"/>
                <c:pt idx="0">
                  <c:v>624.79999999999995</c:v>
                </c:pt>
                <c:pt idx="1">
                  <c:v>846.84</c:v>
                </c:pt>
                <c:pt idx="2">
                  <c:v>1518.42</c:v>
                </c:pt>
                <c:pt idx="3">
                  <c:v>1743.39</c:v>
                </c:pt>
                <c:pt idx="4">
                  <c:v>1761.52</c:v>
                </c:pt>
                <c:pt idx="5">
                  <c:v>1759.88</c:v>
                </c:pt>
                <c:pt idx="6">
                  <c:v>1752.87</c:v>
                </c:pt>
                <c:pt idx="7">
                  <c:v>1756.01</c:v>
                </c:pt>
                <c:pt idx="8">
                  <c:v>1768.15</c:v>
                </c:pt>
                <c:pt idx="9">
                  <c:v>1775.35</c:v>
                </c:pt>
                <c:pt idx="10">
                  <c:v>1758.1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16-4472-A254-DCDBBDC5D299}"/>
            </c:ext>
          </c:extLst>
        </c:ser>
        <c:ser>
          <c:idx val="3"/>
          <c:order val="3"/>
          <c:tx>
            <c:strRef>
              <c:f>'Select dashboard large'!$S$17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large'!$S$18:$S$28</c:f>
              <c:numCache>
                <c:formatCode>General</c:formatCode>
                <c:ptCount val="11"/>
                <c:pt idx="0">
                  <c:v>634.22</c:v>
                </c:pt>
                <c:pt idx="1">
                  <c:v>1196.8900000000001</c:v>
                </c:pt>
                <c:pt idx="2">
                  <c:v>1627.74</c:v>
                </c:pt>
                <c:pt idx="3">
                  <c:v>1742.74</c:v>
                </c:pt>
                <c:pt idx="4">
                  <c:v>1766.32</c:v>
                </c:pt>
                <c:pt idx="5">
                  <c:v>1769.95</c:v>
                </c:pt>
                <c:pt idx="6">
                  <c:v>1762.21</c:v>
                </c:pt>
                <c:pt idx="7">
                  <c:v>1758.72</c:v>
                </c:pt>
                <c:pt idx="8">
                  <c:v>1758.56</c:v>
                </c:pt>
                <c:pt idx="9">
                  <c:v>1770.74</c:v>
                </c:pt>
                <c:pt idx="10">
                  <c:v>1782.12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16-4472-A254-DCDBBDC5D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graphs_select_large!$AF$27</c:f>
          <c:strCache>
            <c:ptCount val="1"/>
            <c:pt idx="0">
              <c:v>Large select_run_inlist_hotspot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large'!$AB$17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large'!$AB$18:$AB$28</c:f>
              <c:numCache>
                <c:formatCode>General</c:formatCode>
                <c:ptCount val="11"/>
                <c:pt idx="0">
                  <c:v>1.61</c:v>
                </c:pt>
                <c:pt idx="1">
                  <c:v>1.96</c:v>
                </c:pt>
                <c:pt idx="2">
                  <c:v>3.07</c:v>
                </c:pt>
                <c:pt idx="3">
                  <c:v>6.79</c:v>
                </c:pt>
                <c:pt idx="4">
                  <c:v>13.46</c:v>
                </c:pt>
                <c:pt idx="5">
                  <c:v>22.28</c:v>
                </c:pt>
                <c:pt idx="6">
                  <c:v>44.98</c:v>
                </c:pt>
                <c:pt idx="7">
                  <c:v>89.16</c:v>
                </c:pt>
                <c:pt idx="8">
                  <c:v>173.58</c:v>
                </c:pt>
                <c:pt idx="9">
                  <c:v>350.33</c:v>
                </c:pt>
                <c:pt idx="10">
                  <c:v>846.57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B-49E8-9809-2483739F8A99}"/>
            </c:ext>
          </c:extLst>
        </c:ser>
        <c:ser>
          <c:idx val="1"/>
          <c:order val="1"/>
          <c:tx>
            <c:strRef>
              <c:f>'Select dashboard large'!$AC$17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large'!$AC$18:$AC$28</c:f>
              <c:numCache>
                <c:formatCode>General</c:formatCode>
                <c:ptCount val="11"/>
                <c:pt idx="0">
                  <c:v>1.67</c:v>
                </c:pt>
                <c:pt idx="1">
                  <c:v>2.52</c:v>
                </c:pt>
                <c:pt idx="2">
                  <c:v>4.0999999999999996</c:v>
                </c:pt>
                <c:pt idx="3">
                  <c:v>7.98</c:v>
                </c:pt>
                <c:pt idx="4">
                  <c:v>12.75</c:v>
                </c:pt>
                <c:pt idx="5">
                  <c:v>26.2</c:v>
                </c:pt>
                <c:pt idx="6">
                  <c:v>50.11</c:v>
                </c:pt>
                <c:pt idx="7">
                  <c:v>97.55</c:v>
                </c:pt>
                <c:pt idx="8">
                  <c:v>186.54</c:v>
                </c:pt>
                <c:pt idx="9">
                  <c:v>397.39</c:v>
                </c:pt>
                <c:pt idx="10">
                  <c:v>746.32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B-49E8-9809-2483739F8A99}"/>
            </c:ext>
          </c:extLst>
        </c:ser>
        <c:ser>
          <c:idx val="2"/>
          <c:order val="2"/>
          <c:tx>
            <c:strRef>
              <c:f>'Select dashboard large'!$AD$17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large'!$AD$18:$AD$28</c:f>
              <c:numCache>
                <c:formatCode>General</c:formatCode>
                <c:ptCount val="11"/>
                <c:pt idx="0">
                  <c:v>1.67</c:v>
                </c:pt>
                <c:pt idx="1">
                  <c:v>2.57</c:v>
                </c:pt>
                <c:pt idx="2">
                  <c:v>4.18</c:v>
                </c:pt>
                <c:pt idx="3">
                  <c:v>7.17</c:v>
                </c:pt>
                <c:pt idx="4">
                  <c:v>12.98</c:v>
                </c:pt>
                <c:pt idx="5">
                  <c:v>24.83</c:v>
                </c:pt>
                <c:pt idx="6">
                  <c:v>45.79</c:v>
                </c:pt>
                <c:pt idx="7">
                  <c:v>94.1</c:v>
                </c:pt>
                <c:pt idx="8">
                  <c:v>183.21</c:v>
                </c:pt>
                <c:pt idx="9">
                  <c:v>356.7</c:v>
                </c:pt>
                <c:pt idx="10">
                  <c:v>759.88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EB-49E8-9809-2483739F8A99}"/>
            </c:ext>
          </c:extLst>
        </c:ser>
        <c:ser>
          <c:idx val="3"/>
          <c:order val="3"/>
          <c:tx>
            <c:strRef>
              <c:f>'Select dashboard large'!$AE$17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large'!$AE$18:$AE$28</c:f>
              <c:numCache>
                <c:formatCode>General</c:formatCode>
                <c:ptCount val="11"/>
                <c:pt idx="0">
                  <c:v>1.7</c:v>
                </c:pt>
                <c:pt idx="1">
                  <c:v>1.96</c:v>
                </c:pt>
                <c:pt idx="2">
                  <c:v>2.76</c:v>
                </c:pt>
                <c:pt idx="3">
                  <c:v>7.56</c:v>
                </c:pt>
                <c:pt idx="4">
                  <c:v>14.21</c:v>
                </c:pt>
                <c:pt idx="5">
                  <c:v>27.17</c:v>
                </c:pt>
                <c:pt idx="6">
                  <c:v>51.94</c:v>
                </c:pt>
                <c:pt idx="7">
                  <c:v>101.13</c:v>
                </c:pt>
                <c:pt idx="8">
                  <c:v>196.89</c:v>
                </c:pt>
                <c:pt idx="9">
                  <c:v>442.73</c:v>
                </c:pt>
                <c:pt idx="10">
                  <c:v>943.16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EB-49E8-9809-2483739F8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graphs_select_large!$A$52</c:f>
          <c:strCache>
            <c:ptCount val="1"/>
            <c:pt idx="0">
              <c:v>Large select_run_point_select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large'!$D$30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large'!$D$31:$D$41</c:f>
              <c:numCache>
                <c:formatCode>General</c:formatCode>
                <c:ptCount val="11"/>
                <c:pt idx="0">
                  <c:v>617.91</c:v>
                </c:pt>
                <c:pt idx="1">
                  <c:v>720.31</c:v>
                </c:pt>
                <c:pt idx="2">
                  <c:v>1199.3499999999999</c:v>
                </c:pt>
                <c:pt idx="3">
                  <c:v>1767.69</c:v>
                </c:pt>
                <c:pt idx="4">
                  <c:v>2531.64</c:v>
                </c:pt>
                <c:pt idx="5">
                  <c:v>3628.95</c:v>
                </c:pt>
                <c:pt idx="6">
                  <c:v>4514.0200000000004</c:v>
                </c:pt>
                <c:pt idx="7">
                  <c:v>4771.59</c:v>
                </c:pt>
                <c:pt idx="8">
                  <c:v>4788.91</c:v>
                </c:pt>
                <c:pt idx="9">
                  <c:v>4777.8999999999996</c:v>
                </c:pt>
                <c:pt idx="10">
                  <c:v>4778.38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4-4D01-9965-8A4114588984}"/>
            </c:ext>
          </c:extLst>
        </c:ser>
        <c:ser>
          <c:idx val="1"/>
          <c:order val="1"/>
          <c:tx>
            <c:strRef>
              <c:f>'Select dashboard large'!$E$30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large'!$E$31:$E$41</c:f>
              <c:numCache>
                <c:formatCode>General</c:formatCode>
                <c:ptCount val="11"/>
                <c:pt idx="0">
                  <c:v>317.33999999999997</c:v>
                </c:pt>
                <c:pt idx="1">
                  <c:v>598.70000000000005</c:v>
                </c:pt>
                <c:pt idx="2">
                  <c:v>1034.32</c:v>
                </c:pt>
                <c:pt idx="3">
                  <c:v>1558.13</c:v>
                </c:pt>
                <c:pt idx="4">
                  <c:v>2134.92</c:v>
                </c:pt>
                <c:pt idx="5">
                  <c:v>2782.27</c:v>
                </c:pt>
                <c:pt idx="6">
                  <c:v>3277.45</c:v>
                </c:pt>
                <c:pt idx="7">
                  <c:v>4160.41</c:v>
                </c:pt>
                <c:pt idx="8">
                  <c:v>4686.87</c:v>
                </c:pt>
                <c:pt idx="9">
                  <c:v>4796.18</c:v>
                </c:pt>
                <c:pt idx="10">
                  <c:v>4880.17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54-4D01-9965-8A4114588984}"/>
            </c:ext>
          </c:extLst>
        </c:ser>
        <c:ser>
          <c:idx val="2"/>
          <c:order val="2"/>
          <c:tx>
            <c:strRef>
              <c:f>'Select dashboard large'!$F$30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large'!$F$31:$F$41</c:f>
              <c:numCache>
                <c:formatCode>General</c:formatCode>
                <c:ptCount val="11"/>
                <c:pt idx="0">
                  <c:v>622.53</c:v>
                </c:pt>
                <c:pt idx="1">
                  <c:v>804.12</c:v>
                </c:pt>
                <c:pt idx="2">
                  <c:v>1245.6300000000001</c:v>
                </c:pt>
                <c:pt idx="3">
                  <c:v>1778.46</c:v>
                </c:pt>
                <c:pt idx="4">
                  <c:v>2419.9699999999998</c:v>
                </c:pt>
                <c:pt idx="5">
                  <c:v>2685.01</c:v>
                </c:pt>
                <c:pt idx="6">
                  <c:v>2858.39</c:v>
                </c:pt>
                <c:pt idx="7">
                  <c:v>3225.04</c:v>
                </c:pt>
                <c:pt idx="8">
                  <c:v>4201.92</c:v>
                </c:pt>
                <c:pt idx="9">
                  <c:v>4884.26</c:v>
                </c:pt>
                <c:pt idx="10">
                  <c:v>4898.9399999999996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54-4D01-9965-8A4114588984}"/>
            </c:ext>
          </c:extLst>
        </c:ser>
        <c:ser>
          <c:idx val="3"/>
          <c:order val="3"/>
          <c:tx>
            <c:strRef>
              <c:f>'Select dashboard large'!$G$30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large'!$G$31:$G$41</c:f>
              <c:numCache>
                <c:formatCode>General</c:formatCode>
                <c:ptCount val="11"/>
                <c:pt idx="0">
                  <c:v>337.69</c:v>
                </c:pt>
                <c:pt idx="1">
                  <c:v>576.37</c:v>
                </c:pt>
                <c:pt idx="2">
                  <c:v>937.07</c:v>
                </c:pt>
                <c:pt idx="3">
                  <c:v>1365.16</c:v>
                </c:pt>
                <c:pt idx="4">
                  <c:v>1840.3</c:v>
                </c:pt>
                <c:pt idx="5">
                  <c:v>2344.11</c:v>
                </c:pt>
                <c:pt idx="6">
                  <c:v>2746.21</c:v>
                </c:pt>
                <c:pt idx="7">
                  <c:v>2710.85</c:v>
                </c:pt>
                <c:pt idx="8">
                  <c:v>3414.52</c:v>
                </c:pt>
                <c:pt idx="9">
                  <c:v>4532.6899999999996</c:v>
                </c:pt>
                <c:pt idx="10">
                  <c:v>4990.84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54-4D01-9965-8A4114588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graphs_select_large!$L$52</c:f>
          <c:strCache>
            <c:ptCount val="1"/>
            <c:pt idx="0">
              <c:v>Large select_run_point_select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large'!$J$30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large'!$J$31:$J$41</c:f>
              <c:numCache>
                <c:formatCode>General</c:formatCode>
                <c:ptCount val="11"/>
                <c:pt idx="0">
                  <c:v>617.91</c:v>
                </c:pt>
                <c:pt idx="1">
                  <c:v>720.31</c:v>
                </c:pt>
                <c:pt idx="2">
                  <c:v>1199.3499999999999</c:v>
                </c:pt>
                <c:pt idx="3">
                  <c:v>1767.69</c:v>
                </c:pt>
                <c:pt idx="4">
                  <c:v>2531.64</c:v>
                </c:pt>
                <c:pt idx="5">
                  <c:v>3628.95</c:v>
                </c:pt>
                <c:pt idx="6">
                  <c:v>4514.0200000000004</c:v>
                </c:pt>
                <c:pt idx="7">
                  <c:v>4771.59</c:v>
                </c:pt>
                <c:pt idx="8">
                  <c:v>4788.91</c:v>
                </c:pt>
                <c:pt idx="9">
                  <c:v>4777.8999999999996</c:v>
                </c:pt>
                <c:pt idx="10">
                  <c:v>4778.38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B-49ED-89B5-0A6BFE781A8C}"/>
            </c:ext>
          </c:extLst>
        </c:ser>
        <c:ser>
          <c:idx val="1"/>
          <c:order val="1"/>
          <c:tx>
            <c:strRef>
              <c:f>'Select dashboard large'!$K$30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large'!$K$31:$K$41</c:f>
              <c:numCache>
                <c:formatCode>General</c:formatCode>
                <c:ptCount val="11"/>
                <c:pt idx="0">
                  <c:v>317.33999999999997</c:v>
                </c:pt>
                <c:pt idx="1">
                  <c:v>598.70000000000005</c:v>
                </c:pt>
                <c:pt idx="2">
                  <c:v>1034.32</c:v>
                </c:pt>
                <c:pt idx="3">
                  <c:v>1558.13</c:v>
                </c:pt>
                <c:pt idx="4">
                  <c:v>2134.92</c:v>
                </c:pt>
                <c:pt idx="5">
                  <c:v>2782.27</c:v>
                </c:pt>
                <c:pt idx="6">
                  <c:v>3277.45</c:v>
                </c:pt>
                <c:pt idx="7">
                  <c:v>4160.41</c:v>
                </c:pt>
                <c:pt idx="8">
                  <c:v>4686.87</c:v>
                </c:pt>
                <c:pt idx="9">
                  <c:v>4796.18</c:v>
                </c:pt>
                <c:pt idx="10">
                  <c:v>4880.17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AB-49ED-89B5-0A6BFE781A8C}"/>
            </c:ext>
          </c:extLst>
        </c:ser>
        <c:ser>
          <c:idx val="2"/>
          <c:order val="2"/>
          <c:tx>
            <c:strRef>
              <c:f>'Select dashboard large'!$L$30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large'!$L$31:$L$41</c:f>
              <c:numCache>
                <c:formatCode>General</c:formatCode>
                <c:ptCount val="11"/>
                <c:pt idx="0">
                  <c:v>622.53</c:v>
                </c:pt>
                <c:pt idx="1">
                  <c:v>804.12</c:v>
                </c:pt>
                <c:pt idx="2">
                  <c:v>1245.6300000000001</c:v>
                </c:pt>
                <c:pt idx="3">
                  <c:v>1778.46</c:v>
                </c:pt>
                <c:pt idx="4">
                  <c:v>2419.9699999999998</c:v>
                </c:pt>
                <c:pt idx="5">
                  <c:v>2685.01</c:v>
                </c:pt>
                <c:pt idx="6">
                  <c:v>2858.39</c:v>
                </c:pt>
                <c:pt idx="7">
                  <c:v>3225.04</c:v>
                </c:pt>
                <c:pt idx="8">
                  <c:v>4201.92</c:v>
                </c:pt>
                <c:pt idx="9">
                  <c:v>4884.26</c:v>
                </c:pt>
                <c:pt idx="10">
                  <c:v>4898.9399999999996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AB-49ED-89B5-0A6BFE781A8C}"/>
            </c:ext>
          </c:extLst>
        </c:ser>
        <c:ser>
          <c:idx val="3"/>
          <c:order val="3"/>
          <c:tx>
            <c:strRef>
              <c:f>'Select dashboard large'!$M$30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large'!$M$31:$M$41</c:f>
              <c:numCache>
                <c:formatCode>General</c:formatCode>
                <c:ptCount val="11"/>
                <c:pt idx="0">
                  <c:v>337.69</c:v>
                </c:pt>
                <c:pt idx="1">
                  <c:v>576.37</c:v>
                </c:pt>
                <c:pt idx="2">
                  <c:v>937.07</c:v>
                </c:pt>
                <c:pt idx="3">
                  <c:v>1365.16</c:v>
                </c:pt>
                <c:pt idx="4">
                  <c:v>1840.3</c:v>
                </c:pt>
                <c:pt idx="5">
                  <c:v>2344.11</c:v>
                </c:pt>
                <c:pt idx="6">
                  <c:v>2746.21</c:v>
                </c:pt>
                <c:pt idx="7">
                  <c:v>2710.85</c:v>
                </c:pt>
                <c:pt idx="8">
                  <c:v>3414.52</c:v>
                </c:pt>
                <c:pt idx="9">
                  <c:v>4532.6899999999996</c:v>
                </c:pt>
                <c:pt idx="10">
                  <c:v>4990.84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AB-49ED-89B5-0A6BFE781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graphs_select_large!$V$52</c:f>
          <c:strCache>
            <c:ptCount val="1"/>
            <c:pt idx="0">
              <c:v>Large select_run_point_select  reads/sec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large'!$P$30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large'!$P$31:$P$41</c:f>
              <c:numCache>
                <c:formatCode>General</c:formatCode>
                <c:ptCount val="11"/>
                <c:pt idx="0">
                  <c:v>617.91</c:v>
                </c:pt>
                <c:pt idx="1">
                  <c:v>720.31</c:v>
                </c:pt>
                <c:pt idx="2">
                  <c:v>1199.3499999999999</c:v>
                </c:pt>
                <c:pt idx="3">
                  <c:v>1767.69</c:v>
                </c:pt>
                <c:pt idx="4">
                  <c:v>2531.64</c:v>
                </c:pt>
                <c:pt idx="5">
                  <c:v>3628.95</c:v>
                </c:pt>
                <c:pt idx="6">
                  <c:v>4514.0200000000004</c:v>
                </c:pt>
                <c:pt idx="7">
                  <c:v>4771.59</c:v>
                </c:pt>
                <c:pt idx="8">
                  <c:v>4788.91</c:v>
                </c:pt>
                <c:pt idx="9">
                  <c:v>4777.8999999999996</c:v>
                </c:pt>
                <c:pt idx="10">
                  <c:v>4778.38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39-4E2B-ACCF-EC0E3109CE03}"/>
            </c:ext>
          </c:extLst>
        </c:ser>
        <c:ser>
          <c:idx val="1"/>
          <c:order val="1"/>
          <c:tx>
            <c:strRef>
              <c:f>'Select dashboard large'!$Q$30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large'!$Q$31:$Q$41</c:f>
              <c:numCache>
                <c:formatCode>General</c:formatCode>
                <c:ptCount val="11"/>
                <c:pt idx="0">
                  <c:v>317.33999999999997</c:v>
                </c:pt>
                <c:pt idx="1">
                  <c:v>598.70000000000005</c:v>
                </c:pt>
                <c:pt idx="2">
                  <c:v>1034.32</c:v>
                </c:pt>
                <c:pt idx="3">
                  <c:v>1558.13</c:v>
                </c:pt>
                <c:pt idx="4">
                  <c:v>2134.92</c:v>
                </c:pt>
                <c:pt idx="5">
                  <c:v>2782.27</c:v>
                </c:pt>
                <c:pt idx="6">
                  <c:v>3277.45</c:v>
                </c:pt>
                <c:pt idx="7">
                  <c:v>4160.41</c:v>
                </c:pt>
                <c:pt idx="8">
                  <c:v>4686.87</c:v>
                </c:pt>
                <c:pt idx="9">
                  <c:v>4796.18</c:v>
                </c:pt>
                <c:pt idx="10">
                  <c:v>4880.17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9-4E2B-ACCF-EC0E3109CE03}"/>
            </c:ext>
          </c:extLst>
        </c:ser>
        <c:ser>
          <c:idx val="2"/>
          <c:order val="2"/>
          <c:tx>
            <c:strRef>
              <c:f>'Select dashboard large'!$R$30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large'!$R$31:$R$41</c:f>
              <c:numCache>
                <c:formatCode>General</c:formatCode>
                <c:ptCount val="11"/>
                <c:pt idx="0">
                  <c:v>622.53</c:v>
                </c:pt>
                <c:pt idx="1">
                  <c:v>804.12</c:v>
                </c:pt>
                <c:pt idx="2">
                  <c:v>1245.6300000000001</c:v>
                </c:pt>
                <c:pt idx="3">
                  <c:v>1778.46</c:v>
                </c:pt>
                <c:pt idx="4">
                  <c:v>2419.9699999999998</c:v>
                </c:pt>
                <c:pt idx="5">
                  <c:v>2685.01</c:v>
                </c:pt>
                <c:pt idx="6">
                  <c:v>2858.39</c:v>
                </c:pt>
                <c:pt idx="7">
                  <c:v>3225.04</c:v>
                </c:pt>
                <c:pt idx="8">
                  <c:v>4201.92</c:v>
                </c:pt>
                <c:pt idx="9">
                  <c:v>4884.26</c:v>
                </c:pt>
                <c:pt idx="10">
                  <c:v>4898.9399999999996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39-4E2B-ACCF-EC0E3109CE03}"/>
            </c:ext>
          </c:extLst>
        </c:ser>
        <c:ser>
          <c:idx val="3"/>
          <c:order val="3"/>
          <c:tx>
            <c:strRef>
              <c:f>'Select dashboard large'!$S$30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large'!$S$31:$S$41</c:f>
              <c:numCache>
                <c:formatCode>General</c:formatCode>
                <c:ptCount val="11"/>
                <c:pt idx="0">
                  <c:v>337.69</c:v>
                </c:pt>
                <c:pt idx="1">
                  <c:v>576.37</c:v>
                </c:pt>
                <c:pt idx="2">
                  <c:v>937.07</c:v>
                </c:pt>
                <c:pt idx="3">
                  <c:v>1365.16</c:v>
                </c:pt>
                <c:pt idx="4">
                  <c:v>1840.3</c:v>
                </c:pt>
                <c:pt idx="5">
                  <c:v>2344.11</c:v>
                </c:pt>
                <c:pt idx="6">
                  <c:v>2746.21</c:v>
                </c:pt>
                <c:pt idx="7">
                  <c:v>2710.85</c:v>
                </c:pt>
                <c:pt idx="8">
                  <c:v>3414.52</c:v>
                </c:pt>
                <c:pt idx="9">
                  <c:v>4532.6899999999996</c:v>
                </c:pt>
                <c:pt idx="10">
                  <c:v>4990.84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39-4E2B-ACCF-EC0E3109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graphs_select_large!$AF$52</c:f>
          <c:strCache>
            <c:ptCount val="1"/>
            <c:pt idx="0">
              <c:v>Large select_run_point_select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'Select dashboard large'!$AB$30</c:f>
              <c:strCache>
                <c:ptCount val="1"/>
                <c:pt idx="0">
                  <c:v>PS 8.0.34 Pre write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large'!$AB$31:$AB$41</c:f>
              <c:numCache>
                <c:formatCode>General</c:formatCode>
                <c:ptCount val="11"/>
                <c:pt idx="0">
                  <c:v>3.55</c:v>
                </c:pt>
                <c:pt idx="1">
                  <c:v>6.67</c:v>
                </c:pt>
                <c:pt idx="2">
                  <c:v>7.3</c:v>
                </c:pt>
                <c:pt idx="3">
                  <c:v>9.73</c:v>
                </c:pt>
                <c:pt idx="4">
                  <c:v>13.95</c:v>
                </c:pt>
                <c:pt idx="5">
                  <c:v>22.28</c:v>
                </c:pt>
                <c:pt idx="6">
                  <c:v>41.85</c:v>
                </c:pt>
                <c:pt idx="7">
                  <c:v>102.97</c:v>
                </c:pt>
                <c:pt idx="8">
                  <c:v>231.53</c:v>
                </c:pt>
                <c:pt idx="9">
                  <c:v>458.96</c:v>
                </c:pt>
                <c:pt idx="10">
                  <c:v>816.63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3-44C2-B8A8-312BB95416AD}"/>
            </c:ext>
          </c:extLst>
        </c:ser>
        <c:ser>
          <c:idx val="1"/>
          <c:order val="1"/>
          <c:tx>
            <c:strRef>
              <c:f>'Select dashboard large'!$AC$30</c:f>
              <c:strCache>
                <c:ptCount val="1"/>
                <c:pt idx="0">
                  <c:v>PS 8.0.34 Post write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large'!$AC$31:$AC$41</c:f>
              <c:numCache>
                <c:formatCode>General</c:formatCode>
                <c:ptCount val="11"/>
                <c:pt idx="0">
                  <c:v>7.43</c:v>
                </c:pt>
                <c:pt idx="1">
                  <c:v>7.98</c:v>
                </c:pt>
                <c:pt idx="2">
                  <c:v>9.06</c:v>
                </c:pt>
                <c:pt idx="3">
                  <c:v>12.08</c:v>
                </c:pt>
                <c:pt idx="4">
                  <c:v>17.95</c:v>
                </c:pt>
                <c:pt idx="5">
                  <c:v>27.17</c:v>
                </c:pt>
                <c:pt idx="6">
                  <c:v>47.47</c:v>
                </c:pt>
                <c:pt idx="7">
                  <c:v>87.56</c:v>
                </c:pt>
                <c:pt idx="8">
                  <c:v>200.47</c:v>
                </c:pt>
                <c:pt idx="9">
                  <c:v>419.45</c:v>
                </c:pt>
                <c:pt idx="10">
                  <c:v>861.95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3-44C2-B8A8-312BB95416AD}"/>
            </c:ext>
          </c:extLst>
        </c:ser>
        <c:ser>
          <c:idx val="2"/>
          <c:order val="2"/>
          <c:tx>
            <c:strRef>
              <c:f>'Select dashboard large'!$AD$30</c:f>
              <c:strCache>
                <c:ptCount val="1"/>
                <c:pt idx="0">
                  <c:v>MySQL 8.0.34 Pre write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large'!$AD$31:$AD$41</c:f>
              <c:numCache>
                <c:formatCode>General</c:formatCode>
                <c:ptCount val="11"/>
                <c:pt idx="0">
                  <c:v>3.62</c:v>
                </c:pt>
                <c:pt idx="1">
                  <c:v>7.17</c:v>
                </c:pt>
                <c:pt idx="2">
                  <c:v>10.65</c:v>
                </c:pt>
                <c:pt idx="3">
                  <c:v>10.65</c:v>
                </c:pt>
                <c:pt idx="4">
                  <c:v>12.98</c:v>
                </c:pt>
                <c:pt idx="5">
                  <c:v>35.590000000000003</c:v>
                </c:pt>
                <c:pt idx="6">
                  <c:v>262.64</c:v>
                </c:pt>
                <c:pt idx="7">
                  <c:v>539.71</c:v>
                </c:pt>
                <c:pt idx="8">
                  <c:v>21.11</c:v>
                </c:pt>
                <c:pt idx="9">
                  <c:v>344.08</c:v>
                </c:pt>
                <c:pt idx="10">
                  <c:v>943.16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3-44C2-B8A8-312BB95416AD}"/>
            </c:ext>
          </c:extLst>
        </c:ser>
        <c:ser>
          <c:idx val="3"/>
          <c:order val="3"/>
          <c:tx>
            <c:strRef>
              <c:f>'Select dashboard large'!$AE$30</c:f>
              <c:strCache>
                <c:ptCount val="1"/>
                <c:pt idx="0">
                  <c:v>MySQL 8.0.34 Post write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'Select dashboard large'!$AE$31:$AE$41</c:f>
              <c:numCache>
                <c:formatCode>General</c:formatCode>
                <c:ptCount val="11"/>
                <c:pt idx="0">
                  <c:v>7.7</c:v>
                </c:pt>
                <c:pt idx="1">
                  <c:v>9.73</c:v>
                </c:pt>
                <c:pt idx="2">
                  <c:v>13.22</c:v>
                </c:pt>
                <c:pt idx="3">
                  <c:v>20.74</c:v>
                </c:pt>
                <c:pt idx="4">
                  <c:v>28.16</c:v>
                </c:pt>
                <c:pt idx="5">
                  <c:v>39.65</c:v>
                </c:pt>
                <c:pt idx="6">
                  <c:v>173.58</c:v>
                </c:pt>
                <c:pt idx="7">
                  <c:v>493.24</c:v>
                </c:pt>
                <c:pt idx="8">
                  <c:v>186.54</c:v>
                </c:pt>
                <c:pt idx="9">
                  <c:v>38.25</c:v>
                </c:pt>
                <c:pt idx="10">
                  <c:v>1235.6199999999999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3-44C2-B8A8-312BB9541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graphs_write_small!$A$2</c:f>
          <c:strCache>
            <c:ptCount val="1"/>
            <c:pt idx="0">
              <c:v>Small write_run_inlist_update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small'!$D$5:$D$15</c:f>
              <c:numCache>
                <c:formatCode>General</c:formatCode>
                <c:ptCount val="11"/>
                <c:pt idx="0">
                  <c:v>11.02</c:v>
                </c:pt>
                <c:pt idx="1">
                  <c:v>10.09</c:v>
                </c:pt>
                <c:pt idx="2">
                  <c:v>13.75</c:v>
                </c:pt>
                <c:pt idx="3">
                  <c:v>11.5</c:v>
                </c:pt>
                <c:pt idx="4">
                  <c:v>11.41</c:v>
                </c:pt>
                <c:pt idx="5">
                  <c:v>11.91</c:v>
                </c:pt>
                <c:pt idx="6">
                  <c:v>11.85</c:v>
                </c:pt>
                <c:pt idx="7">
                  <c:v>11.73</c:v>
                </c:pt>
                <c:pt idx="8">
                  <c:v>11.9</c:v>
                </c:pt>
                <c:pt idx="9">
                  <c:v>11.96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D-43E0-8670-1C201021528F}"/>
            </c:ext>
          </c:extLst>
        </c:ser>
        <c:ser>
          <c:idx val="1"/>
          <c:order val="1"/>
          <c:tx>
            <c:strRef>
              <c:f>'Write dashboard small'!$E$4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small'!$E$5:$E$15</c:f>
              <c:numCache>
                <c:formatCode>General</c:formatCode>
                <c:ptCount val="11"/>
                <c:pt idx="0">
                  <c:v>12.16</c:v>
                </c:pt>
                <c:pt idx="1">
                  <c:v>11.46</c:v>
                </c:pt>
                <c:pt idx="2">
                  <c:v>13.06</c:v>
                </c:pt>
                <c:pt idx="3">
                  <c:v>12.1</c:v>
                </c:pt>
                <c:pt idx="4">
                  <c:v>10.06</c:v>
                </c:pt>
                <c:pt idx="5">
                  <c:v>9.02</c:v>
                </c:pt>
                <c:pt idx="6">
                  <c:v>8.41</c:v>
                </c:pt>
                <c:pt idx="7">
                  <c:v>7.6</c:v>
                </c:pt>
                <c:pt idx="8">
                  <c:v>7.03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D-43E0-8670-1C2010215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graphs_write_small!$L$2</c:f>
          <c:strCache>
            <c:ptCount val="1"/>
            <c:pt idx="0">
              <c:v>Small write_run_inlist_update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small'!$H$5:$H$15</c:f>
              <c:numCache>
                <c:formatCode>General</c:formatCode>
                <c:ptCount val="11"/>
                <c:pt idx="0">
                  <c:v>11.02</c:v>
                </c:pt>
                <c:pt idx="1">
                  <c:v>10.09</c:v>
                </c:pt>
                <c:pt idx="2">
                  <c:v>13.75</c:v>
                </c:pt>
                <c:pt idx="3">
                  <c:v>11.5</c:v>
                </c:pt>
                <c:pt idx="4">
                  <c:v>11.41</c:v>
                </c:pt>
                <c:pt idx="5">
                  <c:v>11.91</c:v>
                </c:pt>
                <c:pt idx="6">
                  <c:v>11.85</c:v>
                </c:pt>
                <c:pt idx="7">
                  <c:v>11.73</c:v>
                </c:pt>
                <c:pt idx="8">
                  <c:v>11.9</c:v>
                </c:pt>
                <c:pt idx="9">
                  <c:v>11.96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8-4C8E-BD52-4C8320CF2361}"/>
            </c:ext>
          </c:extLst>
        </c:ser>
        <c:ser>
          <c:idx val="1"/>
          <c:order val="1"/>
          <c:tx>
            <c:strRef>
              <c:f>'Write dashboard small'!$I$4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small'!$I$5:$I$15</c:f>
              <c:numCache>
                <c:formatCode>General</c:formatCode>
                <c:ptCount val="11"/>
                <c:pt idx="0">
                  <c:v>12.16</c:v>
                </c:pt>
                <c:pt idx="1">
                  <c:v>11.46</c:v>
                </c:pt>
                <c:pt idx="2">
                  <c:v>13.06</c:v>
                </c:pt>
                <c:pt idx="3">
                  <c:v>12.1</c:v>
                </c:pt>
                <c:pt idx="4">
                  <c:v>10.06</c:v>
                </c:pt>
                <c:pt idx="5">
                  <c:v>9.02</c:v>
                </c:pt>
                <c:pt idx="6">
                  <c:v>8.41</c:v>
                </c:pt>
                <c:pt idx="7">
                  <c:v>7.6</c:v>
                </c:pt>
                <c:pt idx="8">
                  <c:v>7.03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88-4C8E-BD52-4C8320CF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graphs_write_small!$V$2</c:f>
          <c:strCache>
            <c:ptCount val="1"/>
            <c:pt idx="0">
              <c:v>Small write_run_inlist_update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small'!$P$5:$P$15</c:f>
              <c:numCache>
                <c:formatCode>General</c:formatCode>
                <c:ptCount val="11"/>
                <c:pt idx="0">
                  <c:v>11.02</c:v>
                </c:pt>
                <c:pt idx="1">
                  <c:v>10.09</c:v>
                </c:pt>
                <c:pt idx="2">
                  <c:v>13.75</c:v>
                </c:pt>
                <c:pt idx="3">
                  <c:v>11.5</c:v>
                </c:pt>
                <c:pt idx="4">
                  <c:v>11.41</c:v>
                </c:pt>
                <c:pt idx="5">
                  <c:v>11.91</c:v>
                </c:pt>
                <c:pt idx="6">
                  <c:v>11.85</c:v>
                </c:pt>
                <c:pt idx="7">
                  <c:v>11.73</c:v>
                </c:pt>
                <c:pt idx="8">
                  <c:v>11.9</c:v>
                </c:pt>
                <c:pt idx="9">
                  <c:v>11.96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5-46D3-8842-CF52A03F9F8D}"/>
            </c:ext>
          </c:extLst>
        </c:ser>
        <c:ser>
          <c:idx val="1"/>
          <c:order val="1"/>
          <c:tx>
            <c:strRef>
              <c:f>'Write dashboard small'!$Q$4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small'!$Q$5:$Q$15</c:f>
              <c:numCache>
                <c:formatCode>General</c:formatCode>
                <c:ptCount val="11"/>
                <c:pt idx="0">
                  <c:v>12.16</c:v>
                </c:pt>
                <c:pt idx="1">
                  <c:v>11.46</c:v>
                </c:pt>
                <c:pt idx="2">
                  <c:v>13.06</c:v>
                </c:pt>
                <c:pt idx="3">
                  <c:v>12.1</c:v>
                </c:pt>
                <c:pt idx="4">
                  <c:v>10.06</c:v>
                </c:pt>
                <c:pt idx="5">
                  <c:v>9.02</c:v>
                </c:pt>
                <c:pt idx="6">
                  <c:v>8.41</c:v>
                </c:pt>
                <c:pt idx="7">
                  <c:v>7.6</c:v>
                </c:pt>
                <c:pt idx="8">
                  <c:v>7.03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95-46D3-8842-CF52A03F9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graphs_write_small!$AF$2</c:f>
          <c:strCache>
            <c:ptCount val="1"/>
            <c:pt idx="0">
              <c:v>Small write_run_inlist_update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small'!$T$5:$T$15</c:f>
              <c:numCache>
                <c:formatCode>General</c:formatCode>
                <c:ptCount val="11"/>
                <c:pt idx="0">
                  <c:v>235.74</c:v>
                </c:pt>
                <c:pt idx="1">
                  <c:v>297.92</c:v>
                </c:pt>
                <c:pt idx="2">
                  <c:v>376.49</c:v>
                </c:pt>
                <c:pt idx="3">
                  <c:v>1903.57</c:v>
                </c:pt>
                <c:pt idx="4">
                  <c:v>3095.38</c:v>
                </c:pt>
                <c:pt idx="5">
                  <c:v>4203.93</c:v>
                </c:pt>
                <c:pt idx="6">
                  <c:v>7754.26</c:v>
                </c:pt>
                <c:pt idx="7">
                  <c:v>18075.36</c:v>
                </c:pt>
                <c:pt idx="8">
                  <c:v>31587.21</c:v>
                </c:pt>
                <c:pt idx="9">
                  <c:v>55199.54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9-47D8-B204-8EB726A476BD}"/>
            </c:ext>
          </c:extLst>
        </c:ser>
        <c:ser>
          <c:idx val="1"/>
          <c:order val="1"/>
          <c:tx>
            <c:strRef>
              <c:f>'Write dashboard small'!$U$4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small'!$U$5:$U$15</c:f>
              <c:numCache>
                <c:formatCode>General</c:formatCode>
                <c:ptCount val="11"/>
                <c:pt idx="0">
                  <c:v>196.89</c:v>
                </c:pt>
                <c:pt idx="1">
                  <c:v>344.08</c:v>
                </c:pt>
                <c:pt idx="2">
                  <c:v>427.07</c:v>
                </c:pt>
                <c:pt idx="3">
                  <c:v>960.3</c:v>
                </c:pt>
                <c:pt idx="4">
                  <c:v>2159.29</c:v>
                </c:pt>
                <c:pt idx="5">
                  <c:v>4517.8999999999996</c:v>
                </c:pt>
                <c:pt idx="6">
                  <c:v>9624.59</c:v>
                </c:pt>
                <c:pt idx="7">
                  <c:v>20876.04</c:v>
                </c:pt>
                <c:pt idx="8">
                  <c:v>42899.63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9-47D8-B204-8EB726A47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graphs_write_small!$A$27</c:f>
          <c:strCache>
            <c:ptCount val="1"/>
            <c:pt idx="0">
              <c:v>Small write_run_inlist_update_hotspot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small'!$D$18:$D$28</c:f>
              <c:numCache>
                <c:formatCode>General</c:formatCode>
                <c:ptCount val="11"/>
                <c:pt idx="0">
                  <c:v>74.260000000000005</c:v>
                </c:pt>
                <c:pt idx="1">
                  <c:v>355.68</c:v>
                </c:pt>
                <c:pt idx="2">
                  <c:v>640.72</c:v>
                </c:pt>
                <c:pt idx="3">
                  <c:v>871.19</c:v>
                </c:pt>
                <c:pt idx="4">
                  <c:v>914.65</c:v>
                </c:pt>
                <c:pt idx="5">
                  <c:v>1013.38</c:v>
                </c:pt>
                <c:pt idx="6">
                  <c:v>1080.78</c:v>
                </c:pt>
                <c:pt idx="7">
                  <c:v>1201.18</c:v>
                </c:pt>
                <c:pt idx="8">
                  <c:v>1224.52</c:v>
                </c:pt>
                <c:pt idx="9">
                  <c:v>1217.6600000000001</c:v>
                </c:pt>
                <c:pt idx="10">
                  <c:v>1159.8800000000001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E-45B9-9B11-9EB07949D416}"/>
            </c:ext>
          </c:extLst>
        </c:ser>
        <c:ser>
          <c:idx val="1"/>
          <c:order val="1"/>
          <c:tx>
            <c:strRef>
              <c:f>'Write dashboard small'!$E$17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small'!$E$18:$E$28</c:f>
              <c:numCache>
                <c:formatCode>General</c:formatCode>
                <c:ptCount val="11"/>
                <c:pt idx="0">
                  <c:v>160.68</c:v>
                </c:pt>
                <c:pt idx="1">
                  <c:v>236.68</c:v>
                </c:pt>
                <c:pt idx="2">
                  <c:v>626.16999999999996</c:v>
                </c:pt>
                <c:pt idx="3">
                  <c:v>904.97</c:v>
                </c:pt>
                <c:pt idx="4">
                  <c:v>940.97</c:v>
                </c:pt>
                <c:pt idx="5">
                  <c:v>1060.3800000000001</c:v>
                </c:pt>
                <c:pt idx="6">
                  <c:v>1139.42</c:v>
                </c:pt>
                <c:pt idx="7">
                  <c:v>1201.57</c:v>
                </c:pt>
                <c:pt idx="8">
                  <c:v>1228.25</c:v>
                </c:pt>
                <c:pt idx="9">
                  <c:v>1216.5999999999999</c:v>
                </c:pt>
                <c:pt idx="10">
                  <c:v>1172.57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0E-45B9-9B11-9EB07949D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graphs_write_small!$L$27</c:f>
          <c:strCache>
            <c:ptCount val="1"/>
            <c:pt idx="0">
              <c:v>Small write_run_inlist_update_hotspot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small'!$H$18:$H$28</c:f>
              <c:numCache>
                <c:formatCode>General</c:formatCode>
                <c:ptCount val="11"/>
                <c:pt idx="0">
                  <c:v>74.260000000000005</c:v>
                </c:pt>
                <c:pt idx="1">
                  <c:v>355.68</c:v>
                </c:pt>
                <c:pt idx="2">
                  <c:v>640.72</c:v>
                </c:pt>
                <c:pt idx="3">
                  <c:v>871.19</c:v>
                </c:pt>
                <c:pt idx="4">
                  <c:v>914.65</c:v>
                </c:pt>
                <c:pt idx="5">
                  <c:v>1013.38</c:v>
                </c:pt>
                <c:pt idx="6">
                  <c:v>1080.78</c:v>
                </c:pt>
                <c:pt idx="7">
                  <c:v>1201.18</c:v>
                </c:pt>
                <c:pt idx="8">
                  <c:v>1224.52</c:v>
                </c:pt>
                <c:pt idx="9">
                  <c:v>1217.6600000000001</c:v>
                </c:pt>
                <c:pt idx="10">
                  <c:v>1159.8800000000001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E-41E9-A8FB-4CF8FE11DF2F}"/>
            </c:ext>
          </c:extLst>
        </c:ser>
        <c:ser>
          <c:idx val="1"/>
          <c:order val="1"/>
          <c:tx>
            <c:strRef>
              <c:f>'Write dashboard small'!$I$17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small'!$I$18:$I$28</c:f>
              <c:numCache>
                <c:formatCode>General</c:formatCode>
                <c:ptCount val="11"/>
                <c:pt idx="0">
                  <c:v>160.68</c:v>
                </c:pt>
                <c:pt idx="1">
                  <c:v>236.68</c:v>
                </c:pt>
                <c:pt idx="2">
                  <c:v>626.16999999999996</c:v>
                </c:pt>
                <c:pt idx="3">
                  <c:v>904.97</c:v>
                </c:pt>
                <c:pt idx="4">
                  <c:v>940.97</c:v>
                </c:pt>
                <c:pt idx="5">
                  <c:v>1060.3800000000001</c:v>
                </c:pt>
                <c:pt idx="6">
                  <c:v>1139.42</c:v>
                </c:pt>
                <c:pt idx="7">
                  <c:v>1201.57</c:v>
                </c:pt>
                <c:pt idx="8">
                  <c:v>1228.25</c:v>
                </c:pt>
                <c:pt idx="9">
                  <c:v>1216.5999999999999</c:v>
                </c:pt>
                <c:pt idx="10">
                  <c:v>1172.57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DE-41E9-A8FB-4CF8FE11D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graphs_write_small!$V$27</c:f>
          <c:strCache>
            <c:ptCount val="1"/>
            <c:pt idx="0">
              <c:v>Small write_run_inlist_update_hotspot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small'!$P$18:$P$28</c:f>
              <c:numCache>
                <c:formatCode>General</c:formatCode>
                <c:ptCount val="11"/>
                <c:pt idx="0">
                  <c:v>74.260000000000005</c:v>
                </c:pt>
                <c:pt idx="1">
                  <c:v>355.68</c:v>
                </c:pt>
                <c:pt idx="2">
                  <c:v>640.72</c:v>
                </c:pt>
                <c:pt idx="3">
                  <c:v>871.19</c:v>
                </c:pt>
                <c:pt idx="4">
                  <c:v>914.65</c:v>
                </c:pt>
                <c:pt idx="5">
                  <c:v>1013.38</c:v>
                </c:pt>
                <c:pt idx="6">
                  <c:v>1080.78</c:v>
                </c:pt>
                <c:pt idx="7">
                  <c:v>1201.18</c:v>
                </c:pt>
                <c:pt idx="8">
                  <c:v>1224.52</c:v>
                </c:pt>
                <c:pt idx="9">
                  <c:v>1217.6600000000001</c:v>
                </c:pt>
                <c:pt idx="10">
                  <c:v>1159.8800000000001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B4-4AB5-ADE5-BA33FF0F818F}"/>
            </c:ext>
          </c:extLst>
        </c:ser>
        <c:ser>
          <c:idx val="1"/>
          <c:order val="1"/>
          <c:tx>
            <c:strRef>
              <c:f>'Write dashboard small'!$Q$17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small'!$Q$18:$Q$28</c:f>
              <c:numCache>
                <c:formatCode>General</c:formatCode>
                <c:ptCount val="11"/>
                <c:pt idx="0">
                  <c:v>160.68</c:v>
                </c:pt>
                <c:pt idx="1">
                  <c:v>236.68</c:v>
                </c:pt>
                <c:pt idx="2">
                  <c:v>626.16999999999996</c:v>
                </c:pt>
                <c:pt idx="3">
                  <c:v>904.97</c:v>
                </c:pt>
                <c:pt idx="4">
                  <c:v>940.97</c:v>
                </c:pt>
                <c:pt idx="5">
                  <c:v>1060.3800000000001</c:v>
                </c:pt>
                <c:pt idx="6">
                  <c:v>1139.42</c:v>
                </c:pt>
                <c:pt idx="7">
                  <c:v>1201.57</c:v>
                </c:pt>
                <c:pt idx="8">
                  <c:v>1228.25</c:v>
                </c:pt>
                <c:pt idx="9">
                  <c:v>1216.5999999999999</c:v>
                </c:pt>
                <c:pt idx="10">
                  <c:v>1172.57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B4-4AB5-ADE5-BA33FF0F8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graphs_write_small!$AF$27</c:f>
          <c:strCache>
            <c:ptCount val="1"/>
            <c:pt idx="0">
              <c:v>Small write_run_inlist_update_hotspot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small'!$T$18:$T$28</c:f>
              <c:numCache>
                <c:formatCode>General</c:formatCode>
                <c:ptCount val="11"/>
                <c:pt idx="0">
                  <c:v>9.39</c:v>
                </c:pt>
                <c:pt idx="1">
                  <c:v>6.55</c:v>
                </c:pt>
                <c:pt idx="2">
                  <c:v>8.9</c:v>
                </c:pt>
                <c:pt idx="3">
                  <c:v>13.7</c:v>
                </c:pt>
                <c:pt idx="4">
                  <c:v>28.16</c:v>
                </c:pt>
                <c:pt idx="5">
                  <c:v>54.83</c:v>
                </c:pt>
                <c:pt idx="6">
                  <c:v>104.84</c:v>
                </c:pt>
                <c:pt idx="7">
                  <c:v>173.58</c:v>
                </c:pt>
                <c:pt idx="8">
                  <c:v>350.33</c:v>
                </c:pt>
                <c:pt idx="9">
                  <c:v>707.07</c:v>
                </c:pt>
                <c:pt idx="10">
                  <c:v>1506.29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F-41EE-858D-FAA79678B63D}"/>
            </c:ext>
          </c:extLst>
        </c:ser>
        <c:ser>
          <c:idx val="1"/>
          <c:order val="1"/>
          <c:tx>
            <c:strRef>
              <c:f>'Write dashboard small'!$U$17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small'!$U$18:$U$28</c:f>
              <c:numCache>
                <c:formatCode>General</c:formatCode>
                <c:ptCount val="11"/>
                <c:pt idx="0">
                  <c:v>11.24</c:v>
                </c:pt>
                <c:pt idx="1">
                  <c:v>12.3</c:v>
                </c:pt>
                <c:pt idx="2">
                  <c:v>9.39</c:v>
                </c:pt>
                <c:pt idx="3">
                  <c:v>12.75</c:v>
                </c:pt>
                <c:pt idx="4">
                  <c:v>26.2</c:v>
                </c:pt>
                <c:pt idx="5">
                  <c:v>48.34</c:v>
                </c:pt>
                <c:pt idx="6">
                  <c:v>92.42</c:v>
                </c:pt>
                <c:pt idx="7">
                  <c:v>173.58</c:v>
                </c:pt>
                <c:pt idx="8">
                  <c:v>350.33</c:v>
                </c:pt>
                <c:pt idx="9">
                  <c:v>707.07</c:v>
                </c:pt>
                <c:pt idx="10">
                  <c:v>1453.01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F-41EE-858D-FAA79678B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graphs_write_small!$A$52</c:f>
          <c:strCache>
            <c:ptCount val="1"/>
            <c:pt idx="0">
              <c:v>Small write_run_insert_delete_multi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small'!$D$31:$D$41</c:f>
              <c:numCache>
                <c:formatCode>General</c:formatCode>
                <c:ptCount val="11"/>
                <c:pt idx="0">
                  <c:v>0.65</c:v>
                </c:pt>
                <c:pt idx="1">
                  <c:v>0.61</c:v>
                </c:pt>
                <c:pt idx="2">
                  <c:v>0.57999999999999996</c:v>
                </c:pt>
                <c:pt idx="3">
                  <c:v>0.59</c:v>
                </c:pt>
                <c:pt idx="4">
                  <c:v>0.63</c:v>
                </c:pt>
                <c:pt idx="5">
                  <c:v>0.77</c:v>
                </c:pt>
                <c:pt idx="6">
                  <c:v>0.98</c:v>
                </c:pt>
                <c:pt idx="7">
                  <c:v>1.03</c:v>
                </c:pt>
                <c:pt idx="8">
                  <c:v>1.1399999999999999</c:v>
                </c:pt>
                <c:pt idx="9">
                  <c:v>1.39</c:v>
                </c:pt>
                <c:pt idx="10">
                  <c:v>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0-43DF-9DFC-C70BF4A9624A}"/>
            </c:ext>
          </c:extLst>
        </c:ser>
        <c:ser>
          <c:idx val="1"/>
          <c:order val="1"/>
          <c:tx>
            <c:strRef>
              <c:f>'Write dashboard small'!$E$30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small'!$E$31:$E$41</c:f>
              <c:numCache>
                <c:formatCode>General</c:formatCode>
                <c:ptCount val="11"/>
                <c:pt idx="0">
                  <c:v>0.54</c:v>
                </c:pt>
                <c:pt idx="1">
                  <c:v>0.67</c:v>
                </c:pt>
                <c:pt idx="2">
                  <c:v>0.68</c:v>
                </c:pt>
                <c:pt idx="3">
                  <c:v>0.56999999999999995</c:v>
                </c:pt>
                <c:pt idx="4">
                  <c:v>0.5</c:v>
                </c:pt>
                <c:pt idx="5">
                  <c:v>0.6</c:v>
                </c:pt>
                <c:pt idx="6">
                  <c:v>0.65</c:v>
                </c:pt>
                <c:pt idx="7">
                  <c:v>0.53</c:v>
                </c:pt>
                <c:pt idx="8">
                  <c:v>0.55000000000000004</c:v>
                </c:pt>
                <c:pt idx="9">
                  <c:v>0.69</c:v>
                </c:pt>
                <c:pt idx="10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B0-43DF-9DFC-C70BF4A96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graphs_write_small!$L$52</c:f>
          <c:strCache>
            <c:ptCount val="1"/>
            <c:pt idx="0">
              <c:v>Small write_run_insert_delete_multi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small'!$H$31:$H$41</c:f>
              <c:numCache>
                <c:formatCode>General</c:formatCode>
                <c:ptCount val="11"/>
                <c:pt idx="0">
                  <c:v>129.72</c:v>
                </c:pt>
                <c:pt idx="1">
                  <c:v>122.04</c:v>
                </c:pt>
                <c:pt idx="2">
                  <c:v>116.08</c:v>
                </c:pt>
                <c:pt idx="3">
                  <c:v>117.97</c:v>
                </c:pt>
                <c:pt idx="4">
                  <c:v>125.58</c:v>
                </c:pt>
                <c:pt idx="5">
                  <c:v>154.72999999999999</c:v>
                </c:pt>
                <c:pt idx="6">
                  <c:v>196.22</c:v>
                </c:pt>
                <c:pt idx="7">
                  <c:v>205.75</c:v>
                </c:pt>
                <c:pt idx="8">
                  <c:v>227.77</c:v>
                </c:pt>
                <c:pt idx="9">
                  <c:v>277.33999999999997</c:v>
                </c:pt>
                <c:pt idx="10">
                  <c:v>355.21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5-49AD-9E9A-2AC22C6DD805}"/>
            </c:ext>
          </c:extLst>
        </c:ser>
        <c:ser>
          <c:idx val="1"/>
          <c:order val="1"/>
          <c:tx>
            <c:strRef>
              <c:f>'Write dashboard small'!$I$30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small'!$I$31:$I$41</c:f>
              <c:numCache>
                <c:formatCode>General</c:formatCode>
                <c:ptCount val="11"/>
                <c:pt idx="0">
                  <c:v>108.53</c:v>
                </c:pt>
                <c:pt idx="1">
                  <c:v>134.72999999999999</c:v>
                </c:pt>
                <c:pt idx="2">
                  <c:v>135.43</c:v>
                </c:pt>
                <c:pt idx="3">
                  <c:v>114.57</c:v>
                </c:pt>
                <c:pt idx="4">
                  <c:v>100.56</c:v>
                </c:pt>
                <c:pt idx="5">
                  <c:v>120.2</c:v>
                </c:pt>
                <c:pt idx="6">
                  <c:v>130.46</c:v>
                </c:pt>
                <c:pt idx="7">
                  <c:v>106.26</c:v>
                </c:pt>
                <c:pt idx="8">
                  <c:v>109.61</c:v>
                </c:pt>
                <c:pt idx="9">
                  <c:v>137.55000000000001</c:v>
                </c:pt>
                <c:pt idx="10">
                  <c:v>173.45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05-49AD-9E9A-2AC22C6DD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graphs_write_small!$V$52</c:f>
          <c:strCache>
            <c:ptCount val="1"/>
            <c:pt idx="0">
              <c:v>Small write_run_insert_delete_multi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small'!$P$31:$P$41</c:f>
              <c:numCache>
                <c:formatCode>General</c:formatCode>
                <c:ptCount val="11"/>
                <c:pt idx="0">
                  <c:v>129.72</c:v>
                </c:pt>
                <c:pt idx="1">
                  <c:v>122.04</c:v>
                </c:pt>
                <c:pt idx="2">
                  <c:v>116.08</c:v>
                </c:pt>
                <c:pt idx="3">
                  <c:v>117.97</c:v>
                </c:pt>
                <c:pt idx="4">
                  <c:v>125.58</c:v>
                </c:pt>
                <c:pt idx="5">
                  <c:v>154.72999999999999</c:v>
                </c:pt>
                <c:pt idx="6">
                  <c:v>196.22</c:v>
                </c:pt>
                <c:pt idx="7">
                  <c:v>205.75</c:v>
                </c:pt>
                <c:pt idx="8">
                  <c:v>227.77</c:v>
                </c:pt>
                <c:pt idx="9">
                  <c:v>277.33999999999997</c:v>
                </c:pt>
                <c:pt idx="10">
                  <c:v>355.21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0-48A9-8ACD-FCAACBA839E0}"/>
            </c:ext>
          </c:extLst>
        </c:ser>
        <c:ser>
          <c:idx val="1"/>
          <c:order val="1"/>
          <c:tx>
            <c:strRef>
              <c:f>'Write dashboard small'!$Q$30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small'!$Q$31:$Q$41</c:f>
              <c:numCache>
                <c:formatCode>General</c:formatCode>
                <c:ptCount val="11"/>
                <c:pt idx="0">
                  <c:v>108.53</c:v>
                </c:pt>
                <c:pt idx="1">
                  <c:v>134.72999999999999</c:v>
                </c:pt>
                <c:pt idx="2">
                  <c:v>135.43</c:v>
                </c:pt>
                <c:pt idx="3">
                  <c:v>114.57</c:v>
                </c:pt>
                <c:pt idx="4">
                  <c:v>100.56</c:v>
                </c:pt>
                <c:pt idx="5">
                  <c:v>120.2</c:v>
                </c:pt>
                <c:pt idx="6">
                  <c:v>130.46</c:v>
                </c:pt>
                <c:pt idx="7">
                  <c:v>106.26</c:v>
                </c:pt>
                <c:pt idx="8">
                  <c:v>109.61</c:v>
                </c:pt>
                <c:pt idx="9">
                  <c:v>137.55000000000001</c:v>
                </c:pt>
                <c:pt idx="10">
                  <c:v>173.45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0-48A9-8ACD-FCAACBA8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graphs_write_small!$AF$52</c:f>
          <c:strCache>
            <c:ptCount val="1"/>
            <c:pt idx="0">
              <c:v>Small write_run_insert_delete_multi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small'!$T$31:$T$41</c:f>
              <c:numCache>
                <c:formatCode>General</c:formatCode>
                <c:ptCount val="11"/>
                <c:pt idx="0">
                  <c:v>1973.38</c:v>
                </c:pt>
                <c:pt idx="1">
                  <c:v>4055.23</c:v>
                </c:pt>
                <c:pt idx="2">
                  <c:v>7479.98</c:v>
                </c:pt>
                <c:pt idx="3">
                  <c:v>17124.84</c:v>
                </c:pt>
                <c:pt idx="4">
                  <c:v>33946.25</c:v>
                </c:pt>
                <c:pt idx="5">
                  <c:v>46941.21</c:v>
                </c:pt>
                <c:pt idx="6">
                  <c:v>71026.009999999995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D-4E25-B917-ACB1EB27FFF2}"/>
            </c:ext>
          </c:extLst>
        </c:ser>
        <c:ser>
          <c:idx val="1"/>
          <c:order val="1"/>
          <c:tx>
            <c:strRef>
              <c:f>'Write dashboard small'!$U$30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small'!$U$31:$U$41</c:f>
              <c:numCache>
                <c:formatCode>General</c:formatCode>
                <c:ptCount val="11"/>
                <c:pt idx="0">
                  <c:v>2985.89</c:v>
                </c:pt>
                <c:pt idx="1">
                  <c:v>3326.55</c:v>
                </c:pt>
                <c:pt idx="2">
                  <c:v>6594.16</c:v>
                </c:pt>
                <c:pt idx="3">
                  <c:v>15934.78</c:v>
                </c:pt>
                <c:pt idx="4">
                  <c:v>37144.33</c:v>
                </c:pt>
                <c:pt idx="5">
                  <c:v>69758.52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D-4E25-B917-ACB1EB27F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graphs_write_small!$A$77</c:f>
          <c:strCache>
            <c:ptCount val="1"/>
            <c:pt idx="0">
              <c:v>Small write_run_insert_delete_single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large'!$C$44:$C$54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small'!$D$44:$D$54</c:f>
              <c:numCache>
                <c:formatCode>General</c:formatCode>
                <c:ptCount val="11"/>
                <c:pt idx="0">
                  <c:v>14.03</c:v>
                </c:pt>
                <c:pt idx="1">
                  <c:v>26.99</c:v>
                </c:pt>
                <c:pt idx="2">
                  <c:v>46.84</c:v>
                </c:pt>
                <c:pt idx="3">
                  <c:v>68.150000000000006</c:v>
                </c:pt>
                <c:pt idx="4">
                  <c:v>93.96</c:v>
                </c:pt>
                <c:pt idx="5">
                  <c:v>114.22</c:v>
                </c:pt>
                <c:pt idx="6">
                  <c:v>134.36000000000001</c:v>
                </c:pt>
                <c:pt idx="7">
                  <c:v>153.09</c:v>
                </c:pt>
                <c:pt idx="8">
                  <c:v>172.35</c:v>
                </c:pt>
                <c:pt idx="9">
                  <c:v>146.07</c:v>
                </c:pt>
                <c:pt idx="10">
                  <c:v>153.83000000000001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7-4C97-8CDD-37834B6C7C0A}"/>
            </c:ext>
          </c:extLst>
        </c:ser>
        <c:ser>
          <c:idx val="1"/>
          <c:order val="1"/>
          <c:tx>
            <c:strRef>
              <c:f>'Write dashboard small'!$E$43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large'!$C$44:$C$54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small'!$E$44:$E$54</c:f>
              <c:numCache>
                <c:formatCode>General</c:formatCode>
                <c:ptCount val="11"/>
                <c:pt idx="0">
                  <c:v>16.61</c:v>
                </c:pt>
                <c:pt idx="1">
                  <c:v>29.34</c:v>
                </c:pt>
                <c:pt idx="2">
                  <c:v>44.22</c:v>
                </c:pt>
                <c:pt idx="3">
                  <c:v>54.49</c:v>
                </c:pt>
                <c:pt idx="4">
                  <c:v>59.49</c:v>
                </c:pt>
                <c:pt idx="5">
                  <c:v>72.5</c:v>
                </c:pt>
                <c:pt idx="6">
                  <c:v>77.5</c:v>
                </c:pt>
                <c:pt idx="7">
                  <c:v>79.430000000000007</c:v>
                </c:pt>
                <c:pt idx="8">
                  <c:v>83.15</c:v>
                </c:pt>
                <c:pt idx="9">
                  <c:v>77.92</c:v>
                </c:pt>
                <c:pt idx="10">
                  <c:v>76.14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47-4C97-8CDD-37834B6C7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graphs_write_small!$L$77</c:f>
          <c:strCache>
            <c:ptCount val="1"/>
            <c:pt idx="0">
              <c:v>Small write_run_insert_delete_single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small'!$H$44:$H$54</c:f>
              <c:numCache>
                <c:formatCode>General</c:formatCode>
                <c:ptCount val="11"/>
                <c:pt idx="0">
                  <c:v>28.06</c:v>
                </c:pt>
                <c:pt idx="1">
                  <c:v>53.97</c:v>
                </c:pt>
                <c:pt idx="2">
                  <c:v>93.67</c:v>
                </c:pt>
                <c:pt idx="3">
                  <c:v>136.29</c:v>
                </c:pt>
                <c:pt idx="4">
                  <c:v>187.92</c:v>
                </c:pt>
                <c:pt idx="5">
                  <c:v>228.45</c:v>
                </c:pt>
                <c:pt idx="6">
                  <c:v>268.70999999999998</c:v>
                </c:pt>
                <c:pt idx="7">
                  <c:v>306.19</c:v>
                </c:pt>
                <c:pt idx="8">
                  <c:v>344.69</c:v>
                </c:pt>
                <c:pt idx="9">
                  <c:v>292.13</c:v>
                </c:pt>
                <c:pt idx="10">
                  <c:v>307.64999999999998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2-4DE1-9E4A-F5BE6938F161}"/>
            </c:ext>
          </c:extLst>
        </c:ser>
        <c:ser>
          <c:idx val="1"/>
          <c:order val="1"/>
          <c:tx>
            <c:strRef>
              <c:f>'Write dashboard small'!$I$43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small'!$I$44:$I$54</c:f>
              <c:numCache>
                <c:formatCode>General</c:formatCode>
                <c:ptCount val="11"/>
                <c:pt idx="0">
                  <c:v>33.21</c:v>
                </c:pt>
                <c:pt idx="1">
                  <c:v>58.68</c:v>
                </c:pt>
                <c:pt idx="2">
                  <c:v>88.44</c:v>
                </c:pt>
                <c:pt idx="3">
                  <c:v>108.99</c:v>
                </c:pt>
                <c:pt idx="4">
                  <c:v>118.99</c:v>
                </c:pt>
                <c:pt idx="5">
                  <c:v>144.99</c:v>
                </c:pt>
                <c:pt idx="6">
                  <c:v>155.01</c:v>
                </c:pt>
                <c:pt idx="7">
                  <c:v>158.86000000000001</c:v>
                </c:pt>
                <c:pt idx="8">
                  <c:v>166.3</c:v>
                </c:pt>
                <c:pt idx="9">
                  <c:v>155.83000000000001</c:v>
                </c:pt>
                <c:pt idx="10">
                  <c:v>152.27000000000001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2-4DE1-9E4A-F5BE6938F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graphs_write_small!$V$77</c:f>
          <c:strCache>
            <c:ptCount val="1"/>
            <c:pt idx="0">
              <c:v>Small write_run_insert_delete_single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small'!$P$44:$P$54</c:f>
              <c:numCache>
                <c:formatCode>General</c:formatCode>
                <c:ptCount val="11"/>
                <c:pt idx="0">
                  <c:v>28.06</c:v>
                </c:pt>
                <c:pt idx="1">
                  <c:v>53.97</c:v>
                </c:pt>
                <c:pt idx="2">
                  <c:v>93.67</c:v>
                </c:pt>
                <c:pt idx="3">
                  <c:v>136.29</c:v>
                </c:pt>
                <c:pt idx="4">
                  <c:v>187.92</c:v>
                </c:pt>
                <c:pt idx="5">
                  <c:v>228.45</c:v>
                </c:pt>
                <c:pt idx="6">
                  <c:v>268.70999999999998</c:v>
                </c:pt>
                <c:pt idx="7">
                  <c:v>306.19</c:v>
                </c:pt>
                <c:pt idx="8">
                  <c:v>344.69</c:v>
                </c:pt>
                <c:pt idx="9">
                  <c:v>292.13</c:v>
                </c:pt>
                <c:pt idx="10">
                  <c:v>307.64999999999998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DD-48D3-87FD-37B7290B2147}"/>
            </c:ext>
          </c:extLst>
        </c:ser>
        <c:ser>
          <c:idx val="1"/>
          <c:order val="1"/>
          <c:tx>
            <c:strRef>
              <c:f>'Write dashboard small'!$Q$43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small'!$Q$44:$Q$54</c:f>
              <c:numCache>
                <c:formatCode>General</c:formatCode>
                <c:ptCount val="11"/>
                <c:pt idx="0">
                  <c:v>33.21</c:v>
                </c:pt>
                <c:pt idx="1">
                  <c:v>58.68</c:v>
                </c:pt>
                <c:pt idx="2">
                  <c:v>88.44</c:v>
                </c:pt>
                <c:pt idx="3">
                  <c:v>108.99</c:v>
                </c:pt>
                <c:pt idx="4">
                  <c:v>118.99</c:v>
                </c:pt>
                <c:pt idx="5">
                  <c:v>144.99</c:v>
                </c:pt>
                <c:pt idx="6">
                  <c:v>155.01</c:v>
                </c:pt>
                <c:pt idx="7">
                  <c:v>158.86000000000001</c:v>
                </c:pt>
                <c:pt idx="8">
                  <c:v>166.3</c:v>
                </c:pt>
                <c:pt idx="9">
                  <c:v>155.83000000000001</c:v>
                </c:pt>
                <c:pt idx="10">
                  <c:v>152.27000000000001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DD-48D3-87FD-37B7290B2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graphs_write_small!$AF$77</c:f>
          <c:strCache>
            <c:ptCount val="1"/>
            <c:pt idx="0">
              <c:v>Small write_run_insert_delete_single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small'!$T$44:$T$54</c:f>
              <c:numCache>
                <c:formatCode>General</c:formatCode>
                <c:ptCount val="11"/>
                <c:pt idx="0">
                  <c:v>112.67</c:v>
                </c:pt>
                <c:pt idx="1">
                  <c:v>114.72</c:v>
                </c:pt>
                <c:pt idx="2">
                  <c:v>125.52</c:v>
                </c:pt>
                <c:pt idx="3">
                  <c:v>144.97</c:v>
                </c:pt>
                <c:pt idx="4">
                  <c:v>669.89</c:v>
                </c:pt>
                <c:pt idx="5">
                  <c:v>1479.41</c:v>
                </c:pt>
                <c:pt idx="6">
                  <c:v>1771.29</c:v>
                </c:pt>
                <c:pt idx="7">
                  <c:v>2159.29</c:v>
                </c:pt>
                <c:pt idx="8">
                  <c:v>2828.87</c:v>
                </c:pt>
                <c:pt idx="9">
                  <c:v>6476.48</c:v>
                </c:pt>
                <c:pt idx="10">
                  <c:v>12163.09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9-4B33-818E-426760B6292B}"/>
            </c:ext>
          </c:extLst>
        </c:ser>
        <c:ser>
          <c:idx val="1"/>
          <c:order val="1"/>
          <c:tx>
            <c:strRef>
              <c:f>'Write dashboard small'!$U$43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small'!$U$44:$U$54</c:f>
              <c:numCache>
                <c:formatCode>General</c:formatCode>
                <c:ptCount val="11"/>
                <c:pt idx="0">
                  <c:v>127.81</c:v>
                </c:pt>
                <c:pt idx="1">
                  <c:v>158.63</c:v>
                </c:pt>
                <c:pt idx="2">
                  <c:v>223.34</c:v>
                </c:pt>
                <c:pt idx="3">
                  <c:v>356.7</c:v>
                </c:pt>
                <c:pt idx="4">
                  <c:v>634.66</c:v>
                </c:pt>
                <c:pt idx="5">
                  <c:v>1109.0899999999999</c:v>
                </c:pt>
                <c:pt idx="6">
                  <c:v>2159.29</c:v>
                </c:pt>
                <c:pt idx="7">
                  <c:v>3639.94</c:v>
                </c:pt>
                <c:pt idx="8">
                  <c:v>6360.91</c:v>
                </c:pt>
                <c:pt idx="9">
                  <c:v>13797.01</c:v>
                </c:pt>
                <c:pt idx="10">
                  <c:v>30469.9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69-4B33-818E-426760B62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graphs_write_small!$A$102</c:f>
          <c:strCache>
            <c:ptCount val="1"/>
            <c:pt idx="0">
              <c:v>Small write_run_replace_delete_multi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large'!$C$57:$C$67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small'!$D$57:$D$67</c:f>
              <c:numCache>
                <c:formatCode>General</c:formatCode>
                <c:ptCount val="11"/>
                <c:pt idx="0">
                  <c:v>0.28000000000000003</c:v>
                </c:pt>
                <c:pt idx="1">
                  <c:v>0.48</c:v>
                </c:pt>
                <c:pt idx="2">
                  <c:v>0.79</c:v>
                </c:pt>
                <c:pt idx="3">
                  <c:v>1.19</c:v>
                </c:pt>
                <c:pt idx="4">
                  <c:v>1.59</c:v>
                </c:pt>
                <c:pt idx="5">
                  <c:v>2.0299999999999998</c:v>
                </c:pt>
                <c:pt idx="6">
                  <c:v>2.5099999999999998</c:v>
                </c:pt>
                <c:pt idx="7">
                  <c:v>3.17</c:v>
                </c:pt>
                <c:pt idx="8">
                  <c:v>3.79</c:v>
                </c:pt>
                <c:pt idx="9">
                  <c:v>4.21</c:v>
                </c:pt>
                <c:pt idx="10">
                  <c:v>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D-4088-8864-C008B019226A}"/>
            </c:ext>
          </c:extLst>
        </c:ser>
        <c:ser>
          <c:idx val="1"/>
          <c:order val="1"/>
          <c:tx>
            <c:strRef>
              <c:f>'Write dashboard small'!$E$56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large'!$C$57:$C$67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small'!$E$57:$E$67</c:f>
              <c:numCache>
                <c:formatCode>General</c:formatCode>
                <c:ptCount val="11"/>
                <c:pt idx="0">
                  <c:v>0.31</c:v>
                </c:pt>
                <c:pt idx="1">
                  <c:v>0.48</c:v>
                </c:pt>
                <c:pt idx="2">
                  <c:v>0.66</c:v>
                </c:pt>
                <c:pt idx="3">
                  <c:v>0.78</c:v>
                </c:pt>
                <c:pt idx="4">
                  <c:v>0.91</c:v>
                </c:pt>
                <c:pt idx="5">
                  <c:v>1.08</c:v>
                </c:pt>
                <c:pt idx="6">
                  <c:v>1.32</c:v>
                </c:pt>
                <c:pt idx="7">
                  <c:v>1.43</c:v>
                </c:pt>
                <c:pt idx="8">
                  <c:v>1.53</c:v>
                </c:pt>
                <c:pt idx="9">
                  <c:v>1.74</c:v>
                </c:pt>
                <c:pt idx="10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D-4088-8864-C008B019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graphs_write_small!$L$102</c:f>
          <c:strCache>
            <c:ptCount val="1"/>
            <c:pt idx="0">
              <c:v>Small write_run_replace_delete_multi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small'!$H$57:$H$67</c:f>
              <c:numCache>
                <c:formatCode>General</c:formatCode>
                <c:ptCount val="11"/>
                <c:pt idx="0">
                  <c:v>28.21</c:v>
                </c:pt>
                <c:pt idx="1">
                  <c:v>48.14</c:v>
                </c:pt>
                <c:pt idx="2">
                  <c:v>78.739999999999995</c:v>
                </c:pt>
                <c:pt idx="3">
                  <c:v>118.87</c:v>
                </c:pt>
                <c:pt idx="4">
                  <c:v>158.68</c:v>
                </c:pt>
                <c:pt idx="5">
                  <c:v>202.81</c:v>
                </c:pt>
                <c:pt idx="6">
                  <c:v>250.61</c:v>
                </c:pt>
                <c:pt idx="7">
                  <c:v>317.08</c:v>
                </c:pt>
                <c:pt idx="8">
                  <c:v>378.85</c:v>
                </c:pt>
                <c:pt idx="9">
                  <c:v>420.98</c:v>
                </c:pt>
                <c:pt idx="10">
                  <c:v>479.16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B-4668-8D28-55ACA8A18F23}"/>
            </c:ext>
          </c:extLst>
        </c:ser>
        <c:ser>
          <c:idx val="1"/>
          <c:order val="1"/>
          <c:tx>
            <c:strRef>
              <c:f>'Write dashboard small'!$I$56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small'!$I$57:$I$67</c:f>
              <c:numCache>
                <c:formatCode>General</c:formatCode>
                <c:ptCount val="11"/>
                <c:pt idx="0">
                  <c:v>30.83</c:v>
                </c:pt>
                <c:pt idx="1">
                  <c:v>48.19</c:v>
                </c:pt>
                <c:pt idx="2">
                  <c:v>66.150000000000006</c:v>
                </c:pt>
                <c:pt idx="3">
                  <c:v>77.739999999999995</c:v>
                </c:pt>
                <c:pt idx="4">
                  <c:v>90.88</c:v>
                </c:pt>
                <c:pt idx="5">
                  <c:v>108.27</c:v>
                </c:pt>
                <c:pt idx="6">
                  <c:v>132.19</c:v>
                </c:pt>
                <c:pt idx="7">
                  <c:v>143.08000000000001</c:v>
                </c:pt>
                <c:pt idx="8">
                  <c:v>152.86000000000001</c:v>
                </c:pt>
                <c:pt idx="9">
                  <c:v>174.31</c:v>
                </c:pt>
                <c:pt idx="10">
                  <c:v>201.27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3B-4668-8D28-55ACA8A18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graphs_write_small!$V$102</c:f>
          <c:strCache>
            <c:ptCount val="1"/>
            <c:pt idx="0">
              <c:v>Small write_run_replace_delete_multi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small'!$P$57:$P$67</c:f>
              <c:numCache>
                <c:formatCode>General</c:formatCode>
                <c:ptCount val="11"/>
                <c:pt idx="0">
                  <c:v>28.21</c:v>
                </c:pt>
                <c:pt idx="1">
                  <c:v>48.14</c:v>
                </c:pt>
                <c:pt idx="2">
                  <c:v>78.739999999999995</c:v>
                </c:pt>
                <c:pt idx="3">
                  <c:v>118.87</c:v>
                </c:pt>
                <c:pt idx="4">
                  <c:v>158.68</c:v>
                </c:pt>
                <c:pt idx="5">
                  <c:v>202.81</c:v>
                </c:pt>
                <c:pt idx="6">
                  <c:v>250.61</c:v>
                </c:pt>
                <c:pt idx="7">
                  <c:v>317.08</c:v>
                </c:pt>
                <c:pt idx="8">
                  <c:v>378.85</c:v>
                </c:pt>
                <c:pt idx="9">
                  <c:v>420.98</c:v>
                </c:pt>
                <c:pt idx="10">
                  <c:v>479.16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1-4468-9D20-CD25D84B3695}"/>
            </c:ext>
          </c:extLst>
        </c:ser>
        <c:ser>
          <c:idx val="1"/>
          <c:order val="1"/>
          <c:tx>
            <c:strRef>
              <c:f>'Write dashboard small'!$Q$56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small'!$Q$57:$Q$67</c:f>
              <c:numCache>
                <c:formatCode>General</c:formatCode>
                <c:ptCount val="11"/>
                <c:pt idx="0">
                  <c:v>30.83</c:v>
                </c:pt>
                <c:pt idx="1">
                  <c:v>48.19</c:v>
                </c:pt>
                <c:pt idx="2">
                  <c:v>66.150000000000006</c:v>
                </c:pt>
                <c:pt idx="3">
                  <c:v>77.739999999999995</c:v>
                </c:pt>
                <c:pt idx="4">
                  <c:v>90.88</c:v>
                </c:pt>
                <c:pt idx="5">
                  <c:v>108.27</c:v>
                </c:pt>
                <c:pt idx="6">
                  <c:v>132.19</c:v>
                </c:pt>
                <c:pt idx="7">
                  <c:v>143.08000000000001</c:v>
                </c:pt>
                <c:pt idx="8">
                  <c:v>152.86000000000001</c:v>
                </c:pt>
                <c:pt idx="9">
                  <c:v>174.31</c:v>
                </c:pt>
                <c:pt idx="10">
                  <c:v>201.27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01-4468-9D20-CD25D84B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graphs_write_small!$AF$102</c:f>
          <c:strCache>
            <c:ptCount val="1"/>
            <c:pt idx="0">
              <c:v>Small write_run_replace_delete_multi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small'!$T$57:$T$67</c:f>
              <c:numCache>
                <c:formatCode>General</c:formatCode>
                <c:ptCount val="11"/>
                <c:pt idx="0">
                  <c:v>4280.32</c:v>
                </c:pt>
                <c:pt idx="1">
                  <c:v>4683.57</c:v>
                </c:pt>
                <c:pt idx="2">
                  <c:v>6960.17</c:v>
                </c:pt>
                <c:pt idx="3">
                  <c:v>9799.4599999999991</c:v>
                </c:pt>
                <c:pt idx="4">
                  <c:v>14827.42</c:v>
                </c:pt>
                <c:pt idx="5">
                  <c:v>20876.04</c:v>
                </c:pt>
                <c:pt idx="6">
                  <c:v>29392.11</c:v>
                </c:pt>
                <c:pt idx="7">
                  <c:v>45280.79</c:v>
                </c:pt>
                <c:pt idx="8">
                  <c:v>74968.33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9-449E-943C-F804558AD24E}"/>
            </c:ext>
          </c:extLst>
        </c:ser>
        <c:ser>
          <c:idx val="1"/>
          <c:order val="1"/>
          <c:tx>
            <c:strRef>
              <c:f>'Write dashboard small'!$U$56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small'!$U$57:$U$67</c:f>
              <c:numCache>
                <c:formatCode>General</c:formatCode>
                <c:ptCount val="11"/>
                <c:pt idx="0">
                  <c:v>4358.09</c:v>
                </c:pt>
                <c:pt idx="1">
                  <c:v>5217.92</c:v>
                </c:pt>
                <c:pt idx="2">
                  <c:v>7615.89</c:v>
                </c:pt>
                <c:pt idx="3">
                  <c:v>13308.98</c:v>
                </c:pt>
                <c:pt idx="4">
                  <c:v>22435.13</c:v>
                </c:pt>
                <c:pt idx="5">
                  <c:v>37819.22</c:v>
                </c:pt>
                <c:pt idx="6">
                  <c:v>58263.41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99-449E-943C-F804558A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graphs_write_small!$A$127</c:f>
          <c:strCache>
            <c:ptCount val="1"/>
            <c:pt idx="0">
              <c:v>Small write_run_replace_delete_single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large'!$C$70:$C$80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small'!$D$70:$D$80</c:f>
              <c:numCache>
                <c:formatCode>General</c:formatCode>
                <c:ptCount val="11"/>
                <c:pt idx="0">
                  <c:v>32.97</c:v>
                </c:pt>
                <c:pt idx="1">
                  <c:v>61.94</c:v>
                </c:pt>
                <c:pt idx="2">
                  <c:v>110.64</c:v>
                </c:pt>
                <c:pt idx="3">
                  <c:v>174.79</c:v>
                </c:pt>
                <c:pt idx="4">
                  <c:v>246.23</c:v>
                </c:pt>
                <c:pt idx="5">
                  <c:v>306.64</c:v>
                </c:pt>
                <c:pt idx="6">
                  <c:v>399.67</c:v>
                </c:pt>
                <c:pt idx="7">
                  <c:v>444.43</c:v>
                </c:pt>
                <c:pt idx="8">
                  <c:v>444.67</c:v>
                </c:pt>
                <c:pt idx="9">
                  <c:v>405.17</c:v>
                </c:pt>
                <c:pt idx="10">
                  <c:v>405.89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8-4F6D-AD12-A4DCD42FC240}"/>
            </c:ext>
          </c:extLst>
        </c:ser>
        <c:ser>
          <c:idx val="1"/>
          <c:order val="1"/>
          <c:tx>
            <c:strRef>
              <c:f>'Write dashboard small'!$E$69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large'!$C$70:$C$80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small'!$E$70:$E$80</c:f>
              <c:numCache>
                <c:formatCode>General</c:formatCode>
                <c:ptCount val="11"/>
                <c:pt idx="0">
                  <c:v>37.369999999999997</c:v>
                </c:pt>
                <c:pt idx="1">
                  <c:v>64</c:v>
                </c:pt>
                <c:pt idx="2">
                  <c:v>97.58</c:v>
                </c:pt>
                <c:pt idx="3">
                  <c:v>122.69</c:v>
                </c:pt>
                <c:pt idx="4">
                  <c:v>130.61000000000001</c:v>
                </c:pt>
                <c:pt idx="5">
                  <c:v>146.22</c:v>
                </c:pt>
                <c:pt idx="6">
                  <c:v>146.75</c:v>
                </c:pt>
                <c:pt idx="7">
                  <c:v>161.57</c:v>
                </c:pt>
                <c:pt idx="8">
                  <c:v>158.91999999999999</c:v>
                </c:pt>
                <c:pt idx="9">
                  <c:v>152.49</c:v>
                </c:pt>
                <c:pt idx="10">
                  <c:v>150.76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8-4F6D-AD12-A4DCD42FC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graphs_write_small!$L$127</c:f>
          <c:strCache>
            <c:ptCount val="1"/>
            <c:pt idx="0">
              <c:v>Small write_run_replace_delete_single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small'!$H$70:$H$80</c:f>
              <c:numCache>
                <c:formatCode>General</c:formatCode>
                <c:ptCount val="11"/>
                <c:pt idx="0">
                  <c:v>32.97</c:v>
                </c:pt>
                <c:pt idx="1">
                  <c:v>61.94</c:v>
                </c:pt>
                <c:pt idx="2">
                  <c:v>110.64</c:v>
                </c:pt>
                <c:pt idx="3">
                  <c:v>174.79</c:v>
                </c:pt>
                <c:pt idx="4">
                  <c:v>246.23</c:v>
                </c:pt>
                <c:pt idx="5">
                  <c:v>306.64</c:v>
                </c:pt>
                <c:pt idx="6">
                  <c:v>399.67</c:v>
                </c:pt>
                <c:pt idx="7">
                  <c:v>444.43</c:v>
                </c:pt>
                <c:pt idx="8">
                  <c:v>444.67</c:v>
                </c:pt>
                <c:pt idx="9">
                  <c:v>405.17</c:v>
                </c:pt>
                <c:pt idx="10">
                  <c:v>405.89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8-40E9-962F-E9AAE708FE17}"/>
            </c:ext>
          </c:extLst>
        </c:ser>
        <c:ser>
          <c:idx val="1"/>
          <c:order val="1"/>
          <c:tx>
            <c:strRef>
              <c:f>'Write dashboard small'!$I$69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small'!$I$70:$I$80</c:f>
              <c:numCache>
                <c:formatCode>General</c:formatCode>
                <c:ptCount val="11"/>
                <c:pt idx="0">
                  <c:v>37.369999999999997</c:v>
                </c:pt>
                <c:pt idx="1">
                  <c:v>64</c:v>
                </c:pt>
                <c:pt idx="2">
                  <c:v>97.58</c:v>
                </c:pt>
                <c:pt idx="3">
                  <c:v>122.69</c:v>
                </c:pt>
                <c:pt idx="4">
                  <c:v>130.61000000000001</c:v>
                </c:pt>
                <c:pt idx="5">
                  <c:v>146.22</c:v>
                </c:pt>
                <c:pt idx="6">
                  <c:v>146.75</c:v>
                </c:pt>
                <c:pt idx="7">
                  <c:v>161.57</c:v>
                </c:pt>
                <c:pt idx="8">
                  <c:v>158.91999999999999</c:v>
                </c:pt>
                <c:pt idx="9">
                  <c:v>152.49</c:v>
                </c:pt>
                <c:pt idx="10">
                  <c:v>150.76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8-40E9-962F-E9AAE708F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graphs_write_small!$V$127</c:f>
          <c:strCache>
            <c:ptCount val="1"/>
            <c:pt idx="0">
              <c:v>Small write_run_replace_delete_single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small'!$P$70:$P$80</c:f>
              <c:numCache>
                <c:formatCode>General</c:formatCode>
                <c:ptCount val="11"/>
                <c:pt idx="0">
                  <c:v>32.97</c:v>
                </c:pt>
                <c:pt idx="1">
                  <c:v>61.94</c:v>
                </c:pt>
                <c:pt idx="2">
                  <c:v>110.64</c:v>
                </c:pt>
                <c:pt idx="3">
                  <c:v>174.79</c:v>
                </c:pt>
                <c:pt idx="4">
                  <c:v>246.23</c:v>
                </c:pt>
                <c:pt idx="5">
                  <c:v>306.64</c:v>
                </c:pt>
                <c:pt idx="6">
                  <c:v>399.67</c:v>
                </c:pt>
                <c:pt idx="7">
                  <c:v>444.43</c:v>
                </c:pt>
                <c:pt idx="8">
                  <c:v>444.67</c:v>
                </c:pt>
                <c:pt idx="9">
                  <c:v>405.17</c:v>
                </c:pt>
                <c:pt idx="10">
                  <c:v>405.89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8-4BD9-96AA-D9B951F7F140}"/>
            </c:ext>
          </c:extLst>
        </c:ser>
        <c:ser>
          <c:idx val="1"/>
          <c:order val="1"/>
          <c:tx>
            <c:strRef>
              <c:f>'Write dashboard small'!$Q$69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small'!$Q$70:$Q$80</c:f>
              <c:numCache>
                <c:formatCode>General</c:formatCode>
                <c:ptCount val="11"/>
                <c:pt idx="0">
                  <c:v>37.369999999999997</c:v>
                </c:pt>
                <c:pt idx="1">
                  <c:v>64</c:v>
                </c:pt>
                <c:pt idx="2">
                  <c:v>97.58</c:v>
                </c:pt>
                <c:pt idx="3">
                  <c:v>122.69</c:v>
                </c:pt>
                <c:pt idx="4">
                  <c:v>130.61000000000001</c:v>
                </c:pt>
                <c:pt idx="5">
                  <c:v>146.22</c:v>
                </c:pt>
                <c:pt idx="6">
                  <c:v>146.75</c:v>
                </c:pt>
                <c:pt idx="7">
                  <c:v>161.57</c:v>
                </c:pt>
                <c:pt idx="8">
                  <c:v>158.91999999999999</c:v>
                </c:pt>
                <c:pt idx="9">
                  <c:v>152.49</c:v>
                </c:pt>
                <c:pt idx="10">
                  <c:v>150.76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F8-4BD9-96AA-D9B951F7F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graphs_write_small!$AF$127</c:f>
          <c:strCache>
            <c:ptCount val="1"/>
            <c:pt idx="0">
              <c:v>Small write_run_replace_delete_single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small'!$T$70:$T$80</c:f>
              <c:numCache>
                <c:formatCode>General</c:formatCode>
                <c:ptCount val="11"/>
                <c:pt idx="0">
                  <c:v>53.85</c:v>
                </c:pt>
                <c:pt idx="1">
                  <c:v>55.82</c:v>
                </c:pt>
                <c:pt idx="2">
                  <c:v>61.08</c:v>
                </c:pt>
                <c:pt idx="3">
                  <c:v>66.84</c:v>
                </c:pt>
                <c:pt idx="4">
                  <c:v>82.96</c:v>
                </c:pt>
                <c:pt idx="5">
                  <c:v>121.08</c:v>
                </c:pt>
                <c:pt idx="6">
                  <c:v>1050.76</c:v>
                </c:pt>
                <c:pt idx="7">
                  <c:v>1506.29</c:v>
                </c:pt>
                <c:pt idx="8">
                  <c:v>2159.29</c:v>
                </c:pt>
                <c:pt idx="9">
                  <c:v>3095.38</c:v>
                </c:pt>
                <c:pt idx="10">
                  <c:v>6026.41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A-4EAF-A77A-54F9EC31D368}"/>
            </c:ext>
          </c:extLst>
        </c:ser>
        <c:ser>
          <c:idx val="1"/>
          <c:order val="1"/>
          <c:tx>
            <c:strRef>
              <c:f>'Write dashboard small'!$U$69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small'!$U$70:$U$80</c:f>
              <c:numCache>
                <c:formatCode>General</c:formatCode>
                <c:ptCount val="11"/>
                <c:pt idx="0">
                  <c:v>55.82</c:v>
                </c:pt>
                <c:pt idx="1">
                  <c:v>73.13</c:v>
                </c:pt>
                <c:pt idx="2">
                  <c:v>114.72</c:v>
                </c:pt>
                <c:pt idx="3">
                  <c:v>189.93</c:v>
                </c:pt>
                <c:pt idx="4">
                  <c:v>350.33</c:v>
                </c:pt>
                <c:pt idx="5">
                  <c:v>612.21</c:v>
                </c:pt>
                <c:pt idx="6">
                  <c:v>1149.76</c:v>
                </c:pt>
                <c:pt idx="7">
                  <c:v>2082.91</c:v>
                </c:pt>
                <c:pt idx="8">
                  <c:v>4128.91</c:v>
                </c:pt>
                <c:pt idx="9">
                  <c:v>8955.74</c:v>
                </c:pt>
                <c:pt idx="10">
                  <c:v>18403.78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A-4EAF-A77A-54F9EC31D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graphs_write_small!$A$152</c:f>
          <c:strCache>
            <c:ptCount val="1"/>
            <c:pt idx="0">
              <c:v>Small write_run_rw_with_range_100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large'!$C$83:$C$93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small'!$D$83:$D$93</c:f>
              <c:numCache>
                <c:formatCode>General</c:formatCode>
                <c:ptCount val="11"/>
                <c:pt idx="0">
                  <c:v>5.3</c:v>
                </c:pt>
                <c:pt idx="1">
                  <c:v>9.91</c:v>
                </c:pt>
                <c:pt idx="2">
                  <c:v>17</c:v>
                </c:pt>
                <c:pt idx="3">
                  <c:v>28.16</c:v>
                </c:pt>
                <c:pt idx="4">
                  <c:v>40.58</c:v>
                </c:pt>
                <c:pt idx="5">
                  <c:v>55.77</c:v>
                </c:pt>
                <c:pt idx="6">
                  <c:v>69.760000000000005</c:v>
                </c:pt>
                <c:pt idx="7">
                  <c:v>77.73</c:v>
                </c:pt>
                <c:pt idx="8">
                  <c:v>74.349999999999994</c:v>
                </c:pt>
                <c:pt idx="9">
                  <c:v>77.37</c:v>
                </c:pt>
                <c:pt idx="10">
                  <c:v>81.430000000000007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2-4797-93E2-C866FD811B33}"/>
            </c:ext>
          </c:extLst>
        </c:ser>
        <c:ser>
          <c:idx val="1"/>
          <c:order val="1"/>
          <c:tx>
            <c:strRef>
              <c:f>'Write dashboard small'!$E$82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large'!$C$83:$C$93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small'!$E$83:$E$93</c:f>
              <c:numCache>
                <c:formatCode>General</c:formatCode>
                <c:ptCount val="11"/>
                <c:pt idx="0">
                  <c:v>7.03</c:v>
                </c:pt>
                <c:pt idx="1">
                  <c:v>11.65</c:v>
                </c:pt>
                <c:pt idx="2">
                  <c:v>18.23</c:v>
                </c:pt>
                <c:pt idx="3">
                  <c:v>25.69</c:v>
                </c:pt>
                <c:pt idx="4">
                  <c:v>31.85</c:v>
                </c:pt>
                <c:pt idx="5">
                  <c:v>36.53</c:v>
                </c:pt>
                <c:pt idx="6">
                  <c:v>40.119999999999997</c:v>
                </c:pt>
                <c:pt idx="7">
                  <c:v>42.32</c:v>
                </c:pt>
                <c:pt idx="8">
                  <c:v>44.37</c:v>
                </c:pt>
                <c:pt idx="9">
                  <c:v>46.47</c:v>
                </c:pt>
                <c:pt idx="10">
                  <c:v>48.32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2-4797-93E2-C866FD81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graphs_write_small!$L$152</c:f>
          <c:strCache>
            <c:ptCount val="1"/>
            <c:pt idx="0">
              <c:v>Small write_run_rw_with_range_100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small'!$H$83:$H$93</c:f>
              <c:numCache>
                <c:formatCode>General</c:formatCode>
                <c:ptCount val="11"/>
                <c:pt idx="0">
                  <c:v>58.32</c:v>
                </c:pt>
                <c:pt idx="1">
                  <c:v>108.99</c:v>
                </c:pt>
                <c:pt idx="2">
                  <c:v>186.97</c:v>
                </c:pt>
                <c:pt idx="3">
                  <c:v>309.77999999999997</c:v>
                </c:pt>
                <c:pt idx="4">
                  <c:v>446.34</c:v>
                </c:pt>
                <c:pt idx="5">
                  <c:v>613.48</c:v>
                </c:pt>
                <c:pt idx="6">
                  <c:v>767.41</c:v>
                </c:pt>
                <c:pt idx="7">
                  <c:v>855.08</c:v>
                </c:pt>
                <c:pt idx="8">
                  <c:v>817.9</c:v>
                </c:pt>
                <c:pt idx="9">
                  <c:v>851.09</c:v>
                </c:pt>
                <c:pt idx="10">
                  <c:v>895.75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B-4A78-BD2B-E4C2EE069548}"/>
            </c:ext>
          </c:extLst>
        </c:ser>
        <c:ser>
          <c:idx val="1"/>
          <c:order val="1"/>
          <c:tx>
            <c:strRef>
              <c:f>'Write dashboard small'!$I$82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small'!$I$83:$I$93</c:f>
              <c:numCache>
                <c:formatCode>General</c:formatCode>
                <c:ptCount val="11"/>
                <c:pt idx="0">
                  <c:v>77.28</c:v>
                </c:pt>
                <c:pt idx="1">
                  <c:v>128.11000000000001</c:v>
                </c:pt>
                <c:pt idx="2">
                  <c:v>200.57</c:v>
                </c:pt>
                <c:pt idx="3">
                  <c:v>282.62</c:v>
                </c:pt>
                <c:pt idx="4">
                  <c:v>350.33</c:v>
                </c:pt>
                <c:pt idx="5">
                  <c:v>401.86</c:v>
                </c:pt>
                <c:pt idx="6">
                  <c:v>441.29</c:v>
                </c:pt>
                <c:pt idx="7">
                  <c:v>465.55</c:v>
                </c:pt>
                <c:pt idx="8">
                  <c:v>488.04</c:v>
                </c:pt>
                <c:pt idx="9">
                  <c:v>511.15</c:v>
                </c:pt>
                <c:pt idx="10">
                  <c:v>531.54999999999995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B-4A78-BD2B-E4C2EE069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graphs_write_small!$V$152</c:f>
          <c:strCache>
            <c:ptCount val="1"/>
            <c:pt idx="0">
              <c:v>Small write_run_rw_with_range_100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small'!$P$83:$P$93</c:f>
              <c:numCache>
                <c:formatCode>General</c:formatCode>
                <c:ptCount val="11"/>
                <c:pt idx="0">
                  <c:v>18.579999999999998</c:v>
                </c:pt>
                <c:pt idx="1">
                  <c:v>34.659999999999997</c:v>
                </c:pt>
                <c:pt idx="2">
                  <c:v>59.73</c:v>
                </c:pt>
                <c:pt idx="3">
                  <c:v>98.55</c:v>
                </c:pt>
                <c:pt idx="4">
                  <c:v>141.99</c:v>
                </c:pt>
                <c:pt idx="5">
                  <c:v>194.92</c:v>
                </c:pt>
                <c:pt idx="6">
                  <c:v>244.51</c:v>
                </c:pt>
                <c:pt idx="7">
                  <c:v>272.01</c:v>
                </c:pt>
                <c:pt idx="8">
                  <c:v>259.56</c:v>
                </c:pt>
                <c:pt idx="9">
                  <c:v>270.95999999999998</c:v>
                </c:pt>
                <c:pt idx="10">
                  <c:v>285.04000000000002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B-4328-9F94-E1F30804A5C8}"/>
            </c:ext>
          </c:extLst>
        </c:ser>
        <c:ser>
          <c:idx val="1"/>
          <c:order val="1"/>
          <c:tx>
            <c:strRef>
              <c:f>'Write dashboard small'!$Q$82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small'!$Q$83:$Q$93</c:f>
              <c:numCache>
                <c:formatCode>General</c:formatCode>
                <c:ptCount val="11"/>
                <c:pt idx="0">
                  <c:v>24.56</c:v>
                </c:pt>
                <c:pt idx="1">
                  <c:v>40.659999999999997</c:v>
                </c:pt>
                <c:pt idx="2">
                  <c:v>63.92</c:v>
                </c:pt>
                <c:pt idx="3">
                  <c:v>89.88</c:v>
                </c:pt>
                <c:pt idx="4">
                  <c:v>111.52</c:v>
                </c:pt>
                <c:pt idx="5">
                  <c:v>128.25</c:v>
                </c:pt>
                <c:pt idx="6">
                  <c:v>140.44</c:v>
                </c:pt>
                <c:pt idx="7">
                  <c:v>147.88999999999999</c:v>
                </c:pt>
                <c:pt idx="8">
                  <c:v>155.27000000000001</c:v>
                </c:pt>
                <c:pt idx="9">
                  <c:v>162.6</c:v>
                </c:pt>
                <c:pt idx="10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CB-4328-9F94-E1F30804A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graphs_write_small!$AF$152</c:f>
          <c:strCache>
            <c:ptCount val="1"/>
            <c:pt idx="0">
              <c:v>Small write_run_rw_with_range_100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small'!$T$83:$T$93</c:f>
              <c:numCache>
                <c:formatCode>General</c:formatCode>
                <c:ptCount val="11"/>
                <c:pt idx="0">
                  <c:v>253.35</c:v>
                </c:pt>
                <c:pt idx="1">
                  <c:v>267.41000000000003</c:v>
                </c:pt>
                <c:pt idx="2">
                  <c:v>297.92</c:v>
                </c:pt>
                <c:pt idx="3">
                  <c:v>350.33</c:v>
                </c:pt>
                <c:pt idx="4">
                  <c:v>1149.76</c:v>
                </c:pt>
                <c:pt idx="5">
                  <c:v>1506.29</c:v>
                </c:pt>
                <c:pt idx="6">
                  <c:v>1771.29</c:v>
                </c:pt>
                <c:pt idx="7">
                  <c:v>2880.27</c:v>
                </c:pt>
                <c:pt idx="8">
                  <c:v>5507.54</c:v>
                </c:pt>
                <c:pt idx="9">
                  <c:v>10531.32</c:v>
                </c:pt>
                <c:pt idx="10">
                  <c:v>20503.5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D7B-A11B-7C57EB97DBCB}"/>
            </c:ext>
          </c:extLst>
        </c:ser>
        <c:ser>
          <c:idx val="1"/>
          <c:order val="1"/>
          <c:tx>
            <c:strRef>
              <c:f>'Write dashboard small'!$U$82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small'!$U$83:$U$93</c:f>
              <c:numCache>
                <c:formatCode>General</c:formatCode>
                <c:ptCount val="11"/>
                <c:pt idx="0">
                  <c:v>200.47</c:v>
                </c:pt>
                <c:pt idx="1">
                  <c:v>325.98</c:v>
                </c:pt>
                <c:pt idx="2">
                  <c:v>419.45</c:v>
                </c:pt>
                <c:pt idx="3">
                  <c:v>549.52</c:v>
                </c:pt>
                <c:pt idx="4">
                  <c:v>861.95</c:v>
                </c:pt>
                <c:pt idx="5">
                  <c:v>1453.01</c:v>
                </c:pt>
                <c:pt idx="6">
                  <c:v>2728.81</c:v>
                </c:pt>
                <c:pt idx="7">
                  <c:v>5124.8100000000004</c:v>
                </c:pt>
                <c:pt idx="8">
                  <c:v>9977.52</c:v>
                </c:pt>
                <c:pt idx="9">
                  <c:v>20503.5</c:v>
                </c:pt>
                <c:pt idx="10">
                  <c:v>44472.74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D7B-A11B-7C57EB97D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graphs_write_small!$A$177</c:f>
          <c:strCache>
            <c:ptCount val="1"/>
            <c:pt idx="0">
              <c:v>Small write_run_rw_with_range_1000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large'!$C$96:$C$106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small'!$D$96:$D$106</c:f>
              <c:numCache>
                <c:formatCode>General</c:formatCode>
                <c:ptCount val="11"/>
                <c:pt idx="0">
                  <c:v>4.3</c:v>
                </c:pt>
                <c:pt idx="1">
                  <c:v>6.2</c:v>
                </c:pt>
                <c:pt idx="2">
                  <c:v>10.4</c:v>
                </c:pt>
                <c:pt idx="3">
                  <c:v>15.26</c:v>
                </c:pt>
                <c:pt idx="4">
                  <c:v>22.18</c:v>
                </c:pt>
                <c:pt idx="5">
                  <c:v>29.09</c:v>
                </c:pt>
                <c:pt idx="6">
                  <c:v>32.57</c:v>
                </c:pt>
                <c:pt idx="7">
                  <c:v>32.25</c:v>
                </c:pt>
                <c:pt idx="8">
                  <c:v>34.26</c:v>
                </c:pt>
                <c:pt idx="9">
                  <c:v>35.81</c:v>
                </c:pt>
                <c:pt idx="10">
                  <c:v>37.159999999999997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3-464F-8ADB-5E2F5FE083D9}"/>
            </c:ext>
          </c:extLst>
        </c:ser>
        <c:ser>
          <c:idx val="1"/>
          <c:order val="1"/>
          <c:tx>
            <c:strRef>
              <c:f>'Write dashboard small'!$E$95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large'!$C$96:$C$106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small'!$E$96:$E$106</c:f>
              <c:numCache>
                <c:formatCode>General</c:formatCode>
                <c:ptCount val="11"/>
                <c:pt idx="0">
                  <c:v>3.83</c:v>
                </c:pt>
                <c:pt idx="1">
                  <c:v>5.94</c:v>
                </c:pt>
                <c:pt idx="2">
                  <c:v>9.35</c:v>
                </c:pt>
                <c:pt idx="3">
                  <c:v>13.03</c:v>
                </c:pt>
                <c:pt idx="4">
                  <c:v>16.95</c:v>
                </c:pt>
                <c:pt idx="5">
                  <c:v>20.37</c:v>
                </c:pt>
                <c:pt idx="6">
                  <c:v>23.04</c:v>
                </c:pt>
                <c:pt idx="7">
                  <c:v>23.68</c:v>
                </c:pt>
                <c:pt idx="8">
                  <c:v>21.64</c:v>
                </c:pt>
                <c:pt idx="9">
                  <c:v>20.13</c:v>
                </c:pt>
                <c:pt idx="10">
                  <c:v>21.68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3-464F-8ADB-5E2F5FE08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graphs_write_small!$L$177</c:f>
          <c:strCache>
            <c:ptCount val="1"/>
            <c:pt idx="0">
              <c:v>Small write_run_rw_with_range_1000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small'!$H$96:$H$106</c:f>
              <c:numCache>
                <c:formatCode>General</c:formatCode>
                <c:ptCount val="11"/>
                <c:pt idx="0">
                  <c:v>47.33</c:v>
                </c:pt>
                <c:pt idx="1">
                  <c:v>68.16</c:v>
                </c:pt>
                <c:pt idx="2">
                  <c:v>114.36</c:v>
                </c:pt>
                <c:pt idx="3">
                  <c:v>167.91</c:v>
                </c:pt>
                <c:pt idx="4">
                  <c:v>243.99</c:v>
                </c:pt>
                <c:pt idx="5">
                  <c:v>319.95</c:v>
                </c:pt>
                <c:pt idx="6">
                  <c:v>358.29</c:v>
                </c:pt>
                <c:pt idx="7">
                  <c:v>354.76</c:v>
                </c:pt>
                <c:pt idx="8">
                  <c:v>376.91</c:v>
                </c:pt>
                <c:pt idx="9">
                  <c:v>393.96</c:v>
                </c:pt>
                <c:pt idx="10">
                  <c:v>408.77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A-41D4-989E-7E9219AC9DD6}"/>
            </c:ext>
          </c:extLst>
        </c:ser>
        <c:ser>
          <c:idx val="1"/>
          <c:order val="1"/>
          <c:tx>
            <c:strRef>
              <c:f>'Write dashboard small'!$I$95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small'!$I$96:$I$106</c:f>
              <c:numCache>
                <c:formatCode>General</c:formatCode>
                <c:ptCount val="11"/>
                <c:pt idx="0">
                  <c:v>42.18</c:v>
                </c:pt>
                <c:pt idx="1">
                  <c:v>65.33</c:v>
                </c:pt>
                <c:pt idx="2">
                  <c:v>102.89</c:v>
                </c:pt>
                <c:pt idx="3">
                  <c:v>143.31</c:v>
                </c:pt>
                <c:pt idx="4">
                  <c:v>186.41</c:v>
                </c:pt>
                <c:pt idx="5">
                  <c:v>224.08</c:v>
                </c:pt>
                <c:pt idx="6">
                  <c:v>253.39</c:v>
                </c:pt>
                <c:pt idx="7">
                  <c:v>260.45999999999998</c:v>
                </c:pt>
                <c:pt idx="8">
                  <c:v>238.09</c:v>
                </c:pt>
                <c:pt idx="9">
                  <c:v>221.43</c:v>
                </c:pt>
                <c:pt idx="10">
                  <c:v>238.49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A-41D4-989E-7E9219AC9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graphs_write_small!$V$177</c:f>
          <c:strCache>
            <c:ptCount val="1"/>
            <c:pt idx="0">
              <c:v>Small write_run_rw_with_range_1000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small'!$P$96:$P$106</c:f>
              <c:numCache>
                <c:formatCode>General</c:formatCode>
                <c:ptCount val="11"/>
                <c:pt idx="0">
                  <c:v>15.13</c:v>
                </c:pt>
                <c:pt idx="1">
                  <c:v>21.63</c:v>
                </c:pt>
                <c:pt idx="2">
                  <c:v>36.53</c:v>
                </c:pt>
                <c:pt idx="3">
                  <c:v>53.5</c:v>
                </c:pt>
                <c:pt idx="4">
                  <c:v>77.900000000000006</c:v>
                </c:pt>
                <c:pt idx="5">
                  <c:v>101.79</c:v>
                </c:pt>
                <c:pt idx="6">
                  <c:v>114.52</c:v>
                </c:pt>
                <c:pt idx="7">
                  <c:v>112.97</c:v>
                </c:pt>
                <c:pt idx="8">
                  <c:v>119.89</c:v>
                </c:pt>
                <c:pt idx="9">
                  <c:v>125.28</c:v>
                </c:pt>
                <c:pt idx="10">
                  <c:v>129.88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0-41C3-926A-963E79D29E1D}"/>
            </c:ext>
          </c:extLst>
        </c:ser>
        <c:ser>
          <c:idx val="1"/>
          <c:order val="1"/>
          <c:tx>
            <c:strRef>
              <c:f>'Write dashboard small'!$Q$95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small'!$Q$96:$Q$106</c:f>
              <c:numCache>
                <c:formatCode>General</c:formatCode>
                <c:ptCount val="11"/>
                <c:pt idx="0">
                  <c:v>13.43</c:v>
                </c:pt>
                <c:pt idx="1">
                  <c:v>20.86</c:v>
                </c:pt>
                <c:pt idx="2">
                  <c:v>32.72</c:v>
                </c:pt>
                <c:pt idx="3">
                  <c:v>45.51</c:v>
                </c:pt>
                <c:pt idx="4">
                  <c:v>59.2</c:v>
                </c:pt>
                <c:pt idx="5">
                  <c:v>71.28</c:v>
                </c:pt>
                <c:pt idx="6">
                  <c:v>80.510000000000005</c:v>
                </c:pt>
                <c:pt idx="7">
                  <c:v>82.83</c:v>
                </c:pt>
                <c:pt idx="8">
                  <c:v>75.89</c:v>
                </c:pt>
                <c:pt idx="9">
                  <c:v>70.27</c:v>
                </c:pt>
                <c:pt idx="10">
                  <c:v>75.849999999999994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50-41C3-926A-963E79D29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graphs_write_small!$AF$177</c:f>
          <c:strCache>
            <c:ptCount val="1"/>
            <c:pt idx="0">
              <c:v>Small write_run_rw_with_range_1000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small'!$T$96:$T$106</c:f>
              <c:numCache>
                <c:formatCode>General</c:formatCode>
                <c:ptCount val="11"/>
                <c:pt idx="0">
                  <c:v>344.08</c:v>
                </c:pt>
                <c:pt idx="1">
                  <c:v>442.73</c:v>
                </c:pt>
                <c:pt idx="2">
                  <c:v>502.2</c:v>
                </c:pt>
                <c:pt idx="3">
                  <c:v>657.93</c:v>
                </c:pt>
                <c:pt idx="4">
                  <c:v>1479.41</c:v>
                </c:pt>
                <c:pt idx="5">
                  <c:v>2159.29</c:v>
                </c:pt>
                <c:pt idx="6">
                  <c:v>4055.23</c:v>
                </c:pt>
                <c:pt idx="7">
                  <c:v>8184.67</c:v>
                </c:pt>
                <c:pt idx="8">
                  <c:v>15371.13</c:v>
                </c:pt>
                <c:pt idx="9">
                  <c:v>27846.48</c:v>
                </c:pt>
                <c:pt idx="10">
                  <c:v>47794.11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3-4B2F-BA46-842725DCF1AB}"/>
            </c:ext>
          </c:extLst>
        </c:ser>
        <c:ser>
          <c:idx val="1"/>
          <c:order val="1"/>
          <c:tx>
            <c:strRef>
              <c:f>'Write dashboard small'!$U$95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small'!$U$96:$U$106</c:f>
              <c:numCache>
                <c:formatCode>General</c:formatCode>
                <c:ptCount val="11"/>
                <c:pt idx="0">
                  <c:v>376.49</c:v>
                </c:pt>
                <c:pt idx="1">
                  <c:v>634.66</c:v>
                </c:pt>
                <c:pt idx="2">
                  <c:v>759.88</c:v>
                </c:pt>
                <c:pt idx="3">
                  <c:v>977.74</c:v>
                </c:pt>
                <c:pt idx="4">
                  <c:v>1479.41</c:v>
                </c:pt>
                <c:pt idx="5">
                  <c:v>2449.36</c:v>
                </c:pt>
                <c:pt idx="6">
                  <c:v>4517.8999999999996</c:v>
                </c:pt>
                <c:pt idx="7">
                  <c:v>8638.9599999999991</c:v>
                </c:pt>
                <c:pt idx="8">
                  <c:v>18403.78</c:v>
                </c:pt>
                <c:pt idx="9">
                  <c:v>40643.69</c:v>
                </c:pt>
                <c:pt idx="10">
                  <c:v>88157.45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03-4B2F-BA46-842725DC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graphs_write_small!$A$203</c:f>
          <c:strCache>
            <c:ptCount val="1"/>
            <c:pt idx="0">
              <c:v>Small write_run_update_no_index_multi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large'!$C$109:$C$119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small'!$D$109:$D$119</c:f>
              <c:numCache>
                <c:formatCode>General</c:formatCode>
                <c:ptCount val="11"/>
                <c:pt idx="0">
                  <c:v>0.7</c:v>
                </c:pt>
                <c:pt idx="1">
                  <c:v>1.07</c:v>
                </c:pt>
                <c:pt idx="2">
                  <c:v>1.75</c:v>
                </c:pt>
                <c:pt idx="3">
                  <c:v>2.95</c:v>
                </c:pt>
                <c:pt idx="4">
                  <c:v>4.7699999999999996</c:v>
                </c:pt>
                <c:pt idx="5">
                  <c:v>6.43</c:v>
                </c:pt>
                <c:pt idx="6">
                  <c:v>7.71</c:v>
                </c:pt>
                <c:pt idx="7">
                  <c:v>8.5</c:v>
                </c:pt>
                <c:pt idx="8">
                  <c:v>9.6</c:v>
                </c:pt>
                <c:pt idx="9">
                  <c:v>9.35</c:v>
                </c:pt>
                <c:pt idx="10">
                  <c:v>9.7100000000000009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D-47A5-B62C-08AB1FF122D2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large'!$C$109:$C$119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small'!$E$109:$E$119</c:f>
              <c:numCache>
                <c:formatCode>General</c:formatCode>
                <c:ptCount val="11"/>
                <c:pt idx="0">
                  <c:v>0.6</c:v>
                </c:pt>
                <c:pt idx="1">
                  <c:v>1.1599999999999999</c:v>
                </c:pt>
                <c:pt idx="2">
                  <c:v>2.2200000000000002</c:v>
                </c:pt>
                <c:pt idx="3">
                  <c:v>3.75</c:v>
                </c:pt>
                <c:pt idx="4">
                  <c:v>4.54</c:v>
                </c:pt>
                <c:pt idx="5">
                  <c:v>4.9000000000000004</c:v>
                </c:pt>
                <c:pt idx="6">
                  <c:v>5.25</c:v>
                </c:pt>
                <c:pt idx="7">
                  <c:v>5.47</c:v>
                </c:pt>
                <c:pt idx="8">
                  <c:v>5.64</c:v>
                </c:pt>
                <c:pt idx="9">
                  <c:v>5.31</c:v>
                </c:pt>
                <c:pt idx="10">
                  <c:v>5.16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DD-47A5-B62C-08AB1FF12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graphs_write_small!$L$203</c:f>
          <c:strCache>
            <c:ptCount val="1"/>
            <c:pt idx="0">
              <c:v>Small write_run_update_no_index_multi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small'!$H$109:$H$119</c:f>
              <c:numCache>
                <c:formatCode>General</c:formatCode>
                <c:ptCount val="11"/>
                <c:pt idx="0">
                  <c:v>70.400000000000006</c:v>
                </c:pt>
                <c:pt idx="1">
                  <c:v>107.22</c:v>
                </c:pt>
                <c:pt idx="2">
                  <c:v>174.75</c:v>
                </c:pt>
                <c:pt idx="3">
                  <c:v>294.55</c:v>
                </c:pt>
                <c:pt idx="4">
                  <c:v>477.05</c:v>
                </c:pt>
                <c:pt idx="5">
                  <c:v>642.97</c:v>
                </c:pt>
                <c:pt idx="6">
                  <c:v>771.37</c:v>
                </c:pt>
                <c:pt idx="7">
                  <c:v>849.73</c:v>
                </c:pt>
                <c:pt idx="8">
                  <c:v>960.06</c:v>
                </c:pt>
                <c:pt idx="9">
                  <c:v>934.51</c:v>
                </c:pt>
                <c:pt idx="10">
                  <c:v>971.21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A-45D2-9AF0-7453C66E94D8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small'!$I$109:$I$119</c:f>
              <c:numCache>
                <c:formatCode>General</c:formatCode>
                <c:ptCount val="11"/>
                <c:pt idx="0">
                  <c:v>59.75</c:v>
                </c:pt>
                <c:pt idx="1">
                  <c:v>116.27</c:v>
                </c:pt>
                <c:pt idx="2">
                  <c:v>221.79</c:v>
                </c:pt>
                <c:pt idx="3">
                  <c:v>374.62</c:v>
                </c:pt>
                <c:pt idx="4">
                  <c:v>454.12</c:v>
                </c:pt>
                <c:pt idx="5">
                  <c:v>489.72</c:v>
                </c:pt>
                <c:pt idx="6">
                  <c:v>525.39</c:v>
                </c:pt>
                <c:pt idx="7">
                  <c:v>546.61</c:v>
                </c:pt>
                <c:pt idx="8">
                  <c:v>564.20000000000005</c:v>
                </c:pt>
                <c:pt idx="9">
                  <c:v>531.02</c:v>
                </c:pt>
                <c:pt idx="10">
                  <c:v>515.83000000000004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3A-45D2-9AF0-7453C66E9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graphs_write_small!$V$203</c:f>
          <c:strCache>
            <c:ptCount val="1"/>
            <c:pt idx="0">
              <c:v>Small write_run_update_no_index_multi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small'!$P$109:$P$119</c:f>
              <c:numCache>
                <c:formatCode>General</c:formatCode>
                <c:ptCount val="11"/>
                <c:pt idx="0">
                  <c:v>70.39</c:v>
                </c:pt>
                <c:pt idx="1">
                  <c:v>107.2</c:v>
                </c:pt>
                <c:pt idx="2">
                  <c:v>174.75</c:v>
                </c:pt>
                <c:pt idx="3">
                  <c:v>294.55</c:v>
                </c:pt>
                <c:pt idx="4">
                  <c:v>477.03</c:v>
                </c:pt>
                <c:pt idx="5">
                  <c:v>642.96</c:v>
                </c:pt>
                <c:pt idx="6">
                  <c:v>771.35</c:v>
                </c:pt>
                <c:pt idx="7">
                  <c:v>849.71</c:v>
                </c:pt>
                <c:pt idx="8">
                  <c:v>960.05</c:v>
                </c:pt>
                <c:pt idx="9">
                  <c:v>934.5</c:v>
                </c:pt>
                <c:pt idx="10">
                  <c:v>971.19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3-4BC5-BAF9-6E603A1BD189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small'!$Q$109:$Q$119</c:f>
              <c:numCache>
                <c:formatCode>General</c:formatCode>
                <c:ptCount val="11"/>
                <c:pt idx="0">
                  <c:v>59.74</c:v>
                </c:pt>
                <c:pt idx="1">
                  <c:v>116.27</c:v>
                </c:pt>
                <c:pt idx="2">
                  <c:v>221.79</c:v>
                </c:pt>
                <c:pt idx="3">
                  <c:v>374.62</c:v>
                </c:pt>
                <c:pt idx="4">
                  <c:v>454.12</c:v>
                </c:pt>
                <c:pt idx="5">
                  <c:v>489.72</c:v>
                </c:pt>
                <c:pt idx="6">
                  <c:v>525.37</c:v>
                </c:pt>
                <c:pt idx="7">
                  <c:v>546.61</c:v>
                </c:pt>
                <c:pt idx="8">
                  <c:v>564.19000000000005</c:v>
                </c:pt>
                <c:pt idx="9">
                  <c:v>531.02</c:v>
                </c:pt>
                <c:pt idx="10">
                  <c:v>515.83000000000004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3-4BC5-BAF9-6E603A1B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graphs_write_small!$AF$203</c:f>
          <c:strCache>
            <c:ptCount val="1"/>
            <c:pt idx="0">
              <c:v>Small write_run_update_no_index_multi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small'!$T$109:$T$119</c:f>
              <c:numCache>
                <c:formatCode>General</c:formatCode>
                <c:ptCount val="11"/>
                <c:pt idx="0">
                  <c:v>1739.68</c:v>
                </c:pt>
                <c:pt idx="1">
                  <c:v>2279.14</c:v>
                </c:pt>
                <c:pt idx="2">
                  <c:v>2728.81</c:v>
                </c:pt>
                <c:pt idx="3">
                  <c:v>2985.89</c:v>
                </c:pt>
                <c:pt idx="4">
                  <c:v>5409.26</c:v>
                </c:pt>
                <c:pt idx="5">
                  <c:v>9118.4699999999993</c:v>
                </c:pt>
                <c:pt idx="6">
                  <c:v>16224.31</c:v>
                </c:pt>
                <c:pt idx="7">
                  <c:v>25448.93</c:v>
                </c:pt>
                <c:pt idx="8">
                  <c:v>42134.07</c:v>
                </c:pt>
                <c:pt idx="9">
                  <c:v>83521.570000000007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0-473F-8C98-810684717590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small'!$U$109:$U$119</c:f>
              <c:numCache>
                <c:formatCode>General</c:formatCode>
                <c:ptCount val="11"/>
                <c:pt idx="0">
                  <c:v>1869.6</c:v>
                </c:pt>
                <c:pt idx="1">
                  <c:v>1869.6</c:v>
                </c:pt>
                <c:pt idx="2">
                  <c:v>2082.91</c:v>
                </c:pt>
                <c:pt idx="3">
                  <c:v>2632.28</c:v>
                </c:pt>
                <c:pt idx="4">
                  <c:v>4280.32</c:v>
                </c:pt>
                <c:pt idx="5">
                  <c:v>7615.89</c:v>
                </c:pt>
                <c:pt idx="6">
                  <c:v>14047.7</c:v>
                </c:pt>
                <c:pt idx="7">
                  <c:v>29392.11</c:v>
                </c:pt>
                <c:pt idx="8">
                  <c:v>58263.41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0-473F-8C98-810684717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graphs_write_small!$A$229</c:f>
          <c:strCache>
            <c:ptCount val="1"/>
            <c:pt idx="0">
              <c:v>Small write_run_update_no_index_multi_special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large'!$C$122:$C$132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small'!$D$122:$D$132</c:f>
              <c:numCache>
                <c:formatCode>General</c:formatCode>
                <c:ptCount val="11"/>
                <c:pt idx="0">
                  <c:v>6.01</c:v>
                </c:pt>
                <c:pt idx="1">
                  <c:v>11.9</c:v>
                </c:pt>
                <c:pt idx="2">
                  <c:v>20.52</c:v>
                </c:pt>
                <c:pt idx="3">
                  <c:v>38.770000000000003</c:v>
                </c:pt>
                <c:pt idx="4">
                  <c:v>72.099999999999994</c:v>
                </c:pt>
                <c:pt idx="5">
                  <c:v>127.92</c:v>
                </c:pt>
                <c:pt idx="6">
                  <c:v>224.94</c:v>
                </c:pt>
                <c:pt idx="7">
                  <c:v>321.81</c:v>
                </c:pt>
                <c:pt idx="8">
                  <c:v>444.32</c:v>
                </c:pt>
                <c:pt idx="9">
                  <c:v>611.66999999999996</c:v>
                </c:pt>
                <c:pt idx="10">
                  <c:v>834.24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C-4FF6-84D5-ACDE11836A05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large'!$C$122:$C$132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small'!$E$122:$E$132</c:f>
              <c:numCache>
                <c:formatCode>General</c:formatCode>
                <c:ptCount val="11"/>
                <c:pt idx="0">
                  <c:v>7.12</c:v>
                </c:pt>
                <c:pt idx="1">
                  <c:v>14.81</c:v>
                </c:pt>
                <c:pt idx="2">
                  <c:v>29.36</c:v>
                </c:pt>
                <c:pt idx="3">
                  <c:v>57.18</c:v>
                </c:pt>
                <c:pt idx="4">
                  <c:v>109.4</c:v>
                </c:pt>
                <c:pt idx="5">
                  <c:v>201.44</c:v>
                </c:pt>
                <c:pt idx="6">
                  <c:v>301.43</c:v>
                </c:pt>
                <c:pt idx="7">
                  <c:v>403.54</c:v>
                </c:pt>
                <c:pt idx="8">
                  <c:v>387.1</c:v>
                </c:pt>
                <c:pt idx="9">
                  <c:v>424.7</c:v>
                </c:pt>
                <c:pt idx="10">
                  <c:v>557.37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C-4FF6-84D5-ACDE11836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graphs_write_small!$L$229</c:f>
          <c:strCache>
            <c:ptCount val="1"/>
            <c:pt idx="0">
              <c:v>Small write_run_update_no_index_multi_special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small'!$H$122:$H$132</c:f>
              <c:numCache>
                <c:formatCode>General</c:formatCode>
                <c:ptCount val="11"/>
                <c:pt idx="0">
                  <c:v>60.15</c:v>
                </c:pt>
                <c:pt idx="1">
                  <c:v>119</c:v>
                </c:pt>
                <c:pt idx="2">
                  <c:v>205.19</c:v>
                </c:pt>
                <c:pt idx="3">
                  <c:v>387.71</c:v>
                </c:pt>
                <c:pt idx="4">
                  <c:v>720.95</c:v>
                </c:pt>
                <c:pt idx="5">
                  <c:v>1279.2</c:v>
                </c:pt>
                <c:pt idx="6">
                  <c:v>2249.38</c:v>
                </c:pt>
                <c:pt idx="7">
                  <c:v>3218.1</c:v>
                </c:pt>
                <c:pt idx="8">
                  <c:v>4443.1899999999996</c:v>
                </c:pt>
                <c:pt idx="9">
                  <c:v>6116.66</c:v>
                </c:pt>
                <c:pt idx="10">
                  <c:v>8342.39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9-4EEF-AA82-12B7DBBE0793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small'!$I$122:$I$132</c:f>
              <c:numCache>
                <c:formatCode>General</c:formatCode>
                <c:ptCount val="11"/>
                <c:pt idx="0">
                  <c:v>71.19</c:v>
                </c:pt>
                <c:pt idx="1">
                  <c:v>148.08000000000001</c:v>
                </c:pt>
                <c:pt idx="2">
                  <c:v>293.58</c:v>
                </c:pt>
                <c:pt idx="3">
                  <c:v>571.84</c:v>
                </c:pt>
                <c:pt idx="4">
                  <c:v>1094.03</c:v>
                </c:pt>
                <c:pt idx="5">
                  <c:v>2014.44</c:v>
                </c:pt>
                <c:pt idx="6">
                  <c:v>3014.33</c:v>
                </c:pt>
                <c:pt idx="7">
                  <c:v>4035.42</c:v>
                </c:pt>
                <c:pt idx="8">
                  <c:v>3871.03</c:v>
                </c:pt>
                <c:pt idx="9">
                  <c:v>4246.95</c:v>
                </c:pt>
                <c:pt idx="10">
                  <c:v>5573.73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9-4EEF-AA82-12B7DBBE0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graphs_write_small!$V$229</c:f>
          <c:strCache>
            <c:ptCount val="1"/>
            <c:pt idx="0">
              <c:v>Small write_run_update_no_index_multi_special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small'!$P$122:$P$132</c:f>
              <c:numCache>
                <c:formatCode>General</c:formatCode>
                <c:ptCount val="11"/>
                <c:pt idx="0">
                  <c:v>60.15</c:v>
                </c:pt>
                <c:pt idx="1">
                  <c:v>119</c:v>
                </c:pt>
                <c:pt idx="2">
                  <c:v>205.19</c:v>
                </c:pt>
                <c:pt idx="3">
                  <c:v>387.7</c:v>
                </c:pt>
                <c:pt idx="4">
                  <c:v>720.94</c:v>
                </c:pt>
                <c:pt idx="5">
                  <c:v>1279.1600000000001</c:v>
                </c:pt>
                <c:pt idx="6">
                  <c:v>2249.33</c:v>
                </c:pt>
                <c:pt idx="7">
                  <c:v>3218.05</c:v>
                </c:pt>
                <c:pt idx="8">
                  <c:v>4443.12</c:v>
                </c:pt>
                <c:pt idx="9">
                  <c:v>6116.49</c:v>
                </c:pt>
                <c:pt idx="10">
                  <c:v>8342.2000000000007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B-480B-A6C4-F40A14E602C2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small'!$Q$122:$Q$132</c:f>
              <c:numCache>
                <c:formatCode>General</c:formatCode>
                <c:ptCount val="11"/>
                <c:pt idx="0">
                  <c:v>71.19</c:v>
                </c:pt>
                <c:pt idx="1">
                  <c:v>148.08000000000001</c:v>
                </c:pt>
                <c:pt idx="2">
                  <c:v>293.57</c:v>
                </c:pt>
                <c:pt idx="3">
                  <c:v>571.84</c:v>
                </c:pt>
                <c:pt idx="4">
                  <c:v>1094.02</c:v>
                </c:pt>
                <c:pt idx="5">
                  <c:v>2014.4</c:v>
                </c:pt>
                <c:pt idx="6">
                  <c:v>3014.29</c:v>
                </c:pt>
                <c:pt idx="7">
                  <c:v>4035.37</c:v>
                </c:pt>
                <c:pt idx="8">
                  <c:v>3870.95</c:v>
                </c:pt>
                <c:pt idx="9">
                  <c:v>4246.8500000000004</c:v>
                </c:pt>
                <c:pt idx="10">
                  <c:v>5573.65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B-480B-A6C4-F40A14E6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graphs_write_small!$AF$229</c:f>
          <c:strCache>
            <c:ptCount val="1"/>
            <c:pt idx="0">
              <c:v>Small write_run_update_no_index_multi_special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small'!$T$122:$T$132</c:f>
              <c:numCache>
                <c:formatCode>General</c:formatCode>
                <c:ptCount val="11"/>
                <c:pt idx="0">
                  <c:v>248.83</c:v>
                </c:pt>
                <c:pt idx="1">
                  <c:v>257.95</c:v>
                </c:pt>
                <c:pt idx="2">
                  <c:v>282.25</c:v>
                </c:pt>
                <c:pt idx="3">
                  <c:v>297.92</c:v>
                </c:pt>
                <c:pt idx="4">
                  <c:v>314.45</c:v>
                </c:pt>
                <c:pt idx="5">
                  <c:v>331.91</c:v>
                </c:pt>
                <c:pt idx="6">
                  <c:v>369.77</c:v>
                </c:pt>
                <c:pt idx="7">
                  <c:v>1352.03</c:v>
                </c:pt>
                <c:pt idx="8">
                  <c:v>1678.14</c:v>
                </c:pt>
                <c:pt idx="9">
                  <c:v>1869.6</c:v>
                </c:pt>
                <c:pt idx="10">
                  <c:v>2120.7600000000002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C6-416B-B6B3-10D4351498CF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small'!$U$122:$U$132</c:f>
              <c:numCache>
                <c:formatCode>General</c:formatCode>
                <c:ptCount val="11"/>
                <c:pt idx="0">
                  <c:v>193.38</c:v>
                </c:pt>
                <c:pt idx="1">
                  <c:v>176.73</c:v>
                </c:pt>
                <c:pt idx="2">
                  <c:v>183.21</c:v>
                </c:pt>
                <c:pt idx="3">
                  <c:v>186.54</c:v>
                </c:pt>
                <c:pt idx="4">
                  <c:v>200.47</c:v>
                </c:pt>
                <c:pt idx="5">
                  <c:v>257.95</c:v>
                </c:pt>
                <c:pt idx="6">
                  <c:v>427.07</c:v>
                </c:pt>
                <c:pt idx="7">
                  <c:v>733</c:v>
                </c:pt>
                <c:pt idx="8">
                  <c:v>1678.14</c:v>
                </c:pt>
                <c:pt idx="9">
                  <c:v>3208.88</c:v>
                </c:pt>
                <c:pt idx="10">
                  <c:v>4943.53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C6-416B-B6B3-10D435149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graphs_write_small!$A$255</c:f>
          <c:strCache>
            <c:ptCount val="1"/>
            <c:pt idx="0">
              <c:v>Small write_run_update_no_index_single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large'!$C$135:$C$145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small'!$D$135:$D$145</c:f>
              <c:numCache>
                <c:formatCode>General</c:formatCode>
                <c:ptCount val="11"/>
                <c:pt idx="0">
                  <c:v>40.880000000000003</c:v>
                </c:pt>
                <c:pt idx="1">
                  <c:v>78.39</c:v>
                </c:pt>
                <c:pt idx="2">
                  <c:v>155.16999999999999</c:v>
                </c:pt>
                <c:pt idx="3">
                  <c:v>288.27999999999997</c:v>
                </c:pt>
                <c:pt idx="4">
                  <c:v>487.98</c:v>
                </c:pt>
                <c:pt idx="5">
                  <c:v>662.42</c:v>
                </c:pt>
                <c:pt idx="6">
                  <c:v>775.33</c:v>
                </c:pt>
                <c:pt idx="7">
                  <c:v>874.94</c:v>
                </c:pt>
                <c:pt idx="8">
                  <c:v>966.91</c:v>
                </c:pt>
                <c:pt idx="9">
                  <c:v>948.85</c:v>
                </c:pt>
                <c:pt idx="10">
                  <c:v>989.84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D-4132-B450-593377CE5434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large'!$C$135:$C$145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small'!$E$135:$E$145</c:f>
              <c:numCache>
                <c:formatCode>General</c:formatCode>
                <c:ptCount val="11"/>
                <c:pt idx="0">
                  <c:v>57.72</c:v>
                </c:pt>
                <c:pt idx="1">
                  <c:v>110.26</c:v>
                </c:pt>
                <c:pt idx="2">
                  <c:v>203.65</c:v>
                </c:pt>
                <c:pt idx="3">
                  <c:v>329.83</c:v>
                </c:pt>
                <c:pt idx="4">
                  <c:v>414.4</c:v>
                </c:pt>
                <c:pt idx="5">
                  <c:v>475.11</c:v>
                </c:pt>
                <c:pt idx="6">
                  <c:v>501.46</c:v>
                </c:pt>
                <c:pt idx="7">
                  <c:v>523.80999999999995</c:v>
                </c:pt>
                <c:pt idx="8">
                  <c:v>532.66999999999996</c:v>
                </c:pt>
                <c:pt idx="9">
                  <c:v>543.23</c:v>
                </c:pt>
                <c:pt idx="10">
                  <c:v>550.72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D-4132-B450-593377CE5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graphs_write_small!$L$255</c:f>
          <c:strCache>
            <c:ptCount val="1"/>
            <c:pt idx="0">
              <c:v>Small write_run_update_no_index_single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small'!$H$135:$H$145</c:f>
              <c:numCache>
                <c:formatCode>General</c:formatCode>
                <c:ptCount val="11"/>
                <c:pt idx="0">
                  <c:v>40.880000000000003</c:v>
                </c:pt>
                <c:pt idx="1">
                  <c:v>78.39</c:v>
                </c:pt>
                <c:pt idx="2">
                  <c:v>155.16999999999999</c:v>
                </c:pt>
                <c:pt idx="3">
                  <c:v>288.27999999999997</c:v>
                </c:pt>
                <c:pt idx="4">
                  <c:v>487.98</c:v>
                </c:pt>
                <c:pt idx="5">
                  <c:v>662.42</c:v>
                </c:pt>
                <c:pt idx="6">
                  <c:v>775.33</c:v>
                </c:pt>
                <c:pt idx="7">
                  <c:v>874.94</c:v>
                </c:pt>
                <c:pt idx="8">
                  <c:v>966.91</c:v>
                </c:pt>
                <c:pt idx="9">
                  <c:v>948.85</c:v>
                </c:pt>
                <c:pt idx="10">
                  <c:v>989.84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8-4170-8D38-70007E5E3611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small'!$I$135:$I$145</c:f>
              <c:numCache>
                <c:formatCode>General</c:formatCode>
                <c:ptCount val="11"/>
                <c:pt idx="0">
                  <c:v>57.72</c:v>
                </c:pt>
                <c:pt idx="1">
                  <c:v>110.26</c:v>
                </c:pt>
                <c:pt idx="2">
                  <c:v>203.65</c:v>
                </c:pt>
                <c:pt idx="3">
                  <c:v>329.83</c:v>
                </c:pt>
                <c:pt idx="4">
                  <c:v>414.4</c:v>
                </c:pt>
                <c:pt idx="5">
                  <c:v>475.11</c:v>
                </c:pt>
                <c:pt idx="6">
                  <c:v>501.46</c:v>
                </c:pt>
                <c:pt idx="7">
                  <c:v>523.80999999999995</c:v>
                </c:pt>
                <c:pt idx="8">
                  <c:v>532.66999999999996</c:v>
                </c:pt>
                <c:pt idx="9">
                  <c:v>543.23</c:v>
                </c:pt>
                <c:pt idx="10">
                  <c:v>550.72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8-4170-8D38-70007E5E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graphs_write_small!$V$255</c:f>
          <c:strCache>
            <c:ptCount val="1"/>
            <c:pt idx="0">
              <c:v>Small write_run_update_no_index_single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small'!$P$135:$P$145</c:f>
              <c:numCache>
                <c:formatCode>General</c:formatCode>
                <c:ptCount val="11"/>
                <c:pt idx="0">
                  <c:v>40.880000000000003</c:v>
                </c:pt>
                <c:pt idx="1">
                  <c:v>78.39</c:v>
                </c:pt>
                <c:pt idx="2">
                  <c:v>155.16999999999999</c:v>
                </c:pt>
                <c:pt idx="3">
                  <c:v>288.27999999999997</c:v>
                </c:pt>
                <c:pt idx="4">
                  <c:v>487.98</c:v>
                </c:pt>
                <c:pt idx="5">
                  <c:v>662.41</c:v>
                </c:pt>
                <c:pt idx="6">
                  <c:v>775.33</c:v>
                </c:pt>
                <c:pt idx="7">
                  <c:v>874.92</c:v>
                </c:pt>
                <c:pt idx="8">
                  <c:v>966.91</c:v>
                </c:pt>
                <c:pt idx="9">
                  <c:v>948.84</c:v>
                </c:pt>
                <c:pt idx="10">
                  <c:v>989.83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E0-4221-8B6A-51F3EDA83E9B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small'!$Q$135:$Q$145</c:f>
              <c:numCache>
                <c:formatCode>General</c:formatCode>
                <c:ptCount val="11"/>
                <c:pt idx="0">
                  <c:v>57.72</c:v>
                </c:pt>
                <c:pt idx="1">
                  <c:v>110.26</c:v>
                </c:pt>
                <c:pt idx="2">
                  <c:v>203.65</c:v>
                </c:pt>
                <c:pt idx="3">
                  <c:v>329.83</c:v>
                </c:pt>
                <c:pt idx="4">
                  <c:v>414.38</c:v>
                </c:pt>
                <c:pt idx="5">
                  <c:v>475.1</c:v>
                </c:pt>
                <c:pt idx="6">
                  <c:v>501.45</c:v>
                </c:pt>
                <c:pt idx="7">
                  <c:v>523.79999999999995</c:v>
                </c:pt>
                <c:pt idx="8">
                  <c:v>532.66999999999996</c:v>
                </c:pt>
                <c:pt idx="9">
                  <c:v>543.22</c:v>
                </c:pt>
                <c:pt idx="10">
                  <c:v>550.71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E0-4221-8B6A-51F3EDA83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graphs_write_small!$AF$255</c:f>
          <c:strCache>
            <c:ptCount val="1"/>
            <c:pt idx="0">
              <c:v>Small write_run_update_no_index_single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small'!$T$135:$T$145</c:f>
              <c:numCache>
                <c:formatCode>General</c:formatCode>
                <c:ptCount val="11"/>
                <c:pt idx="0">
                  <c:v>40.369999999999997</c:v>
                </c:pt>
                <c:pt idx="1">
                  <c:v>41.85</c:v>
                </c:pt>
                <c:pt idx="2">
                  <c:v>42.61</c:v>
                </c:pt>
                <c:pt idx="3">
                  <c:v>43.39</c:v>
                </c:pt>
                <c:pt idx="4">
                  <c:v>44.98</c:v>
                </c:pt>
                <c:pt idx="5">
                  <c:v>56.84</c:v>
                </c:pt>
                <c:pt idx="6">
                  <c:v>86</c:v>
                </c:pt>
                <c:pt idx="7">
                  <c:v>831.46</c:v>
                </c:pt>
                <c:pt idx="8">
                  <c:v>1648.2</c:v>
                </c:pt>
                <c:pt idx="9">
                  <c:v>2728.81</c:v>
                </c:pt>
                <c:pt idx="10">
                  <c:v>3326.55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C-4F25-A4AC-DBC635AA7326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small'!$U$135:$U$145</c:f>
              <c:numCache>
                <c:formatCode>General</c:formatCode>
                <c:ptCount val="11"/>
                <c:pt idx="0">
                  <c:v>33.72</c:v>
                </c:pt>
                <c:pt idx="1">
                  <c:v>36.89</c:v>
                </c:pt>
                <c:pt idx="2">
                  <c:v>42.61</c:v>
                </c:pt>
                <c:pt idx="3">
                  <c:v>62.19</c:v>
                </c:pt>
                <c:pt idx="4">
                  <c:v>112.67</c:v>
                </c:pt>
                <c:pt idx="5">
                  <c:v>193.38</c:v>
                </c:pt>
                <c:pt idx="6">
                  <c:v>350.33</c:v>
                </c:pt>
                <c:pt idx="7">
                  <c:v>669.89</c:v>
                </c:pt>
                <c:pt idx="8">
                  <c:v>1561.52</c:v>
                </c:pt>
                <c:pt idx="9">
                  <c:v>4203.93</c:v>
                </c:pt>
                <c:pt idx="10">
                  <c:v>7754.26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BC-4F25-A4AC-DBC635AA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graphs_write_small!$A$281</c:f>
          <c:strCache>
            <c:ptCount val="1"/>
            <c:pt idx="0">
              <c:v>Small write_run_update_with_index_multi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large'!$C$148:$C$158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small'!$D$148:$D$158</c:f>
              <c:numCache>
                <c:formatCode>General</c:formatCode>
                <c:ptCount val="11"/>
                <c:pt idx="0">
                  <c:v>0.66</c:v>
                </c:pt>
                <c:pt idx="1">
                  <c:v>1.25</c:v>
                </c:pt>
                <c:pt idx="2">
                  <c:v>2.02</c:v>
                </c:pt>
                <c:pt idx="3">
                  <c:v>3.22</c:v>
                </c:pt>
                <c:pt idx="4">
                  <c:v>4.63</c:v>
                </c:pt>
                <c:pt idx="5">
                  <c:v>6.03</c:v>
                </c:pt>
                <c:pt idx="6">
                  <c:v>7.42</c:v>
                </c:pt>
                <c:pt idx="7">
                  <c:v>8.4700000000000006</c:v>
                </c:pt>
                <c:pt idx="8">
                  <c:v>8.69</c:v>
                </c:pt>
                <c:pt idx="9">
                  <c:v>9.1999999999999993</c:v>
                </c:pt>
                <c:pt idx="10">
                  <c:v>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3-4798-A12B-15E7E5B4F688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large'!$C$148:$C$158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small'!$E$148:$E$158</c:f>
              <c:numCache>
                <c:formatCode>General</c:formatCode>
                <c:ptCount val="11"/>
                <c:pt idx="0">
                  <c:v>0.65</c:v>
                </c:pt>
                <c:pt idx="1">
                  <c:v>1.1599999999999999</c:v>
                </c:pt>
                <c:pt idx="2">
                  <c:v>1.85</c:v>
                </c:pt>
                <c:pt idx="3">
                  <c:v>2.57</c:v>
                </c:pt>
                <c:pt idx="4">
                  <c:v>3.04</c:v>
                </c:pt>
                <c:pt idx="5">
                  <c:v>3.56</c:v>
                </c:pt>
                <c:pt idx="6">
                  <c:v>3.97</c:v>
                </c:pt>
                <c:pt idx="7">
                  <c:v>4.09</c:v>
                </c:pt>
                <c:pt idx="8">
                  <c:v>4.26</c:v>
                </c:pt>
                <c:pt idx="9">
                  <c:v>4.59</c:v>
                </c:pt>
                <c:pt idx="10">
                  <c:v>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3-4798-A12B-15E7E5B4F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graphs_write_small!$L$281</c:f>
          <c:strCache>
            <c:ptCount val="1"/>
            <c:pt idx="0">
              <c:v>Small write_run_update_with_index_multi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small'!$H$148:$H$158</c:f>
              <c:numCache>
                <c:formatCode>General</c:formatCode>
                <c:ptCount val="11"/>
                <c:pt idx="0">
                  <c:v>66.41</c:v>
                </c:pt>
                <c:pt idx="1">
                  <c:v>125.26</c:v>
                </c:pt>
                <c:pt idx="2">
                  <c:v>201.65</c:v>
                </c:pt>
                <c:pt idx="3">
                  <c:v>322.26</c:v>
                </c:pt>
                <c:pt idx="4">
                  <c:v>463.06</c:v>
                </c:pt>
                <c:pt idx="5">
                  <c:v>603.20000000000005</c:v>
                </c:pt>
                <c:pt idx="6">
                  <c:v>742.49</c:v>
                </c:pt>
                <c:pt idx="7">
                  <c:v>847.32</c:v>
                </c:pt>
                <c:pt idx="8">
                  <c:v>868.71</c:v>
                </c:pt>
                <c:pt idx="9">
                  <c:v>920.12</c:v>
                </c:pt>
                <c:pt idx="10">
                  <c:v>968.37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7-4BE1-9B1E-622875BD9D02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small'!$I$148:$I$158</c:f>
              <c:numCache>
                <c:formatCode>General</c:formatCode>
                <c:ptCount val="11"/>
                <c:pt idx="0">
                  <c:v>65.400000000000006</c:v>
                </c:pt>
                <c:pt idx="1">
                  <c:v>115.53</c:v>
                </c:pt>
                <c:pt idx="2">
                  <c:v>185.1</c:v>
                </c:pt>
                <c:pt idx="3">
                  <c:v>256.83</c:v>
                </c:pt>
                <c:pt idx="4">
                  <c:v>304.2</c:v>
                </c:pt>
                <c:pt idx="5">
                  <c:v>355.67</c:v>
                </c:pt>
                <c:pt idx="6">
                  <c:v>397.1</c:v>
                </c:pt>
                <c:pt idx="7">
                  <c:v>409.04</c:v>
                </c:pt>
                <c:pt idx="8">
                  <c:v>426.21</c:v>
                </c:pt>
                <c:pt idx="9">
                  <c:v>458.88</c:v>
                </c:pt>
                <c:pt idx="10">
                  <c:v>495.64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7-4BE1-9B1E-622875BD9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graphs_write_small!$V$281</c:f>
          <c:strCache>
            <c:ptCount val="1"/>
            <c:pt idx="0">
              <c:v>Small write_run_update_with_index_multi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small'!$P$148:$P$158</c:f>
              <c:numCache>
                <c:formatCode>General</c:formatCode>
                <c:ptCount val="11"/>
                <c:pt idx="0">
                  <c:v>33.090000000000003</c:v>
                </c:pt>
                <c:pt idx="1">
                  <c:v>62.74</c:v>
                </c:pt>
                <c:pt idx="2">
                  <c:v>99.98</c:v>
                </c:pt>
                <c:pt idx="3">
                  <c:v>161.33000000000001</c:v>
                </c:pt>
                <c:pt idx="4">
                  <c:v>231.27</c:v>
                </c:pt>
                <c:pt idx="5">
                  <c:v>301.23</c:v>
                </c:pt>
                <c:pt idx="6">
                  <c:v>372.62</c:v>
                </c:pt>
                <c:pt idx="7">
                  <c:v>422.63</c:v>
                </c:pt>
                <c:pt idx="8">
                  <c:v>434.82</c:v>
                </c:pt>
                <c:pt idx="9">
                  <c:v>459.87</c:v>
                </c:pt>
                <c:pt idx="10">
                  <c:v>482.73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4-4B3E-8950-192A9DD0A621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small'!$Q$148:$Q$158</c:f>
              <c:numCache>
                <c:formatCode>General</c:formatCode>
                <c:ptCount val="11"/>
                <c:pt idx="0">
                  <c:v>32.49</c:v>
                </c:pt>
                <c:pt idx="1">
                  <c:v>57.53</c:v>
                </c:pt>
                <c:pt idx="2">
                  <c:v>92.81</c:v>
                </c:pt>
                <c:pt idx="3">
                  <c:v>128.59</c:v>
                </c:pt>
                <c:pt idx="4">
                  <c:v>152.82</c:v>
                </c:pt>
                <c:pt idx="5">
                  <c:v>176.75</c:v>
                </c:pt>
                <c:pt idx="6">
                  <c:v>198.42</c:v>
                </c:pt>
                <c:pt idx="7">
                  <c:v>204.7</c:v>
                </c:pt>
                <c:pt idx="8">
                  <c:v>213.5</c:v>
                </c:pt>
                <c:pt idx="9">
                  <c:v>229.77</c:v>
                </c:pt>
                <c:pt idx="10">
                  <c:v>247.32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E4-4B3E-8950-192A9DD0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graphs_write_small!$AF$281</c:f>
          <c:strCache>
            <c:ptCount val="1"/>
            <c:pt idx="0">
              <c:v>Small write_run_update_with_index_multi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small'!$T$148:$T$158</c:f>
              <c:numCache>
                <c:formatCode>General</c:formatCode>
                <c:ptCount val="11"/>
                <c:pt idx="0">
                  <c:v>1869.6</c:v>
                </c:pt>
                <c:pt idx="1">
                  <c:v>1938.16</c:v>
                </c:pt>
                <c:pt idx="2">
                  <c:v>2320.5500000000002</c:v>
                </c:pt>
                <c:pt idx="3">
                  <c:v>4128.91</c:v>
                </c:pt>
                <c:pt idx="4">
                  <c:v>5813.24</c:v>
                </c:pt>
                <c:pt idx="5">
                  <c:v>8184.67</c:v>
                </c:pt>
                <c:pt idx="6">
                  <c:v>12384.09</c:v>
                </c:pt>
                <c:pt idx="7">
                  <c:v>20137.61</c:v>
                </c:pt>
                <c:pt idx="8">
                  <c:v>39206.03</c:v>
                </c:pt>
                <c:pt idx="9">
                  <c:v>69758.52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A-4FCA-9FDA-1615F1277092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small'!$U$148:$U$158</c:f>
              <c:numCache>
                <c:formatCode>General</c:formatCode>
                <c:ptCount val="11"/>
                <c:pt idx="0">
                  <c:v>1973.38</c:v>
                </c:pt>
                <c:pt idx="1">
                  <c:v>2198.52</c:v>
                </c:pt>
                <c:pt idx="2">
                  <c:v>2828.87</c:v>
                </c:pt>
                <c:pt idx="3">
                  <c:v>3982.86</c:v>
                </c:pt>
                <c:pt idx="4">
                  <c:v>6594.16</c:v>
                </c:pt>
                <c:pt idx="5">
                  <c:v>11115.87</c:v>
                </c:pt>
                <c:pt idx="6">
                  <c:v>20503.5</c:v>
                </c:pt>
                <c:pt idx="7">
                  <c:v>39206.03</c:v>
                </c:pt>
                <c:pt idx="8">
                  <c:v>76330.47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A-4FCA-9FDA-1615F127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graphs_write_small!$A$307</c:f>
          <c:strCache>
            <c:ptCount val="1"/>
            <c:pt idx="0">
              <c:v>Small write_run_update_with_index_multi_special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large'!$C$161:$C$171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small'!$D$161:$D$171</c:f>
              <c:numCache>
                <c:formatCode>General</c:formatCode>
                <c:ptCount val="11"/>
                <c:pt idx="0">
                  <c:v>9.9499999999999993</c:v>
                </c:pt>
                <c:pt idx="1">
                  <c:v>20.74</c:v>
                </c:pt>
                <c:pt idx="2">
                  <c:v>40.82</c:v>
                </c:pt>
                <c:pt idx="3">
                  <c:v>73.98</c:v>
                </c:pt>
                <c:pt idx="4">
                  <c:v>120.69</c:v>
                </c:pt>
                <c:pt idx="5">
                  <c:v>198.75</c:v>
                </c:pt>
                <c:pt idx="6">
                  <c:v>320.27</c:v>
                </c:pt>
                <c:pt idx="7">
                  <c:v>499.28</c:v>
                </c:pt>
                <c:pt idx="8">
                  <c:v>671.36</c:v>
                </c:pt>
                <c:pt idx="9">
                  <c:v>740.2</c:v>
                </c:pt>
                <c:pt idx="10">
                  <c:v>898.71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1-42A5-8F59-5A29ED3036D6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large'!$C$161:$C$171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small'!$E$161:$E$171</c:f>
              <c:numCache>
                <c:formatCode>General</c:formatCode>
                <c:ptCount val="11"/>
                <c:pt idx="0">
                  <c:v>10.199999999999999</c:v>
                </c:pt>
                <c:pt idx="1">
                  <c:v>23.57</c:v>
                </c:pt>
                <c:pt idx="2">
                  <c:v>46.72</c:v>
                </c:pt>
                <c:pt idx="3">
                  <c:v>91.78</c:v>
                </c:pt>
                <c:pt idx="4">
                  <c:v>159.97999999999999</c:v>
                </c:pt>
                <c:pt idx="5">
                  <c:v>248.07</c:v>
                </c:pt>
                <c:pt idx="6">
                  <c:v>327.10000000000002</c:v>
                </c:pt>
                <c:pt idx="7">
                  <c:v>396.9</c:v>
                </c:pt>
                <c:pt idx="8">
                  <c:v>504.26</c:v>
                </c:pt>
                <c:pt idx="9">
                  <c:v>607.07000000000005</c:v>
                </c:pt>
                <c:pt idx="10">
                  <c:v>643.73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81-42A5-8F59-5A29ED303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graphs_write_small!$L$307</c:f>
          <c:strCache>
            <c:ptCount val="1"/>
            <c:pt idx="0">
              <c:v>Small write_run_update_with_index_multi_special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small'!$H$161:$H$171</c:f>
              <c:numCache>
                <c:formatCode>General</c:formatCode>
                <c:ptCount val="11"/>
                <c:pt idx="0">
                  <c:v>99.45</c:v>
                </c:pt>
                <c:pt idx="1">
                  <c:v>207.38</c:v>
                </c:pt>
                <c:pt idx="2">
                  <c:v>408.18</c:v>
                </c:pt>
                <c:pt idx="3">
                  <c:v>739.82</c:v>
                </c:pt>
                <c:pt idx="4">
                  <c:v>1206.8900000000001</c:v>
                </c:pt>
                <c:pt idx="5">
                  <c:v>1987.47</c:v>
                </c:pt>
                <c:pt idx="6">
                  <c:v>3202.67</c:v>
                </c:pt>
                <c:pt idx="7">
                  <c:v>4992.76</c:v>
                </c:pt>
                <c:pt idx="8">
                  <c:v>6713.61</c:v>
                </c:pt>
                <c:pt idx="9">
                  <c:v>7402.01</c:v>
                </c:pt>
                <c:pt idx="10">
                  <c:v>8987.06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1-4D42-8041-E3DC7BCB0A91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small'!$I$161:$I$171</c:f>
              <c:numCache>
                <c:formatCode>General</c:formatCode>
                <c:ptCount val="11"/>
                <c:pt idx="0">
                  <c:v>101.98</c:v>
                </c:pt>
                <c:pt idx="1">
                  <c:v>235.74</c:v>
                </c:pt>
                <c:pt idx="2">
                  <c:v>467.19</c:v>
                </c:pt>
                <c:pt idx="3">
                  <c:v>917.78</c:v>
                </c:pt>
                <c:pt idx="4">
                  <c:v>1599.82</c:v>
                </c:pt>
                <c:pt idx="5">
                  <c:v>2480.67</c:v>
                </c:pt>
                <c:pt idx="6">
                  <c:v>3270.99</c:v>
                </c:pt>
                <c:pt idx="7">
                  <c:v>3968.97</c:v>
                </c:pt>
                <c:pt idx="8">
                  <c:v>5042.59</c:v>
                </c:pt>
                <c:pt idx="9">
                  <c:v>6070.71</c:v>
                </c:pt>
                <c:pt idx="10">
                  <c:v>6437.25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1-4D42-8041-E3DC7BCB0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graphs_write_small!$V$307</c:f>
          <c:strCache>
            <c:ptCount val="1"/>
            <c:pt idx="0">
              <c:v>Small write_run_update_with_index_multi_special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small'!$P$161:$P$171</c:f>
              <c:numCache>
                <c:formatCode>General</c:formatCode>
                <c:ptCount val="11"/>
                <c:pt idx="0">
                  <c:v>49.28</c:v>
                </c:pt>
                <c:pt idx="1">
                  <c:v>103.13</c:v>
                </c:pt>
                <c:pt idx="2">
                  <c:v>204.46</c:v>
                </c:pt>
                <c:pt idx="3">
                  <c:v>368.92</c:v>
                </c:pt>
                <c:pt idx="4">
                  <c:v>605.25</c:v>
                </c:pt>
                <c:pt idx="5">
                  <c:v>995.57</c:v>
                </c:pt>
                <c:pt idx="6">
                  <c:v>1605.31</c:v>
                </c:pt>
                <c:pt idx="7">
                  <c:v>2492.91</c:v>
                </c:pt>
                <c:pt idx="8">
                  <c:v>3353.65</c:v>
                </c:pt>
                <c:pt idx="9">
                  <c:v>3703.27</c:v>
                </c:pt>
                <c:pt idx="10">
                  <c:v>4493.6899999999996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5-4C92-83D5-B0FA7D7C08E2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small'!$Q$161:$Q$171</c:f>
              <c:numCache>
                <c:formatCode>General</c:formatCode>
                <c:ptCount val="11"/>
                <c:pt idx="0">
                  <c:v>50.63</c:v>
                </c:pt>
                <c:pt idx="1">
                  <c:v>117.91</c:v>
                </c:pt>
                <c:pt idx="2">
                  <c:v>234.09</c:v>
                </c:pt>
                <c:pt idx="3">
                  <c:v>459.15</c:v>
                </c:pt>
                <c:pt idx="4">
                  <c:v>800.55</c:v>
                </c:pt>
                <c:pt idx="5">
                  <c:v>1238.3399999999999</c:v>
                </c:pt>
                <c:pt idx="6">
                  <c:v>1635.49</c:v>
                </c:pt>
                <c:pt idx="7">
                  <c:v>1984.19</c:v>
                </c:pt>
                <c:pt idx="8">
                  <c:v>2521.5700000000002</c:v>
                </c:pt>
                <c:pt idx="9">
                  <c:v>3036.25</c:v>
                </c:pt>
                <c:pt idx="10">
                  <c:v>3217.15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65-4C92-83D5-B0FA7D7C0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graphs_write_small!$AF$307</c:f>
          <c:strCache>
            <c:ptCount val="1"/>
            <c:pt idx="0">
              <c:v>Small write_run_update_with_index_multi_special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small'!$T$161:$T$171</c:f>
              <c:numCache>
                <c:formatCode>General</c:formatCode>
                <c:ptCount val="11"/>
                <c:pt idx="0">
                  <c:v>179.94</c:v>
                </c:pt>
                <c:pt idx="1">
                  <c:v>170.48</c:v>
                </c:pt>
                <c:pt idx="2">
                  <c:v>176.73</c:v>
                </c:pt>
                <c:pt idx="3">
                  <c:v>189.93</c:v>
                </c:pt>
                <c:pt idx="4">
                  <c:v>223.34</c:v>
                </c:pt>
                <c:pt idx="5">
                  <c:v>253.35</c:v>
                </c:pt>
                <c:pt idx="6">
                  <c:v>303.33</c:v>
                </c:pt>
                <c:pt idx="7">
                  <c:v>580.02</c:v>
                </c:pt>
                <c:pt idx="8">
                  <c:v>787.74</c:v>
                </c:pt>
                <c:pt idx="9">
                  <c:v>1803.47</c:v>
                </c:pt>
                <c:pt idx="10">
                  <c:v>2493.86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B-4D1A-B108-C91EC509074A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small'!$U$161:$U$171</c:f>
              <c:numCache>
                <c:formatCode>General</c:formatCode>
                <c:ptCount val="11"/>
                <c:pt idx="0">
                  <c:v>155.80000000000001</c:v>
                </c:pt>
                <c:pt idx="1">
                  <c:v>142.38999999999999</c:v>
                </c:pt>
                <c:pt idx="2">
                  <c:v>142.38999999999999</c:v>
                </c:pt>
                <c:pt idx="3">
                  <c:v>147.61000000000001</c:v>
                </c:pt>
                <c:pt idx="4">
                  <c:v>189.93</c:v>
                </c:pt>
                <c:pt idx="5">
                  <c:v>282.25</c:v>
                </c:pt>
                <c:pt idx="6">
                  <c:v>475.79</c:v>
                </c:pt>
                <c:pt idx="7">
                  <c:v>802.05</c:v>
                </c:pt>
                <c:pt idx="8">
                  <c:v>1191.92</c:v>
                </c:pt>
                <c:pt idx="9">
                  <c:v>2279.14</c:v>
                </c:pt>
                <c:pt idx="10">
                  <c:v>5033.3500000000004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B-4D1A-B108-C91EC5090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graphs_write_small!$A$333</c:f>
          <c:strCache>
            <c:ptCount val="1"/>
            <c:pt idx="0">
              <c:v>Small write_run_update_with_index_single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large'!$C$174:$C$184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small'!$D$174:$D$184</c:f>
              <c:numCache>
                <c:formatCode>General</c:formatCode>
                <c:ptCount val="11"/>
                <c:pt idx="0">
                  <c:v>57.51</c:v>
                </c:pt>
                <c:pt idx="1">
                  <c:v>108.79</c:v>
                </c:pt>
                <c:pt idx="2">
                  <c:v>191.05</c:v>
                </c:pt>
                <c:pt idx="3">
                  <c:v>340.34</c:v>
                </c:pt>
                <c:pt idx="4">
                  <c:v>528.08000000000004</c:v>
                </c:pt>
                <c:pt idx="5">
                  <c:v>694.02</c:v>
                </c:pt>
                <c:pt idx="6">
                  <c:v>849.63</c:v>
                </c:pt>
                <c:pt idx="7">
                  <c:v>867.95</c:v>
                </c:pt>
                <c:pt idx="8">
                  <c:v>928.34</c:v>
                </c:pt>
                <c:pt idx="9">
                  <c:v>969.54</c:v>
                </c:pt>
                <c:pt idx="10">
                  <c:v>998.58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A-4D1D-95A2-9C6A16CFF49A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large'!$C$174:$C$184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small'!$E$174:$E$184</c:f>
              <c:numCache>
                <c:formatCode>General</c:formatCode>
                <c:ptCount val="11"/>
                <c:pt idx="0">
                  <c:v>65.14</c:v>
                </c:pt>
                <c:pt idx="1">
                  <c:v>116.55</c:v>
                </c:pt>
                <c:pt idx="2">
                  <c:v>197.38</c:v>
                </c:pt>
                <c:pt idx="3">
                  <c:v>285.57</c:v>
                </c:pt>
                <c:pt idx="4">
                  <c:v>357.67</c:v>
                </c:pt>
                <c:pt idx="5">
                  <c:v>417.79</c:v>
                </c:pt>
                <c:pt idx="6">
                  <c:v>460.83</c:v>
                </c:pt>
                <c:pt idx="7">
                  <c:v>498.43</c:v>
                </c:pt>
                <c:pt idx="8">
                  <c:v>524.36</c:v>
                </c:pt>
                <c:pt idx="9">
                  <c:v>530.85</c:v>
                </c:pt>
                <c:pt idx="10">
                  <c:v>542.53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A-4D1D-95A2-9C6A16CFF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graphs_write_small!$L$333</c:f>
          <c:strCache>
            <c:ptCount val="1"/>
            <c:pt idx="0">
              <c:v>Small write_run_update_with_index_single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small'!$H$174:$H$184</c:f>
              <c:numCache>
                <c:formatCode>General</c:formatCode>
                <c:ptCount val="11"/>
                <c:pt idx="0">
                  <c:v>57.51</c:v>
                </c:pt>
                <c:pt idx="1">
                  <c:v>108.79</c:v>
                </c:pt>
                <c:pt idx="2">
                  <c:v>191.05</c:v>
                </c:pt>
                <c:pt idx="3">
                  <c:v>340.34</c:v>
                </c:pt>
                <c:pt idx="4">
                  <c:v>528.08000000000004</c:v>
                </c:pt>
                <c:pt idx="5">
                  <c:v>694.02</c:v>
                </c:pt>
                <c:pt idx="6">
                  <c:v>849.63</c:v>
                </c:pt>
                <c:pt idx="7">
                  <c:v>867.95</c:v>
                </c:pt>
                <c:pt idx="8">
                  <c:v>928.34</c:v>
                </c:pt>
                <c:pt idx="9">
                  <c:v>969.54</c:v>
                </c:pt>
                <c:pt idx="10">
                  <c:v>998.58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7-49FE-B6A7-94924E945B3E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small'!$I$174:$I$184</c:f>
              <c:numCache>
                <c:formatCode>General</c:formatCode>
                <c:ptCount val="11"/>
                <c:pt idx="0">
                  <c:v>65.14</c:v>
                </c:pt>
                <c:pt idx="1">
                  <c:v>116.55</c:v>
                </c:pt>
                <c:pt idx="2">
                  <c:v>197.38</c:v>
                </c:pt>
                <c:pt idx="3">
                  <c:v>285.57</c:v>
                </c:pt>
                <c:pt idx="4">
                  <c:v>357.67</c:v>
                </c:pt>
                <c:pt idx="5">
                  <c:v>417.79</c:v>
                </c:pt>
                <c:pt idx="6">
                  <c:v>460.83</c:v>
                </c:pt>
                <c:pt idx="7">
                  <c:v>498.43</c:v>
                </c:pt>
                <c:pt idx="8">
                  <c:v>524.36</c:v>
                </c:pt>
                <c:pt idx="9">
                  <c:v>530.85</c:v>
                </c:pt>
                <c:pt idx="10">
                  <c:v>542.53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47-49FE-B6A7-94924E945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graphs_write_small!$V$333</c:f>
          <c:strCache>
            <c:ptCount val="1"/>
            <c:pt idx="0">
              <c:v>Small write_run_update_with_index_single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small'!$P$174:$P$184</c:f>
              <c:numCache>
                <c:formatCode>General</c:formatCode>
                <c:ptCount val="11"/>
                <c:pt idx="0">
                  <c:v>28.55</c:v>
                </c:pt>
                <c:pt idx="1">
                  <c:v>54.47</c:v>
                </c:pt>
                <c:pt idx="2">
                  <c:v>96.08</c:v>
                </c:pt>
                <c:pt idx="3">
                  <c:v>170.52</c:v>
                </c:pt>
                <c:pt idx="4">
                  <c:v>261.45</c:v>
                </c:pt>
                <c:pt idx="5">
                  <c:v>347.73</c:v>
                </c:pt>
                <c:pt idx="6">
                  <c:v>425.03</c:v>
                </c:pt>
                <c:pt idx="7">
                  <c:v>434.26</c:v>
                </c:pt>
                <c:pt idx="8">
                  <c:v>462.14</c:v>
                </c:pt>
                <c:pt idx="9">
                  <c:v>484.05</c:v>
                </c:pt>
                <c:pt idx="10">
                  <c:v>500.86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2-444B-BD39-97CE6494CC0C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small'!$Q$174:$Q$184</c:f>
              <c:numCache>
                <c:formatCode>General</c:formatCode>
                <c:ptCount val="11"/>
                <c:pt idx="0">
                  <c:v>32.47</c:v>
                </c:pt>
                <c:pt idx="1">
                  <c:v>58.57</c:v>
                </c:pt>
                <c:pt idx="2">
                  <c:v>98</c:v>
                </c:pt>
                <c:pt idx="3">
                  <c:v>142.49</c:v>
                </c:pt>
                <c:pt idx="4">
                  <c:v>179.18</c:v>
                </c:pt>
                <c:pt idx="5">
                  <c:v>208.41</c:v>
                </c:pt>
                <c:pt idx="6">
                  <c:v>230.36</c:v>
                </c:pt>
                <c:pt idx="7">
                  <c:v>250.95</c:v>
                </c:pt>
                <c:pt idx="8">
                  <c:v>262.66000000000003</c:v>
                </c:pt>
                <c:pt idx="9">
                  <c:v>265.26</c:v>
                </c:pt>
                <c:pt idx="10">
                  <c:v>270.66000000000003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2-444B-BD39-97CE6494C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graphs_write_small!$AF$333</c:f>
          <c:strCache>
            <c:ptCount val="1"/>
            <c:pt idx="0">
              <c:v>Small write_run_update_with_index_single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small'!$T$174:$T$184</c:f>
              <c:numCache>
                <c:formatCode>General</c:formatCode>
                <c:ptCount val="11"/>
                <c:pt idx="0">
                  <c:v>41.85</c:v>
                </c:pt>
                <c:pt idx="1">
                  <c:v>41.85</c:v>
                </c:pt>
                <c:pt idx="2">
                  <c:v>44.98</c:v>
                </c:pt>
                <c:pt idx="3">
                  <c:v>46.63</c:v>
                </c:pt>
                <c:pt idx="4">
                  <c:v>54.83</c:v>
                </c:pt>
                <c:pt idx="5">
                  <c:v>77.19</c:v>
                </c:pt>
                <c:pt idx="6">
                  <c:v>125.52</c:v>
                </c:pt>
                <c:pt idx="7">
                  <c:v>995.51</c:v>
                </c:pt>
                <c:pt idx="8">
                  <c:v>1479.41</c:v>
                </c:pt>
                <c:pt idx="9">
                  <c:v>1973.38</c:v>
                </c:pt>
                <c:pt idx="10">
                  <c:v>3326.55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7-4543-83CA-200B6C1E30F5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small'!$U$174:$U$184</c:f>
              <c:numCache>
                <c:formatCode>General</c:formatCode>
                <c:ptCount val="11"/>
                <c:pt idx="0">
                  <c:v>36.89</c:v>
                </c:pt>
                <c:pt idx="1">
                  <c:v>41.1</c:v>
                </c:pt>
                <c:pt idx="2">
                  <c:v>54.83</c:v>
                </c:pt>
                <c:pt idx="3">
                  <c:v>82.96</c:v>
                </c:pt>
                <c:pt idx="4">
                  <c:v>127.81</c:v>
                </c:pt>
                <c:pt idx="5">
                  <c:v>215.44</c:v>
                </c:pt>
                <c:pt idx="6">
                  <c:v>404.61</c:v>
                </c:pt>
                <c:pt idx="7">
                  <c:v>787.74</c:v>
                </c:pt>
                <c:pt idx="8">
                  <c:v>1618.78</c:v>
                </c:pt>
                <c:pt idx="9">
                  <c:v>3511.19</c:v>
                </c:pt>
                <c:pt idx="10">
                  <c:v>8038.61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A7-4543-83CA-200B6C1E3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graphs_write_small!$A$359</c:f>
          <c:strCache>
            <c:ptCount val="1"/>
            <c:pt idx="0">
              <c:v>Small write_run_write_all_no_trx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large'!$C$187:$C$197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small'!$D$187:$D$197</c:f>
              <c:numCache>
                <c:formatCode>General</c:formatCode>
                <c:ptCount val="11"/>
                <c:pt idx="0">
                  <c:v>14.07</c:v>
                </c:pt>
                <c:pt idx="1">
                  <c:v>23.59</c:v>
                </c:pt>
                <c:pt idx="2">
                  <c:v>40.56</c:v>
                </c:pt>
                <c:pt idx="3">
                  <c:v>63.88</c:v>
                </c:pt>
                <c:pt idx="4">
                  <c:v>86.83</c:v>
                </c:pt>
                <c:pt idx="5">
                  <c:v>108.46</c:v>
                </c:pt>
                <c:pt idx="6">
                  <c:v>136.68</c:v>
                </c:pt>
                <c:pt idx="7">
                  <c:v>159.36000000000001</c:v>
                </c:pt>
                <c:pt idx="8">
                  <c:v>158.46</c:v>
                </c:pt>
                <c:pt idx="9">
                  <c:v>147.09</c:v>
                </c:pt>
                <c:pt idx="10">
                  <c:v>149.41999999999999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3-4F2C-B1AE-E30728136FEE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large'!$C$187:$C$197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small'!$E$187:$E$197</c:f>
              <c:numCache>
                <c:formatCode>General</c:formatCode>
                <c:ptCount val="11"/>
                <c:pt idx="0">
                  <c:v>14.35</c:v>
                </c:pt>
                <c:pt idx="1">
                  <c:v>26.11</c:v>
                </c:pt>
                <c:pt idx="2">
                  <c:v>43.54</c:v>
                </c:pt>
                <c:pt idx="3">
                  <c:v>60.87</c:v>
                </c:pt>
                <c:pt idx="4">
                  <c:v>68.56</c:v>
                </c:pt>
                <c:pt idx="5">
                  <c:v>70.39</c:v>
                </c:pt>
                <c:pt idx="6">
                  <c:v>72.06</c:v>
                </c:pt>
                <c:pt idx="7">
                  <c:v>73.459999999999994</c:v>
                </c:pt>
                <c:pt idx="8">
                  <c:v>72.7</c:v>
                </c:pt>
                <c:pt idx="9">
                  <c:v>71.05</c:v>
                </c:pt>
                <c:pt idx="10">
                  <c:v>70.34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43-4F2C-B1AE-E30728136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graphs_write_small!$L$359</c:f>
          <c:strCache>
            <c:ptCount val="1"/>
            <c:pt idx="0">
              <c:v>Small write_run_write_all_no_trx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small'!$H$187:$H$197</c:f>
              <c:numCache>
                <c:formatCode>General</c:formatCode>
                <c:ptCount val="11"/>
                <c:pt idx="0">
                  <c:v>56.26</c:v>
                </c:pt>
                <c:pt idx="1">
                  <c:v>94.34</c:v>
                </c:pt>
                <c:pt idx="2">
                  <c:v>162.26</c:v>
                </c:pt>
                <c:pt idx="3">
                  <c:v>255.53</c:v>
                </c:pt>
                <c:pt idx="4">
                  <c:v>347.32</c:v>
                </c:pt>
                <c:pt idx="5">
                  <c:v>433.85</c:v>
                </c:pt>
                <c:pt idx="6">
                  <c:v>546.71</c:v>
                </c:pt>
                <c:pt idx="7">
                  <c:v>637.45000000000005</c:v>
                </c:pt>
                <c:pt idx="8">
                  <c:v>633.84</c:v>
                </c:pt>
                <c:pt idx="9">
                  <c:v>588.35</c:v>
                </c:pt>
                <c:pt idx="10">
                  <c:v>597.67999999999995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C-433B-88A4-6C581000E35B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small'!$I$187:$I$197</c:f>
              <c:numCache>
                <c:formatCode>General</c:formatCode>
                <c:ptCount val="11"/>
                <c:pt idx="0">
                  <c:v>57.41</c:v>
                </c:pt>
                <c:pt idx="1">
                  <c:v>104.44</c:v>
                </c:pt>
                <c:pt idx="2">
                  <c:v>174.16</c:v>
                </c:pt>
                <c:pt idx="3">
                  <c:v>243.5</c:v>
                </c:pt>
                <c:pt idx="4">
                  <c:v>274.23</c:v>
                </c:pt>
                <c:pt idx="5">
                  <c:v>281.57</c:v>
                </c:pt>
                <c:pt idx="6">
                  <c:v>288.24</c:v>
                </c:pt>
                <c:pt idx="7">
                  <c:v>293.83999999999997</c:v>
                </c:pt>
                <c:pt idx="8">
                  <c:v>290.79000000000002</c:v>
                </c:pt>
                <c:pt idx="9">
                  <c:v>284.2</c:v>
                </c:pt>
                <c:pt idx="10">
                  <c:v>281.36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4C-433B-88A4-6C581000E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graphs_write_small!$V$359</c:f>
          <c:strCache>
            <c:ptCount val="1"/>
            <c:pt idx="0">
              <c:v>Small write_run_write_all_no_trx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small'!$P$187:$P$197</c:f>
              <c:numCache>
                <c:formatCode>General</c:formatCode>
                <c:ptCount val="11"/>
                <c:pt idx="0">
                  <c:v>49.17</c:v>
                </c:pt>
                <c:pt idx="1">
                  <c:v>82.59</c:v>
                </c:pt>
                <c:pt idx="2">
                  <c:v>142.19</c:v>
                </c:pt>
                <c:pt idx="3">
                  <c:v>223.54</c:v>
                </c:pt>
                <c:pt idx="4">
                  <c:v>304.19</c:v>
                </c:pt>
                <c:pt idx="5">
                  <c:v>379.69</c:v>
                </c:pt>
                <c:pt idx="6">
                  <c:v>477.77</c:v>
                </c:pt>
                <c:pt idx="7">
                  <c:v>558.07000000000005</c:v>
                </c:pt>
                <c:pt idx="8">
                  <c:v>554.86</c:v>
                </c:pt>
                <c:pt idx="9">
                  <c:v>515.07000000000005</c:v>
                </c:pt>
                <c:pt idx="10">
                  <c:v>522.63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F-496E-867F-0709944E2087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small'!$Q$187:$Q$197</c:f>
              <c:numCache>
                <c:formatCode>General</c:formatCode>
                <c:ptCount val="11"/>
                <c:pt idx="0">
                  <c:v>50.32</c:v>
                </c:pt>
                <c:pt idx="1">
                  <c:v>91.19</c:v>
                </c:pt>
                <c:pt idx="2">
                  <c:v>152.47</c:v>
                </c:pt>
                <c:pt idx="3">
                  <c:v>213.13</c:v>
                </c:pt>
                <c:pt idx="4">
                  <c:v>240.03</c:v>
                </c:pt>
                <c:pt idx="5">
                  <c:v>246.16</c:v>
                </c:pt>
                <c:pt idx="6">
                  <c:v>251.9</c:v>
                </c:pt>
                <c:pt idx="7">
                  <c:v>257.13</c:v>
                </c:pt>
                <c:pt idx="8">
                  <c:v>254.65</c:v>
                </c:pt>
                <c:pt idx="9">
                  <c:v>248.61</c:v>
                </c:pt>
                <c:pt idx="10">
                  <c:v>246.11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1F-496E-867F-0709944E2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graphs_write_small!$AF$359</c:f>
          <c:strCache>
            <c:ptCount val="1"/>
            <c:pt idx="0">
              <c:v>Small write_run_write_all_no_trx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small'!$T$187:$T$197</c:f>
              <c:numCache>
                <c:formatCode>General</c:formatCode>
                <c:ptCount val="11"/>
                <c:pt idx="0">
                  <c:v>118.92</c:v>
                </c:pt>
                <c:pt idx="1">
                  <c:v>130.13</c:v>
                </c:pt>
                <c:pt idx="2">
                  <c:v>144.97</c:v>
                </c:pt>
                <c:pt idx="3">
                  <c:v>170.48</c:v>
                </c:pt>
                <c:pt idx="4">
                  <c:v>223.34</c:v>
                </c:pt>
                <c:pt idx="5">
                  <c:v>1327.91</c:v>
                </c:pt>
                <c:pt idx="6">
                  <c:v>1589.9</c:v>
                </c:pt>
                <c:pt idx="7">
                  <c:v>1903.57</c:v>
                </c:pt>
                <c:pt idx="8">
                  <c:v>2828.87</c:v>
                </c:pt>
                <c:pt idx="9">
                  <c:v>6135.91</c:v>
                </c:pt>
                <c:pt idx="10">
                  <c:v>11946.04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1-42C4-AA2F-94B3E2119C2B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small'!$U$187:$U$197</c:f>
              <c:numCache>
                <c:formatCode>General</c:formatCode>
                <c:ptCount val="11"/>
                <c:pt idx="0">
                  <c:v>102.97</c:v>
                </c:pt>
                <c:pt idx="1">
                  <c:v>121.08</c:v>
                </c:pt>
                <c:pt idx="2">
                  <c:v>173.58</c:v>
                </c:pt>
                <c:pt idx="3">
                  <c:v>267.41000000000003</c:v>
                </c:pt>
                <c:pt idx="4">
                  <c:v>467.3</c:v>
                </c:pt>
                <c:pt idx="5">
                  <c:v>909.8</c:v>
                </c:pt>
                <c:pt idx="6">
                  <c:v>1739.68</c:v>
                </c:pt>
                <c:pt idx="7">
                  <c:v>3386.99</c:v>
                </c:pt>
                <c:pt idx="8">
                  <c:v>6960.17</c:v>
                </c:pt>
                <c:pt idx="9">
                  <c:v>15371.13</c:v>
                </c:pt>
                <c:pt idx="10">
                  <c:v>33946.25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B1-42C4-AA2F-94B3E2119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graphs_write_small!$A$385</c:f>
          <c:strCache>
            <c:ptCount val="1"/>
            <c:pt idx="0">
              <c:v>Small write_run_write_all_with_trx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large'!$C$200:$C$210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small'!$D$200:$D$210</c:f>
              <c:numCache>
                <c:formatCode>General</c:formatCode>
                <c:ptCount val="11"/>
                <c:pt idx="0">
                  <c:v>20.53</c:v>
                </c:pt>
                <c:pt idx="1">
                  <c:v>36.119999999999997</c:v>
                </c:pt>
                <c:pt idx="2">
                  <c:v>59.9</c:v>
                </c:pt>
                <c:pt idx="3">
                  <c:v>85.43</c:v>
                </c:pt>
                <c:pt idx="4">
                  <c:v>114.67</c:v>
                </c:pt>
                <c:pt idx="5">
                  <c:v>143.19</c:v>
                </c:pt>
                <c:pt idx="6">
                  <c:v>172.78</c:v>
                </c:pt>
                <c:pt idx="7">
                  <c:v>171.74</c:v>
                </c:pt>
                <c:pt idx="8">
                  <c:v>164.6</c:v>
                </c:pt>
                <c:pt idx="9">
                  <c:v>158.91999999999999</c:v>
                </c:pt>
                <c:pt idx="10">
                  <c:v>165.16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A-48B9-8B25-F68C0756492F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large'!$C$200:$C$210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small'!$E$200:$E$210</c:f>
              <c:numCache>
                <c:formatCode>General</c:formatCode>
                <c:ptCount val="11"/>
                <c:pt idx="0">
                  <c:v>19.420000000000002</c:v>
                </c:pt>
                <c:pt idx="1">
                  <c:v>34.35</c:v>
                </c:pt>
                <c:pt idx="2">
                  <c:v>52.03</c:v>
                </c:pt>
                <c:pt idx="3">
                  <c:v>64.86</c:v>
                </c:pt>
                <c:pt idx="4">
                  <c:v>74.569999999999993</c:v>
                </c:pt>
                <c:pt idx="5">
                  <c:v>76.91</c:v>
                </c:pt>
                <c:pt idx="6">
                  <c:v>79.44</c:v>
                </c:pt>
                <c:pt idx="7">
                  <c:v>78.78</c:v>
                </c:pt>
                <c:pt idx="8">
                  <c:v>80.040000000000006</c:v>
                </c:pt>
                <c:pt idx="9">
                  <c:v>80.11</c:v>
                </c:pt>
                <c:pt idx="10">
                  <c:v>83.7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AA-48B9-8B25-F68C07564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graphs_write_small!$L$385</c:f>
          <c:strCache>
            <c:ptCount val="1"/>
            <c:pt idx="0">
              <c:v>Small write_run_write_all_with_trx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small'!$H$200:$H$210</c:f>
              <c:numCache>
                <c:formatCode>General</c:formatCode>
                <c:ptCount val="11"/>
                <c:pt idx="0">
                  <c:v>123.2</c:v>
                </c:pt>
                <c:pt idx="1">
                  <c:v>216.7</c:v>
                </c:pt>
                <c:pt idx="2">
                  <c:v>359.43</c:v>
                </c:pt>
                <c:pt idx="3">
                  <c:v>512.57000000000005</c:v>
                </c:pt>
                <c:pt idx="4">
                  <c:v>688.02</c:v>
                </c:pt>
                <c:pt idx="5">
                  <c:v>859.14</c:v>
                </c:pt>
                <c:pt idx="6">
                  <c:v>1036.69</c:v>
                </c:pt>
                <c:pt idx="7">
                  <c:v>1030.42</c:v>
                </c:pt>
                <c:pt idx="8">
                  <c:v>987.58</c:v>
                </c:pt>
                <c:pt idx="9">
                  <c:v>953.52</c:v>
                </c:pt>
                <c:pt idx="10">
                  <c:v>990.94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A-433D-B56B-7019E48DDF94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small'!$I$200:$I$210</c:f>
              <c:numCache>
                <c:formatCode>General</c:formatCode>
                <c:ptCount val="11"/>
                <c:pt idx="0">
                  <c:v>116.51</c:v>
                </c:pt>
                <c:pt idx="1">
                  <c:v>206.08</c:v>
                </c:pt>
                <c:pt idx="2">
                  <c:v>312.16000000000003</c:v>
                </c:pt>
                <c:pt idx="3">
                  <c:v>389.18</c:v>
                </c:pt>
                <c:pt idx="4">
                  <c:v>447.44</c:v>
                </c:pt>
                <c:pt idx="5">
                  <c:v>461.44</c:v>
                </c:pt>
                <c:pt idx="6">
                  <c:v>476.65</c:v>
                </c:pt>
                <c:pt idx="7">
                  <c:v>472.67</c:v>
                </c:pt>
                <c:pt idx="8">
                  <c:v>480.25</c:v>
                </c:pt>
                <c:pt idx="9">
                  <c:v>480.68</c:v>
                </c:pt>
                <c:pt idx="10">
                  <c:v>502.22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A-433D-B56B-7019E48DD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graphs_write_small!$V$385</c:f>
          <c:strCache>
            <c:ptCount val="1"/>
            <c:pt idx="0">
              <c:v>Small write_run_write_all_with_trx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small'!$P$200:$P$210</c:f>
              <c:numCache>
                <c:formatCode>General</c:formatCode>
                <c:ptCount val="11"/>
                <c:pt idx="0">
                  <c:v>71.84</c:v>
                </c:pt>
                <c:pt idx="1">
                  <c:v>126.5</c:v>
                </c:pt>
                <c:pt idx="2">
                  <c:v>209.5</c:v>
                </c:pt>
                <c:pt idx="3">
                  <c:v>298.45999999999998</c:v>
                </c:pt>
                <c:pt idx="4">
                  <c:v>401.6</c:v>
                </c:pt>
                <c:pt idx="5">
                  <c:v>501.57</c:v>
                </c:pt>
                <c:pt idx="6">
                  <c:v>604.82000000000005</c:v>
                </c:pt>
                <c:pt idx="7">
                  <c:v>601.45000000000005</c:v>
                </c:pt>
                <c:pt idx="8">
                  <c:v>576.02</c:v>
                </c:pt>
                <c:pt idx="9">
                  <c:v>556.37</c:v>
                </c:pt>
                <c:pt idx="10">
                  <c:v>578.20000000000005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4-432A-ABAA-A5DAFE3DC014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small'!$Q$200:$Q$210</c:f>
              <c:numCache>
                <c:formatCode>General</c:formatCode>
                <c:ptCount val="11"/>
                <c:pt idx="0">
                  <c:v>68.02</c:v>
                </c:pt>
                <c:pt idx="1">
                  <c:v>120.4</c:v>
                </c:pt>
                <c:pt idx="2">
                  <c:v>181.97</c:v>
                </c:pt>
                <c:pt idx="3">
                  <c:v>227.33</c:v>
                </c:pt>
                <c:pt idx="4">
                  <c:v>260.66000000000003</c:v>
                </c:pt>
                <c:pt idx="5">
                  <c:v>269.01</c:v>
                </c:pt>
                <c:pt idx="6">
                  <c:v>278.02</c:v>
                </c:pt>
                <c:pt idx="7">
                  <c:v>276.07</c:v>
                </c:pt>
                <c:pt idx="8">
                  <c:v>280.52999999999997</c:v>
                </c:pt>
                <c:pt idx="9">
                  <c:v>280.52999999999997</c:v>
                </c:pt>
                <c:pt idx="10">
                  <c:v>292.54000000000002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54-432A-ABAA-A5DAFE3D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graphs_write_small!$AF$385</c:f>
          <c:strCache>
            <c:ptCount val="1"/>
            <c:pt idx="0">
              <c:v>Small write_run_write_all_with_trx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small'!$T$200:$T$210</c:f>
              <c:numCache>
                <c:formatCode>General</c:formatCode>
                <c:ptCount val="11"/>
                <c:pt idx="0">
                  <c:v>81.48</c:v>
                </c:pt>
                <c:pt idx="1">
                  <c:v>87.56</c:v>
                </c:pt>
                <c:pt idx="2">
                  <c:v>97.55</c:v>
                </c:pt>
                <c:pt idx="3">
                  <c:v>114.72</c:v>
                </c:pt>
                <c:pt idx="4">
                  <c:v>158.63</c:v>
                </c:pt>
                <c:pt idx="5">
                  <c:v>1149.76</c:v>
                </c:pt>
                <c:pt idx="6">
                  <c:v>1401.61</c:v>
                </c:pt>
                <c:pt idx="7">
                  <c:v>2009.23</c:v>
                </c:pt>
                <c:pt idx="8">
                  <c:v>2880.27</c:v>
                </c:pt>
                <c:pt idx="9">
                  <c:v>6247.39</c:v>
                </c:pt>
                <c:pt idx="10">
                  <c:v>11946.04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7-4081-90E3-97F07FED988C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small'!$U$200:$U$210</c:f>
              <c:numCache>
                <c:formatCode>General</c:formatCode>
                <c:ptCount val="11"/>
                <c:pt idx="0">
                  <c:v>101.13</c:v>
                </c:pt>
                <c:pt idx="1">
                  <c:v>125.52</c:v>
                </c:pt>
                <c:pt idx="2">
                  <c:v>176.73</c:v>
                </c:pt>
                <c:pt idx="3">
                  <c:v>267.41000000000003</c:v>
                </c:pt>
                <c:pt idx="4">
                  <c:v>467.3</c:v>
                </c:pt>
                <c:pt idx="5">
                  <c:v>861.95</c:v>
                </c:pt>
                <c:pt idx="6">
                  <c:v>1589.9</c:v>
                </c:pt>
                <c:pt idx="7">
                  <c:v>3151.62</c:v>
                </c:pt>
                <c:pt idx="8">
                  <c:v>6476.48</c:v>
                </c:pt>
                <c:pt idx="9">
                  <c:v>14302.94</c:v>
                </c:pt>
                <c:pt idx="10">
                  <c:v>29392.11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37-4081-90E3-97F07FED9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graphs_write_small!$A$411</c:f>
          <c:strCache>
            <c:ptCount val="1"/>
            <c:pt idx="0">
              <c:v>Small write_run_write_all_with_trx_special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large'!$C$213:$C$223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small'!$D$213:$D$223</c:f>
              <c:numCache>
                <c:formatCode>General</c:formatCode>
                <c:ptCount val="11"/>
                <c:pt idx="0">
                  <c:v>27.51</c:v>
                </c:pt>
                <c:pt idx="1">
                  <c:v>60.86</c:v>
                </c:pt>
                <c:pt idx="2">
                  <c:v>110.17</c:v>
                </c:pt>
                <c:pt idx="3">
                  <c:v>174.5</c:v>
                </c:pt>
                <c:pt idx="4">
                  <c:v>274.89</c:v>
                </c:pt>
                <c:pt idx="5">
                  <c:v>381.89</c:v>
                </c:pt>
                <c:pt idx="6">
                  <c:v>552.03</c:v>
                </c:pt>
                <c:pt idx="7">
                  <c:v>666.29</c:v>
                </c:pt>
                <c:pt idx="8">
                  <c:v>789.26</c:v>
                </c:pt>
                <c:pt idx="9">
                  <c:v>691.41</c:v>
                </c:pt>
                <c:pt idx="10">
                  <c:v>748.57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7A-462B-89C3-E937723EF5DF}"/>
            </c:ext>
          </c:extLst>
        </c:ser>
        <c:ser>
          <c:idx val="1"/>
          <c:order val="1"/>
          <c:tx>
            <c:strRef>
              <c:f>'Write dashboard small'!$E$108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large'!$C$213:$C$223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small'!$E$213:$E$223</c:f>
              <c:numCache>
                <c:formatCode>General</c:formatCode>
                <c:ptCount val="11"/>
                <c:pt idx="0">
                  <c:v>27.5</c:v>
                </c:pt>
                <c:pt idx="1">
                  <c:v>64.92</c:v>
                </c:pt>
                <c:pt idx="2">
                  <c:v>122.35</c:v>
                </c:pt>
                <c:pt idx="3">
                  <c:v>180.86</c:v>
                </c:pt>
                <c:pt idx="4">
                  <c:v>225.58</c:v>
                </c:pt>
                <c:pt idx="5">
                  <c:v>247.94</c:v>
                </c:pt>
                <c:pt idx="6">
                  <c:v>296.43</c:v>
                </c:pt>
                <c:pt idx="7">
                  <c:v>325.23</c:v>
                </c:pt>
                <c:pt idx="8">
                  <c:v>372.03</c:v>
                </c:pt>
                <c:pt idx="9">
                  <c:v>397.28</c:v>
                </c:pt>
                <c:pt idx="10">
                  <c:v>441.82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7A-462B-89C3-E937723EF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graphs_write_small!$L$411</c:f>
          <c:strCache>
            <c:ptCount val="1"/>
            <c:pt idx="0">
              <c:v>Small write_run_write_all_with_trx_special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small'!$H$213:$H$223</c:f>
              <c:numCache>
                <c:formatCode>General</c:formatCode>
                <c:ptCount val="11"/>
                <c:pt idx="0">
                  <c:v>165.04</c:v>
                </c:pt>
                <c:pt idx="1">
                  <c:v>365.19</c:v>
                </c:pt>
                <c:pt idx="2">
                  <c:v>661.03</c:v>
                </c:pt>
                <c:pt idx="3">
                  <c:v>1047.02</c:v>
                </c:pt>
                <c:pt idx="4">
                  <c:v>1649.36</c:v>
                </c:pt>
                <c:pt idx="5">
                  <c:v>2291.33</c:v>
                </c:pt>
                <c:pt idx="6">
                  <c:v>3312.17</c:v>
                </c:pt>
                <c:pt idx="7">
                  <c:v>3997.71</c:v>
                </c:pt>
                <c:pt idx="8">
                  <c:v>4735.59</c:v>
                </c:pt>
                <c:pt idx="9">
                  <c:v>4148.46</c:v>
                </c:pt>
                <c:pt idx="10">
                  <c:v>4491.41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2E-4321-9734-E8F8E510B1A9}"/>
            </c:ext>
          </c:extLst>
        </c:ser>
        <c:ser>
          <c:idx val="1"/>
          <c:order val="1"/>
          <c:tx>
            <c:strRef>
              <c:f>'Write dashboard small'!$I$108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small'!$I$213:$I$223</c:f>
              <c:numCache>
                <c:formatCode>General</c:formatCode>
                <c:ptCount val="11"/>
                <c:pt idx="0">
                  <c:v>165.02</c:v>
                </c:pt>
                <c:pt idx="1">
                  <c:v>389.53</c:v>
                </c:pt>
                <c:pt idx="2">
                  <c:v>734.09</c:v>
                </c:pt>
                <c:pt idx="3">
                  <c:v>1085.1500000000001</c:v>
                </c:pt>
                <c:pt idx="4">
                  <c:v>1353.48</c:v>
                </c:pt>
                <c:pt idx="5">
                  <c:v>1487.65</c:v>
                </c:pt>
                <c:pt idx="6">
                  <c:v>1778.57</c:v>
                </c:pt>
                <c:pt idx="7">
                  <c:v>1951.36</c:v>
                </c:pt>
                <c:pt idx="8">
                  <c:v>2232.15</c:v>
                </c:pt>
                <c:pt idx="9">
                  <c:v>2383.6999999999998</c:v>
                </c:pt>
                <c:pt idx="10">
                  <c:v>2650.9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2E-4321-9734-E8F8E510B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graphs_write_small!$V$411</c:f>
          <c:strCache>
            <c:ptCount val="1"/>
            <c:pt idx="0">
              <c:v>Small write_run_write_all_with_trx_special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small'!$P$213:$P$223</c:f>
              <c:numCache>
                <c:formatCode>General</c:formatCode>
                <c:ptCount val="11"/>
                <c:pt idx="0">
                  <c:v>96.26</c:v>
                </c:pt>
                <c:pt idx="1">
                  <c:v>212.99</c:v>
                </c:pt>
                <c:pt idx="2">
                  <c:v>385.71</c:v>
                </c:pt>
                <c:pt idx="3">
                  <c:v>610.58000000000004</c:v>
                </c:pt>
                <c:pt idx="4">
                  <c:v>961.29</c:v>
                </c:pt>
                <c:pt idx="5">
                  <c:v>1336.69</c:v>
                </c:pt>
                <c:pt idx="6">
                  <c:v>1932.4</c:v>
                </c:pt>
                <c:pt idx="7">
                  <c:v>2332.77</c:v>
                </c:pt>
                <c:pt idx="8">
                  <c:v>2762.97</c:v>
                </c:pt>
                <c:pt idx="9">
                  <c:v>2421.25</c:v>
                </c:pt>
                <c:pt idx="10">
                  <c:v>2620.65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B-4189-A03F-0AA7D8369856}"/>
            </c:ext>
          </c:extLst>
        </c:ser>
        <c:ser>
          <c:idx val="1"/>
          <c:order val="1"/>
          <c:tx>
            <c:strRef>
              <c:f>'Write dashboard small'!$Q$108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small'!$Q$213:$Q$223</c:f>
              <c:numCache>
                <c:formatCode>General</c:formatCode>
                <c:ptCount val="11"/>
                <c:pt idx="0">
                  <c:v>96.27</c:v>
                </c:pt>
                <c:pt idx="1">
                  <c:v>226.99</c:v>
                </c:pt>
                <c:pt idx="2">
                  <c:v>427.71</c:v>
                </c:pt>
                <c:pt idx="3">
                  <c:v>632.99</c:v>
                </c:pt>
                <c:pt idx="4">
                  <c:v>789.43</c:v>
                </c:pt>
                <c:pt idx="5">
                  <c:v>868.19</c:v>
                </c:pt>
                <c:pt idx="6">
                  <c:v>1037.49</c:v>
                </c:pt>
                <c:pt idx="7">
                  <c:v>1137.8800000000001</c:v>
                </c:pt>
                <c:pt idx="8">
                  <c:v>1302.92</c:v>
                </c:pt>
                <c:pt idx="9">
                  <c:v>1390.55</c:v>
                </c:pt>
                <c:pt idx="10">
                  <c:v>1546.8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AB-4189-A03F-0AA7D8369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graphs_write_small!$AF$411</c:f>
          <c:strCache>
            <c:ptCount val="1"/>
            <c:pt idx="0">
              <c:v>Small write_run_write_all_with_trx_special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small'!$T$108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small'!$T$213:$T$223</c:f>
              <c:numCache>
                <c:formatCode>General</c:formatCode>
                <c:ptCount val="11"/>
                <c:pt idx="0">
                  <c:v>65.650000000000006</c:v>
                </c:pt>
                <c:pt idx="1">
                  <c:v>59.99</c:v>
                </c:pt>
                <c:pt idx="2">
                  <c:v>63.32</c:v>
                </c:pt>
                <c:pt idx="3">
                  <c:v>70.55</c:v>
                </c:pt>
                <c:pt idx="4">
                  <c:v>78.599999999999994</c:v>
                </c:pt>
                <c:pt idx="5">
                  <c:v>102.97</c:v>
                </c:pt>
                <c:pt idx="6">
                  <c:v>170.48</c:v>
                </c:pt>
                <c:pt idx="7">
                  <c:v>943.16</c:v>
                </c:pt>
                <c:pt idx="8">
                  <c:v>1304.21</c:v>
                </c:pt>
                <c:pt idx="9">
                  <c:v>2320.5500000000002</c:v>
                </c:pt>
                <c:pt idx="10">
                  <c:v>3326.55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E-417C-8534-AC26C8F7643D}"/>
            </c:ext>
          </c:extLst>
        </c:ser>
        <c:ser>
          <c:idx val="1"/>
          <c:order val="1"/>
          <c:tx>
            <c:strRef>
              <c:f>'Write dashboard small'!$U$108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small'!$U$213:$U$223</c:f>
              <c:numCache>
                <c:formatCode>General</c:formatCode>
                <c:ptCount val="11"/>
                <c:pt idx="0">
                  <c:v>71.83</c:v>
                </c:pt>
                <c:pt idx="1">
                  <c:v>66.84</c:v>
                </c:pt>
                <c:pt idx="2">
                  <c:v>82.96</c:v>
                </c:pt>
                <c:pt idx="3">
                  <c:v>127.81</c:v>
                </c:pt>
                <c:pt idx="4">
                  <c:v>207.82</c:v>
                </c:pt>
                <c:pt idx="5">
                  <c:v>369.77</c:v>
                </c:pt>
                <c:pt idx="6">
                  <c:v>569.66999999999996</c:v>
                </c:pt>
                <c:pt idx="7">
                  <c:v>943.16</c:v>
                </c:pt>
                <c:pt idx="8">
                  <c:v>1678.14</c:v>
                </c:pt>
                <c:pt idx="9">
                  <c:v>3326.55</c:v>
                </c:pt>
                <c:pt idx="10">
                  <c:v>7215.39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2E-417C-8534-AC26C8F76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graphs_write_large!$A$2</c:f>
          <c:strCache>
            <c:ptCount val="1"/>
            <c:pt idx="0">
              <c:v>Large write_run_inlist_update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large'!$D$5:$D$15</c:f>
              <c:numCache>
                <c:formatCode>General</c:formatCode>
                <c:ptCount val="11"/>
                <c:pt idx="0">
                  <c:v>1.57</c:v>
                </c:pt>
                <c:pt idx="1">
                  <c:v>2.41</c:v>
                </c:pt>
                <c:pt idx="2">
                  <c:v>4.28</c:v>
                </c:pt>
                <c:pt idx="3">
                  <c:v>6.72</c:v>
                </c:pt>
                <c:pt idx="4">
                  <c:v>9.9</c:v>
                </c:pt>
                <c:pt idx="5">
                  <c:v>12.05</c:v>
                </c:pt>
                <c:pt idx="6">
                  <c:v>14.13</c:v>
                </c:pt>
                <c:pt idx="7">
                  <c:v>16.68</c:v>
                </c:pt>
                <c:pt idx="8">
                  <c:v>15.8</c:v>
                </c:pt>
                <c:pt idx="9">
                  <c:v>15.79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EE-41EA-8038-1A7660C38F2D}"/>
            </c:ext>
          </c:extLst>
        </c:ser>
        <c:ser>
          <c:idx val="1"/>
          <c:order val="1"/>
          <c:tx>
            <c:strRef>
              <c:f>'Write dashboard large'!$E$4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large'!$E$5:$E$15</c:f>
              <c:numCache>
                <c:formatCode>General</c:formatCode>
                <c:ptCount val="11"/>
                <c:pt idx="0">
                  <c:v>2.56</c:v>
                </c:pt>
                <c:pt idx="1">
                  <c:v>3.4</c:v>
                </c:pt>
                <c:pt idx="2">
                  <c:v>5.99</c:v>
                </c:pt>
                <c:pt idx="3">
                  <c:v>7.32</c:v>
                </c:pt>
                <c:pt idx="4">
                  <c:v>6.67</c:v>
                </c:pt>
                <c:pt idx="5">
                  <c:v>6.43</c:v>
                </c:pt>
                <c:pt idx="6">
                  <c:v>6.49</c:v>
                </c:pt>
                <c:pt idx="7">
                  <c:v>6.48</c:v>
                </c:pt>
                <c:pt idx="8">
                  <c:v>6.58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EE-41EA-8038-1A7660C38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graphs_write_large!$L$2</c:f>
          <c:strCache>
            <c:ptCount val="1"/>
            <c:pt idx="0">
              <c:v>Large write_run_inlist_update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large'!$H$5:$H$15</c:f>
              <c:numCache>
                <c:formatCode>General</c:formatCode>
                <c:ptCount val="11"/>
                <c:pt idx="0">
                  <c:v>1.57</c:v>
                </c:pt>
                <c:pt idx="1">
                  <c:v>2.41</c:v>
                </c:pt>
                <c:pt idx="2">
                  <c:v>4.28</c:v>
                </c:pt>
                <c:pt idx="3">
                  <c:v>6.72</c:v>
                </c:pt>
                <c:pt idx="4">
                  <c:v>9.9</c:v>
                </c:pt>
                <c:pt idx="5">
                  <c:v>12.05</c:v>
                </c:pt>
                <c:pt idx="6">
                  <c:v>14.13</c:v>
                </c:pt>
                <c:pt idx="7">
                  <c:v>16.68</c:v>
                </c:pt>
                <c:pt idx="8">
                  <c:v>15.8</c:v>
                </c:pt>
                <c:pt idx="9">
                  <c:v>15.79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F-48EA-989D-EAE601FA5ACE}"/>
            </c:ext>
          </c:extLst>
        </c:ser>
        <c:ser>
          <c:idx val="1"/>
          <c:order val="1"/>
          <c:tx>
            <c:strRef>
              <c:f>'Write dashboard large'!$I$4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large'!$I$5:$I$15</c:f>
              <c:numCache>
                <c:formatCode>General</c:formatCode>
                <c:ptCount val="11"/>
                <c:pt idx="0">
                  <c:v>2.56</c:v>
                </c:pt>
                <c:pt idx="1">
                  <c:v>3.4</c:v>
                </c:pt>
                <c:pt idx="2">
                  <c:v>5.99</c:v>
                </c:pt>
                <c:pt idx="3">
                  <c:v>7.32</c:v>
                </c:pt>
                <c:pt idx="4">
                  <c:v>6.67</c:v>
                </c:pt>
                <c:pt idx="5">
                  <c:v>6.43</c:v>
                </c:pt>
                <c:pt idx="6">
                  <c:v>6.49</c:v>
                </c:pt>
                <c:pt idx="7">
                  <c:v>6.48</c:v>
                </c:pt>
                <c:pt idx="8">
                  <c:v>6.58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F-48EA-989D-EAE601FA5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graphs_write_large!$V$2</c:f>
          <c:strCache>
            <c:ptCount val="1"/>
            <c:pt idx="0">
              <c:v>Large write_run_inlist_update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large'!$P$5:$P$15</c:f>
              <c:numCache>
                <c:formatCode>General</c:formatCode>
                <c:ptCount val="11"/>
                <c:pt idx="0">
                  <c:v>1.57</c:v>
                </c:pt>
                <c:pt idx="1">
                  <c:v>2.41</c:v>
                </c:pt>
                <c:pt idx="2">
                  <c:v>4.28</c:v>
                </c:pt>
                <c:pt idx="3">
                  <c:v>6.72</c:v>
                </c:pt>
                <c:pt idx="4">
                  <c:v>9.9</c:v>
                </c:pt>
                <c:pt idx="5">
                  <c:v>12.05</c:v>
                </c:pt>
                <c:pt idx="6">
                  <c:v>14.13</c:v>
                </c:pt>
                <c:pt idx="7">
                  <c:v>16.68</c:v>
                </c:pt>
                <c:pt idx="8">
                  <c:v>15.8</c:v>
                </c:pt>
                <c:pt idx="9">
                  <c:v>15.79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34-4636-A181-C20EB3D45255}"/>
            </c:ext>
          </c:extLst>
        </c:ser>
        <c:ser>
          <c:idx val="1"/>
          <c:order val="1"/>
          <c:tx>
            <c:strRef>
              <c:f>'Write dashboard large'!$Q$4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large'!$Q$5:$Q$15</c:f>
              <c:numCache>
                <c:formatCode>General</c:formatCode>
                <c:ptCount val="11"/>
                <c:pt idx="0">
                  <c:v>2.56</c:v>
                </c:pt>
                <c:pt idx="1">
                  <c:v>3.4</c:v>
                </c:pt>
                <c:pt idx="2">
                  <c:v>5.99</c:v>
                </c:pt>
                <c:pt idx="3">
                  <c:v>7.32</c:v>
                </c:pt>
                <c:pt idx="4">
                  <c:v>6.67</c:v>
                </c:pt>
                <c:pt idx="5">
                  <c:v>6.43</c:v>
                </c:pt>
                <c:pt idx="6">
                  <c:v>6.49</c:v>
                </c:pt>
                <c:pt idx="7">
                  <c:v>6.48</c:v>
                </c:pt>
                <c:pt idx="8">
                  <c:v>6.58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34-4636-A181-C20EB3D45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graphs_write_large!$AF$2</c:f>
          <c:strCache>
            <c:ptCount val="1"/>
            <c:pt idx="0">
              <c:v>Large write_run_inlist_update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large'!$T$4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large'!$T$5:$T$15</c:f>
              <c:numCache>
                <c:formatCode>General</c:formatCode>
                <c:ptCount val="11"/>
                <c:pt idx="0">
                  <c:v>995.51</c:v>
                </c:pt>
                <c:pt idx="1">
                  <c:v>1089.3</c:v>
                </c:pt>
                <c:pt idx="2">
                  <c:v>1938.16</c:v>
                </c:pt>
                <c:pt idx="3">
                  <c:v>2932.6</c:v>
                </c:pt>
                <c:pt idx="4">
                  <c:v>3706.08</c:v>
                </c:pt>
                <c:pt idx="5">
                  <c:v>5607.61</c:v>
                </c:pt>
                <c:pt idx="6">
                  <c:v>8333.3799999999992</c:v>
                </c:pt>
                <c:pt idx="7">
                  <c:v>14047.7</c:v>
                </c:pt>
                <c:pt idx="8">
                  <c:v>23680.400000000001</c:v>
                </c:pt>
                <c:pt idx="9">
                  <c:v>50446.94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6-4AF1-B28A-0781A8A57B7B}"/>
            </c:ext>
          </c:extLst>
        </c:ser>
        <c:ser>
          <c:idx val="1"/>
          <c:order val="1"/>
          <c:tx>
            <c:strRef>
              <c:f>'Write dashboard large'!$U$4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large'!$I$5:$I$15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large'!$U$5:$U$15</c:f>
              <c:numCache>
                <c:formatCode>General</c:formatCode>
                <c:ptCount val="11"/>
                <c:pt idx="0">
                  <c:v>580.02</c:v>
                </c:pt>
                <c:pt idx="1">
                  <c:v>733</c:v>
                </c:pt>
                <c:pt idx="2">
                  <c:v>816.63</c:v>
                </c:pt>
                <c:pt idx="3">
                  <c:v>1453.01</c:v>
                </c:pt>
                <c:pt idx="4">
                  <c:v>2985.89</c:v>
                </c:pt>
                <c:pt idx="5">
                  <c:v>5813.24</c:v>
                </c:pt>
                <c:pt idx="6">
                  <c:v>11523.48</c:v>
                </c:pt>
                <c:pt idx="7">
                  <c:v>24548.75</c:v>
                </c:pt>
                <c:pt idx="8">
                  <c:v>63752.41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86-4AF1-B28A-0781A8A57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graphs_write_large!$A$27</c:f>
          <c:strCache>
            <c:ptCount val="1"/>
            <c:pt idx="0">
              <c:v>Large write_run_inlist_update_hotspot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large'!$D$18:$D$28</c:f>
              <c:numCache>
                <c:formatCode>General</c:formatCode>
                <c:ptCount val="11"/>
                <c:pt idx="0">
                  <c:v>50.65</c:v>
                </c:pt>
                <c:pt idx="1">
                  <c:v>86.22</c:v>
                </c:pt>
                <c:pt idx="2">
                  <c:v>156.49</c:v>
                </c:pt>
                <c:pt idx="3">
                  <c:v>303.87</c:v>
                </c:pt>
                <c:pt idx="4">
                  <c:v>511.1</c:v>
                </c:pt>
                <c:pt idx="5">
                  <c:v>603.67999999999995</c:v>
                </c:pt>
                <c:pt idx="6">
                  <c:v>665.5</c:v>
                </c:pt>
                <c:pt idx="7">
                  <c:v>691.59</c:v>
                </c:pt>
                <c:pt idx="8">
                  <c:v>706.99</c:v>
                </c:pt>
                <c:pt idx="9">
                  <c:v>790.16</c:v>
                </c:pt>
                <c:pt idx="10">
                  <c:v>580.54999999999995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C-456F-9D7D-1629D71D1B43}"/>
            </c:ext>
          </c:extLst>
        </c:ser>
        <c:ser>
          <c:idx val="1"/>
          <c:order val="1"/>
          <c:tx>
            <c:strRef>
              <c:f>'Write dashboard large'!$E$17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large'!$C$18:$C$28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large'!$E$18:$E$28</c:f>
              <c:numCache>
                <c:formatCode>General</c:formatCode>
                <c:ptCount val="11"/>
                <c:pt idx="0">
                  <c:v>74.260000000000005</c:v>
                </c:pt>
                <c:pt idx="1">
                  <c:v>355.68</c:v>
                </c:pt>
                <c:pt idx="2">
                  <c:v>640.72</c:v>
                </c:pt>
                <c:pt idx="3">
                  <c:v>871.19</c:v>
                </c:pt>
                <c:pt idx="4">
                  <c:v>914.65</c:v>
                </c:pt>
                <c:pt idx="5">
                  <c:v>1013.38</c:v>
                </c:pt>
                <c:pt idx="6">
                  <c:v>1080.78</c:v>
                </c:pt>
                <c:pt idx="7">
                  <c:v>1201.18</c:v>
                </c:pt>
                <c:pt idx="8">
                  <c:v>1224.52</c:v>
                </c:pt>
                <c:pt idx="9">
                  <c:v>1217.6600000000001</c:v>
                </c:pt>
                <c:pt idx="10">
                  <c:v>1159.8800000000001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AC-456F-9D7D-1629D71D1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graphs_write_large!$L$27</c:f>
          <c:strCache>
            <c:ptCount val="1"/>
            <c:pt idx="0">
              <c:v>Large write_run_inlist_update_hotspot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large'!$H$18:$H$28</c:f>
              <c:numCache>
                <c:formatCode>General</c:formatCode>
                <c:ptCount val="11"/>
                <c:pt idx="0">
                  <c:v>50.65</c:v>
                </c:pt>
                <c:pt idx="1">
                  <c:v>86.22</c:v>
                </c:pt>
                <c:pt idx="2">
                  <c:v>156.49</c:v>
                </c:pt>
                <c:pt idx="3">
                  <c:v>303.87</c:v>
                </c:pt>
                <c:pt idx="4">
                  <c:v>511.1</c:v>
                </c:pt>
                <c:pt idx="5">
                  <c:v>603.67999999999995</c:v>
                </c:pt>
                <c:pt idx="6">
                  <c:v>665.5</c:v>
                </c:pt>
                <c:pt idx="7">
                  <c:v>691.59</c:v>
                </c:pt>
                <c:pt idx="8">
                  <c:v>706.99</c:v>
                </c:pt>
                <c:pt idx="9">
                  <c:v>790.16</c:v>
                </c:pt>
                <c:pt idx="10">
                  <c:v>580.54999999999995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0-48DC-A43C-EE22C0E8DA5D}"/>
            </c:ext>
          </c:extLst>
        </c:ser>
        <c:ser>
          <c:idx val="1"/>
          <c:order val="1"/>
          <c:tx>
            <c:strRef>
              <c:f>'Write dashboard large'!$I$17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large'!$I$18:$I$28</c:f>
              <c:numCache>
                <c:formatCode>General</c:formatCode>
                <c:ptCount val="11"/>
                <c:pt idx="0">
                  <c:v>74.260000000000005</c:v>
                </c:pt>
                <c:pt idx="1">
                  <c:v>355.68</c:v>
                </c:pt>
                <c:pt idx="2">
                  <c:v>640.72</c:v>
                </c:pt>
                <c:pt idx="3">
                  <c:v>871.19</c:v>
                </c:pt>
                <c:pt idx="4">
                  <c:v>914.65</c:v>
                </c:pt>
                <c:pt idx="5">
                  <c:v>1013.38</c:v>
                </c:pt>
                <c:pt idx="6">
                  <c:v>1080.78</c:v>
                </c:pt>
                <c:pt idx="7">
                  <c:v>1201.18</c:v>
                </c:pt>
                <c:pt idx="8">
                  <c:v>1224.52</c:v>
                </c:pt>
                <c:pt idx="9">
                  <c:v>1217.6600000000001</c:v>
                </c:pt>
                <c:pt idx="10">
                  <c:v>1159.8800000000001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10-48DC-A43C-EE22C0E8D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graphs_write_large!$V$27</c:f>
          <c:strCache>
            <c:ptCount val="1"/>
            <c:pt idx="0">
              <c:v>Large write_run_inlist_update_hotspot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large'!$P$18:$P$28</c:f>
              <c:numCache>
                <c:formatCode>General</c:formatCode>
                <c:ptCount val="11"/>
                <c:pt idx="0">
                  <c:v>50.65</c:v>
                </c:pt>
                <c:pt idx="1">
                  <c:v>86.22</c:v>
                </c:pt>
                <c:pt idx="2">
                  <c:v>156.49</c:v>
                </c:pt>
                <c:pt idx="3">
                  <c:v>303.87</c:v>
                </c:pt>
                <c:pt idx="4">
                  <c:v>511.1</c:v>
                </c:pt>
                <c:pt idx="5">
                  <c:v>603.67999999999995</c:v>
                </c:pt>
                <c:pt idx="6">
                  <c:v>665.5</c:v>
                </c:pt>
                <c:pt idx="7">
                  <c:v>691.59</c:v>
                </c:pt>
                <c:pt idx="8">
                  <c:v>706.99</c:v>
                </c:pt>
                <c:pt idx="9">
                  <c:v>790.16</c:v>
                </c:pt>
                <c:pt idx="10">
                  <c:v>580.54999999999995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4-4543-9A1B-5C3832B03187}"/>
            </c:ext>
          </c:extLst>
        </c:ser>
        <c:ser>
          <c:idx val="1"/>
          <c:order val="1"/>
          <c:tx>
            <c:strRef>
              <c:f>'Write dashboard large'!$Q$17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large'!$Q$18:$Q$28</c:f>
              <c:numCache>
                <c:formatCode>General</c:formatCode>
                <c:ptCount val="11"/>
                <c:pt idx="0">
                  <c:v>74.260000000000005</c:v>
                </c:pt>
                <c:pt idx="1">
                  <c:v>355.68</c:v>
                </c:pt>
                <c:pt idx="2">
                  <c:v>640.72</c:v>
                </c:pt>
                <c:pt idx="3">
                  <c:v>871.19</c:v>
                </c:pt>
                <c:pt idx="4">
                  <c:v>914.65</c:v>
                </c:pt>
                <c:pt idx="5">
                  <c:v>1013.38</c:v>
                </c:pt>
                <c:pt idx="6">
                  <c:v>1080.78</c:v>
                </c:pt>
                <c:pt idx="7">
                  <c:v>1201.18</c:v>
                </c:pt>
                <c:pt idx="8">
                  <c:v>1224.52</c:v>
                </c:pt>
                <c:pt idx="9">
                  <c:v>1217.6600000000001</c:v>
                </c:pt>
                <c:pt idx="10">
                  <c:v>1159.8800000000001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64-4543-9A1B-5C3832B03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graphs_write_large!$AF$27</c:f>
          <c:strCache>
            <c:ptCount val="1"/>
            <c:pt idx="0">
              <c:v>Large write_run_inlist_update_hotspot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large'!$T$17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large'!$T$18:$T$28</c:f>
              <c:numCache>
                <c:formatCode>General</c:formatCode>
                <c:ptCount val="11"/>
                <c:pt idx="0">
                  <c:v>31.37</c:v>
                </c:pt>
                <c:pt idx="1">
                  <c:v>35.590000000000003</c:v>
                </c:pt>
                <c:pt idx="2">
                  <c:v>37.56</c:v>
                </c:pt>
                <c:pt idx="3">
                  <c:v>38.25</c:v>
                </c:pt>
                <c:pt idx="4">
                  <c:v>44.17</c:v>
                </c:pt>
                <c:pt idx="5">
                  <c:v>97.55</c:v>
                </c:pt>
                <c:pt idx="6">
                  <c:v>189.93</c:v>
                </c:pt>
                <c:pt idx="7">
                  <c:v>733</c:v>
                </c:pt>
                <c:pt idx="8">
                  <c:v>1129.24</c:v>
                </c:pt>
                <c:pt idx="9">
                  <c:v>1479.41</c:v>
                </c:pt>
                <c:pt idx="10">
                  <c:v>8955.74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3-4BE2-BE77-F97309D13C34}"/>
            </c:ext>
          </c:extLst>
        </c:ser>
        <c:ser>
          <c:idx val="1"/>
          <c:order val="1"/>
          <c:tx>
            <c:strRef>
              <c:f>'Write dashboard large'!$U$17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large'!$I$18:$I$28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large'!$U$18:$U$28</c:f>
              <c:numCache>
                <c:formatCode>General</c:formatCode>
                <c:ptCount val="11"/>
                <c:pt idx="0">
                  <c:v>9.39</c:v>
                </c:pt>
                <c:pt idx="1">
                  <c:v>6.55</c:v>
                </c:pt>
                <c:pt idx="2">
                  <c:v>8.9</c:v>
                </c:pt>
                <c:pt idx="3">
                  <c:v>13.7</c:v>
                </c:pt>
                <c:pt idx="4">
                  <c:v>28.16</c:v>
                </c:pt>
                <c:pt idx="5">
                  <c:v>54.83</c:v>
                </c:pt>
                <c:pt idx="6">
                  <c:v>104.84</c:v>
                </c:pt>
                <c:pt idx="7">
                  <c:v>173.58</c:v>
                </c:pt>
                <c:pt idx="8">
                  <c:v>350.33</c:v>
                </c:pt>
                <c:pt idx="9">
                  <c:v>707.07</c:v>
                </c:pt>
                <c:pt idx="10">
                  <c:v>1506.29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3-4BE2-BE77-F97309D13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graphs_write_large!$A$52</c:f>
          <c:strCache>
            <c:ptCount val="1"/>
            <c:pt idx="0">
              <c:v>Large write_run_insert_delete_multi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large'!$D$31:$D$41</c:f>
              <c:numCache>
                <c:formatCode>General</c:formatCode>
                <c:ptCount val="11"/>
                <c:pt idx="0">
                  <c:v>0.1</c:v>
                </c:pt>
                <c:pt idx="1">
                  <c:v>0.21</c:v>
                </c:pt>
                <c:pt idx="2">
                  <c:v>0.34</c:v>
                </c:pt>
                <c:pt idx="3">
                  <c:v>0.41</c:v>
                </c:pt>
                <c:pt idx="4">
                  <c:v>0.51</c:v>
                </c:pt>
                <c:pt idx="5">
                  <c:v>0.7</c:v>
                </c:pt>
                <c:pt idx="6">
                  <c:v>0.91</c:v>
                </c:pt>
                <c:pt idx="7">
                  <c:v>1.1100000000000001</c:v>
                </c:pt>
                <c:pt idx="8">
                  <c:v>1.21</c:v>
                </c:pt>
                <c:pt idx="9">
                  <c:v>1.56</c:v>
                </c:pt>
                <c:pt idx="10">
                  <c:v>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3-4F2E-8B46-9E04BCFB9D0B}"/>
            </c:ext>
          </c:extLst>
        </c:ser>
        <c:ser>
          <c:idx val="1"/>
          <c:order val="1"/>
          <c:tx>
            <c:strRef>
              <c:f>'Write dashboard large'!$E$30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large'!$C$31:$C$41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large'!$E$31:$E$41</c:f>
              <c:numCache>
                <c:formatCode>General</c:formatCode>
                <c:ptCount val="11"/>
                <c:pt idx="0">
                  <c:v>0.65</c:v>
                </c:pt>
                <c:pt idx="1">
                  <c:v>0.61</c:v>
                </c:pt>
                <c:pt idx="2">
                  <c:v>0.57999999999999996</c:v>
                </c:pt>
                <c:pt idx="3">
                  <c:v>0.59</c:v>
                </c:pt>
                <c:pt idx="4">
                  <c:v>0.63</c:v>
                </c:pt>
                <c:pt idx="5">
                  <c:v>0.77</c:v>
                </c:pt>
                <c:pt idx="6">
                  <c:v>0.98</c:v>
                </c:pt>
                <c:pt idx="7">
                  <c:v>1.03</c:v>
                </c:pt>
                <c:pt idx="8">
                  <c:v>1.1399999999999999</c:v>
                </c:pt>
                <c:pt idx="9">
                  <c:v>1.39</c:v>
                </c:pt>
                <c:pt idx="10">
                  <c:v>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23-4F2E-8B46-9E04BCF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graphs_write_large!$L$52</c:f>
          <c:strCache>
            <c:ptCount val="1"/>
            <c:pt idx="0">
              <c:v>Large write_run_insert_delete_multi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large'!$H$31:$H$41</c:f>
              <c:numCache>
                <c:formatCode>General</c:formatCode>
                <c:ptCount val="11"/>
                <c:pt idx="0">
                  <c:v>20.420000000000002</c:v>
                </c:pt>
                <c:pt idx="1">
                  <c:v>42.43</c:v>
                </c:pt>
                <c:pt idx="2">
                  <c:v>68.53</c:v>
                </c:pt>
                <c:pt idx="3">
                  <c:v>81.680000000000007</c:v>
                </c:pt>
                <c:pt idx="4">
                  <c:v>101.86</c:v>
                </c:pt>
                <c:pt idx="5">
                  <c:v>140.81</c:v>
                </c:pt>
                <c:pt idx="6">
                  <c:v>182.16</c:v>
                </c:pt>
                <c:pt idx="7">
                  <c:v>221.46</c:v>
                </c:pt>
                <c:pt idx="8">
                  <c:v>241.6</c:v>
                </c:pt>
                <c:pt idx="9">
                  <c:v>311.32</c:v>
                </c:pt>
                <c:pt idx="10">
                  <c:v>424.86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64-471C-B807-0AA8F64B58F7}"/>
            </c:ext>
          </c:extLst>
        </c:ser>
        <c:ser>
          <c:idx val="1"/>
          <c:order val="1"/>
          <c:tx>
            <c:strRef>
              <c:f>'Write dashboard large'!$I$30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large'!$I$31:$I$41</c:f>
              <c:numCache>
                <c:formatCode>General</c:formatCode>
                <c:ptCount val="11"/>
                <c:pt idx="0">
                  <c:v>129.72</c:v>
                </c:pt>
                <c:pt idx="1">
                  <c:v>122.04</c:v>
                </c:pt>
                <c:pt idx="2">
                  <c:v>116.08</c:v>
                </c:pt>
                <c:pt idx="3">
                  <c:v>117.97</c:v>
                </c:pt>
                <c:pt idx="4">
                  <c:v>125.58</c:v>
                </c:pt>
                <c:pt idx="5">
                  <c:v>154.72999999999999</c:v>
                </c:pt>
                <c:pt idx="6">
                  <c:v>196.22</c:v>
                </c:pt>
                <c:pt idx="7">
                  <c:v>205.75</c:v>
                </c:pt>
                <c:pt idx="8">
                  <c:v>227.77</c:v>
                </c:pt>
                <c:pt idx="9">
                  <c:v>277.33999999999997</c:v>
                </c:pt>
                <c:pt idx="10">
                  <c:v>355.21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64-471C-B807-0AA8F64B5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graphs_write_large!$V$52</c:f>
          <c:strCache>
            <c:ptCount val="1"/>
            <c:pt idx="0">
              <c:v>Large write_run_insert_delete_multi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large'!$P$31:$P$41</c:f>
              <c:numCache>
                <c:formatCode>General</c:formatCode>
                <c:ptCount val="11"/>
                <c:pt idx="0">
                  <c:v>20.420000000000002</c:v>
                </c:pt>
                <c:pt idx="1">
                  <c:v>42.43</c:v>
                </c:pt>
                <c:pt idx="2">
                  <c:v>68.53</c:v>
                </c:pt>
                <c:pt idx="3">
                  <c:v>81.680000000000007</c:v>
                </c:pt>
                <c:pt idx="4">
                  <c:v>101.86</c:v>
                </c:pt>
                <c:pt idx="5">
                  <c:v>140.81</c:v>
                </c:pt>
                <c:pt idx="6">
                  <c:v>182.16</c:v>
                </c:pt>
                <c:pt idx="7">
                  <c:v>221.46</c:v>
                </c:pt>
                <c:pt idx="8">
                  <c:v>241.6</c:v>
                </c:pt>
                <c:pt idx="9">
                  <c:v>311.32</c:v>
                </c:pt>
                <c:pt idx="10">
                  <c:v>424.86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4781-A26C-D7E0186EA44A}"/>
            </c:ext>
          </c:extLst>
        </c:ser>
        <c:ser>
          <c:idx val="1"/>
          <c:order val="1"/>
          <c:tx>
            <c:strRef>
              <c:f>'Write dashboard large'!$Q$30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large'!$Q$31:$Q$41</c:f>
              <c:numCache>
                <c:formatCode>General</c:formatCode>
                <c:ptCount val="11"/>
                <c:pt idx="0">
                  <c:v>129.72</c:v>
                </c:pt>
                <c:pt idx="1">
                  <c:v>122.04</c:v>
                </c:pt>
                <c:pt idx="2">
                  <c:v>116.08</c:v>
                </c:pt>
                <c:pt idx="3">
                  <c:v>117.97</c:v>
                </c:pt>
                <c:pt idx="4">
                  <c:v>125.58</c:v>
                </c:pt>
                <c:pt idx="5">
                  <c:v>154.72999999999999</c:v>
                </c:pt>
                <c:pt idx="6">
                  <c:v>196.22</c:v>
                </c:pt>
                <c:pt idx="7">
                  <c:v>205.75</c:v>
                </c:pt>
                <c:pt idx="8">
                  <c:v>227.77</c:v>
                </c:pt>
                <c:pt idx="9">
                  <c:v>277.33999999999997</c:v>
                </c:pt>
                <c:pt idx="10">
                  <c:v>355.21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CA-4781-A26C-D7E0186EA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graphs_write_large!$AF$52</c:f>
          <c:strCache>
            <c:ptCount val="1"/>
            <c:pt idx="0">
              <c:v>Large write_run_insert_delete_multi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large'!$T$30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large'!$T$31:$T$41</c:f>
              <c:numCache>
                <c:formatCode>General</c:formatCode>
                <c:ptCount val="11"/>
                <c:pt idx="0">
                  <c:v>13550.8</c:v>
                </c:pt>
                <c:pt idx="1">
                  <c:v>11317.84</c:v>
                </c:pt>
                <c:pt idx="2">
                  <c:v>12609.11</c:v>
                </c:pt>
                <c:pt idx="3">
                  <c:v>24110.66</c:v>
                </c:pt>
                <c:pt idx="4">
                  <c:v>37144.33</c:v>
                </c:pt>
                <c:pt idx="5">
                  <c:v>50446.94</c:v>
                </c:pt>
                <c:pt idx="6">
                  <c:v>73630.490000000005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D-4144-876A-9C1C5FF0B74C}"/>
            </c:ext>
          </c:extLst>
        </c:ser>
        <c:ser>
          <c:idx val="1"/>
          <c:order val="1"/>
          <c:tx>
            <c:strRef>
              <c:f>'Write dashboard large'!$U$30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large'!$I$31:$I$41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large'!$U$31:$U$41</c:f>
              <c:numCache>
                <c:formatCode>General</c:formatCode>
                <c:ptCount val="11"/>
                <c:pt idx="0">
                  <c:v>1973.38</c:v>
                </c:pt>
                <c:pt idx="1">
                  <c:v>4055.23</c:v>
                </c:pt>
                <c:pt idx="2">
                  <c:v>7479.98</c:v>
                </c:pt>
                <c:pt idx="3">
                  <c:v>17124.84</c:v>
                </c:pt>
                <c:pt idx="4">
                  <c:v>33946.25</c:v>
                </c:pt>
                <c:pt idx="5">
                  <c:v>46941.21</c:v>
                </c:pt>
                <c:pt idx="6">
                  <c:v>71026.009999999995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4D-4144-876A-9C1C5FF0B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graphs_write_large!$A$77</c:f>
          <c:strCache>
            <c:ptCount val="1"/>
            <c:pt idx="0">
              <c:v>Large write_run_insert_delete_single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large'!$C$44:$C$54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large'!$D$44:$D$54</c:f>
              <c:numCache>
                <c:formatCode>General</c:formatCode>
                <c:ptCount val="11"/>
                <c:pt idx="0">
                  <c:v>15.35</c:v>
                </c:pt>
                <c:pt idx="1">
                  <c:v>31.19</c:v>
                </c:pt>
                <c:pt idx="2">
                  <c:v>55.95</c:v>
                </c:pt>
                <c:pt idx="3">
                  <c:v>83.24</c:v>
                </c:pt>
                <c:pt idx="4">
                  <c:v>110.3</c:v>
                </c:pt>
                <c:pt idx="5">
                  <c:v>142.26</c:v>
                </c:pt>
                <c:pt idx="6">
                  <c:v>191.71</c:v>
                </c:pt>
                <c:pt idx="7">
                  <c:v>215.66</c:v>
                </c:pt>
                <c:pt idx="8">
                  <c:v>273.07</c:v>
                </c:pt>
                <c:pt idx="9">
                  <c:v>298.07</c:v>
                </c:pt>
                <c:pt idx="10">
                  <c:v>317.16000000000003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6-429C-B875-6E62CC8BA581}"/>
            </c:ext>
          </c:extLst>
        </c:ser>
        <c:ser>
          <c:idx val="1"/>
          <c:order val="1"/>
          <c:tx>
            <c:strRef>
              <c:f>'Write dashboard large'!$E$43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large'!$C$44:$C$54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large'!$E$44:$E$54</c:f>
              <c:numCache>
                <c:formatCode>General</c:formatCode>
                <c:ptCount val="11"/>
                <c:pt idx="0">
                  <c:v>14.03</c:v>
                </c:pt>
                <c:pt idx="1">
                  <c:v>26.99</c:v>
                </c:pt>
                <c:pt idx="2">
                  <c:v>46.84</c:v>
                </c:pt>
                <c:pt idx="3">
                  <c:v>68.150000000000006</c:v>
                </c:pt>
                <c:pt idx="4">
                  <c:v>93.96</c:v>
                </c:pt>
                <c:pt idx="5">
                  <c:v>114.22</c:v>
                </c:pt>
                <c:pt idx="6">
                  <c:v>134.36000000000001</c:v>
                </c:pt>
                <c:pt idx="7">
                  <c:v>153.09</c:v>
                </c:pt>
                <c:pt idx="8">
                  <c:v>172.35</c:v>
                </c:pt>
                <c:pt idx="9">
                  <c:v>146.07</c:v>
                </c:pt>
                <c:pt idx="10">
                  <c:v>153.83000000000001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96-429C-B875-6E62CC8B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graphs_write_large!$L$77</c:f>
          <c:strCache>
            <c:ptCount val="1"/>
            <c:pt idx="0">
              <c:v>Large write_run_insert_delete_single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large'!$H$44:$H$54</c:f>
              <c:numCache>
                <c:formatCode>General</c:formatCode>
                <c:ptCount val="11"/>
                <c:pt idx="0">
                  <c:v>30.71</c:v>
                </c:pt>
                <c:pt idx="1">
                  <c:v>62.38</c:v>
                </c:pt>
                <c:pt idx="2">
                  <c:v>111.9</c:v>
                </c:pt>
                <c:pt idx="3">
                  <c:v>166.49</c:v>
                </c:pt>
                <c:pt idx="4">
                  <c:v>220.61</c:v>
                </c:pt>
                <c:pt idx="5">
                  <c:v>284.52</c:v>
                </c:pt>
                <c:pt idx="6">
                  <c:v>383.43</c:v>
                </c:pt>
                <c:pt idx="7">
                  <c:v>431.31</c:v>
                </c:pt>
                <c:pt idx="8">
                  <c:v>546.14</c:v>
                </c:pt>
                <c:pt idx="9">
                  <c:v>596.15</c:v>
                </c:pt>
                <c:pt idx="10">
                  <c:v>634.32000000000005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D-403F-9365-AD9FBE2033DB}"/>
            </c:ext>
          </c:extLst>
        </c:ser>
        <c:ser>
          <c:idx val="1"/>
          <c:order val="1"/>
          <c:tx>
            <c:strRef>
              <c:f>'Write dashboard large'!$I$43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large'!$I$44:$I$54</c:f>
              <c:numCache>
                <c:formatCode>General</c:formatCode>
                <c:ptCount val="11"/>
                <c:pt idx="0">
                  <c:v>28.06</c:v>
                </c:pt>
                <c:pt idx="1">
                  <c:v>53.97</c:v>
                </c:pt>
                <c:pt idx="2">
                  <c:v>93.67</c:v>
                </c:pt>
                <c:pt idx="3">
                  <c:v>136.29</c:v>
                </c:pt>
                <c:pt idx="4">
                  <c:v>187.92</c:v>
                </c:pt>
                <c:pt idx="5">
                  <c:v>228.45</c:v>
                </c:pt>
                <c:pt idx="6">
                  <c:v>268.70999999999998</c:v>
                </c:pt>
                <c:pt idx="7">
                  <c:v>306.19</c:v>
                </c:pt>
                <c:pt idx="8">
                  <c:v>344.69</c:v>
                </c:pt>
                <c:pt idx="9">
                  <c:v>292.13</c:v>
                </c:pt>
                <c:pt idx="10">
                  <c:v>307.64999999999998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2D-403F-9365-AD9FBE203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graphs_write_large!$V$77</c:f>
          <c:strCache>
            <c:ptCount val="1"/>
            <c:pt idx="0">
              <c:v>Large write_run_insert_delete_single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large'!$P$44:$P$54</c:f>
              <c:numCache>
                <c:formatCode>General</c:formatCode>
                <c:ptCount val="11"/>
                <c:pt idx="0">
                  <c:v>30.71</c:v>
                </c:pt>
                <c:pt idx="1">
                  <c:v>62.38</c:v>
                </c:pt>
                <c:pt idx="2">
                  <c:v>111.9</c:v>
                </c:pt>
                <c:pt idx="3">
                  <c:v>166.49</c:v>
                </c:pt>
                <c:pt idx="4">
                  <c:v>220.61</c:v>
                </c:pt>
                <c:pt idx="5">
                  <c:v>284.52</c:v>
                </c:pt>
                <c:pt idx="6">
                  <c:v>383.43</c:v>
                </c:pt>
                <c:pt idx="7">
                  <c:v>431.31</c:v>
                </c:pt>
                <c:pt idx="8">
                  <c:v>546.14</c:v>
                </c:pt>
                <c:pt idx="9">
                  <c:v>596.15</c:v>
                </c:pt>
                <c:pt idx="10">
                  <c:v>634.32000000000005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0-44A7-B988-49D78CC827BD}"/>
            </c:ext>
          </c:extLst>
        </c:ser>
        <c:ser>
          <c:idx val="1"/>
          <c:order val="1"/>
          <c:tx>
            <c:strRef>
              <c:f>'Write dashboard large'!$Q$43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large'!$Q$44:$Q$54</c:f>
              <c:numCache>
                <c:formatCode>General</c:formatCode>
                <c:ptCount val="11"/>
                <c:pt idx="0">
                  <c:v>28.06</c:v>
                </c:pt>
                <c:pt idx="1">
                  <c:v>53.97</c:v>
                </c:pt>
                <c:pt idx="2">
                  <c:v>93.67</c:v>
                </c:pt>
                <c:pt idx="3">
                  <c:v>136.29</c:v>
                </c:pt>
                <c:pt idx="4">
                  <c:v>187.92</c:v>
                </c:pt>
                <c:pt idx="5">
                  <c:v>228.45</c:v>
                </c:pt>
                <c:pt idx="6">
                  <c:v>268.70999999999998</c:v>
                </c:pt>
                <c:pt idx="7">
                  <c:v>306.19</c:v>
                </c:pt>
                <c:pt idx="8">
                  <c:v>344.69</c:v>
                </c:pt>
                <c:pt idx="9">
                  <c:v>292.13</c:v>
                </c:pt>
                <c:pt idx="10">
                  <c:v>307.64999999999998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00-44A7-B988-49D78CC82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graphs_write_large!$AF$77</c:f>
          <c:strCache>
            <c:ptCount val="1"/>
            <c:pt idx="0">
              <c:v>Large write_run_insert_delete_single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large'!$T$43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large'!$T$44:$T$54</c:f>
              <c:numCache>
                <c:formatCode>General</c:formatCode>
                <c:ptCount val="11"/>
                <c:pt idx="0">
                  <c:v>104.84</c:v>
                </c:pt>
                <c:pt idx="1">
                  <c:v>102.97</c:v>
                </c:pt>
                <c:pt idx="2">
                  <c:v>108.68</c:v>
                </c:pt>
                <c:pt idx="3">
                  <c:v>132.49</c:v>
                </c:pt>
                <c:pt idx="4">
                  <c:v>204.11</c:v>
                </c:pt>
                <c:pt idx="5">
                  <c:v>1170.6500000000001</c:v>
                </c:pt>
                <c:pt idx="6">
                  <c:v>1533.66</c:v>
                </c:pt>
                <c:pt idx="7">
                  <c:v>2198.52</c:v>
                </c:pt>
                <c:pt idx="8">
                  <c:v>2362.7199999999998</c:v>
                </c:pt>
                <c:pt idx="9">
                  <c:v>3267.19</c:v>
                </c:pt>
                <c:pt idx="10">
                  <c:v>6594.16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D-4AAE-8029-1086C6BA82E2}"/>
            </c:ext>
          </c:extLst>
        </c:ser>
        <c:ser>
          <c:idx val="1"/>
          <c:order val="1"/>
          <c:tx>
            <c:strRef>
              <c:f>'Write dashboard large'!$U$43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large'!$I$44:$I$54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large'!$U$44:$U$54</c:f>
              <c:numCache>
                <c:formatCode>General</c:formatCode>
                <c:ptCount val="11"/>
                <c:pt idx="0">
                  <c:v>112.67</c:v>
                </c:pt>
                <c:pt idx="1">
                  <c:v>114.72</c:v>
                </c:pt>
                <c:pt idx="2">
                  <c:v>125.52</c:v>
                </c:pt>
                <c:pt idx="3">
                  <c:v>144.97</c:v>
                </c:pt>
                <c:pt idx="4">
                  <c:v>669.89</c:v>
                </c:pt>
                <c:pt idx="5">
                  <c:v>1479.41</c:v>
                </c:pt>
                <c:pt idx="6">
                  <c:v>1771.29</c:v>
                </c:pt>
                <c:pt idx="7">
                  <c:v>2159.29</c:v>
                </c:pt>
                <c:pt idx="8">
                  <c:v>2828.87</c:v>
                </c:pt>
                <c:pt idx="9">
                  <c:v>6476.48</c:v>
                </c:pt>
                <c:pt idx="10">
                  <c:v>12163.09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AD-4AAE-8029-1086C6BA8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graphs_write_large!$A$102</c:f>
          <c:strCache>
            <c:ptCount val="1"/>
            <c:pt idx="0">
              <c:v>Large write_run_replace_delete_multi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large'!$C$57:$C$67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large'!$D$57:$D$67</c:f>
              <c:numCache>
                <c:formatCode>General</c:formatCode>
                <c:ptCount val="11"/>
                <c:pt idx="0">
                  <c:v>0.28999999999999998</c:v>
                </c:pt>
                <c:pt idx="1">
                  <c:v>0.65</c:v>
                </c:pt>
                <c:pt idx="2">
                  <c:v>1.19</c:v>
                </c:pt>
                <c:pt idx="3">
                  <c:v>1.96</c:v>
                </c:pt>
                <c:pt idx="4">
                  <c:v>2.81</c:v>
                </c:pt>
                <c:pt idx="5">
                  <c:v>3.56</c:v>
                </c:pt>
                <c:pt idx="6">
                  <c:v>4.75</c:v>
                </c:pt>
                <c:pt idx="7">
                  <c:v>5.73</c:v>
                </c:pt>
                <c:pt idx="8">
                  <c:v>6.86</c:v>
                </c:pt>
                <c:pt idx="9">
                  <c:v>7.03</c:v>
                </c:pt>
                <c:pt idx="10">
                  <c:v>7.15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9-480A-AEE2-5A098B4152B8}"/>
            </c:ext>
          </c:extLst>
        </c:ser>
        <c:ser>
          <c:idx val="1"/>
          <c:order val="1"/>
          <c:tx>
            <c:strRef>
              <c:f>'Write dashboard large'!$E$56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large'!$C$57:$C$67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large'!$E$57:$E$67</c:f>
              <c:numCache>
                <c:formatCode>General</c:formatCode>
                <c:ptCount val="11"/>
                <c:pt idx="0">
                  <c:v>0.28000000000000003</c:v>
                </c:pt>
                <c:pt idx="1">
                  <c:v>0.48</c:v>
                </c:pt>
                <c:pt idx="2">
                  <c:v>0.79</c:v>
                </c:pt>
                <c:pt idx="3">
                  <c:v>1.19</c:v>
                </c:pt>
                <c:pt idx="4">
                  <c:v>1.59</c:v>
                </c:pt>
                <c:pt idx="5">
                  <c:v>2.0299999999999998</c:v>
                </c:pt>
                <c:pt idx="6">
                  <c:v>2.5099999999999998</c:v>
                </c:pt>
                <c:pt idx="7">
                  <c:v>3.17</c:v>
                </c:pt>
                <c:pt idx="8">
                  <c:v>3.79</c:v>
                </c:pt>
                <c:pt idx="9">
                  <c:v>4.21</c:v>
                </c:pt>
                <c:pt idx="10">
                  <c:v>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79-480A-AEE2-5A098B415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graphs_write_large!$L$102</c:f>
          <c:strCache>
            <c:ptCount val="1"/>
            <c:pt idx="0">
              <c:v>Large write_run_replace_delete_multi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large'!$H$57:$H$67</c:f>
              <c:numCache>
                <c:formatCode>General</c:formatCode>
                <c:ptCount val="11"/>
                <c:pt idx="0">
                  <c:v>29.46</c:v>
                </c:pt>
                <c:pt idx="1">
                  <c:v>65.290000000000006</c:v>
                </c:pt>
                <c:pt idx="2">
                  <c:v>119.03</c:v>
                </c:pt>
                <c:pt idx="3">
                  <c:v>195.63</c:v>
                </c:pt>
                <c:pt idx="4">
                  <c:v>281.13</c:v>
                </c:pt>
                <c:pt idx="5">
                  <c:v>356.14</c:v>
                </c:pt>
                <c:pt idx="6">
                  <c:v>475.41</c:v>
                </c:pt>
                <c:pt idx="7">
                  <c:v>573.34</c:v>
                </c:pt>
                <c:pt idx="8">
                  <c:v>685.87</c:v>
                </c:pt>
                <c:pt idx="9">
                  <c:v>703.46</c:v>
                </c:pt>
                <c:pt idx="10">
                  <c:v>714.58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2-4010-971D-45CC09472184}"/>
            </c:ext>
          </c:extLst>
        </c:ser>
        <c:ser>
          <c:idx val="1"/>
          <c:order val="1"/>
          <c:tx>
            <c:strRef>
              <c:f>'Write dashboard large'!$I$56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large'!$I$57:$I$67</c:f>
              <c:numCache>
                <c:formatCode>General</c:formatCode>
                <c:ptCount val="11"/>
                <c:pt idx="0">
                  <c:v>28.21</c:v>
                </c:pt>
                <c:pt idx="1">
                  <c:v>48.14</c:v>
                </c:pt>
                <c:pt idx="2">
                  <c:v>78.739999999999995</c:v>
                </c:pt>
                <c:pt idx="3">
                  <c:v>118.87</c:v>
                </c:pt>
                <c:pt idx="4">
                  <c:v>158.68</c:v>
                </c:pt>
                <c:pt idx="5">
                  <c:v>202.81</c:v>
                </c:pt>
                <c:pt idx="6">
                  <c:v>250.61</c:v>
                </c:pt>
                <c:pt idx="7">
                  <c:v>317.08</c:v>
                </c:pt>
                <c:pt idx="8">
                  <c:v>378.85</c:v>
                </c:pt>
                <c:pt idx="9">
                  <c:v>420.98</c:v>
                </c:pt>
                <c:pt idx="10">
                  <c:v>479.16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B2-4010-971D-45CC09472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graphs_write_large!$V$102</c:f>
          <c:strCache>
            <c:ptCount val="1"/>
            <c:pt idx="0">
              <c:v>Large write_run_replace_delete_multi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large'!$P$57:$P$67</c:f>
              <c:numCache>
                <c:formatCode>General</c:formatCode>
                <c:ptCount val="11"/>
                <c:pt idx="0">
                  <c:v>29.46</c:v>
                </c:pt>
                <c:pt idx="1">
                  <c:v>65.290000000000006</c:v>
                </c:pt>
                <c:pt idx="2">
                  <c:v>119.03</c:v>
                </c:pt>
                <c:pt idx="3">
                  <c:v>195.63</c:v>
                </c:pt>
                <c:pt idx="4">
                  <c:v>281.13</c:v>
                </c:pt>
                <c:pt idx="5">
                  <c:v>356.14</c:v>
                </c:pt>
                <c:pt idx="6">
                  <c:v>475.41</c:v>
                </c:pt>
                <c:pt idx="7">
                  <c:v>573.34</c:v>
                </c:pt>
                <c:pt idx="8">
                  <c:v>685.87</c:v>
                </c:pt>
                <c:pt idx="9">
                  <c:v>703.46</c:v>
                </c:pt>
                <c:pt idx="10">
                  <c:v>714.58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8-4130-B28E-8E220A216AF5}"/>
            </c:ext>
          </c:extLst>
        </c:ser>
        <c:ser>
          <c:idx val="1"/>
          <c:order val="1"/>
          <c:tx>
            <c:strRef>
              <c:f>'Write dashboard large'!$Q$56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large'!$Q$57:$Q$67</c:f>
              <c:numCache>
                <c:formatCode>General</c:formatCode>
                <c:ptCount val="11"/>
                <c:pt idx="0">
                  <c:v>28.21</c:v>
                </c:pt>
                <c:pt idx="1">
                  <c:v>48.14</c:v>
                </c:pt>
                <c:pt idx="2">
                  <c:v>78.739999999999995</c:v>
                </c:pt>
                <c:pt idx="3">
                  <c:v>118.87</c:v>
                </c:pt>
                <c:pt idx="4">
                  <c:v>158.68</c:v>
                </c:pt>
                <c:pt idx="5">
                  <c:v>202.81</c:v>
                </c:pt>
                <c:pt idx="6">
                  <c:v>250.61</c:v>
                </c:pt>
                <c:pt idx="7">
                  <c:v>317.08</c:v>
                </c:pt>
                <c:pt idx="8">
                  <c:v>378.85</c:v>
                </c:pt>
                <c:pt idx="9">
                  <c:v>420.98</c:v>
                </c:pt>
                <c:pt idx="10">
                  <c:v>479.16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8-4130-B28E-8E220A216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graphs_write_large!$AF$102</c:f>
          <c:strCache>
            <c:ptCount val="1"/>
            <c:pt idx="0">
              <c:v>Large write_run_replace_delete_multi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large'!$T$56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large'!$T$57:$T$67</c:f>
              <c:numCache>
                <c:formatCode>General</c:formatCode>
                <c:ptCount val="11"/>
                <c:pt idx="0">
                  <c:v>3911.79</c:v>
                </c:pt>
                <c:pt idx="1">
                  <c:v>3574.99</c:v>
                </c:pt>
                <c:pt idx="2">
                  <c:v>3773.42</c:v>
                </c:pt>
                <c:pt idx="3">
                  <c:v>5507.54</c:v>
                </c:pt>
                <c:pt idx="4">
                  <c:v>7754.26</c:v>
                </c:pt>
                <c:pt idx="5">
                  <c:v>11115.87</c:v>
                </c:pt>
                <c:pt idx="6">
                  <c:v>16224.31</c:v>
                </c:pt>
                <c:pt idx="7">
                  <c:v>25448.93</c:v>
                </c:pt>
                <c:pt idx="8">
                  <c:v>42134.07</c:v>
                </c:pt>
                <c:pt idx="9">
                  <c:v>83521.570000000007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9-45E4-B175-B41D4DFF0CFA}"/>
            </c:ext>
          </c:extLst>
        </c:ser>
        <c:ser>
          <c:idx val="1"/>
          <c:order val="1"/>
          <c:tx>
            <c:strRef>
              <c:f>'Write dashboard large'!$U$56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large'!$I$57:$I$67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large'!$U$57:$U$67</c:f>
              <c:numCache>
                <c:formatCode>General</c:formatCode>
                <c:ptCount val="11"/>
                <c:pt idx="0">
                  <c:v>4280.32</c:v>
                </c:pt>
                <c:pt idx="1">
                  <c:v>4683.57</c:v>
                </c:pt>
                <c:pt idx="2">
                  <c:v>6960.17</c:v>
                </c:pt>
                <c:pt idx="3">
                  <c:v>9799.4599999999991</c:v>
                </c:pt>
                <c:pt idx="4">
                  <c:v>14827.42</c:v>
                </c:pt>
                <c:pt idx="5">
                  <c:v>20876.04</c:v>
                </c:pt>
                <c:pt idx="6">
                  <c:v>29392.11</c:v>
                </c:pt>
                <c:pt idx="7">
                  <c:v>45280.79</c:v>
                </c:pt>
                <c:pt idx="8">
                  <c:v>74968.33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C9-45E4-B175-B41D4DFF0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graphs_write_large!$A$127</c:f>
          <c:strCache>
            <c:ptCount val="1"/>
            <c:pt idx="0">
              <c:v>Large write_run_replace_delete_single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large'!$C$70:$C$80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large'!$D$70:$D$80</c:f>
              <c:numCache>
                <c:formatCode>General</c:formatCode>
                <c:ptCount val="11"/>
                <c:pt idx="0">
                  <c:v>38.94</c:v>
                </c:pt>
                <c:pt idx="1">
                  <c:v>81.459999999999994</c:v>
                </c:pt>
                <c:pt idx="2">
                  <c:v>153.68</c:v>
                </c:pt>
                <c:pt idx="3">
                  <c:v>259.8</c:v>
                </c:pt>
                <c:pt idx="4">
                  <c:v>389.56</c:v>
                </c:pt>
                <c:pt idx="5">
                  <c:v>474.01</c:v>
                </c:pt>
                <c:pt idx="6">
                  <c:v>532.77</c:v>
                </c:pt>
                <c:pt idx="7">
                  <c:v>656.93</c:v>
                </c:pt>
                <c:pt idx="8">
                  <c:v>690.29</c:v>
                </c:pt>
                <c:pt idx="9">
                  <c:v>762.89</c:v>
                </c:pt>
                <c:pt idx="10">
                  <c:v>724.21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8-4300-9159-2B7C7CC5FA46}"/>
            </c:ext>
          </c:extLst>
        </c:ser>
        <c:ser>
          <c:idx val="1"/>
          <c:order val="1"/>
          <c:tx>
            <c:strRef>
              <c:f>'Write dashboard large'!$E$69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large'!$C$70:$C$80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large'!$E$70:$E$80</c:f>
              <c:numCache>
                <c:formatCode>General</c:formatCode>
                <c:ptCount val="11"/>
                <c:pt idx="0">
                  <c:v>32.97</c:v>
                </c:pt>
                <c:pt idx="1">
                  <c:v>61.94</c:v>
                </c:pt>
                <c:pt idx="2">
                  <c:v>110.64</c:v>
                </c:pt>
                <c:pt idx="3">
                  <c:v>174.79</c:v>
                </c:pt>
                <c:pt idx="4">
                  <c:v>246.23</c:v>
                </c:pt>
                <c:pt idx="5">
                  <c:v>306.64</c:v>
                </c:pt>
                <c:pt idx="6">
                  <c:v>399.67</c:v>
                </c:pt>
                <c:pt idx="7">
                  <c:v>444.43</c:v>
                </c:pt>
                <c:pt idx="8">
                  <c:v>444.67</c:v>
                </c:pt>
                <c:pt idx="9">
                  <c:v>405.17</c:v>
                </c:pt>
                <c:pt idx="10">
                  <c:v>405.89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78-4300-9159-2B7C7CC5F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graphs_write_large!$L$127</c:f>
          <c:strCache>
            <c:ptCount val="1"/>
            <c:pt idx="0">
              <c:v>Large write_run_replace_delete_single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large'!$H$70:$H$80</c:f>
              <c:numCache>
                <c:formatCode>General</c:formatCode>
                <c:ptCount val="11"/>
                <c:pt idx="0">
                  <c:v>38.94</c:v>
                </c:pt>
                <c:pt idx="1">
                  <c:v>81.459999999999994</c:v>
                </c:pt>
                <c:pt idx="2">
                  <c:v>153.68</c:v>
                </c:pt>
                <c:pt idx="3">
                  <c:v>259.8</c:v>
                </c:pt>
                <c:pt idx="4">
                  <c:v>389.56</c:v>
                </c:pt>
                <c:pt idx="5">
                  <c:v>474.01</c:v>
                </c:pt>
                <c:pt idx="6">
                  <c:v>532.77</c:v>
                </c:pt>
                <c:pt idx="7">
                  <c:v>656.93</c:v>
                </c:pt>
                <c:pt idx="8">
                  <c:v>690.29</c:v>
                </c:pt>
                <c:pt idx="9">
                  <c:v>762.89</c:v>
                </c:pt>
                <c:pt idx="10">
                  <c:v>724.21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E-403C-B80B-1D3909403091}"/>
            </c:ext>
          </c:extLst>
        </c:ser>
        <c:ser>
          <c:idx val="1"/>
          <c:order val="1"/>
          <c:tx>
            <c:strRef>
              <c:f>'Write dashboard large'!$I$69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large'!$I$70:$I$80</c:f>
              <c:numCache>
                <c:formatCode>General</c:formatCode>
                <c:ptCount val="11"/>
                <c:pt idx="0">
                  <c:v>32.97</c:v>
                </c:pt>
                <c:pt idx="1">
                  <c:v>61.94</c:v>
                </c:pt>
                <c:pt idx="2">
                  <c:v>110.64</c:v>
                </c:pt>
                <c:pt idx="3">
                  <c:v>174.79</c:v>
                </c:pt>
                <c:pt idx="4">
                  <c:v>246.23</c:v>
                </c:pt>
                <c:pt idx="5">
                  <c:v>306.64</c:v>
                </c:pt>
                <c:pt idx="6">
                  <c:v>399.67</c:v>
                </c:pt>
                <c:pt idx="7">
                  <c:v>444.43</c:v>
                </c:pt>
                <c:pt idx="8">
                  <c:v>444.67</c:v>
                </c:pt>
                <c:pt idx="9">
                  <c:v>405.17</c:v>
                </c:pt>
                <c:pt idx="10">
                  <c:v>405.89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3E-403C-B80B-1D3909403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graphs_write_large!$V$127</c:f>
          <c:strCache>
            <c:ptCount val="1"/>
            <c:pt idx="0">
              <c:v>Large write_run_replace_delete_single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large'!$P$70:$P$80</c:f>
              <c:numCache>
                <c:formatCode>General</c:formatCode>
                <c:ptCount val="11"/>
                <c:pt idx="0">
                  <c:v>38.94</c:v>
                </c:pt>
                <c:pt idx="1">
                  <c:v>81.459999999999994</c:v>
                </c:pt>
                <c:pt idx="2">
                  <c:v>153.68</c:v>
                </c:pt>
                <c:pt idx="3">
                  <c:v>259.8</c:v>
                </c:pt>
                <c:pt idx="4">
                  <c:v>389.56</c:v>
                </c:pt>
                <c:pt idx="5">
                  <c:v>474.01</c:v>
                </c:pt>
                <c:pt idx="6">
                  <c:v>532.77</c:v>
                </c:pt>
                <c:pt idx="7">
                  <c:v>656.93</c:v>
                </c:pt>
                <c:pt idx="8">
                  <c:v>690.29</c:v>
                </c:pt>
                <c:pt idx="9">
                  <c:v>762.89</c:v>
                </c:pt>
                <c:pt idx="10">
                  <c:v>724.21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B-4397-8171-9F69D9731EBE}"/>
            </c:ext>
          </c:extLst>
        </c:ser>
        <c:ser>
          <c:idx val="1"/>
          <c:order val="1"/>
          <c:tx>
            <c:strRef>
              <c:f>'Write dashboard large'!$Q$69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large'!$Q$70:$Q$80</c:f>
              <c:numCache>
                <c:formatCode>General</c:formatCode>
                <c:ptCount val="11"/>
                <c:pt idx="0">
                  <c:v>32.97</c:v>
                </c:pt>
                <c:pt idx="1">
                  <c:v>61.94</c:v>
                </c:pt>
                <c:pt idx="2">
                  <c:v>110.64</c:v>
                </c:pt>
                <c:pt idx="3">
                  <c:v>174.79</c:v>
                </c:pt>
                <c:pt idx="4">
                  <c:v>246.23</c:v>
                </c:pt>
                <c:pt idx="5">
                  <c:v>306.64</c:v>
                </c:pt>
                <c:pt idx="6">
                  <c:v>399.67</c:v>
                </c:pt>
                <c:pt idx="7">
                  <c:v>444.43</c:v>
                </c:pt>
                <c:pt idx="8">
                  <c:v>444.67</c:v>
                </c:pt>
                <c:pt idx="9">
                  <c:v>405.17</c:v>
                </c:pt>
                <c:pt idx="10">
                  <c:v>405.89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B-4397-8171-9F69D9731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graphs_write_large!$AF$127</c:f>
          <c:strCache>
            <c:ptCount val="1"/>
            <c:pt idx="0">
              <c:v>Large write_run_replace_delete_single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large'!$T$69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large'!$T$70:$T$80</c:f>
              <c:numCache>
                <c:formatCode>General</c:formatCode>
                <c:ptCount val="11"/>
                <c:pt idx="0">
                  <c:v>45.79</c:v>
                </c:pt>
                <c:pt idx="1">
                  <c:v>44.17</c:v>
                </c:pt>
                <c:pt idx="2">
                  <c:v>46.63</c:v>
                </c:pt>
                <c:pt idx="3">
                  <c:v>51.94</c:v>
                </c:pt>
                <c:pt idx="4">
                  <c:v>62.19</c:v>
                </c:pt>
                <c:pt idx="5">
                  <c:v>86</c:v>
                </c:pt>
                <c:pt idx="6">
                  <c:v>153.02000000000001</c:v>
                </c:pt>
                <c:pt idx="7">
                  <c:v>1170.6500000000001</c:v>
                </c:pt>
                <c:pt idx="8">
                  <c:v>1648.2</c:v>
                </c:pt>
                <c:pt idx="9">
                  <c:v>2120.7600000000002</c:v>
                </c:pt>
                <c:pt idx="10">
                  <c:v>4599.99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5-493D-83D5-24F1EF369D68}"/>
            </c:ext>
          </c:extLst>
        </c:ser>
        <c:ser>
          <c:idx val="1"/>
          <c:order val="1"/>
          <c:tx>
            <c:strRef>
              <c:f>'Write dashboard large'!$U$69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large'!$I$70:$I$80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large'!$U$70:$U$80</c:f>
              <c:numCache>
                <c:formatCode>General</c:formatCode>
                <c:ptCount val="11"/>
                <c:pt idx="0">
                  <c:v>53.85</c:v>
                </c:pt>
                <c:pt idx="1">
                  <c:v>55.82</c:v>
                </c:pt>
                <c:pt idx="2">
                  <c:v>61.08</c:v>
                </c:pt>
                <c:pt idx="3">
                  <c:v>66.84</c:v>
                </c:pt>
                <c:pt idx="4">
                  <c:v>82.96</c:v>
                </c:pt>
                <c:pt idx="5">
                  <c:v>121.08</c:v>
                </c:pt>
                <c:pt idx="6">
                  <c:v>1050.76</c:v>
                </c:pt>
                <c:pt idx="7">
                  <c:v>1506.29</c:v>
                </c:pt>
                <c:pt idx="8">
                  <c:v>2159.29</c:v>
                </c:pt>
                <c:pt idx="9">
                  <c:v>3095.38</c:v>
                </c:pt>
                <c:pt idx="10">
                  <c:v>6026.41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15-493D-83D5-24F1EF369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graphs_write_large!$A$152</c:f>
          <c:strCache>
            <c:ptCount val="1"/>
            <c:pt idx="0">
              <c:v>Large write_run_rw_with_range_100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large'!$C$83:$C$93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large'!$D$83:$D$93</c:f>
              <c:numCache>
                <c:formatCode>General</c:formatCode>
                <c:ptCount val="11"/>
                <c:pt idx="0">
                  <c:v>5.48</c:v>
                </c:pt>
                <c:pt idx="1">
                  <c:v>11.43</c:v>
                </c:pt>
                <c:pt idx="2">
                  <c:v>20.96</c:v>
                </c:pt>
                <c:pt idx="3">
                  <c:v>34.270000000000003</c:v>
                </c:pt>
                <c:pt idx="4">
                  <c:v>48.11</c:v>
                </c:pt>
                <c:pt idx="5">
                  <c:v>60.87</c:v>
                </c:pt>
                <c:pt idx="6">
                  <c:v>68.11</c:v>
                </c:pt>
                <c:pt idx="7">
                  <c:v>73.03</c:v>
                </c:pt>
                <c:pt idx="8">
                  <c:v>86.92</c:v>
                </c:pt>
                <c:pt idx="9">
                  <c:v>98</c:v>
                </c:pt>
                <c:pt idx="10">
                  <c:v>102.04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F-47B5-808F-4832B8F23D19}"/>
            </c:ext>
          </c:extLst>
        </c:ser>
        <c:ser>
          <c:idx val="1"/>
          <c:order val="1"/>
          <c:tx>
            <c:strRef>
              <c:f>'Write dashboard large'!$E$82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large'!$C$83:$C$93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large'!$E$83:$E$93</c:f>
              <c:numCache>
                <c:formatCode>General</c:formatCode>
                <c:ptCount val="11"/>
                <c:pt idx="0">
                  <c:v>5.3</c:v>
                </c:pt>
                <c:pt idx="1">
                  <c:v>9.91</c:v>
                </c:pt>
                <c:pt idx="2">
                  <c:v>17</c:v>
                </c:pt>
                <c:pt idx="3">
                  <c:v>28.16</c:v>
                </c:pt>
                <c:pt idx="4">
                  <c:v>40.58</c:v>
                </c:pt>
                <c:pt idx="5">
                  <c:v>55.77</c:v>
                </c:pt>
                <c:pt idx="6">
                  <c:v>69.760000000000005</c:v>
                </c:pt>
                <c:pt idx="7">
                  <c:v>77.73</c:v>
                </c:pt>
                <c:pt idx="8">
                  <c:v>74.349999999999994</c:v>
                </c:pt>
                <c:pt idx="9">
                  <c:v>77.37</c:v>
                </c:pt>
                <c:pt idx="10">
                  <c:v>81.430000000000007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1F-47B5-808F-4832B8F23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graphs_write_large!$L$152</c:f>
          <c:strCache>
            <c:ptCount val="1"/>
            <c:pt idx="0">
              <c:v>Large write_run_rw_with_range_100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large'!$H$83:$H$93</c:f>
              <c:numCache>
                <c:formatCode>General</c:formatCode>
                <c:ptCount val="11"/>
                <c:pt idx="0">
                  <c:v>60.28</c:v>
                </c:pt>
                <c:pt idx="1">
                  <c:v>125.7</c:v>
                </c:pt>
                <c:pt idx="2">
                  <c:v>230.52</c:v>
                </c:pt>
                <c:pt idx="3">
                  <c:v>377.02</c:v>
                </c:pt>
                <c:pt idx="4">
                  <c:v>529.26</c:v>
                </c:pt>
                <c:pt idx="5">
                  <c:v>669.56</c:v>
                </c:pt>
                <c:pt idx="6">
                  <c:v>749.25</c:v>
                </c:pt>
                <c:pt idx="7">
                  <c:v>803.32</c:v>
                </c:pt>
                <c:pt idx="8">
                  <c:v>956.15</c:v>
                </c:pt>
                <c:pt idx="9">
                  <c:v>1078</c:v>
                </c:pt>
                <c:pt idx="10">
                  <c:v>1122.46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F-4A01-BD2C-DF9AA956810A}"/>
            </c:ext>
          </c:extLst>
        </c:ser>
        <c:ser>
          <c:idx val="1"/>
          <c:order val="1"/>
          <c:tx>
            <c:strRef>
              <c:f>'Write dashboard large'!$I$82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large'!$I$83:$I$93</c:f>
              <c:numCache>
                <c:formatCode>General</c:formatCode>
                <c:ptCount val="11"/>
                <c:pt idx="0">
                  <c:v>58.32</c:v>
                </c:pt>
                <c:pt idx="1">
                  <c:v>108.99</c:v>
                </c:pt>
                <c:pt idx="2">
                  <c:v>186.97</c:v>
                </c:pt>
                <c:pt idx="3">
                  <c:v>309.77999999999997</c:v>
                </c:pt>
                <c:pt idx="4">
                  <c:v>446.34</c:v>
                </c:pt>
                <c:pt idx="5">
                  <c:v>613.48</c:v>
                </c:pt>
                <c:pt idx="6">
                  <c:v>767.41</c:v>
                </c:pt>
                <c:pt idx="7">
                  <c:v>855.08</c:v>
                </c:pt>
                <c:pt idx="8">
                  <c:v>817.9</c:v>
                </c:pt>
                <c:pt idx="9">
                  <c:v>851.09</c:v>
                </c:pt>
                <c:pt idx="10">
                  <c:v>895.75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DF-4A01-BD2C-DF9AA9568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graphs_write_large!$V$152</c:f>
          <c:strCache>
            <c:ptCount val="1"/>
            <c:pt idx="0">
              <c:v>Large write_run_rw_with_range_100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large'!$P$83:$P$93</c:f>
              <c:numCache>
                <c:formatCode>General</c:formatCode>
                <c:ptCount val="11"/>
                <c:pt idx="0">
                  <c:v>19.22</c:v>
                </c:pt>
                <c:pt idx="1">
                  <c:v>40.200000000000003</c:v>
                </c:pt>
                <c:pt idx="2">
                  <c:v>73.349999999999994</c:v>
                </c:pt>
                <c:pt idx="3">
                  <c:v>120.07</c:v>
                </c:pt>
                <c:pt idx="4">
                  <c:v>168.54</c:v>
                </c:pt>
                <c:pt idx="5">
                  <c:v>213.21</c:v>
                </c:pt>
                <c:pt idx="6">
                  <c:v>238.26</c:v>
                </c:pt>
                <c:pt idx="7">
                  <c:v>256.23</c:v>
                </c:pt>
                <c:pt idx="8">
                  <c:v>304.33</c:v>
                </c:pt>
                <c:pt idx="9">
                  <c:v>342.88</c:v>
                </c:pt>
                <c:pt idx="10">
                  <c:v>357.41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5-44B2-8ADA-840E58D8D3C9}"/>
            </c:ext>
          </c:extLst>
        </c:ser>
        <c:ser>
          <c:idx val="1"/>
          <c:order val="1"/>
          <c:tx>
            <c:strRef>
              <c:f>'Write dashboard large'!$Q$82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large'!$Q$83:$Q$93</c:f>
              <c:numCache>
                <c:formatCode>General</c:formatCode>
                <c:ptCount val="11"/>
                <c:pt idx="0">
                  <c:v>18.579999999999998</c:v>
                </c:pt>
                <c:pt idx="1">
                  <c:v>34.659999999999997</c:v>
                </c:pt>
                <c:pt idx="2">
                  <c:v>59.73</c:v>
                </c:pt>
                <c:pt idx="3">
                  <c:v>98.55</c:v>
                </c:pt>
                <c:pt idx="4">
                  <c:v>141.99</c:v>
                </c:pt>
                <c:pt idx="5">
                  <c:v>194.92</c:v>
                </c:pt>
                <c:pt idx="6">
                  <c:v>244.51</c:v>
                </c:pt>
                <c:pt idx="7">
                  <c:v>272.01</c:v>
                </c:pt>
                <c:pt idx="8">
                  <c:v>259.56</c:v>
                </c:pt>
                <c:pt idx="9">
                  <c:v>270.95999999999998</c:v>
                </c:pt>
                <c:pt idx="10">
                  <c:v>285.04000000000002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85-44B2-8ADA-840E58D8D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graphs_write_large!$AF$152</c:f>
          <c:strCache>
            <c:ptCount val="1"/>
            <c:pt idx="0">
              <c:v>Large write_run_rw_with_range_100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large'!$T$82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large'!$T$83:$T$93</c:f>
              <c:numCache>
                <c:formatCode>General</c:formatCode>
                <c:ptCount val="11"/>
                <c:pt idx="0">
                  <c:v>244.38</c:v>
                </c:pt>
                <c:pt idx="1">
                  <c:v>231.53</c:v>
                </c:pt>
                <c:pt idx="2">
                  <c:v>253.35</c:v>
                </c:pt>
                <c:pt idx="3">
                  <c:v>292.60000000000002</c:v>
                </c:pt>
                <c:pt idx="4">
                  <c:v>1258.08</c:v>
                </c:pt>
                <c:pt idx="5">
                  <c:v>1771.29</c:v>
                </c:pt>
                <c:pt idx="6">
                  <c:v>2362.7199999999998</c:v>
                </c:pt>
                <c:pt idx="7">
                  <c:v>3911.79</c:v>
                </c:pt>
                <c:pt idx="8">
                  <c:v>5813.24</c:v>
                </c:pt>
                <c:pt idx="9">
                  <c:v>8955.74</c:v>
                </c:pt>
                <c:pt idx="10">
                  <c:v>17752.8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E-4A70-977C-6A72ED20414D}"/>
            </c:ext>
          </c:extLst>
        </c:ser>
        <c:ser>
          <c:idx val="1"/>
          <c:order val="1"/>
          <c:tx>
            <c:strRef>
              <c:f>'Write dashboard large'!$U$82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large'!$I$83:$I$93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large'!$U$83:$U$93</c:f>
              <c:numCache>
                <c:formatCode>General</c:formatCode>
                <c:ptCount val="11"/>
                <c:pt idx="0">
                  <c:v>253.35</c:v>
                </c:pt>
                <c:pt idx="1">
                  <c:v>267.41000000000003</c:v>
                </c:pt>
                <c:pt idx="2">
                  <c:v>297.92</c:v>
                </c:pt>
                <c:pt idx="3">
                  <c:v>350.33</c:v>
                </c:pt>
                <c:pt idx="4">
                  <c:v>1149.76</c:v>
                </c:pt>
                <c:pt idx="5">
                  <c:v>1506.29</c:v>
                </c:pt>
                <c:pt idx="6">
                  <c:v>1771.29</c:v>
                </c:pt>
                <c:pt idx="7">
                  <c:v>2880.27</c:v>
                </c:pt>
                <c:pt idx="8">
                  <c:v>5507.54</c:v>
                </c:pt>
                <c:pt idx="9">
                  <c:v>10531.32</c:v>
                </c:pt>
                <c:pt idx="10">
                  <c:v>20503.5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EE-4A70-977C-6A72ED204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graphs_write_large!$A$177</c:f>
          <c:strCache>
            <c:ptCount val="1"/>
            <c:pt idx="0">
              <c:v>Large write_run_rw_with_range_1000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large'!$C$96:$C$106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large'!$D$96:$D$106</c:f>
              <c:numCache>
                <c:formatCode>General</c:formatCode>
                <c:ptCount val="11"/>
                <c:pt idx="0">
                  <c:v>4.91</c:v>
                </c:pt>
                <c:pt idx="1">
                  <c:v>7.44</c:v>
                </c:pt>
                <c:pt idx="2">
                  <c:v>12.14</c:v>
                </c:pt>
                <c:pt idx="3">
                  <c:v>17.91</c:v>
                </c:pt>
                <c:pt idx="4">
                  <c:v>23.58</c:v>
                </c:pt>
                <c:pt idx="5">
                  <c:v>27.27</c:v>
                </c:pt>
                <c:pt idx="6">
                  <c:v>29.72</c:v>
                </c:pt>
                <c:pt idx="7">
                  <c:v>32.49</c:v>
                </c:pt>
                <c:pt idx="8">
                  <c:v>36.9</c:v>
                </c:pt>
                <c:pt idx="9">
                  <c:v>43.2</c:v>
                </c:pt>
                <c:pt idx="10">
                  <c:v>43.88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A-46E0-8361-0C7C72090B7C}"/>
            </c:ext>
          </c:extLst>
        </c:ser>
        <c:ser>
          <c:idx val="1"/>
          <c:order val="1"/>
          <c:tx>
            <c:strRef>
              <c:f>'Write dashboard large'!$E$95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large'!$C$96:$C$106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large'!$E$96:$E$106</c:f>
              <c:numCache>
                <c:formatCode>General</c:formatCode>
                <c:ptCount val="11"/>
                <c:pt idx="0">
                  <c:v>4.3</c:v>
                </c:pt>
                <c:pt idx="1">
                  <c:v>6.2</c:v>
                </c:pt>
                <c:pt idx="2">
                  <c:v>10.4</c:v>
                </c:pt>
                <c:pt idx="3">
                  <c:v>15.26</c:v>
                </c:pt>
                <c:pt idx="4">
                  <c:v>22.18</c:v>
                </c:pt>
                <c:pt idx="5">
                  <c:v>29.09</c:v>
                </c:pt>
                <c:pt idx="6">
                  <c:v>32.57</c:v>
                </c:pt>
                <c:pt idx="7">
                  <c:v>32.25</c:v>
                </c:pt>
                <c:pt idx="8">
                  <c:v>34.26</c:v>
                </c:pt>
                <c:pt idx="9">
                  <c:v>35.81</c:v>
                </c:pt>
                <c:pt idx="10">
                  <c:v>37.159999999999997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A-46E0-8361-0C7C72090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graphs_write_large!$L$177</c:f>
          <c:strCache>
            <c:ptCount val="1"/>
            <c:pt idx="0">
              <c:v>Large write_run_rw_with_range_1000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large'!$H$96:$H$106</c:f>
              <c:numCache>
                <c:formatCode>General</c:formatCode>
                <c:ptCount val="11"/>
                <c:pt idx="0">
                  <c:v>54.06</c:v>
                </c:pt>
                <c:pt idx="1">
                  <c:v>81.790000000000006</c:v>
                </c:pt>
                <c:pt idx="2">
                  <c:v>133.58000000000001</c:v>
                </c:pt>
                <c:pt idx="3">
                  <c:v>197.02</c:v>
                </c:pt>
                <c:pt idx="4">
                  <c:v>259.38</c:v>
                </c:pt>
                <c:pt idx="5">
                  <c:v>300.01</c:v>
                </c:pt>
                <c:pt idx="6">
                  <c:v>326.93</c:v>
                </c:pt>
                <c:pt idx="7">
                  <c:v>357.39</c:v>
                </c:pt>
                <c:pt idx="8">
                  <c:v>405.91</c:v>
                </c:pt>
                <c:pt idx="9">
                  <c:v>475.17</c:v>
                </c:pt>
                <c:pt idx="10">
                  <c:v>482.67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9-4BE3-8602-2EB6364AD563}"/>
            </c:ext>
          </c:extLst>
        </c:ser>
        <c:ser>
          <c:idx val="1"/>
          <c:order val="1"/>
          <c:tx>
            <c:strRef>
              <c:f>'Write dashboard large'!$I$95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large'!$I$96:$I$106</c:f>
              <c:numCache>
                <c:formatCode>General</c:formatCode>
                <c:ptCount val="11"/>
                <c:pt idx="0">
                  <c:v>47.33</c:v>
                </c:pt>
                <c:pt idx="1">
                  <c:v>68.16</c:v>
                </c:pt>
                <c:pt idx="2">
                  <c:v>114.36</c:v>
                </c:pt>
                <c:pt idx="3">
                  <c:v>167.91</c:v>
                </c:pt>
                <c:pt idx="4">
                  <c:v>243.99</c:v>
                </c:pt>
                <c:pt idx="5">
                  <c:v>319.95</c:v>
                </c:pt>
                <c:pt idx="6">
                  <c:v>358.29</c:v>
                </c:pt>
                <c:pt idx="7">
                  <c:v>354.76</c:v>
                </c:pt>
                <c:pt idx="8">
                  <c:v>376.91</c:v>
                </c:pt>
                <c:pt idx="9">
                  <c:v>393.96</c:v>
                </c:pt>
                <c:pt idx="10">
                  <c:v>408.77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19-4BE3-8602-2EB6364A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graphs_write_large!$V$177</c:f>
          <c:strCache>
            <c:ptCount val="1"/>
            <c:pt idx="0">
              <c:v>Large write_run_rw_with_range_1000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large'!$P$96:$P$106</c:f>
              <c:numCache>
                <c:formatCode>General</c:formatCode>
                <c:ptCount val="11"/>
                <c:pt idx="0">
                  <c:v>17.16</c:v>
                </c:pt>
                <c:pt idx="1">
                  <c:v>25.89</c:v>
                </c:pt>
                <c:pt idx="2">
                  <c:v>42.55</c:v>
                </c:pt>
                <c:pt idx="3">
                  <c:v>62.63</c:v>
                </c:pt>
                <c:pt idx="4">
                  <c:v>82.39</c:v>
                </c:pt>
                <c:pt idx="5">
                  <c:v>95.39</c:v>
                </c:pt>
                <c:pt idx="6">
                  <c:v>104.03</c:v>
                </c:pt>
                <c:pt idx="7">
                  <c:v>113.51</c:v>
                </c:pt>
                <c:pt idx="8">
                  <c:v>129.04</c:v>
                </c:pt>
                <c:pt idx="9">
                  <c:v>151.21</c:v>
                </c:pt>
                <c:pt idx="10">
                  <c:v>153.52000000000001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8-4BDF-BC3F-71995123ABB8}"/>
            </c:ext>
          </c:extLst>
        </c:ser>
        <c:ser>
          <c:idx val="1"/>
          <c:order val="1"/>
          <c:tx>
            <c:strRef>
              <c:f>'Write dashboard large'!$Q$95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large'!$Q$96:$Q$106</c:f>
              <c:numCache>
                <c:formatCode>General</c:formatCode>
                <c:ptCount val="11"/>
                <c:pt idx="0">
                  <c:v>15.13</c:v>
                </c:pt>
                <c:pt idx="1">
                  <c:v>21.63</c:v>
                </c:pt>
                <c:pt idx="2">
                  <c:v>36.53</c:v>
                </c:pt>
                <c:pt idx="3">
                  <c:v>53.5</c:v>
                </c:pt>
                <c:pt idx="4">
                  <c:v>77.900000000000006</c:v>
                </c:pt>
                <c:pt idx="5">
                  <c:v>101.79</c:v>
                </c:pt>
                <c:pt idx="6">
                  <c:v>114.52</c:v>
                </c:pt>
                <c:pt idx="7">
                  <c:v>112.97</c:v>
                </c:pt>
                <c:pt idx="8">
                  <c:v>119.89</c:v>
                </c:pt>
                <c:pt idx="9">
                  <c:v>125.28</c:v>
                </c:pt>
                <c:pt idx="10">
                  <c:v>129.88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08-4BDF-BC3F-71995123A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graphs_write_large!$AF$177</c:f>
          <c:strCache>
            <c:ptCount val="1"/>
            <c:pt idx="0">
              <c:v>Large write_run_rw_with_range_1000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large'!$T$95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large'!$T$96:$T$106</c:f>
              <c:numCache>
                <c:formatCode>General</c:formatCode>
                <c:ptCount val="11"/>
                <c:pt idx="0">
                  <c:v>303.33</c:v>
                </c:pt>
                <c:pt idx="1">
                  <c:v>363.18</c:v>
                </c:pt>
                <c:pt idx="2">
                  <c:v>434.83</c:v>
                </c:pt>
                <c:pt idx="3">
                  <c:v>559.5</c:v>
                </c:pt>
                <c:pt idx="4">
                  <c:v>1213.57</c:v>
                </c:pt>
                <c:pt idx="5">
                  <c:v>2539.17</c:v>
                </c:pt>
                <c:pt idx="6">
                  <c:v>3706.08</c:v>
                </c:pt>
                <c:pt idx="7">
                  <c:v>6835.96</c:v>
                </c:pt>
                <c:pt idx="8">
                  <c:v>11523.48</c:v>
                </c:pt>
                <c:pt idx="9">
                  <c:v>19425.29</c:v>
                </c:pt>
                <c:pt idx="10">
                  <c:v>52296.79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F-4C03-BE3E-8C30674C7857}"/>
            </c:ext>
          </c:extLst>
        </c:ser>
        <c:ser>
          <c:idx val="1"/>
          <c:order val="1"/>
          <c:tx>
            <c:strRef>
              <c:f>'Write dashboard large'!$U$95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large'!$I$96:$I$106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cat>
          <c:val>
            <c:numRef>
              <c:f>'Write dashboard large'!$U$96:$U$106</c:f>
              <c:numCache>
                <c:formatCode>General</c:formatCode>
                <c:ptCount val="11"/>
                <c:pt idx="0">
                  <c:v>344.08</c:v>
                </c:pt>
                <c:pt idx="1">
                  <c:v>442.73</c:v>
                </c:pt>
                <c:pt idx="2">
                  <c:v>502.2</c:v>
                </c:pt>
                <c:pt idx="3">
                  <c:v>657.93</c:v>
                </c:pt>
                <c:pt idx="4">
                  <c:v>1479.41</c:v>
                </c:pt>
                <c:pt idx="5">
                  <c:v>2159.29</c:v>
                </c:pt>
                <c:pt idx="6">
                  <c:v>4055.23</c:v>
                </c:pt>
                <c:pt idx="7">
                  <c:v>8184.67</c:v>
                </c:pt>
                <c:pt idx="8">
                  <c:v>15371.13</c:v>
                </c:pt>
                <c:pt idx="9">
                  <c:v>27846.48</c:v>
                </c:pt>
                <c:pt idx="10">
                  <c:v>47794.11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5F-4C03-BE3E-8C30674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graphs_write_large!$A$203</c:f>
          <c:strCache>
            <c:ptCount val="1"/>
            <c:pt idx="0">
              <c:v>Large write_run_update_no_index_multi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large'!$C$109:$C$119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large'!$D$109:$D$119</c:f>
              <c:numCache>
                <c:formatCode>General</c:formatCode>
                <c:ptCount val="11"/>
                <c:pt idx="0">
                  <c:v>0.74</c:v>
                </c:pt>
                <c:pt idx="1">
                  <c:v>1.29</c:v>
                </c:pt>
                <c:pt idx="2">
                  <c:v>2.33</c:v>
                </c:pt>
                <c:pt idx="3">
                  <c:v>3.82</c:v>
                </c:pt>
                <c:pt idx="4">
                  <c:v>4.67</c:v>
                </c:pt>
                <c:pt idx="5">
                  <c:v>5.36</c:v>
                </c:pt>
                <c:pt idx="6">
                  <c:v>6.3</c:v>
                </c:pt>
                <c:pt idx="7">
                  <c:v>7.42</c:v>
                </c:pt>
                <c:pt idx="8">
                  <c:v>8.9700000000000006</c:v>
                </c:pt>
                <c:pt idx="9">
                  <c:v>11.2</c:v>
                </c:pt>
                <c:pt idx="10">
                  <c:v>12.71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A-431C-9CF8-D45C6EC7E345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large'!$C$109:$C$119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large'!$E$109:$E$119</c:f>
              <c:numCache>
                <c:formatCode>General</c:formatCode>
                <c:ptCount val="11"/>
                <c:pt idx="0">
                  <c:v>0.7</c:v>
                </c:pt>
                <c:pt idx="1">
                  <c:v>1.07</c:v>
                </c:pt>
                <c:pt idx="2">
                  <c:v>1.75</c:v>
                </c:pt>
                <c:pt idx="3">
                  <c:v>2.95</c:v>
                </c:pt>
                <c:pt idx="4">
                  <c:v>4.7699999999999996</c:v>
                </c:pt>
                <c:pt idx="5">
                  <c:v>6.43</c:v>
                </c:pt>
                <c:pt idx="6">
                  <c:v>7.71</c:v>
                </c:pt>
                <c:pt idx="7">
                  <c:v>8.5</c:v>
                </c:pt>
                <c:pt idx="8">
                  <c:v>9.6</c:v>
                </c:pt>
                <c:pt idx="9">
                  <c:v>9.35</c:v>
                </c:pt>
                <c:pt idx="10">
                  <c:v>9.7100000000000009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A-431C-9CF8-D45C6EC7E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graphs_write_large!$L$203</c:f>
          <c:strCache>
            <c:ptCount val="1"/>
            <c:pt idx="0">
              <c:v>Large write_run_update_no_index_multi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large'!$H$109:$H$119</c:f>
              <c:numCache>
                <c:formatCode>General</c:formatCode>
                <c:ptCount val="11"/>
                <c:pt idx="0">
                  <c:v>74.099999999999994</c:v>
                </c:pt>
                <c:pt idx="1">
                  <c:v>128.71</c:v>
                </c:pt>
                <c:pt idx="2">
                  <c:v>232.71</c:v>
                </c:pt>
                <c:pt idx="3">
                  <c:v>382.14</c:v>
                </c:pt>
                <c:pt idx="4">
                  <c:v>466.86</c:v>
                </c:pt>
                <c:pt idx="5">
                  <c:v>535.53</c:v>
                </c:pt>
                <c:pt idx="6">
                  <c:v>629.82000000000005</c:v>
                </c:pt>
                <c:pt idx="7">
                  <c:v>741.9</c:v>
                </c:pt>
                <c:pt idx="8">
                  <c:v>897.39</c:v>
                </c:pt>
                <c:pt idx="9">
                  <c:v>1120.49</c:v>
                </c:pt>
                <c:pt idx="10">
                  <c:v>1270.56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B-4908-AC32-0123E43BA4F1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large'!$I$109:$I$119</c:f>
              <c:numCache>
                <c:formatCode>General</c:formatCode>
                <c:ptCount val="11"/>
                <c:pt idx="0">
                  <c:v>70.400000000000006</c:v>
                </c:pt>
                <c:pt idx="1">
                  <c:v>107.22</c:v>
                </c:pt>
                <c:pt idx="2">
                  <c:v>174.75</c:v>
                </c:pt>
                <c:pt idx="3">
                  <c:v>294.55</c:v>
                </c:pt>
                <c:pt idx="4">
                  <c:v>477.05</c:v>
                </c:pt>
                <c:pt idx="5">
                  <c:v>642.97</c:v>
                </c:pt>
                <c:pt idx="6">
                  <c:v>771.37</c:v>
                </c:pt>
                <c:pt idx="7">
                  <c:v>849.73</c:v>
                </c:pt>
                <c:pt idx="8">
                  <c:v>960.06</c:v>
                </c:pt>
                <c:pt idx="9">
                  <c:v>934.51</c:v>
                </c:pt>
                <c:pt idx="10">
                  <c:v>971.21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B-4908-AC32-0123E43BA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graphs_write_large!$V$203</c:f>
          <c:strCache>
            <c:ptCount val="1"/>
            <c:pt idx="0">
              <c:v>Large write_run_update_no_index_multi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large'!$P$109:$P$119</c:f>
              <c:numCache>
                <c:formatCode>General</c:formatCode>
                <c:ptCount val="11"/>
                <c:pt idx="0">
                  <c:v>74.099999999999994</c:v>
                </c:pt>
                <c:pt idx="1">
                  <c:v>128.71</c:v>
                </c:pt>
                <c:pt idx="2">
                  <c:v>232.71</c:v>
                </c:pt>
                <c:pt idx="3">
                  <c:v>382.14</c:v>
                </c:pt>
                <c:pt idx="4">
                  <c:v>466.86</c:v>
                </c:pt>
                <c:pt idx="5">
                  <c:v>535.51</c:v>
                </c:pt>
                <c:pt idx="6">
                  <c:v>629.80999999999995</c:v>
                </c:pt>
                <c:pt idx="7">
                  <c:v>741.88</c:v>
                </c:pt>
                <c:pt idx="8">
                  <c:v>897.38</c:v>
                </c:pt>
                <c:pt idx="9">
                  <c:v>1120.49</c:v>
                </c:pt>
                <c:pt idx="10">
                  <c:v>1270.54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F-44CA-86D5-A79464E06FBE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large'!$Q$109:$Q$119</c:f>
              <c:numCache>
                <c:formatCode>General</c:formatCode>
                <c:ptCount val="11"/>
                <c:pt idx="0">
                  <c:v>70.39</c:v>
                </c:pt>
                <c:pt idx="1">
                  <c:v>107.2</c:v>
                </c:pt>
                <c:pt idx="2">
                  <c:v>174.75</c:v>
                </c:pt>
                <c:pt idx="3">
                  <c:v>294.55</c:v>
                </c:pt>
                <c:pt idx="4">
                  <c:v>477.03</c:v>
                </c:pt>
                <c:pt idx="5">
                  <c:v>642.96</c:v>
                </c:pt>
                <c:pt idx="6">
                  <c:v>771.35</c:v>
                </c:pt>
                <c:pt idx="7">
                  <c:v>849.71</c:v>
                </c:pt>
                <c:pt idx="8">
                  <c:v>960.05</c:v>
                </c:pt>
                <c:pt idx="9">
                  <c:v>934.5</c:v>
                </c:pt>
                <c:pt idx="10">
                  <c:v>971.19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F-44CA-86D5-A79464E06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graphs_write_large!$AF$203</c:f>
          <c:strCache>
            <c:ptCount val="1"/>
            <c:pt idx="0">
              <c:v>Large write_run_update_no_index_multi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large'!$T$109:$T$119</c:f>
              <c:numCache>
                <c:formatCode>General</c:formatCode>
                <c:ptCount val="11"/>
                <c:pt idx="0">
                  <c:v>1589.9</c:v>
                </c:pt>
                <c:pt idx="1">
                  <c:v>1739.68</c:v>
                </c:pt>
                <c:pt idx="2">
                  <c:v>1938.16</c:v>
                </c:pt>
                <c:pt idx="3">
                  <c:v>2320.5500000000002</c:v>
                </c:pt>
                <c:pt idx="4">
                  <c:v>4280.32</c:v>
                </c:pt>
                <c:pt idx="5">
                  <c:v>11523.48</c:v>
                </c:pt>
                <c:pt idx="6">
                  <c:v>22435.13</c:v>
                </c:pt>
                <c:pt idx="7">
                  <c:v>32161.14</c:v>
                </c:pt>
                <c:pt idx="8">
                  <c:v>44472.74</c:v>
                </c:pt>
                <c:pt idx="9">
                  <c:v>64910.76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7-43F5-AFB4-9689B518A7CC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large'!$I$109:$I$119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cat>
          <c:val>
            <c:numRef>
              <c:f>'Write dashboard large'!$U$109:$U$119</c:f>
              <c:numCache>
                <c:formatCode>General</c:formatCode>
                <c:ptCount val="11"/>
                <c:pt idx="0">
                  <c:v>1739.68</c:v>
                </c:pt>
                <c:pt idx="1">
                  <c:v>2279.14</c:v>
                </c:pt>
                <c:pt idx="2">
                  <c:v>2728.81</c:v>
                </c:pt>
                <c:pt idx="3">
                  <c:v>2985.89</c:v>
                </c:pt>
                <c:pt idx="4">
                  <c:v>5409.26</c:v>
                </c:pt>
                <c:pt idx="5">
                  <c:v>9118.4699999999993</c:v>
                </c:pt>
                <c:pt idx="6">
                  <c:v>16224.31</c:v>
                </c:pt>
                <c:pt idx="7">
                  <c:v>25448.93</c:v>
                </c:pt>
                <c:pt idx="8">
                  <c:v>42134.07</c:v>
                </c:pt>
                <c:pt idx="9">
                  <c:v>83521.570000000007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77-43F5-AFB4-9689B518A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graphs_write_large!$A$229</c:f>
          <c:strCache>
            <c:ptCount val="1"/>
            <c:pt idx="0">
              <c:v>Large write_run_update_no_index_multi_special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large'!$C$122:$C$132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large'!$D$122:$D$132</c:f>
              <c:numCache>
                <c:formatCode>General</c:formatCode>
                <c:ptCount val="11"/>
                <c:pt idx="0">
                  <c:v>5.78</c:v>
                </c:pt>
                <c:pt idx="1">
                  <c:v>11.55</c:v>
                </c:pt>
                <c:pt idx="2">
                  <c:v>23.48</c:v>
                </c:pt>
                <c:pt idx="3">
                  <c:v>44.39</c:v>
                </c:pt>
                <c:pt idx="4">
                  <c:v>80.53</c:v>
                </c:pt>
                <c:pt idx="5">
                  <c:v>139.33000000000001</c:v>
                </c:pt>
                <c:pt idx="6">
                  <c:v>216.31</c:v>
                </c:pt>
                <c:pt idx="7">
                  <c:v>317.92</c:v>
                </c:pt>
                <c:pt idx="8">
                  <c:v>483.02</c:v>
                </c:pt>
                <c:pt idx="9">
                  <c:v>700.44</c:v>
                </c:pt>
                <c:pt idx="10">
                  <c:v>964.1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2-4419-9E7C-DFFDFD2AED3A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large'!$C$122:$C$132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large'!$E$122:$E$132</c:f>
              <c:numCache>
                <c:formatCode>General</c:formatCode>
                <c:ptCount val="11"/>
                <c:pt idx="0">
                  <c:v>6.01</c:v>
                </c:pt>
                <c:pt idx="1">
                  <c:v>11.9</c:v>
                </c:pt>
                <c:pt idx="2">
                  <c:v>20.52</c:v>
                </c:pt>
                <c:pt idx="3">
                  <c:v>38.770000000000003</c:v>
                </c:pt>
                <c:pt idx="4">
                  <c:v>72.099999999999994</c:v>
                </c:pt>
                <c:pt idx="5">
                  <c:v>127.92</c:v>
                </c:pt>
                <c:pt idx="6">
                  <c:v>224.94</c:v>
                </c:pt>
                <c:pt idx="7">
                  <c:v>321.81</c:v>
                </c:pt>
                <c:pt idx="8">
                  <c:v>444.32</c:v>
                </c:pt>
                <c:pt idx="9">
                  <c:v>611.66999999999996</c:v>
                </c:pt>
                <c:pt idx="10">
                  <c:v>834.24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2-4419-9E7C-DFFDFD2A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graphs_write_large!$L$229</c:f>
          <c:strCache>
            <c:ptCount val="1"/>
            <c:pt idx="0">
              <c:v>Large write_run_update_no_index_multi_special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large'!$H$122:$H$132</c:f>
              <c:numCache>
                <c:formatCode>General</c:formatCode>
                <c:ptCount val="11"/>
                <c:pt idx="0">
                  <c:v>57.79</c:v>
                </c:pt>
                <c:pt idx="1">
                  <c:v>115.5</c:v>
                </c:pt>
                <c:pt idx="2">
                  <c:v>234.83</c:v>
                </c:pt>
                <c:pt idx="3">
                  <c:v>443.86</c:v>
                </c:pt>
                <c:pt idx="4">
                  <c:v>805.26</c:v>
                </c:pt>
                <c:pt idx="5">
                  <c:v>1393.25</c:v>
                </c:pt>
                <c:pt idx="6">
                  <c:v>2163.15</c:v>
                </c:pt>
                <c:pt idx="7">
                  <c:v>3179.18</c:v>
                </c:pt>
                <c:pt idx="8">
                  <c:v>4830.25</c:v>
                </c:pt>
                <c:pt idx="9">
                  <c:v>7004.44</c:v>
                </c:pt>
                <c:pt idx="10">
                  <c:v>9640.9699999999993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B-4F61-9A4B-8F2E7D6CF8D3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large'!$I$122:$I$132</c:f>
              <c:numCache>
                <c:formatCode>General</c:formatCode>
                <c:ptCount val="11"/>
                <c:pt idx="0">
                  <c:v>60.15</c:v>
                </c:pt>
                <c:pt idx="1">
                  <c:v>119</c:v>
                </c:pt>
                <c:pt idx="2">
                  <c:v>205.19</c:v>
                </c:pt>
                <c:pt idx="3">
                  <c:v>387.71</c:v>
                </c:pt>
                <c:pt idx="4">
                  <c:v>720.95</c:v>
                </c:pt>
                <c:pt idx="5">
                  <c:v>1279.2</c:v>
                </c:pt>
                <c:pt idx="6">
                  <c:v>2249.38</c:v>
                </c:pt>
                <c:pt idx="7">
                  <c:v>3218.1</c:v>
                </c:pt>
                <c:pt idx="8">
                  <c:v>4443.1899999999996</c:v>
                </c:pt>
                <c:pt idx="9">
                  <c:v>6116.66</c:v>
                </c:pt>
                <c:pt idx="10">
                  <c:v>8342.39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BB-4F61-9A4B-8F2E7D6CF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graphs_write_large!$V$229</c:f>
          <c:strCache>
            <c:ptCount val="1"/>
            <c:pt idx="0">
              <c:v>Large write_run_update_no_index_multi_special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large'!$P$122:$P$132</c:f>
              <c:numCache>
                <c:formatCode>General</c:formatCode>
                <c:ptCount val="11"/>
                <c:pt idx="0">
                  <c:v>57.79</c:v>
                </c:pt>
                <c:pt idx="1">
                  <c:v>115.5</c:v>
                </c:pt>
                <c:pt idx="2">
                  <c:v>234.82</c:v>
                </c:pt>
                <c:pt idx="3">
                  <c:v>443.86</c:v>
                </c:pt>
                <c:pt idx="4">
                  <c:v>805.26</c:v>
                </c:pt>
                <c:pt idx="5">
                  <c:v>1393.24</c:v>
                </c:pt>
                <c:pt idx="6">
                  <c:v>2163.14</c:v>
                </c:pt>
                <c:pt idx="7">
                  <c:v>3179.14</c:v>
                </c:pt>
                <c:pt idx="8">
                  <c:v>4830.1499999999996</c:v>
                </c:pt>
                <c:pt idx="9">
                  <c:v>7004.27</c:v>
                </c:pt>
                <c:pt idx="10">
                  <c:v>9640.77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6-4ABA-BCEE-776354266879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large'!$Q$122:$Q$132</c:f>
              <c:numCache>
                <c:formatCode>General</c:formatCode>
                <c:ptCount val="11"/>
                <c:pt idx="0">
                  <c:v>60.15</c:v>
                </c:pt>
                <c:pt idx="1">
                  <c:v>119</c:v>
                </c:pt>
                <c:pt idx="2">
                  <c:v>205.19</c:v>
                </c:pt>
                <c:pt idx="3">
                  <c:v>387.7</c:v>
                </c:pt>
                <c:pt idx="4">
                  <c:v>720.94</c:v>
                </c:pt>
                <c:pt idx="5">
                  <c:v>1279.1600000000001</c:v>
                </c:pt>
                <c:pt idx="6">
                  <c:v>2249.33</c:v>
                </c:pt>
                <c:pt idx="7">
                  <c:v>3218.05</c:v>
                </c:pt>
                <c:pt idx="8">
                  <c:v>4443.12</c:v>
                </c:pt>
                <c:pt idx="9">
                  <c:v>6116.49</c:v>
                </c:pt>
                <c:pt idx="10">
                  <c:v>8342.2000000000007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F6-4ABA-BCEE-776354266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graphs_write_large!$AF$229</c:f>
          <c:strCache>
            <c:ptCount val="1"/>
            <c:pt idx="0">
              <c:v>Large write_run_update_no_index_multi_special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large'!$T$122:$T$132</c:f>
              <c:numCache>
                <c:formatCode>General</c:formatCode>
                <c:ptCount val="11"/>
                <c:pt idx="0">
                  <c:v>231.53</c:v>
                </c:pt>
                <c:pt idx="1">
                  <c:v>227.4</c:v>
                </c:pt>
                <c:pt idx="2">
                  <c:v>227.4</c:v>
                </c:pt>
                <c:pt idx="3">
                  <c:v>235.74</c:v>
                </c:pt>
                <c:pt idx="4">
                  <c:v>257.95</c:v>
                </c:pt>
                <c:pt idx="5">
                  <c:v>314.45</c:v>
                </c:pt>
                <c:pt idx="6">
                  <c:v>369.77</c:v>
                </c:pt>
                <c:pt idx="7">
                  <c:v>1304.21</c:v>
                </c:pt>
                <c:pt idx="8">
                  <c:v>1427.08</c:v>
                </c:pt>
                <c:pt idx="9">
                  <c:v>1618.78</c:v>
                </c:pt>
                <c:pt idx="10">
                  <c:v>1678.14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3-4372-9D38-6A654A3C9496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large'!$I$122:$I$132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large'!$U$122:$U$132</c:f>
              <c:numCache>
                <c:formatCode>General</c:formatCode>
                <c:ptCount val="11"/>
                <c:pt idx="0">
                  <c:v>248.83</c:v>
                </c:pt>
                <c:pt idx="1">
                  <c:v>257.95</c:v>
                </c:pt>
                <c:pt idx="2">
                  <c:v>282.25</c:v>
                </c:pt>
                <c:pt idx="3">
                  <c:v>297.92</c:v>
                </c:pt>
                <c:pt idx="4">
                  <c:v>314.45</c:v>
                </c:pt>
                <c:pt idx="5">
                  <c:v>331.91</c:v>
                </c:pt>
                <c:pt idx="6">
                  <c:v>369.77</c:v>
                </c:pt>
                <c:pt idx="7">
                  <c:v>1352.03</c:v>
                </c:pt>
                <c:pt idx="8">
                  <c:v>1678.14</c:v>
                </c:pt>
                <c:pt idx="9">
                  <c:v>1869.6</c:v>
                </c:pt>
                <c:pt idx="10">
                  <c:v>2120.7600000000002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C3-4372-9D38-6A654A3C9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graphs_write_large!$A$255</c:f>
          <c:strCache>
            <c:ptCount val="1"/>
            <c:pt idx="0">
              <c:v>Large write_run_update_no_index_single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large'!$C$135:$C$145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large'!$D$135:$D$145</c:f>
              <c:numCache>
                <c:formatCode>General</c:formatCode>
                <c:ptCount val="11"/>
                <c:pt idx="0">
                  <c:v>43.38</c:v>
                </c:pt>
                <c:pt idx="1">
                  <c:v>87.14</c:v>
                </c:pt>
                <c:pt idx="2">
                  <c:v>160.30000000000001</c:v>
                </c:pt>
                <c:pt idx="3">
                  <c:v>296.08999999999997</c:v>
                </c:pt>
                <c:pt idx="4">
                  <c:v>506.91</c:v>
                </c:pt>
                <c:pt idx="5">
                  <c:v>696.16</c:v>
                </c:pt>
                <c:pt idx="6">
                  <c:v>861.63</c:v>
                </c:pt>
                <c:pt idx="7">
                  <c:v>1002.33</c:v>
                </c:pt>
                <c:pt idx="8">
                  <c:v>953.07</c:v>
                </c:pt>
                <c:pt idx="9">
                  <c:v>1079.3599999999999</c:v>
                </c:pt>
                <c:pt idx="10">
                  <c:v>1124.3800000000001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1-4A69-A93E-C212F1F3AA4B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large'!$C$135:$C$145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large'!$E$135:$E$145</c:f>
              <c:numCache>
                <c:formatCode>General</c:formatCode>
                <c:ptCount val="11"/>
                <c:pt idx="0">
                  <c:v>40.880000000000003</c:v>
                </c:pt>
                <c:pt idx="1">
                  <c:v>78.39</c:v>
                </c:pt>
                <c:pt idx="2">
                  <c:v>155.16999999999999</c:v>
                </c:pt>
                <c:pt idx="3">
                  <c:v>288.27999999999997</c:v>
                </c:pt>
                <c:pt idx="4">
                  <c:v>487.98</c:v>
                </c:pt>
                <c:pt idx="5">
                  <c:v>662.42</c:v>
                </c:pt>
                <c:pt idx="6">
                  <c:v>775.33</c:v>
                </c:pt>
                <c:pt idx="7">
                  <c:v>874.94</c:v>
                </c:pt>
                <c:pt idx="8">
                  <c:v>966.91</c:v>
                </c:pt>
                <c:pt idx="9">
                  <c:v>948.85</c:v>
                </c:pt>
                <c:pt idx="10">
                  <c:v>989.84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B1-4A69-A93E-C212F1F3A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graphs_write_large!$L$255</c:f>
          <c:strCache>
            <c:ptCount val="1"/>
            <c:pt idx="0">
              <c:v>Large write_run_update_no_index_single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large'!$H$135:$H$145</c:f>
              <c:numCache>
                <c:formatCode>General</c:formatCode>
                <c:ptCount val="11"/>
                <c:pt idx="0">
                  <c:v>43.38</c:v>
                </c:pt>
                <c:pt idx="1">
                  <c:v>87.14</c:v>
                </c:pt>
                <c:pt idx="2">
                  <c:v>160.30000000000001</c:v>
                </c:pt>
                <c:pt idx="3">
                  <c:v>296.08999999999997</c:v>
                </c:pt>
                <c:pt idx="4">
                  <c:v>506.91</c:v>
                </c:pt>
                <c:pt idx="5">
                  <c:v>696.16</c:v>
                </c:pt>
                <c:pt idx="6">
                  <c:v>861.63</c:v>
                </c:pt>
                <c:pt idx="7">
                  <c:v>1002.33</c:v>
                </c:pt>
                <c:pt idx="8">
                  <c:v>953.07</c:v>
                </c:pt>
                <c:pt idx="9">
                  <c:v>1079.3599999999999</c:v>
                </c:pt>
                <c:pt idx="10">
                  <c:v>1124.3800000000001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0F-4DA0-8941-F4B37A728BCD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large'!$I$135:$I$145</c:f>
              <c:numCache>
                <c:formatCode>General</c:formatCode>
                <c:ptCount val="11"/>
                <c:pt idx="0">
                  <c:v>40.880000000000003</c:v>
                </c:pt>
                <c:pt idx="1">
                  <c:v>78.39</c:v>
                </c:pt>
                <c:pt idx="2">
                  <c:v>155.16999999999999</c:v>
                </c:pt>
                <c:pt idx="3">
                  <c:v>288.27999999999997</c:v>
                </c:pt>
                <c:pt idx="4">
                  <c:v>487.98</c:v>
                </c:pt>
                <c:pt idx="5">
                  <c:v>662.42</c:v>
                </c:pt>
                <c:pt idx="6">
                  <c:v>775.33</c:v>
                </c:pt>
                <c:pt idx="7">
                  <c:v>874.94</c:v>
                </c:pt>
                <c:pt idx="8">
                  <c:v>966.91</c:v>
                </c:pt>
                <c:pt idx="9">
                  <c:v>948.85</c:v>
                </c:pt>
                <c:pt idx="10">
                  <c:v>989.84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0F-4DA0-8941-F4B37A72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graphs_write_large!$V$255</c:f>
          <c:strCache>
            <c:ptCount val="1"/>
            <c:pt idx="0">
              <c:v>Large write_run_update_no_index_single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large'!$P$135:$P$145</c:f>
              <c:numCache>
                <c:formatCode>General</c:formatCode>
                <c:ptCount val="11"/>
                <c:pt idx="0">
                  <c:v>43.38</c:v>
                </c:pt>
                <c:pt idx="1">
                  <c:v>87.13</c:v>
                </c:pt>
                <c:pt idx="2">
                  <c:v>160.30000000000001</c:v>
                </c:pt>
                <c:pt idx="3">
                  <c:v>296.08999999999997</c:v>
                </c:pt>
                <c:pt idx="4">
                  <c:v>506.91</c:v>
                </c:pt>
                <c:pt idx="5">
                  <c:v>696.15</c:v>
                </c:pt>
                <c:pt idx="6">
                  <c:v>861.62</c:v>
                </c:pt>
                <c:pt idx="7">
                  <c:v>1002.33</c:v>
                </c:pt>
                <c:pt idx="8">
                  <c:v>953.06</c:v>
                </c:pt>
                <c:pt idx="9">
                  <c:v>1079.3499999999999</c:v>
                </c:pt>
                <c:pt idx="10">
                  <c:v>1124.3599999999999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C-41D9-9137-181050AC617A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large'!$Q$135:$Q$145</c:f>
              <c:numCache>
                <c:formatCode>General</c:formatCode>
                <c:ptCount val="11"/>
                <c:pt idx="0">
                  <c:v>40.880000000000003</c:v>
                </c:pt>
                <c:pt idx="1">
                  <c:v>78.39</c:v>
                </c:pt>
                <c:pt idx="2">
                  <c:v>155.16999999999999</c:v>
                </c:pt>
                <c:pt idx="3">
                  <c:v>288.27999999999997</c:v>
                </c:pt>
                <c:pt idx="4">
                  <c:v>487.98</c:v>
                </c:pt>
                <c:pt idx="5">
                  <c:v>662.41</c:v>
                </c:pt>
                <c:pt idx="6">
                  <c:v>775.33</c:v>
                </c:pt>
                <c:pt idx="7">
                  <c:v>874.92</c:v>
                </c:pt>
                <c:pt idx="8">
                  <c:v>966.91</c:v>
                </c:pt>
                <c:pt idx="9">
                  <c:v>948.84</c:v>
                </c:pt>
                <c:pt idx="10">
                  <c:v>989.83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C-41D9-9137-181050AC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graphs_write_large!$AF$255</c:f>
          <c:strCache>
            <c:ptCount val="1"/>
            <c:pt idx="0">
              <c:v>Large write_run_update_no_index_single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large'!$T$135:$T$145</c:f>
              <c:numCache>
                <c:formatCode>General</c:formatCode>
                <c:ptCount val="11"/>
                <c:pt idx="0">
                  <c:v>38.94</c:v>
                </c:pt>
                <c:pt idx="1">
                  <c:v>36.24</c:v>
                </c:pt>
                <c:pt idx="2">
                  <c:v>38.25</c:v>
                </c:pt>
                <c:pt idx="3">
                  <c:v>41.85</c:v>
                </c:pt>
                <c:pt idx="4">
                  <c:v>44.17</c:v>
                </c:pt>
                <c:pt idx="5">
                  <c:v>54.83</c:v>
                </c:pt>
                <c:pt idx="6">
                  <c:v>77.19</c:v>
                </c:pt>
                <c:pt idx="7">
                  <c:v>404.61</c:v>
                </c:pt>
                <c:pt idx="8">
                  <c:v>1973.38</c:v>
                </c:pt>
                <c:pt idx="9">
                  <c:v>2778.39</c:v>
                </c:pt>
                <c:pt idx="10">
                  <c:v>3448.53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A-48A5-9206-D30BBD5A2B70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large'!$I$135:$I$145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large'!$U$135:$U$145</c:f>
              <c:numCache>
                <c:formatCode>General</c:formatCode>
                <c:ptCount val="11"/>
                <c:pt idx="0">
                  <c:v>40.369999999999997</c:v>
                </c:pt>
                <c:pt idx="1">
                  <c:v>41.85</c:v>
                </c:pt>
                <c:pt idx="2">
                  <c:v>42.61</c:v>
                </c:pt>
                <c:pt idx="3">
                  <c:v>43.39</c:v>
                </c:pt>
                <c:pt idx="4">
                  <c:v>44.98</c:v>
                </c:pt>
                <c:pt idx="5">
                  <c:v>56.84</c:v>
                </c:pt>
                <c:pt idx="6">
                  <c:v>86</c:v>
                </c:pt>
                <c:pt idx="7">
                  <c:v>831.46</c:v>
                </c:pt>
                <c:pt idx="8">
                  <c:v>1648.2</c:v>
                </c:pt>
                <c:pt idx="9">
                  <c:v>2728.81</c:v>
                </c:pt>
                <c:pt idx="10">
                  <c:v>3326.55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A-48A5-9206-D30BBD5A2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graphs_write_large!$A$281</c:f>
          <c:strCache>
            <c:ptCount val="1"/>
            <c:pt idx="0">
              <c:v>Large write_run_update_with_index_multi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large'!$C$148:$C$158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large'!$D$148:$D$158</c:f>
              <c:numCache>
                <c:formatCode>General</c:formatCode>
                <c:ptCount val="11"/>
                <c:pt idx="0">
                  <c:v>0.38</c:v>
                </c:pt>
                <c:pt idx="1">
                  <c:v>1.0900000000000001</c:v>
                </c:pt>
                <c:pt idx="2">
                  <c:v>2.46</c:v>
                </c:pt>
                <c:pt idx="3">
                  <c:v>4.5199999999999996</c:v>
                </c:pt>
                <c:pt idx="4">
                  <c:v>6.9</c:v>
                </c:pt>
                <c:pt idx="5">
                  <c:v>9.01</c:v>
                </c:pt>
                <c:pt idx="6">
                  <c:v>10.54</c:v>
                </c:pt>
                <c:pt idx="7">
                  <c:v>10.71</c:v>
                </c:pt>
                <c:pt idx="8">
                  <c:v>12.49</c:v>
                </c:pt>
                <c:pt idx="9">
                  <c:v>13.13</c:v>
                </c:pt>
                <c:pt idx="10">
                  <c:v>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A-42DF-B1ED-6211BAB70996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large'!$C$148:$C$158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large'!$E$148:$E$158</c:f>
              <c:numCache>
                <c:formatCode>General</c:formatCode>
                <c:ptCount val="11"/>
                <c:pt idx="0">
                  <c:v>0.66</c:v>
                </c:pt>
                <c:pt idx="1">
                  <c:v>1.25</c:v>
                </c:pt>
                <c:pt idx="2">
                  <c:v>2.02</c:v>
                </c:pt>
                <c:pt idx="3">
                  <c:v>3.22</c:v>
                </c:pt>
                <c:pt idx="4">
                  <c:v>4.63</c:v>
                </c:pt>
                <c:pt idx="5">
                  <c:v>6.03</c:v>
                </c:pt>
                <c:pt idx="6">
                  <c:v>7.42</c:v>
                </c:pt>
                <c:pt idx="7">
                  <c:v>8.4700000000000006</c:v>
                </c:pt>
                <c:pt idx="8">
                  <c:v>8.69</c:v>
                </c:pt>
                <c:pt idx="9">
                  <c:v>9.1999999999999993</c:v>
                </c:pt>
                <c:pt idx="10">
                  <c:v>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CA-42DF-B1ED-6211BAB70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graphs_write_large!$L$281</c:f>
          <c:strCache>
            <c:ptCount val="1"/>
            <c:pt idx="0">
              <c:v>Large write_run_update_with_index_multi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large'!$H$148:$H$158</c:f>
              <c:numCache>
                <c:formatCode>General</c:formatCode>
                <c:ptCount val="11"/>
                <c:pt idx="0">
                  <c:v>38.25</c:v>
                </c:pt>
                <c:pt idx="1">
                  <c:v>108.86</c:v>
                </c:pt>
                <c:pt idx="2">
                  <c:v>246.42</c:v>
                </c:pt>
                <c:pt idx="3">
                  <c:v>452.04</c:v>
                </c:pt>
                <c:pt idx="4">
                  <c:v>690.05</c:v>
                </c:pt>
                <c:pt idx="5">
                  <c:v>900.87</c:v>
                </c:pt>
                <c:pt idx="6">
                  <c:v>1053.7</c:v>
                </c:pt>
                <c:pt idx="7">
                  <c:v>1070.52</c:v>
                </c:pt>
                <c:pt idx="8">
                  <c:v>1249.3699999999999</c:v>
                </c:pt>
                <c:pt idx="9">
                  <c:v>1312.64</c:v>
                </c:pt>
                <c:pt idx="10">
                  <c:v>751.39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D-4E19-96FC-F8BD0AD92D78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large'!$I$148:$I$158</c:f>
              <c:numCache>
                <c:formatCode>General</c:formatCode>
                <c:ptCount val="11"/>
                <c:pt idx="0">
                  <c:v>66.41</c:v>
                </c:pt>
                <c:pt idx="1">
                  <c:v>125.26</c:v>
                </c:pt>
                <c:pt idx="2">
                  <c:v>201.65</c:v>
                </c:pt>
                <c:pt idx="3">
                  <c:v>322.26</c:v>
                </c:pt>
                <c:pt idx="4">
                  <c:v>463.06</c:v>
                </c:pt>
                <c:pt idx="5">
                  <c:v>603.20000000000005</c:v>
                </c:pt>
                <c:pt idx="6">
                  <c:v>742.49</c:v>
                </c:pt>
                <c:pt idx="7">
                  <c:v>847.32</c:v>
                </c:pt>
                <c:pt idx="8">
                  <c:v>868.71</c:v>
                </c:pt>
                <c:pt idx="9">
                  <c:v>920.12</c:v>
                </c:pt>
                <c:pt idx="10">
                  <c:v>968.37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D-4E19-96FC-F8BD0AD9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graphs_write_large!$V$281</c:f>
          <c:strCache>
            <c:ptCount val="1"/>
            <c:pt idx="0">
              <c:v>Large write_run_update_with_index_multi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large'!$P$148:$P$158</c:f>
              <c:numCache>
                <c:formatCode>General</c:formatCode>
                <c:ptCount val="11"/>
                <c:pt idx="0">
                  <c:v>18.809999999999999</c:v>
                </c:pt>
                <c:pt idx="1">
                  <c:v>54.97</c:v>
                </c:pt>
                <c:pt idx="2">
                  <c:v>124.63</c:v>
                </c:pt>
                <c:pt idx="3">
                  <c:v>224.72</c:v>
                </c:pt>
                <c:pt idx="4">
                  <c:v>343.66</c:v>
                </c:pt>
                <c:pt idx="5">
                  <c:v>450.25</c:v>
                </c:pt>
                <c:pt idx="6">
                  <c:v>527.63</c:v>
                </c:pt>
                <c:pt idx="7">
                  <c:v>535.95000000000005</c:v>
                </c:pt>
                <c:pt idx="8">
                  <c:v>625.16999999999996</c:v>
                </c:pt>
                <c:pt idx="9">
                  <c:v>654.96</c:v>
                </c:pt>
                <c:pt idx="10">
                  <c:v>377.17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4-4AF4-B32E-FF59557F357C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large'!$Q$148:$Q$158</c:f>
              <c:numCache>
                <c:formatCode>General</c:formatCode>
                <c:ptCount val="11"/>
                <c:pt idx="0">
                  <c:v>33.090000000000003</c:v>
                </c:pt>
                <c:pt idx="1">
                  <c:v>62.74</c:v>
                </c:pt>
                <c:pt idx="2">
                  <c:v>99.98</c:v>
                </c:pt>
                <c:pt idx="3">
                  <c:v>161.33000000000001</c:v>
                </c:pt>
                <c:pt idx="4">
                  <c:v>231.27</c:v>
                </c:pt>
                <c:pt idx="5">
                  <c:v>301.23</c:v>
                </c:pt>
                <c:pt idx="6">
                  <c:v>372.62</c:v>
                </c:pt>
                <c:pt idx="7">
                  <c:v>422.63</c:v>
                </c:pt>
                <c:pt idx="8">
                  <c:v>434.82</c:v>
                </c:pt>
                <c:pt idx="9">
                  <c:v>459.87</c:v>
                </c:pt>
                <c:pt idx="10">
                  <c:v>482.73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4-4AF4-B32E-FF59557F3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graphs_write_large!$AF$281</c:f>
          <c:strCache>
            <c:ptCount val="1"/>
            <c:pt idx="0">
              <c:v>Large write_run_update_with_index_multi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large'!$T$148:$T$158</c:f>
              <c:numCache>
                <c:formatCode>General</c:formatCode>
                <c:ptCount val="11"/>
                <c:pt idx="0">
                  <c:v>3841.98</c:v>
                </c:pt>
                <c:pt idx="1">
                  <c:v>2362.7199999999998</c:v>
                </c:pt>
                <c:pt idx="2">
                  <c:v>1938.16</c:v>
                </c:pt>
                <c:pt idx="3">
                  <c:v>3208.88</c:v>
                </c:pt>
                <c:pt idx="4">
                  <c:v>4358.09</c:v>
                </c:pt>
                <c:pt idx="5">
                  <c:v>6594.16</c:v>
                </c:pt>
                <c:pt idx="6">
                  <c:v>9799.4599999999991</c:v>
                </c:pt>
                <c:pt idx="7">
                  <c:v>16224.31</c:v>
                </c:pt>
                <c:pt idx="8">
                  <c:v>24994.79</c:v>
                </c:pt>
                <c:pt idx="9">
                  <c:v>46941.21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4-4EEF-8908-4A841910430A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large'!$I$148:$I$158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large'!$U$148:$U$158</c:f>
              <c:numCache>
                <c:formatCode>General</c:formatCode>
                <c:ptCount val="11"/>
                <c:pt idx="0">
                  <c:v>1869.6</c:v>
                </c:pt>
                <c:pt idx="1">
                  <c:v>1938.16</c:v>
                </c:pt>
                <c:pt idx="2">
                  <c:v>2320.5500000000002</c:v>
                </c:pt>
                <c:pt idx="3">
                  <c:v>4128.91</c:v>
                </c:pt>
                <c:pt idx="4">
                  <c:v>5813.24</c:v>
                </c:pt>
                <c:pt idx="5">
                  <c:v>8184.67</c:v>
                </c:pt>
                <c:pt idx="6">
                  <c:v>12384.09</c:v>
                </c:pt>
                <c:pt idx="7">
                  <c:v>20137.61</c:v>
                </c:pt>
                <c:pt idx="8">
                  <c:v>39206.03</c:v>
                </c:pt>
                <c:pt idx="9">
                  <c:v>69758.52</c:v>
                </c:pt>
                <c:pt idx="1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4-4EEF-8908-4A8419104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graphs_write_large!$A$307</c:f>
          <c:strCache>
            <c:ptCount val="1"/>
            <c:pt idx="0">
              <c:v>Large write_run_update_with_index_multi_special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large'!$C$161:$C$171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large'!$D$161:$D$171</c:f>
              <c:numCache>
                <c:formatCode>General</c:formatCode>
                <c:ptCount val="11"/>
                <c:pt idx="0">
                  <c:v>5.81</c:v>
                </c:pt>
                <c:pt idx="1">
                  <c:v>17.34</c:v>
                </c:pt>
                <c:pt idx="2">
                  <c:v>26.93</c:v>
                </c:pt>
                <c:pt idx="3">
                  <c:v>49.44</c:v>
                </c:pt>
                <c:pt idx="4">
                  <c:v>80.930000000000007</c:v>
                </c:pt>
                <c:pt idx="5">
                  <c:v>122.47</c:v>
                </c:pt>
                <c:pt idx="6">
                  <c:v>165.5</c:v>
                </c:pt>
                <c:pt idx="7">
                  <c:v>218.14</c:v>
                </c:pt>
                <c:pt idx="8">
                  <c:v>262.58</c:v>
                </c:pt>
                <c:pt idx="9">
                  <c:v>292.26</c:v>
                </c:pt>
                <c:pt idx="10">
                  <c:v>306.95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8-438B-929D-15E67D27AB14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large'!$C$161:$C$171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large'!$E$161:$E$171</c:f>
              <c:numCache>
                <c:formatCode>General</c:formatCode>
                <c:ptCount val="11"/>
                <c:pt idx="0">
                  <c:v>9.9499999999999993</c:v>
                </c:pt>
                <c:pt idx="1">
                  <c:v>20.74</c:v>
                </c:pt>
                <c:pt idx="2">
                  <c:v>40.82</c:v>
                </c:pt>
                <c:pt idx="3">
                  <c:v>73.98</c:v>
                </c:pt>
                <c:pt idx="4">
                  <c:v>120.69</c:v>
                </c:pt>
                <c:pt idx="5">
                  <c:v>198.75</c:v>
                </c:pt>
                <c:pt idx="6">
                  <c:v>320.27</c:v>
                </c:pt>
                <c:pt idx="7">
                  <c:v>499.28</c:v>
                </c:pt>
                <c:pt idx="8">
                  <c:v>671.36</c:v>
                </c:pt>
                <c:pt idx="9">
                  <c:v>740.2</c:v>
                </c:pt>
                <c:pt idx="10">
                  <c:v>898.71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8-438B-929D-15E67D27A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graphs_write_large!$L$307</c:f>
          <c:strCache>
            <c:ptCount val="1"/>
            <c:pt idx="0">
              <c:v>Large write_run_update_with_index_multi_special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large'!$H$161:$H$171</c:f>
              <c:numCache>
                <c:formatCode>General</c:formatCode>
                <c:ptCount val="11"/>
                <c:pt idx="0">
                  <c:v>58.09</c:v>
                </c:pt>
                <c:pt idx="1">
                  <c:v>173.39</c:v>
                </c:pt>
                <c:pt idx="2">
                  <c:v>269.27</c:v>
                </c:pt>
                <c:pt idx="3">
                  <c:v>494.41</c:v>
                </c:pt>
                <c:pt idx="4">
                  <c:v>809.29</c:v>
                </c:pt>
                <c:pt idx="5">
                  <c:v>1224.74</c:v>
                </c:pt>
                <c:pt idx="6">
                  <c:v>1654.97</c:v>
                </c:pt>
                <c:pt idx="7">
                  <c:v>2181.42</c:v>
                </c:pt>
                <c:pt idx="8">
                  <c:v>2625.78</c:v>
                </c:pt>
                <c:pt idx="9">
                  <c:v>2922.57</c:v>
                </c:pt>
                <c:pt idx="10">
                  <c:v>3069.51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45-4927-B331-4F5A706D5ADC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large'!$I$161:$I$171</c:f>
              <c:numCache>
                <c:formatCode>General</c:formatCode>
                <c:ptCount val="11"/>
                <c:pt idx="0">
                  <c:v>99.45</c:v>
                </c:pt>
                <c:pt idx="1">
                  <c:v>207.38</c:v>
                </c:pt>
                <c:pt idx="2">
                  <c:v>408.18</c:v>
                </c:pt>
                <c:pt idx="3">
                  <c:v>739.82</c:v>
                </c:pt>
                <c:pt idx="4">
                  <c:v>1206.8900000000001</c:v>
                </c:pt>
                <c:pt idx="5">
                  <c:v>1987.47</c:v>
                </c:pt>
                <c:pt idx="6">
                  <c:v>3202.67</c:v>
                </c:pt>
                <c:pt idx="7">
                  <c:v>4992.76</c:v>
                </c:pt>
                <c:pt idx="8">
                  <c:v>6713.61</c:v>
                </c:pt>
                <c:pt idx="9">
                  <c:v>7402.01</c:v>
                </c:pt>
                <c:pt idx="10">
                  <c:v>8987.06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5-4927-B331-4F5A706D5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graphs_write_large!$V$307</c:f>
          <c:strCache>
            <c:ptCount val="1"/>
            <c:pt idx="0">
              <c:v>Large write_run_update_with_index_multi_special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large'!$P$161:$P$171</c:f>
              <c:numCache>
                <c:formatCode>General</c:formatCode>
                <c:ptCount val="11"/>
                <c:pt idx="0">
                  <c:v>29.3</c:v>
                </c:pt>
                <c:pt idx="1">
                  <c:v>86.57</c:v>
                </c:pt>
                <c:pt idx="2">
                  <c:v>134.55000000000001</c:v>
                </c:pt>
                <c:pt idx="3">
                  <c:v>247.58</c:v>
                </c:pt>
                <c:pt idx="4">
                  <c:v>402.99</c:v>
                </c:pt>
                <c:pt idx="5">
                  <c:v>613.1</c:v>
                </c:pt>
                <c:pt idx="6">
                  <c:v>826.79</c:v>
                </c:pt>
                <c:pt idx="7">
                  <c:v>1089.3399999999999</c:v>
                </c:pt>
                <c:pt idx="8">
                  <c:v>1313.21</c:v>
                </c:pt>
                <c:pt idx="9">
                  <c:v>1463.43</c:v>
                </c:pt>
                <c:pt idx="10">
                  <c:v>1535.18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2-4A6D-B5FE-7D3BF9ADE62D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large'!$Q$161:$Q$171</c:f>
              <c:numCache>
                <c:formatCode>General</c:formatCode>
                <c:ptCount val="11"/>
                <c:pt idx="0">
                  <c:v>49.28</c:v>
                </c:pt>
                <c:pt idx="1">
                  <c:v>103.13</c:v>
                </c:pt>
                <c:pt idx="2">
                  <c:v>204.46</c:v>
                </c:pt>
                <c:pt idx="3">
                  <c:v>368.92</c:v>
                </c:pt>
                <c:pt idx="4">
                  <c:v>605.25</c:v>
                </c:pt>
                <c:pt idx="5">
                  <c:v>995.57</c:v>
                </c:pt>
                <c:pt idx="6">
                  <c:v>1605.31</c:v>
                </c:pt>
                <c:pt idx="7">
                  <c:v>2492.91</c:v>
                </c:pt>
                <c:pt idx="8">
                  <c:v>3353.65</c:v>
                </c:pt>
                <c:pt idx="9">
                  <c:v>3703.27</c:v>
                </c:pt>
                <c:pt idx="10">
                  <c:v>4493.6899999999996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F2-4A6D-B5FE-7D3BF9ADE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graphs_write_large!$AF$307</c:f>
          <c:strCache>
            <c:ptCount val="1"/>
            <c:pt idx="0">
              <c:v>Large write_run_update_with_index_multi_special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large'!$T$161:$T$171</c:f>
              <c:numCache>
                <c:formatCode>General</c:formatCode>
                <c:ptCount val="11"/>
                <c:pt idx="0">
                  <c:v>733</c:v>
                </c:pt>
                <c:pt idx="1">
                  <c:v>161.51</c:v>
                </c:pt>
                <c:pt idx="2">
                  <c:v>376.49</c:v>
                </c:pt>
                <c:pt idx="3">
                  <c:v>612.21</c:v>
                </c:pt>
                <c:pt idx="4">
                  <c:v>1032.01</c:v>
                </c:pt>
                <c:pt idx="5">
                  <c:v>1129.24</c:v>
                </c:pt>
                <c:pt idx="6">
                  <c:v>1235.6199999999999</c:v>
                </c:pt>
                <c:pt idx="7">
                  <c:v>2159.29</c:v>
                </c:pt>
                <c:pt idx="8">
                  <c:v>2828.87</c:v>
                </c:pt>
                <c:pt idx="9">
                  <c:v>3841.98</c:v>
                </c:pt>
                <c:pt idx="10">
                  <c:v>6026.41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1A-4F64-A503-69941F406287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large'!$I$161:$I$171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large'!$U$161:$U$171</c:f>
              <c:numCache>
                <c:formatCode>General</c:formatCode>
                <c:ptCount val="11"/>
                <c:pt idx="0">
                  <c:v>179.94</c:v>
                </c:pt>
                <c:pt idx="1">
                  <c:v>170.48</c:v>
                </c:pt>
                <c:pt idx="2">
                  <c:v>176.73</c:v>
                </c:pt>
                <c:pt idx="3">
                  <c:v>189.93</c:v>
                </c:pt>
                <c:pt idx="4">
                  <c:v>223.34</c:v>
                </c:pt>
                <c:pt idx="5">
                  <c:v>253.35</c:v>
                </c:pt>
                <c:pt idx="6">
                  <c:v>303.33</c:v>
                </c:pt>
                <c:pt idx="7">
                  <c:v>580.02</c:v>
                </c:pt>
                <c:pt idx="8">
                  <c:v>787.74</c:v>
                </c:pt>
                <c:pt idx="9">
                  <c:v>1803.47</c:v>
                </c:pt>
                <c:pt idx="10">
                  <c:v>2493.86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1A-4F64-A503-69941F406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graphs_write_large!$A$333</c:f>
          <c:strCache>
            <c:ptCount val="1"/>
            <c:pt idx="0">
              <c:v>Large write_run_update_with_index_single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large'!$C$174:$C$184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large'!$D$174:$D$184</c:f>
              <c:numCache>
                <c:formatCode>General</c:formatCode>
                <c:ptCount val="11"/>
                <c:pt idx="0">
                  <c:v>64.69</c:v>
                </c:pt>
                <c:pt idx="1">
                  <c:v>111.47</c:v>
                </c:pt>
                <c:pt idx="2">
                  <c:v>191.98</c:v>
                </c:pt>
                <c:pt idx="3">
                  <c:v>304.73</c:v>
                </c:pt>
                <c:pt idx="4">
                  <c:v>422.02</c:v>
                </c:pt>
                <c:pt idx="5">
                  <c:v>524.49</c:v>
                </c:pt>
                <c:pt idx="6">
                  <c:v>635.55999999999995</c:v>
                </c:pt>
                <c:pt idx="7">
                  <c:v>727.25</c:v>
                </c:pt>
                <c:pt idx="8">
                  <c:v>762.19</c:v>
                </c:pt>
                <c:pt idx="9">
                  <c:v>799.68</c:v>
                </c:pt>
                <c:pt idx="10">
                  <c:v>828.45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B-4983-BC30-9DA1AB7F5583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large'!$C$174:$C$184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large'!$E$174:$E$184</c:f>
              <c:numCache>
                <c:formatCode>General</c:formatCode>
                <c:ptCount val="11"/>
                <c:pt idx="0">
                  <c:v>57.51</c:v>
                </c:pt>
                <c:pt idx="1">
                  <c:v>108.79</c:v>
                </c:pt>
                <c:pt idx="2">
                  <c:v>191.05</c:v>
                </c:pt>
                <c:pt idx="3">
                  <c:v>340.34</c:v>
                </c:pt>
                <c:pt idx="4">
                  <c:v>528.08000000000004</c:v>
                </c:pt>
                <c:pt idx="5">
                  <c:v>694.02</c:v>
                </c:pt>
                <c:pt idx="6">
                  <c:v>849.63</c:v>
                </c:pt>
                <c:pt idx="7">
                  <c:v>867.95</c:v>
                </c:pt>
                <c:pt idx="8">
                  <c:v>928.34</c:v>
                </c:pt>
                <c:pt idx="9">
                  <c:v>969.54</c:v>
                </c:pt>
                <c:pt idx="10">
                  <c:v>998.58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9B-4983-BC30-9DA1AB7F5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graphs_write_large!$L$333</c:f>
          <c:strCache>
            <c:ptCount val="1"/>
            <c:pt idx="0">
              <c:v>Large write_run_update_with_index_single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large'!$H$174:$H$184</c:f>
              <c:numCache>
                <c:formatCode>General</c:formatCode>
                <c:ptCount val="11"/>
                <c:pt idx="0">
                  <c:v>64.69</c:v>
                </c:pt>
                <c:pt idx="1">
                  <c:v>111.47</c:v>
                </c:pt>
                <c:pt idx="2">
                  <c:v>191.98</c:v>
                </c:pt>
                <c:pt idx="3">
                  <c:v>304.73</c:v>
                </c:pt>
                <c:pt idx="4">
                  <c:v>422.02</c:v>
                </c:pt>
                <c:pt idx="5">
                  <c:v>524.49</c:v>
                </c:pt>
                <c:pt idx="6">
                  <c:v>635.55999999999995</c:v>
                </c:pt>
                <c:pt idx="7">
                  <c:v>727.25</c:v>
                </c:pt>
                <c:pt idx="8">
                  <c:v>762.19</c:v>
                </c:pt>
                <c:pt idx="9">
                  <c:v>799.68</c:v>
                </c:pt>
                <c:pt idx="10">
                  <c:v>828.45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C6-4080-8571-963CCBC40F3A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large'!$I$174:$I$184</c:f>
              <c:numCache>
                <c:formatCode>General</c:formatCode>
                <c:ptCount val="11"/>
                <c:pt idx="0">
                  <c:v>57.51</c:v>
                </c:pt>
                <c:pt idx="1">
                  <c:v>108.79</c:v>
                </c:pt>
                <c:pt idx="2">
                  <c:v>191.05</c:v>
                </c:pt>
                <c:pt idx="3">
                  <c:v>340.34</c:v>
                </c:pt>
                <c:pt idx="4">
                  <c:v>528.08000000000004</c:v>
                </c:pt>
                <c:pt idx="5">
                  <c:v>694.02</c:v>
                </c:pt>
                <c:pt idx="6">
                  <c:v>849.63</c:v>
                </c:pt>
                <c:pt idx="7">
                  <c:v>867.95</c:v>
                </c:pt>
                <c:pt idx="8">
                  <c:v>928.34</c:v>
                </c:pt>
                <c:pt idx="9">
                  <c:v>969.54</c:v>
                </c:pt>
                <c:pt idx="10">
                  <c:v>998.58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C6-4080-8571-963CCBC40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graphs_write_large!$V$333</c:f>
          <c:strCache>
            <c:ptCount val="1"/>
            <c:pt idx="0">
              <c:v>Large write_run_update_with_index_single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large'!$P$174:$P$184</c:f>
              <c:numCache>
                <c:formatCode>General</c:formatCode>
                <c:ptCount val="11"/>
                <c:pt idx="0">
                  <c:v>32.270000000000003</c:v>
                </c:pt>
                <c:pt idx="1">
                  <c:v>55.82</c:v>
                </c:pt>
                <c:pt idx="2">
                  <c:v>96.36</c:v>
                </c:pt>
                <c:pt idx="3">
                  <c:v>152.76</c:v>
                </c:pt>
                <c:pt idx="4">
                  <c:v>210.21</c:v>
                </c:pt>
                <c:pt idx="5">
                  <c:v>262.45</c:v>
                </c:pt>
                <c:pt idx="6">
                  <c:v>316.33999999999997</c:v>
                </c:pt>
                <c:pt idx="7">
                  <c:v>365.14</c:v>
                </c:pt>
                <c:pt idx="8">
                  <c:v>381.85</c:v>
                </c:pt>
                <c:pt idx="9">
                  <c:v>400.44</c:v>
                </c:pt>
                <c:pt idx="10">
                  <c:v>414.6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6-46A2-AC5C-FDA89DF3EF04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large'!$Q$174:$Q$184</c:f>
              <c:numCache>
                <c:formatCode>General</c:formatCode>
                <c:ptCount val="11"/>
                <c:pt idx="0">
                  <c:v>28.55</c:v>
                </c:pt>
                <c:pt idx="1">
                  <c:v>54.47</c:v>
                </c:pt>
                <c:pt idx="2">
                  <c:v>96.08</c:v>
                </c:pt>
                <c:pt idx="3">
                  <c:v>170.52</c:v>
                </c:pt>
                <c:pt idx="4">
                  <c:v>261.45</c:v>
                </c:pt>
                <c:pt idx="5">
                  <c:v>347.73</c:v>
                </c:pt>
                <c:pt idx="6">
                  <c:v>425.03</c:v>
                </c:pt>
                <c:pt idx="7">
                  <c:v>434.26</c:v>
                </c:pt>
                <c:pt idx="8">
                  <c:v>462.14</c:v>
                </c:pt>
                <c:pt idx="9">
                  <c:v>484.05</c:v>
                </c:pt>
                <c:pt idx="10">
                  <c:v>500.86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76-46A2-AC5C-FDA89DF3E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graphs_write_large!$AF$333</c:f>
          <c:strCache>
            <c:ptCount val="1"/>
            <c:pt idx="0">
              <c:v>Large write_run_update_with_index_single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large'!$T$174:$T$184</c:f>
              <c:numCache>
                <c:formatCode>General</c:formatCode>
                <c:ptCount val="11"/>
                <c:pt idx="0">
                  <c:v>29.19</c:v>
                </c:pt>
                <c:pt idx="1">
                  <c:v>31.37</c:v>
                </c:pt>
                <c:pt idx="2">
                  <c:v>33.119999999999997</c:v>
                </c:pt>
                <c:pt idx="3">
                  <c:v>38.25</c:v>
                </c:pt>
                <c:pt idx="4">
                  <c:v>49.21</c:v>
                </c:pt>
                <c:pt idx="5">
                  <c:v>74.459999999999994</c:v>
                </c:pt>
                <c:pt idx="6">
                  <c:v>559.5</c:v>
                </c:pt>
                <c:pt idx="7">
                  <c:v>877.61</c:v>
                </c:pt>
                <c:pt idx="8">
                  <c:v>1327.91</c:v>
                </c:pt>
                <c:pt idx="9">
                  <c:v>2932.6</c:v>
                </c:pt>
                <c:pt idx="10">
                  <c:v>4599.99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DE-40FB-97D7-1E024AF09DE0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large'!$I$174:$I$184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large'!$U$174:$U$184</c:f>
              <c:numCache>
                <c:formatCode>General</c:formatCode>
                <c:ptCount val="11"/>
                <c:pt idx="0">
                  <c:v>41.85</c:v>
                </c:pt>
                <c:pt idx="1">
                  <c:v>41.85</c:v>
                </c:pt>
                <c:pt idx="2">
                  <c:v>44.98</c:v>
                </c:pt>
                <c:pt idx="3">
                  <c:v>46.63</c:v>
                </c:pt>
                <c:pt idx="4">
                  <c:v>54.83</c:v>
                </c:pt>
                <c:pt idx="5">
                  <c:v>77.19</c:v>
                </c:pt>
                <c:pt idx="6">
                  <c:v>125.52</c:v>
                </c:pt>
                <c:pt idx="7">
                  <c:v>995.51</c:v>
                </c:pt>
                <c:pt idx="8">
                  <c:v>1479.41</c:v>
                </c:pt>
                <c:pt idx="9">
                  <c:v>1973.38</c:v>
                </c:pt>
                <c:pt idx="10">
                  <c:v>3326.55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DE-40FB-97D7-1E024AF09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graphs_write_large!$A$359</c:f>
          <c:strCache>
            <c:ptCount val="1"/>
            <c:pt idx="0">
              <c:v>Large write_run_write_all_no_trx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large'!$C$187:$C$197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large'!$D$187:$D$197</c:f>
              <c:numCache>
                <c:formatCode>General</c:formatCode>
                <c:ptCount val="11"/>
                <c:pt idx="0">
                  <c:v>8.02</c:v>
                </c:pt>
                <c:pt idx="1">
                  <c:v>18.61</c:v>
                </c:pt>
                <c:pt idx="2">
                  <c:v>29.81</c:v>
                </c:pt>
                <c:pt idx="3">
                  <c:v>45.73</c:v>
                </c:pt>
                <c:pt idx="4">
                  <c:v>60.22</c:v>
                </c:pt>
                <c:pt idx="5">
                  <c:v>79.33</c:v>
                </c:pt>
                <c:pt idx="6">
                  <c:v>94.04</c:v>
                </c:pt>
                <c:pt idx="7">
                  <c:v>106.66</c:v>
                </c:pt>
                <c:pt idx="8">
                  <c:v>113.24</c:v>
                </c:pt>
                <c:pt idx="9">
                  <c:v>117.13</c:v>
                </c:pt>
                <c:pt idx="10">
                  <c:v>110.38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6-4148-AAFC-1AD4FC4E5580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large'!$C$187:$C$197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large'!$E$187:$E$197</c:f>
              <c:numCache>
                <c:formatCode>General</c:formatCode>
                <c:ptCount val="11"/>
                <c:pt idx="0">
                  <c:v>14.07</c:v>
                </c:pt>
                <c:pt idx="1">
                  <c:v>23.59</c:v>
                </c:pt>
                <c:pt idx="2">
                  <c:v>40.56</c:v>
                </c:pt>
                <c:pt idx="3">
                  <c:v>63.88</c:v>
                </c:pt>
                <c:pt idx="4">
                  <c:v>86.83</c:v>
                </c:pt>
                <c:pt idx="5">
                  <c:v>108.46</c:v>
                </c:pt>
                <c:pt idx="6">
                  <c:v>136.68</c:v>
                </c:pt>
                <c:pt idx="7">
                  <c:v>159.36000000000001</c:v>
                </c:pt>
                <c:pt idx="8">
                  <c:v>158.46</c:v>
                </c:pt>
                <c:pt idx="9">
                  <c:v>147.09</c:v>
                </c:pt>
                <c:pt idx="10">
                  <c:v>149.41999999999999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76-4148-AAFC-1AD4FC4E5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graphs_write_large!$L$359</c:f>
          <c:strCache>
            <c:ptCount val="1"/>
            <c:pt idx="0">
              <c:v>Large write_run_write_all_no_trx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large'!$H$187:$H$197</c:f>
              <c:numCache>
                <c:formatCode>General</c:formatCode>
                <c:ptCount val="11"/>
                <c:pt idx="0">
                  <c:v>32.08</c:v>
                </c:pt>
                <c:pt idx="1">
                  <c:v>74.44</c:v>
                </c:pt>
                <c:pt idx="2">
                  <c:v>119.25</c:v>
                </c:pt>
                <c:pt idx="3">
                  <c:v>182.94</c:v>
                </c:pt>
                <c:pt idx="4">
                  <c:v>240.87</c:v>
                </c:pt>
                <c:pt idx="5">
                  <c:v>317.32</c:v>
                </c:pt>
                <c:pt idx="6">
                  <c:v>376.17</c:v>
                </c:pt>
                <c:pt idx="7">
                  <c:v>426.66</c:v>
                </c:pt>
                <c:pt idx="8">
                  <c:v>452.95</c:v>
                </c:pt>
                <c:pt idx="9">
                  <c:v>468.5</c:v>
                </c:pt>
                <c:pt idx="10">
                  <c:v>441.52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9-4ED4-BB55-CEC89FB3B0B7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large'!$I$187:$I$197</c:f>
              <c:numCache>
                <c:formatCode>General</c:formatCode>
                <c:ptCount val="11"/>
                <c:pt idx="0">
                  <c:v>56.26</c:v>
                </c:pt>
                <c:pt idx="1">
                  <c:v>94.34</c:v>
                </c:pt>
                <c:pt idx="2">
                  <c:v>162.26</c:v>
                </c:pt>
                <c:pt idx="3">
                  <c:v>255.53</c:v>
                </c:pt>
                <c:pt idx="4">
                  <c:v>347.32</c:v>
                </c:pt>
                <c:pt idx="5">
                  <c:v>433.85</c:v>
                </c:pt>
                <c:pt idx="6">
                  <c:v>546.71</c:v>
                </c:pt>
                <c:pt idx="7">
                  <c:v>637.45000000000005</c:v>
                </c:pt>
                <c:pt idx="8">
                  <c:v>633.84</c:v>
                </c:pt>
                <c:pt idx="9">
                  <c:v>588.35</c:v>
                </c:pt>
                <c:pt idx="10">
                  <c:v>597.67999999999995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9-4ED4-BB55-CEC89FB3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graphs_write_large!$V$359</c:f>
          <c:strCache>
            <c:ptCount val="1"/>
            <c:pt idx="0">
              <c:v>Large write_run_write_all_no_trx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large'!$P$187:$P$197</c:f>
              <c:numCache>
                <c:formatCode>General</c:formatCode>
                <c:ptCount val="11"/>
                <c:pt idx="0">
                  <c:v>28.11</c:v>
                </c:pt>
                <c:pt idx="1">
                  <c:v>65.069999999999993</c:v>
                </c:pt>
                <c:pt idx="2">
                  <c:v>104.23</c:v>
                </c:pt>
                <c:pt idx="3">
                  <c:v>159.72</c:v>
                </c:pt>
                <c:pt idx="4">
                  <c:v>210.01</c:v>
                </c:pt>
                <c:pt idx="5">
                  <c:v>278.20999999999998</c:v>
                </c:pt>
                <c:pt idx="6">
                  <c:v>329.76</c:v>
                </c:pt>
                <c:pt idx="7">
                  <c:v>373.4</c:v>
                </c:pt>
                <c:pt idx="8">
                  <c:v>396.42</c:v>
                </c:pt>
                <c:pt idx="9">
                  <c:v>409.59</c:v>
                </c:pt>
                <c:pt idx="10">
                  <c:v>386.61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E4-4332-95F5-45DF023383FB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large'!$Q$187:$Q$197</c:f>
              <c:numCache>
                <c:formatCode>General</c:formatCode>
                <c:ptCount val="11"/>
                <c:pt idx="0">
                  <c:v>49.17</c:v>
                </c:pt>
                <c:pt idx="1">
                  <c:v>82.59</c:v>
                </c:pt>
                <c:pt idx="2">
                  <c:v>142.19</c:v>
                </c:pt>
                <c:pt idx="3">
                  <c:v>223.54</c:v>
                </c:pt>
                <c:pt idx="4">
                  <c:v>304.19</c:v>
                </c:pt>
                <c:pt idx="5">
                  <c:v>379.69</c:v>
                </c:pt>
                <c:pt idx="6">
                  <c:v>477.77</c:v>
                </c:pt>
                <c:pt idx="7">
                  <c:v>558.07000000000005</c:v>
                </c:pt>
                <c:pt idx="8">
                  <c:v>554.86</c:v>
                </c:pt>
                <c:pt idx="9">
                  <c:v>515.07000000000005</c:v>
                </c:pt>
                <c:pt idx="10">
                  <c:v>522.63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E4-4332-95F5-45DF0233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graphs_write_large!$AF$359</c:f>
          <c:strCache>
            <c:ptCount val="1"/>
            <c:pt idx="0">
              <c:v>Large write_run_write_all_no_trx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large'!$T$187:$T$197</c:f>
              <c:numCache>
                <c:formatCode>General</c:formatCode>
                <c:ptCount val="11"/>
                <c:pt idx="0">
                  <c:v>475.79</c:v>
                </c:pt>
                <c:pt idx="1">
                  <c:v>134.9</c:v>
                </c:pt>
                <c:pt idx="2">
                  <c:v>493.24</c:v>
                </c:pt>
                <c:pt idx="3">
                  <c:v>773.68</c:v>
                </c:pt>
                <c:pt idx="4">
                  <c:v>1013.6</c:v>
                </c:pt>
                <c:pt idx="5">
                  <c:v>1589.9</c:v>
                </c:pt>
                <c:pt idx="6">
                  <c:v>2728.81</c:v>
                </c:pt>
                <c:pt idx="7">
                  <c:v>2932.6</c:v>
                </c:pt>
                <c:pt idx="8">
                  <c:v>4203.93</c:v>
                </c:pt>
                <c:pt idx="9">
                  <c:v>7615.89</c:v>
                </c:pt>
                <c:pt idx="10">
                  <c:v>15096.83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7-441B-BEE6-50FE158C214E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large'!$I$187:$I$197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large'!$U$187:$U$197</c:f>
              <c:numCache>
                <c:formatCode>General</c:formatCode>
                <c:ptCount val="11"/>
                <c:pt idx="0">
                  <c:v>118.92</c:v>
                </c:pt>
                <c:pt idx="1">
                  <c:v>130.13</c:v>
                </c:pt>
                <c:pt idx="2">
                  <c:v>144.97</c:v>
                </c:pt>
                <c:pt idx="3">
                  <c:v>170.48</c:v>
                </c:pt>
                <c:pt idx="4">
                  <c:v>223.34</c:v>
                </c:pt>
                <c:pt idx="5">
                  <c:v>1327.91</c:v>
                </c:pt>
                <c:pt idx="6">
                  <c:v>1589.9</c:v>
                </c:pt>
                <c:pt idx="7">
                  <c:v>1903.57</c:v>
                </c:pt>
                <c:pt idx="8">
                  <c:v>2828.87</c:v>
                </c:pt>
                <c:pt idx="9">
                  <c:v>6135.91</c:v>
                </c:pt>
                <c:pt idx="10">
                  <c:v>11946.04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7-441B-BEE6-50FE158C2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graphs_write_large!$A$385</c:f>
          <c:strCache>
            <c:ptCount val="1"/>
            <c:pt idx="0">
              <c:v>Large write_run_write_all_with_trx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large'!$C$200:$C$210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large'!$D$200:$D$210</c:f>
              <c:numCache>
                <c:formatCode>General</c:formatCode>
                <c:ptCount val="11"/>
                <c:pt idx="0">
                  <c:v>15.77</c:v>
                </c:pt>
                <c:pt idx="1">
                  <c:v>29.38</c:v>
                </c:pt>
                <c:pt idx="2">
                  <c:v>45.59</c:v>
                </c:pt>
                <c:pt idx="3">
                  <c:v>66.73</c:v>
                </c:pt>
                <c:pt idx="4">
                  <c:v>83.13</c:v>
                </c:pt>
                <c:pt idx="5">
                  <c:v>97.76</c:v>
                </c:pt>
                <c:pt idx="6">
                  <c:v>108.32</c:v>
                </c:pt>
                <c:pt idx="7">
                  <c:v>123.66</c:v>
                </c:pt>
                <c:pt idx="8">
                  <c:v>121.45</c:v>
                </c:pt>
                <c:pt idx="9">
                  <c:v>126.52</c:v>
                </c:pt>
                <c:pt idx="10">
                  <c:v>119.32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0-4BB4-820C-2F25A31E5584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large'!$C$200:$C$210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large'!$E$200:$E$210</c:f>
              <c:numCache>
                <c:formatCode>General</c:formatCode>
                <c:ptCount val="11"/>
                <c:pt idx="0">
                  <c:v>20.53</c:v>
                </c:pt>
                <c:pt idx="1">
                  <c:v>36.119999999999997</c:v>
                </c:pt>
                <c:pt idx="2">
                  <c:v>59.9</c:v>
                </c:pt>
                <c:pt idx="3">
                  <c:v>85.43</c:v>
                </c:pt>
                <c:pt idx="4">
                  <c:v>114.67</c:v>
                </c:pt>
                <c:pt idx="5">
                  <c:v>143.19</c:v>
                </c:pt>
                <c:pt idx="6">
                  <c:v>172.78</c:v>
                </c:pt>
                <c:pt idx="7">
                  <c:v>171.74</c:v>
                </c:pt>
                <c:pt idx="8">
                  <c:v>164.6</c:v>
                </c:pt>
                <c:pt idx="9">
                  <c:v>158.91999999999999</c:v>
                </c:pt>
                <c:pt idx="10">
                  <c:v>165.16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0-4BB4-820C-2F25A31E5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graphs_write_large!$L$385</c:f>
          <c:strCache>
            <c:ptCount val="1"/>
            <c:pt idx="0">
              <c:v>Large write_run_write_all_with_trx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large'!$H$200:$H$210</c:f>
              <c:numCache>
                <c:formatCode>General</c:formatCode>
                <c:ptCount val="11"/>
                <c:pt idx="0">
                  <c:v>94.63</c:v>
                </c:pt>
                <c:pt idx="1">
                  <c:v>176.3</c:v>
                </c:pt>
                <c:pt idx="2">
                  <c:v>273.55</c:v>
                </c:pt>
                <c:pt idx="3">
                  <c:v>400.38</c:v>
                </c:pt>
                <c:pt idx="4">
                  <c:v>498.81</c:v>
                </c:pt>
                <c:pt idx="5">
                  <c:v>586.55999999999995</c:v>
                </c:pt>
                <c:pt idx="6">
                  <c:v>649.94000000000005</c:v>
                </c:pt>
                <c:pt idx="7">
                  <c:v>741.98</c:v>
                </c:pt>
                <c:pt idx="8">
                  <c:v>728.68</c:v>
                </c:pt>
                <c:pt idx="9">
                  <c:v>759.09</c:v>
                </c:pt>
                <c:pt idx="10">
                  <c:v>715.93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6-4328-B337-E0FD954D8850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large'!$I$200:$I$210</c:f>
              <c:numCache>
                <c:formatCode>General</c:formatCode>
                <c:ptCount val="11"/>
                <c:pt idx="0">
                  <c:v>123.2</c:v>
                </c:pt>
                <c:pt idx="1">
                  <c:v>216.7</c:v>
                </c:pt>
                <c:pt idx="2">
                  <c:v>359.43</c:v>
                </c:pt>
                <c:pt idx="3">
                  <c:v>512.57000000000005</c:v>
                </c:pt>
                <c:pt idx="4">
                  <c:v>688.02</c:v>
                </c:pt>
                <c:pt idx="5">
                  <c:v>859.14</c:v>
                </c:pt>
                <c:pt idx="6">
                  <c:v>1036.69</c:v>
                </c:pt>
                <c:pt idx="7">
                  <c:v>1030.42</c:v>
                </c:pt>
                <c:pt idx="8">
                  <c:v>987.58</c:v>
                </c:pt>
                <c:pt idx="9">
                  <c:v>953.52</c:v>
                </c:pt>
                <c:pt idx="10">
                  <c:v>990.94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E6-4328-B337-E0FD954D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graphs_write_large!$V$385</c:f>
          <c:strCache>
            <c:ptCount val="1"/>
            <c:pt idx="0">
              <c:v>Large write_run_write_all_with_trx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large'!$P$200:$P$210</c:f>
              <c:numCache>
                <c:formatCode>General</c:formatCode>
                <c:ptCount val="11"/>
                <c:pt idx="0">
                  <c:v>55.15</c:v>
                </c:pt>
                <c:pt idx="1">
                  <c:v>102.83</c:v>
                </c:pt>
                <c:pt idx="2">
                  <c:v>159.57</c:v>
                </c:pt>
                <c:pt idx="3">
                  <c:v>233.55</c:v>
                </c:pt>
                <c:pt idx="4">
                  <c:v>290.77</c:v>
                </c:pt>
                <c:pt idx="5">
                  <c:v>342.01</c:v>
                </c:pt>
                <c:pt idx="6">
                  <c:v>379.17</c:v>
                </c:pt>
                <c:pt idx="7">
                  <c:v>433.7</c:v>
                </c:pt>
                <c:pt idx="8">
                  <c:v>425.4</c:v>
                </c:pt>
                <c:pt idx="9">
                  <c:v>441.96</c:v>
                </c:pt>
                <c:pt idx="10">
                  <c:v>417.74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5C4-913A-55077F9155FC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large'!$Q$200:$Q$210</c:f>
              <c:numCache>
                <c:formatCode>General</c:formatCode>
                <c:ptCount val="11"/>
                <c:pt idx="0">
                  <c:v>71.84</c:v>
                </c:pt>
                <c:pt idx="1">
                  <c:v>126.5</c:v>
                </c:pt>
                <c:pt idx="2">
                  <c:v>209.5</c:v>
                </c:pt>
                <c:pt idx="3">
                  <c:v>298.45999999999998</c:v>
                </c:pt>
                <c:pt idx="4">
                  <c:v>401.6</c:v>
                </c:pt>
                <c:pt idx="5">
                  <c:v>501.57</c:v>
                </c:pt>
                <c:pt idx="6">
                  <c:v>604.82000000000005</c:v>
                </c:pt>
                <c:pt idx="7">
                  <c:v>601.45000000000005</c:v>
                </c:pt>
                <c:pt idx="8">
                  <c:v>576.02</c:v>
                </c:pt>
                <c:pt idx="9">
                  <c:v>556.37</c:v>
                </c:pt>
                <c:pt idx="10">
                  <c:v>578.20000000000005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A-45C4-913A-55077F91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graphs_write_large!$AF$385</c:f>
          <c:strCache>
            <c:ptCount val="1"/>
            <c:pt idx="0">
              <c:v>Large write_run_write_all_with_trx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large'!$T$200:$T$210</c:f>
              <c:numCache>
                <c:formatCode>General</c:formatCode>
                <c:ptCount val="11"/>
                <c:pt idx="0">
                  <c:v>64.47</c:v>
                </c:pt>
                <c:pt idx="1">
                  <c:v>80.03</c:v>
                </c:pt>
                <c:pt idx="2">
                  <c:v>139.85</c:v>
                </c:pt>
                <c:pt idx="3">
                  <c:v>559.5</c:v>
                </c:pt>
                <c:pt idx="4">
                  <c:v>861.95</c:v>
                </c:pt>
                <c:pt idx="5">
                  <c:v>1129.24</c:v>
                </c:pt>
                <c:pt idx="6">
                  <c:v>2539.17</c:v>
                </c:pt>
                <c:pt idx="7">
                  <c:v>2880.27</c:v>
                </c:pt>
                <c:pt idx="8">
                  <c:v>4358.09</c:v>
                </c:pt>
                <c:pt idx="9">
                  <c:v>7479.98</c:v>
                </c:pt>
                <c:pt idx="10">
                  <c:v>14562.82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8-4E79-8833-D96B92B5F3FF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large'!$I$200:$I$210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large'!$U$200:$U$210</c:f>
              <c:numCache>
                <c:formatCode>General</c:formatCode>
                <c:ptCount val="11"/>
                <c:pt idx="0">
                  <c:v>81.48</c:v>
                </c:pt>
                <c:pt idx="1">
                  <c:v>87.56</c:v>
                </c:pt>
                <c:pt idx="2">
                  <c:v>97.55</c:v>
                </c:pt>
                <c:pt idx="3">
                  <c:v>114.72</c:v>
                </c:pt>
                <c:pt idx="4">
                  <c:v>158.63</c:v>
                </c:pt>
                <c:pt idx="5">
                  <c:v>1149.76</c:v>
                </c:pt>
                <c:pt idx="6">
                  <c:v>1401.61</c:v>
                </c:pt>
                <c:pt idx="7">
                  <c:v>2009.23</c:v>
                </c:pt>
                <c:pt idx="8">
                  <c:v>2880.27</c:v>
                </c:pt>
                <c:pt idx="9">
                  <c:v>6247.39</c:v>
                </c:pt>
                <c:pt idx="10">
                  <c:v>11946.04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D8-4E79-8833-D96B92B5F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graphs_write_large!$A$411</c:f>
          <c:strCache>
            <c:ptCount val="1"/>
            <c:pt idx="0">
              <c:v>Large write_run_write_all_with_trx_special  events/s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large'!$D$108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large'!$C$213:$C$223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large'!$D$213:$D$223</c:f>
              <c:numCache>
                <c:formatCode>General</c:formatCode>
                <c:ptCount val="11"/>
                <c:pt idx="0">
                  <c:v>19.3</c:v>
                </c:pt>
                <c:pt idx="1">
                  <c:v>42.4</c:v>
                </c:pt>
                <c:pt idx="2">
                  <c:v>74.22</c:v>
                </c:pt>
                <c:pt idx="3">
                  <c:v>115.65</c:v>
                </c:pt>
                <c:pt idx="4">
                  <c:v>159.9</c:v>
                </c:pt>
                <c:pt idx="5">
                  <c:v>218.47</c:v>
                </c:pt>
                <c:pt idx="6">
                  <c:v>248</c:v>
                </c:pt>
                <c:pt idx="7">
                  <c:v>281.38</c:v>
                </c:pt>
                <c:pt idx="8">
                  <c:v>311.98</c:v>
                </c:pt>
                <c:pt idx="9">
                  <c:v>333.44</c:v>
                </c:pt>
                <c:pt idx="10">
                  <c:v>310.05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C-40C7-B955-0F330335C219}"/>
            </c:ext>
          </c:extLst>
        </c:ser>
        <c:ser>
          <c:idx val="1"/>
          <c:order val="1"/>
          <c:tx>
            <c:strRef>
              <c:f>'Write dashboard large'!$E$108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large'!$C$213:$C$223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large'!$E$213:$E$223</c:f>
              <c:numCache>
                <c:formatCode>General</c:formatCode>
                <c:ptCount val="11"/>
                <c:pt idx="0">
                  <c:v>27.51</c:v>
                </c:pt>
                <c:pt idx="1">
                  <c:v>60.86</c:v>
                </c:pt>
                <c:pt idx="2">
                  <c:v>110.17</c:v>
                </c:pt>
                <c:pt idx="3">
                  <c:v>174.5</c:v>
                </c:pt>
                <c:pt idx="4">
                  <c:v>274.89</c:v>
                </c:pt>
                <c:pt idx="5">
                  <c:v>381.89</c:v>
                </c:pt>
                <c:pt idx="6">
                  <c:v>552.03</c:v>
                </c:pt>
                <c:pt idx="7">
                  <c:v>666.29</c:v>
                </c:pt>
                <c:pt idx="8">
                  <c:v>789.26</c:v>
                </c:pt>
                <c:pt idx="9">
                  <c:v>691.41</c:v>
                </c:pt>
                <c:pt idx="10">
                  <c:v>748.57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5C-40C7-B955-0F330335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events/s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graphs_write_large!$L$411</c:f>
          <c:strCache>
            <c:ptCount val="1"/>
            <c:pt idx="0">
              <c:v>Large write_run_write_all_with_trx_special  ops/sec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large'!$H$108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large'!$H$213:$H$223</c:f>
              <c:numCache>
                <c:formatCode>General</c:formatCode>
                <c:ptCount val="11"/>
                <c:pt idx="0">
                  <c:v>115.82</c:v>
                </c:pt>
                <c:pt idx="1">
                  <c:v>254.41</c:v>
                </c:pt>
                <c:pt idx="2">
                  <c:v>445.33</c:v>
                </c:pt>
                <c:pt idx="3">
                  <c:v>693.91</c:v>
                </c:pt>
                <c:pt idx="4">
                  <c:v>959.42</c:v>
                </c:pt>
                <c:pt idx="5">
                  <c:v>1310.84</c:v>
                </c:pt>
                <c:pt idx="6">
                  <c:v>1488</c:v>
                </c:pt>
                <c:pt idx="7">
                  <c:v>1688.27</c:v>
                </c:pt>
                <c:pt idx="8">
                  <c:v>1871.87</c:v>
                </c:pt>
                <c:pt idx="9">
                  <c:v>2000.62</c:v>
                </c:pt>
                <c:pt idx="10">
                  <c:v>1860.3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C-4E47-89F6-51081CD02CD6}"/>
            </c:ext>
          </c:extLst>
        </c:ser>
        <c:ser>
          <c:idx val="1"/>
          <c:order val="1"/>
          <c:tx>
            <c:strRef>
              <c:f>'Write dashboard large'!$I$108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large'!$I$213:$I$223</c:f>
              <c:numCache>
                <c:formatCode>General</c:formatCode>
                <c:ptCount val="11"/>
                <c:pt idx="0">
                  <c:v>165.04</c:v>
                </c:pt>
                <c:pt idx="1">
                  <c:v>365.19</c:v>
                </c:pt>
                <c:pt idx="2">
                  <c:v>661.03</c:v>
                </c:pt>
                <c:pt idx="3">
                  <c:v>1047.02</c:v>
                </c:pt>
                <c:pt idx="4">
                  <c:v>1649.36</c:v>
                </c:pt>
                <c:pt idx="5">
                  <c:v>2291.33</c:v>
                </c:pt>
                <c:pt idx="6">
                  <c:v>3312.17</c:v>
                </c:pt>
                <c:pt idx="7">
                  <c:v>3997.71</c:v>
                </c:pt>
                <c:pt idx="8">
                  <c:v>4735.59</c:v>
                </c:pt>
                <c:pt idx="9">
                  <c:v>4148.46</c:v>
                </c:pt>
                <c:pt idx="10">
                  <c:v>4491.41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DC-4E47-89F6-51081CD02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graphs_write_large!$V$411</c:f>
          <c:strCache>
            <c:ptCount val="1"/>
            <c:pt idx="0">
              <c:v>Large write_run_write_all_with_trx_special  writes/sec</c:v>
            </c:pt>
          </c:strCache>
        </c:strRef>
      </c:tx>
      <c:layout>
        <c:manualLayout>
          <c:xMode val="edge"/>
          <c:yMode val="edge"/>
          <c:x val="0.2363941045830809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large'!$P$108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large'!$P$213:$P$223</c:f>
              <c:numCache>
                <c:formatCode>General</c:formatCode>
                <c:ptCount val="11"/>
                <c:pt idx="0">
                  <c:v>67.540000000000006</c:v>
                </c:pt>
                <c:pt idx="1">
                  <c:v>148.26</c:v>
                </c:pt>
                <c:pt idx="2">
                  <c:v>259.58999999999997</c:v>
                </c:pt>
                <c:pt idx="3">
                  <c:v>405.12</c:v>
                </c:pt>
                <c:pt idx="4">
                  <c:v>559.33000000000004</c:v>
                </c:pt>
                <c:pt idx="5">
                  <c:v>764.25</c:v>
                </c:pt>
                <c:pt idx="6">
                  <c:v>868</c:v>
                </c:pt>
                <c:pt idx="7">
                  <c:v>985.25</c:v>
                </c:pt>
                <c:pt idx="8">
                  <c:v>1092.19</c:v>
                </c:pt>
                <c:pt idx="9">
                  <c:v>1166.57</c:v>
                </c:pt>
                <c:pt idx="10">
                  <c:v>1084.45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A5-4809-B23D-57F4817D140A}"/>
            </c:ext>
          </c:extLst>
        </c:ser>
        <c:ser>
          <c:idx val="1"/>
          <c:order val="1"/>
          <c:tx>
            <c:strRef>
              <c:f>'Write dashboard large'!$Q$108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large'!$Q$213:$Q$223</c:f>
              <c:numCache>
                <c:formatCode>General</c:formatCode>
                <c:ptCount val="11"/>
                <c:pt idx="0">
                  <c:v>96.26</c:v>
                </c:pt>
                <c:pt idx="1">
                  <c:v>212.99</c:v>
                </c:pt>
                <c:pt idx="2">
                  <c:v>385.71</c:v>
                </c:pt>
                <c:pt idx="3">
                  <c:v>610.58000000000004</c:v>
                </c:pt>
                <c:pt idx="4">
                  <c:v>961.29</c:v>
                </c:pt>
                <c:pt idx="5">
                  <c:v>1336.69</c:v>
                </c:pt>
                <c:pt idx="6">
                  <c:v>1932.4</c:v>
                </c:pt>
                <c:pt idx="7">
                  <c:v>2332.77</c:v>
                </c:pt>
                <c:pt idx="8">
                  <c:v>2762.97</c:v>
                </c:pt>
                <c:pt idx="9">
                  <c:v>2421.25</c:v>
                </c:pt>
                <c:pt idx="10">
                  <c:v>2620.65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A5-4809-B23D-57F4817D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Reads/sec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graphs_write_large!$AF$411</c:f>
          <c:strCache>
            <c:ptCount val="1"/>
            <c:pt idx="0">
              <c:v>Large write_run_write_all_with_trx_special  latency95(μs)</c:v>
            </c:pt>
          </c:strCache>
        </c:strRef>
      </c:tx>
      <c:layout>
        <c:manualLayout>
          <c:xMode val="edge"/>
          <c:yMode val="edge"/>
          <c:x val="0.251757352446328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'Write dashboard large'!$T$108</c:f>
              <c:strCache>
                <c:ptCount val="1"/>
                <c:pt idx="0">
                  <c:v>PS 8.0.34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large'!$T$213:$T$223</c:f>
              <c:numCache>
                <c:formatCode>General</c:formatCode>
                <c:ptCount val="11"/>
                <c:pt idx="0">
                  <c:v>51.02</c:v>
                </c:pt>
                <c:pt idx="1">
                  <c:v>47.47</c:v>
                </c:pt>
                <c:pt idx="2">
                  <c:v>53.85</c:v>
                </c:pt>
                <c:pt idx="3">
                  <c:v>92.42</c:v>
                </c:pt>
                <c:pt idx="4">
                  <c:v>559.5</c:v>
                </c:pt>
                <c:pt idx="5">
                  <c:v>773.68</c:v>
                </c:pt>
                <c:pt idx="6">
                  <c:v>1089.3</c:v>
                </c:pt>
                <c:pt idx="7">
                  <c:v>2009.23</c:v>
                </c:pt>
                <c:pt idx="8">
                  <c:v>2728.81</c:v>
                </c:pt>
                <c:pt idx="9">
                  <c:v>3639.94</c:v>
                </c:pt>
                <c:pt idx="10">
                  <c:v>6594.16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E7-4FDF-B708-186528D8ABC1}"/>
            </c:ext>
          </c:extLst>
        </c:ser>
        <c:ser>
          <c:idx val="1"/>
          <c:order val="1"/>
          <c:tx>
            <c:strRef>
              <c:f>'Write dashboard large'!$U$108</c:f>
              <c:strCache>
                <c:ptCount val="1"/>
                <c:pt idx="0">
                  <c:v>MySQL 8.0.34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'Select dashboard large'!$I$213:$I$223</c:f>
              <c:numCache>
                <c:formatCode>General</c:formatCode>
                <c:ptCount val="11"/>
              </c:numCache>
            </c:numRef>
          </c:cat>
          <c:val>
            <c:numRef>
              <c:f>'Write dashboard large'!$U$213:$U$223</c:f>
              <c:numCache>
                <c:formatCode>General</c:formatCode>
                <c:ptCount val="11"/>
                <c:pt idx="0">
                  <c:v>65.650000000000006</c:v>
                </c:pt>
                <c:pt idx="1">
                  <c:v>59.99</c:v>
                </c:pt>
                <c:pt idx="2">
                  <c:v>63.32</c:v>
                </c:pt>
                <c:pt idx="3">
                  <c:v>70.55</c:v>
                </c:pt>
                <c:pt idx="4">
                  <c:v>78.599999999999994</c:v>
                </c:pt>
                <c:pt idx="5">
                  <c:v>102.97</c:v>
                </c:pt>
                <c:pt idx="6">
                  <c:v>170.48</c:v>
                </c:pt>
                <c:pt idx="7">
                  <c:v>943.16</c:v>
                </c:pt>
                <c:pt idx="8">
                  <c:v>1304.21</c:v>
                </c:pt>
                <c:pt idx="9">
                  <c:v>2320.5500000000002</c:v>
                </c:pt>
                <c:pt idx="10">
                  <c:v>3326.55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E7-4FDF-B708-186528D8A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5491040"/>
        <c:axId val="915489240"/>
      </c:barChart>
      <c:catAx>
        <c:axId val="91549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89240"/>
        <c:crosses val="autoZero"/>
        <c:auto val="1"/>
        <c:lblAlgn val="ctr"/>
        <c:lblOffset val="100"/>
        <c:noMultiLvlLbl val="0"/>
      </c:catAx>
      <c:valAx>
        <c:axId val="9154892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latency (</a:t>
                </a:r>
                <a:r>
                  <a:rPr lang="en-US" sz="900" b="0" i="0" u="none" strike="noStrike" cap="all" baseline="0">
                    <a:effectLst/>
                  </a:rPr>
                  <a:t>us)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91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26" Type="http://schemas.openxmlformats.org/officeDocument/2006/relationships/chart" Target="../charts/chart60.xml"/><Relationship Id="rId3" Type="http://schemas.openxmlformats.org/officeDocument/2006/relationships/chart" Target="../charts/chart37.xml"/><Relationship Id="rId21" Type="http://schemas.openxmlformats.org/officeDocument/2006/relationships/chart" Target="../charts/chart55.xml"/><Relationship Id="rId34" Type="http://schemas.openxmlformats.org/officeDocument/2006/relationships/chart" Target="../charts/chart68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5" Type="http://schemas.openxmlformats.org/officeDocument/2006/relationships/chart" Target="../charts/chart59.xml"/><Relationship Id="rId33" Type="http://schemas.openxmlformats.org/officeDocument/2006/relationships/chart" Target="../charts/chart67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20" Type="http://schemas.openxmlformats.org/officeDocument/2006/relationships/chart" Target="../charts/chart54.xml"/><Relationship Id="rId29" Type="http://schemas.openxmlformats.org/officeDocument/2006/relationships/chart" Target="../charts/chart63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24" Type="http://schemas.openxmlformats.org/officeDocument/2006/relationships/chart" Target="../charts/chart58.xml"/><Relationship Id="rId32" Type="http://schemas.openxmlformats.org/officeDocument/2006/relationships/chart" Target="../charts/chart66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23" Type="http://schemas.openxmlformats.org/officeDocument/2006/relationships/chart" Target="../charts/chart57.xml"/><Relationship Id="rId28" Type="http://schemas.openxmlformats.org/officeDocument/2006/relationships/chart" Target="../charts/chart62.xml"/><Relationship Id="rId10" Type="http://schemas.openxmlformats.org/officeDocument/2006/relationships/chart" Target="../charts/chart44.xml"/><Relationship Id="rId19" Type="http://schemas.openxmlformats.org/officeDocument/2006/relationships/chart" Target="../charts/chart53.xml"/><Relationship Id="rId31" Type="http://schemas.openxmlformats.org/officeDocument/2006/relationships/chart" Target="../charts/chart65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Relationship Id="rId22" Type="http://schemas.openxmlformats.org/officeDocument/2006/relationships/chart" Target="../charts/chart56.xml"/><Relationship Id="rId27" Type="http://schemas.openxmlformats.org/officeDocument/2006/relationships/chart" Target="../charts/chart61.xml"/><Relationship Id="rId30" Type="http://schemas.openxmlformats.org/officeDocument/2006/relationships/chart" Target="../charts/chart64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81.xml"/><Relationship Id="rId18" Type="http://schemas.openxmlformats.org/officeDocument/2006/relationships/chart" Target="../charts/chart86.xml"/><Relationship Id="rId26" Type="http://schemas.openxmlformats.org/officeDocument/2006/relationships/chart" Target="../charts/chart94.xml"/><Relationship Id="rId39" Type="http://schemas.openxmlformats.org/officeDocument/2006/relationships/chart" Target="../charts/chart107.xml"/><Relationship Id="rId21" Type="http://schemas.openxmlformats.org/officeDocument/2006/relationships/chart" Target="../charts/chart89.xml"/><Relationship Id="rId34" Type="http://schemas.openxmlformats.org/officeDocument/2006/relationships/chart" Target="../charts/chart102.xml"/><Relationship Id="rId42" Type="http://schemas.openxmlformats.org/officeDocument/2006/relationships/chart" Target="../charts/chart110.xml"/><Relationship Id="rId47" Type="http://schemas.openxmlformats.org/officeDocument/2006/relationships/chart" Target="../charts/chart115.xml"/><Relationship Id="rId50" Type="http://schemas.openxmlformats.org/officeDocument/2006/relationships/chart" Target="../charts/chart118.xml"/><Relationship Id="rId55" Type="http://schemas.openxmlformats.org/officeDocument/2006/relationships/chart" Target="../charts/chart123.xml"/><Relationship Id="rId63" Type="http://schemas.openxmlformats.org/officeDocument/2006/relationships/chart" Target="../charts/chart131.xml"/><Relationship Id="rId68" Type="http://schemas.openxmlformats.org/officeDocument/2006/relationships/chart" Target="../charts/chart136.xml"/><Relationship Id="rId7" Type="http://schemas.openxmlformats.org/officeDocument/2006/relationships/chart" Target="../charts/chart75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29" Type="http://schemas.openxmlformats.org/officeDocument/2006/relationships/chart" Target="../charts/chart97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24" Type="http://schemas.openxmlformats.org/officeDocument/2006/relationships/chart" Target="../charts/chart92.xml"/><Relationship Id="rId32" Type="http://schemas.openxmlformats.org/officeDocument/2006/relationships/chart" Target="../charts/chart100.xml"/><Relationship Id="rId37" Type="http://schemas.openxmlformats.org/officeDocument/2006/relationships/chart" Target="../charts/chart105.xml"/><Relationship Id="rId40" Type="http://schemas.openxmlformats.org/officeDocument/2006/relationships/chart" Target="../charts/chart108.xml"/><Relationship Id="rId45" Type="http://schemas.openxmlformats.org/officeDocument/2006/relationships/chart" Target="../charts/chart113.xml"/><Relationship Id="rId53" Type="http://schemas.openxmlformats.org/officeDocument/2006/relationships/chart" Target="../charts/chart121.xml"/><Relationship Id="rId58" Type="http://schemas.openxmlformats.org/officeDocument/2006/relationships/chart" Target="../charts/chart126.xml"/><Relationship Id="rId66" Type="http://schemas.openxmlformats.org/officeDocument/2006/relationships/chart" Target="../charts/chart134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23" Type="http://schemas.openxmlformats.org/officeDocument/2006/relationships/chart" Target="../charts/chart91.xml"/><Relationship Id="rId28" Type="http://schemas.openxmlformats.org/officeDocument/2006/relationships/chart" Target="../charts/chart96.xml"/><Relationship Id="rId36" Type="http://schemas.openxmlformats.org/officeDocument/2006/relationships/chart" Target="../charts/chart104.xml"/><Relationship Id="rId49" Type="http://schemas.openxmlformats.org/officeDocument/2006/relationships/chart" Target="../charts/chart117.xml"/><Relationship Id="rId57" Type="http://schemas.openxmlformats.org/officeDocument/2006/relationships/chart" Target="../charts/chart125.xml"/><Relationship Id="rId61" Type="http://schemas.openxmlformats.org/officeDocument/2006/relationships/chart" Target="../charts/chart129.xml"/><Relationship Id="rId10" Type="http://schemas.openxmlformats.org/officeDocument/2006/relationships/chart" Target="../charts/chart78.xml"/><Relationship Id="rId19" Type="http://schemas.openxmlformats.org/officeDocument/2006/relationships/chart" Target="../charts/chart87.xml"/><Relationship Id="rId31" Type="http://schemas.openxmlformats.org/officeDocument/2006/relationships/chart" Target="../charts/chart99.xml"/><Relationship Id="rId44" Type="http://schemas.openxmlformats.org/officeDocument/2006/relationships/chart" Target="../charts/chart112.xml"/><Relationship Id="rId52" Type="http://schemas.openxmlformats.org/officeDocument/2006/relationships/chart" Target="../charts/chart120.xml"/><Relationship Id="rId60" Type="http://schemas.openxmlformats.org/officeDocument/2006/relationships/chart" Target="../charts/chart128.xml"/><Relationship Id="rId65" Type="http://schemas.openxmlformats.org/officeDocument/2006/relationships/chart" Target="../charts/chart133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Relationship Id="rId22" Type="http://schemas.openxmlformats.org/officeDocument/2006/relationships/chart" Target="../charts/chart90.xml"/><Relationship Id="rId27" Type="http://schemas.openxmlformats.org/officeDocument/2006/relationships/chart" Target="../charts/chart95.xml"/><Relationship Id="rId30" Type="http://schemas.openxmlformats.org/officeDocument/2006/relationships/chart" Target="../charts/chart98.xml"/><Relationship Id="rId35" Type="http://schemas.openxmlformats.org/officeDocument/2006/relationships/chart" Target="../charts/chart103.xml"/><Relationship Id="rId43" Type="http://schemas.openxmlformats.org/officeDocument/2006/relationships/chart" Target="../charts/chart111.xml"/><Relationship Id="rId48" Type="http://schemas.openxmlformats.org/officeDocument/2006/relationships/chart" Target="../charts/chart116.xml"/><Relationship Id="rId56" Type="http://schemas.openxmlformats.org/officeDocument/2006/relationships/chart" Target="../charts/chart124.xml"/><Relationship Id="rId64" Type="http://schemas.openxmlformats.org/officeDocument/2006/relationships/chart" Target="../charts/chart132.xml"/><Relationship Id="rId8" Type="http://schemas.openxmlformats.org/officeDocument/2006/relationships/chart" Target="../charts/chart76.xml"/><Relationship Id="rId51" Type="http://schemas.openxmlformats.org/officeDocument/2006/relationships/chart" Target="../charts/chart119.xml"/><Relationship Id="rId3" Type="http://schemas.openxmlformats.org/officeDocument/2006/relationships/chart" Target="../charts/chart71.xml"/><Relationship Id="rId12" Type="http://schemas.openxmlformats.org/officeDocument/2006/relationships/chart" Target="../charts/chart80.xml"/><Relationship Id="rId17" Type="http://schemas.openxmlformats.org/officeDocument/2006/relationships/chart" Target="../charts/chart85.xml"/><Relationship Id="rId25" Type="http://schemas.openxmlformats.org/officeDocument/2006/relationships/chart" Target="../charts/chart93.xml"/><Relationship Id="rId33" Type="http://schemas.openxmlformats.org/officeDocument/2006/relationships/chart" Target="../charts/chart101.xml"/><Relationship Id="rId38" Type="http://schemas.openxmlformats.org/officeDocument/2006/relationships/chart" Target="../charts/chart106.xml"/><Relationship Id="rId46" Type="http://schemas.openxmlformats.org/officeDocument/2006/relationships/chart" Target="../charts/chart114.xml"/><Relationship Id="rId59" Type="http://schemas.openxmlformats.org/officeDocument/2006/relationships/chart" Target="../charts/chart127.xml"/><Relationship Id="rId67" Type="http://schemas.openxmlformats.org/officeDocument/2006/relationships/chart" Target="../charts/chart135.xml"/><Relationship Id="rId20" Type="http://schemas.openxmlformats.org/officeDocument/2006/relationships/chart" Target="../charts/chart88.xml"/><Relationship Id="rId41" Type="http://schemas.openxmlformats.org/officeDocument/2006/relationships/chart" Target="../charts/chart109.xml"/><Relationship Id="rId54" Type="http://schemas.openxmlformats.org/officeDocument/2006/relationships/chart" Target="../charts/chart122.xml"/><Relationship Id="rId62" Type="http://schemas.openxmlformats.org/officeDocument/2006/relationships/chart" Target="../charts/chart130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49.xml"/><Relationship Id="rId18" Type="http://schemas.openxmlformats.org/officeDocument/2006/relationships/chart" Target="../charts/chart154.xml"/><Relationship Id="rId26" Type="http://schemas.openxmlformats.org/officeDocument/2006/relationships/chart" Target="../charts/chart162.xml"/><Relationship Id="rId39" Type="http://schemas.openxmlformats.org/officeDocument/2006/relationships/chart" Target="../charts/chart175.xml"/><Relationship Id="rId21" Type="http://schemas.openxmlformats.org/officeDocument/2006/relationships/chart" Target="../charts/chart157.xml"/><Relationship Id="rId34" Type="http://schemas.openxmlformats.org/officeDocument/2006/relationships/chart" Target="../charts/chart170.xml"/><Relationship Id="rId42" Type="http://schemas.openxmlformats.org/officeDocument/2006/relationships/chart" Target="../charts/chart178.xml"/><Relationship Id="rId47" Type="http://schemas.openxmlformats.org/officeDocument/2006/relationships/chart" Target="../charts/chart183.xml"/><Relationship Id="rId50" Type="http://schemas.openxmlformats.org/officeDocument/2006/relationships/chart" Target="../charts/chart186.xml"/><Relationship Id="rId55" Type="http://schemas.openxmlformats.org/officeDocument/2006/relationships/chart" Target="../charts/chart191.xml"/><Relationship Id="rId63" Type="http://schemas.openxmlformats.org/officeDocument/2006/relationships/chart" Target="../charts/chart199.xml"/><Relationship Id="rId68" Type="http://schemas.openxmlformats.org/officeDocument/2006/relationships/chart" Target="../charts/chart204.xml"/><Relationship Id="rId7" Type="http://schemas.openxmlformats.org/officeDocument/2006/relationships/chart" Target="../charts/chart143.xml"/><Relationship Id="rId2" Type="http://schemas.openxmlformats.org/officeDocument/2006/relationships/chart" Target="../charts/chart138.xml"/><Relationship Id="rId16" Type="http://schemas.openxmlformats.org/officeDocument/2006/relationships/chart" Target="../charts/chart152.xml"/><Relationship Id="rId29" Type="http://schemas.openxmlformats.org/officeDocument/2006/relationships/chart" Target="../charts/chart165.xml"/><Relationship Id="rId1" Type="http://schemas.openxmlformats.org/officeDocument/2006/relationships/chart" Target="../charts/chart137.xml"/><Relationship Id="rId6" Type="http://schemas.openxmlformats.org/officeDocument/2006/relationships/chart" Target="../charts/chart142.xml"/><Relationship Id="rId11" Type="http://schemas.openxmlformats.org/officeDocument/2006/relationships/chart" Target="../charts/chart147.xml"/><Relationship Id="rId24" Type="http://schemas.openxmlformats.org/officeDocument/2006/relationships/chart" Target="../charts/chart160.xml"/><Relationship Id="rId32" Type="http://schemas.openxmlformats.org/officeDocument/2006/relationships/chart" Target="../charts/chart168.xml"/><Relationship Id="rId37" Type="http://schemas.openxmlformats.org/officeDocument/2006/relationships/chart" Target="../charts/chart173.xml"/><Relationship Id="rId40" Type="http://schemas.openxmlformats.org/officeDocument/2006/relationships/chart" Target="../charts/chart176.xml"/><Relationship Id="rId45" Type="http://schemas.openxmlformats.org/officeDocument/2006/relationships/chart" Target="../charts/chart181.xml"/><Relationship Id="rId53" Type="http://schemas.openxmlformats.org/officeDocument/2006/relationships/chart" Target="../charts/chart189.xml"/><Relationship Id="rId58" Type="http://schemas.openxmlformats.org/officeDocument/2006/relationships/chart" Target="../charts/chart194.xml"/><Relationship Id="rId66" Type="http://schemas.openxmlformats.org/officeDocument/2006/relationships/chart" Target="../charts/chart202.xml"/><Relationship Id="rId5" Type="http://schemas.openxmlformats.org/officeDocument/2006/relationships/chart" Target="../charts/chart141.xml"/><Relationship Id="rId15" Type="http://schemas.openxmlformats.org/officeDocument/2006/relationships/chart" Target="../charts/chart151.xml"/><Relationship Id="rId23" Type="http://schemas.openxmlformats.org/officeDocument/2006/relationships/chart" Target="../charts/chart159.xml"/><Relationship Id="rId28" Type="http://schemas.openxmlformats.org/officeDocument/2006/relationships/chart" Target="../charts/chart164.xml"/><Relationship Id="rId36" Type="http://schemas.openxmlformats.org/officeDocument/2006/relationships/chart" Target="../charts/chart172.xml"/><Relationship Id="rId49" Type="http://schemas.openxmlformats.org/officeDocument/2006/relationships/chart" Target="../charts/chart185.xml"/><Relationship Id="rId57" Type="http://schemas.openxmlformats.org/officeDocument/2006/relationships/chart" Target="../charts/chart193.xml"/><Relationship Id="rId61" Type="http://schemas.openxmlformats.org/officeDocument/2006/relationships/chart" Target="../charts/chart197.xml"/><Relationship Id="rId10" Type="http://schemas.openxmlformats.org/officeDocument/2006/relationships/chart" Target="../charts/chart146.xml"/><Relationship Id="rId19" Type="http://schemas.openxmlformats.org/officeDocument/2006/relationships/chart" Target="../charts/chart155.xml"/><Relationship Id="rId31" Type="http://schemas.openxmlformats.org/officeDocument/2006/relationships/chart" Target="../charts/chart167.xml"/><Relationship Id="rId44" Type="http://schemas.openxmlformats.org/officeDocument/2006/relationships/chart" Target="../charts/chart180.xml"/><Relationship Id="rId52" Type="http://schemas.openxmlformats.org/officeDocument/2006/relationships/chart" Target="../charts/chart188.xml"/><Relationship Id="rId60" Type="http://schemas.openxmlformats.org/officeDocument/2006/relationships/chart" Target="../charts/chart196.xml"/><Relationship Id="rId65" Type="http://schemas.openxmlformats.org/officeDocument/2006/relationships/chart" Target="../charts/chart201.xml"/><Relationship Id="rId4" Type="http://schemas.openxmlformats.org/officeDocument/2006/relationships/chart" Target="../charts/chart140.xml"/><Relationship Id="rId9" Type="http://schemas.openxmlformats.org/officeDocument/2006/relationships/chart" Target="../charts/chart145.xml"/><Relationship Id="rId14" Type="http://schemas.openxmlformats.org/officeDocument/2006/relationships/chart" Target="../charts/chart150.xml"/><Relationship Id="rId22" Type="http://schemas.openxmlformats.org/officeDocument/2006/relationships/chart" Target="../charts/chart158.xml"/><Relationship Id="rId27" Type="http://schemas.openxmlformats.org/officeDocument/2006/relationships/chart" Target="../charts/chart163.xml"/><Relationship Id="rId30" Type="http://schemas.openxmlformats.org/officeDocument/2006/relationships/chart" Target="../charts/chart166.xml"/><Relationship Id="rId35" Type="http://schemas.openxmlformats.org/officeDocument/2006/relationships/chart" Target="../charts/chart171.xml"/><Relationship Id="rId43" Type="http://schemas.openxmlformats.org/officeDocument/2006/relationships/chart" Target="../charts/chart179.xml"/><Relationship Id="rId48" Type="http://schemas.openxmlformats.org/officeDocument/2006/relationships/chart" Target="../charts/chart184.xml"/><Relationship Id="rId56" Type="http://schemas.openxmlformats.org/officeDocument/2006/relationships/chart" Target="../charts/chart192.xml"/><Relationship Id="rId64" Type="http://schemas.openxmlformats.org/officeDocument/2006/relationships/chart" Target="../charts/chart200.xml"/><Relationship Id="rId8" Type="http://schemas.openxmlformats.org/officeDocument/2006/relationships/chart" Target="../charts/chart144.xml"/><Relationship Id="rId51" Type="http://schemas.openxmlformats.org/officeDocument/2006/relationships/chart" Target="../charts/chart187.xml"/><Relationship Id="rId3" Type="http://schemas.openxmlformats.org/officeDocument/2006/relationships/chart" Target="../charts/chart139.xml"/><Relationship Id="rId12" Type="http://schemas.openxmlformats.org/officeDocument/2006/relationships/chart" Target="../charts/chart148.xml"/><Relationship Id="rId17" Type="http://schemas.openxmlformats.org/officeDocument/2006/relationships/chart" Target="../charts/chart153.xml"/><Relationship Id="rId25" Type="http://schemas.openxmlformats.org/officeDocument/2006/relationships/chart" Target="../charts/chart161.xml"/><Relationship Id="rId33" Type="http://schemas.openxmlformats.org/officeDocument/2006/relationships/chart" Target="../charts/chart169.xml"/><Relationship Id="rId38" Type="http://schemas.openxmlformats.org/officeDocument/2006/relationships/chart" Target="../charts/chart174.xml"/><Relationship Id="rId46" Type="http://schemas.openxmlformats.org/officeDocument/2006/relationships/chart" Target="../charts/chart182.xml"/><Relationship Id="rId59" Type="http://schemas.openxmlformats.org/officeDocument/2006/relationships/chart" Target="../charts/chart195.xml"/><Relationship Id="rId67" Type="http://schemas.openxmlformats.org/officeDocument/2006/relationships/chart" Target="../charts/chart203.xml"/><Relationship Id="rId20" Type="http://schemas.openxmlformats.org/officeDocument/2006/relationships/chart" Target="../charts/chart156.xml"/><Relationship Id="rId41" Type="http://schemas.openxmlformats.org/officeDocument/2006/relationships/chart" Target="../charts/chart177.xml"/><Relationship Id="rId54" Type="http://schemas.openxmlformats.org/officeDocument/2006/relationships/chart" Target="../charts/chart190.xml"/><Relationship Id="rId62" Type="http://schemas.openxmlformats.org/officeDocument/2006/relationships/chart" Target="../charts/chart19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</xdr:row>
      <xdr:rowOff>28575</xdr:rowOff>
    </xdr:from>
    <xdr:to>
      <xdr:col>10</xdr:col>
      <xdr:colOff>457200</xdr:colOff>
      <xdr:row>98</xdr:row>
      <xdr:rowOff>142875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600073</xdr:colOff>
      <xdr:row>77</xdr:row>
      <xdr:rowOff>0</xdr:rowOff>
    </xdr:from>
    <xdr:to>
      <xdr:col>20</xdr:col>
      <xdr:colOff>447673</xdr:colOff>
      <xdr:row>98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600075</xdr:colOff>
      <xdr:row>77</xdr:row>
      <xdr:rowOff>0</xdr:rowOff>
    </xdr:from>
    <xdr:to>
      <xdr:col>30</xdr:col>
      <xdr:colOff>447675</xdr:colOff>
      <xdr:row>98</xdr:row>
      <xdr:rowOff>114300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600075</xdr:colOff>
      <xdr:row>77</xdr:row>
      <xdr:rowOff>0</xdr:rowOff>
    </xdr:from>
    <xdr:to>
      <xdr:col>40</xdr:col>
      <xdr:colOff>447675</xdr:colOff>
      <xdr:row>98</xdr:row>
      <xdr:rowOff>114300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561975</xdr:colOff>
      <xdr:row>102</xdr:row>
      <xdr:rowOff>9525</xdr:rowOff>
    </xdr:from>
    <xdr:to>
      <xdr:col>30</xdr:col>
      <xdr:colOff>409575</xdr:colOff>
      <xdr:row>123</xdr:row>
      <xdr:rowOff>123825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561975</xdr:colOff>
      <xdr:row>102</xdr:row>
      <xdr:rowOff>9525</xdr:rowOff>
    </xdr:from>
    <xdr:to>
      <xdr:col>40</xdr:col>
      <xdr:colOff>409575</xdr:colOff>
      <xdr:row>123</xdr:row>
      <xdr:rowOff>123825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9525</xdr:rowOff>
    </xdr:from>
    <xdr:to>
      <xdr:col>10</xdr:col>
      <xdr:colOff>457200</xdr:colOff>
      <xdr:row>123</xdr:row>
      <xdr:rowOff>123825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590548</xdr:colOff>
      <xdr:row>102</xdr:row>
      <xdr:rowOff>0</xdr:rowOff>
    </xdr:from>
    <xdr:to>
      <xdr:col>20</xdr:col>
      <xdr:colOff>438148</xdr:colOff>
      <xdr:row>123</xdr:row>
      <xdr:rowOff>114300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127</xdr:row>
      <xdr:rowOff>9525</xdr:rowOff>
    </xdr:from>
    <xdr:to>
      <xdr:col>10</xdr:col>
      <xdr:colOff>457200</xdr:colOff>
      <xdr:row>148</xdr:row>
      <xdr:rowOff>123825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9523</xdr:colOff>
      <xdr:row>127</xdr:row>
      <xdr:rowOff>0</xdr:rowOff>
    </xdr:from>
    <xdr:to>
      <xdr:col>20</xdr:col>
      <xdr:colOff>466723</xdr:colOff>
      <xdr:row>148</xdr:row>
      <xdr:rowOff>114300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9525</xdr:colOff>
      <xdr:row>127</xdr:row>
      <xdr:rowOff>0</xdr:rowOff>
    </xdr:from>
    <xdr:to>
      <xdr:col>30</xdr:col>
      <xdr:colOff>466725</xdr:colOff>
      <xdr:row>148</xdr:row>
      <xdr:rowOff>114300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9525</xdr:colOff>
      <xdr:row>127</xdr:row>
      <xdr:rowOff>0</xdr:rowOff>
    </xdr:from>
    <xdr:to>
      <xdr:col>40</xdr:col>
      <xdr:colOff>466725</xdr:colOff>
      <xdr:row>148</xdr:row>
      <xdr:rowOff>114300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152</xdr:row>
      <xdr:rowOff>9525</xdr:rowOff>
    </xdr:from>
    <xdr:to>
      <xdr:col>10</xdr:col>
      <xdr:colOff>457200</xdr:colOff>
      <xdr:row>173</xdr:row>
      <xdr:rowOff>123825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9523</xdr:colOff>
      <xdr:row>152</xdr:row>
      <xdr:rowOff>0</xdr:rowOff>
    </xdr:from>
    <xdr:to>
      <xdr:col>20</xdr:col>
      <xdr:colOff>466723</xdr:colOff>
      <xdr:row>173</xdr:row>
      <xdr:rowOff>114300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9525</xdr:colOff>
      <xdr:row>152</xdr:row>
      <xdr:rowOff>0</xdr:rowOff>
    </xdr:from>
    <xdr:to>
      <xdr:col>30</xdr:col>
      <xdr:colOff>466725</xdr:colOff>
      <xdr:row>173</xdr:row>
      <xdr:rowOff>114300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9525</xdr:colOff>
      <xdr:row>152</xdr:row>
      <xdr:rowOff>0</xdr:rowOff>
    </xdr:from>
    <xdr:to>
      <xdr:col>40</xdr:col>
      <xdr:colOff>466725</xdr:colOff>
      <xdr:row>173</xdr:row>
      <xdr:rowOff>114300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177</xdr:row>
      <xdr:rowOff>9525</xdr:rowOff>
    </xdr:from>
    <xdr:to>
      <xdr:col>10</xdr:col>
      <xdr:colOff>457200</xdr:colOff>
      <xdr:row>198</xdr:row>
      <xdr:rowOff>123825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9523</xdr:colOff>
      <xdr:row>177</xdr:row>
      <xdr:rowOff>0</xdr:rowOff>
    </xdr:from>
    <xdr:to>
      <xdr:col>20</xdr:col>
      <xdr:colOff>466723</xdr:colOff>
      <xdr:row>198</xdr:row>
      <xdr:rowOff>114300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9525</xdr:colOff>
      <xdr:row>177</xdr:row>
      <xdr:rowOff>0</xdr:rowOff>
    </xdr:from>
    <xdr:to>
      <xdr:col>30</xdr:col>
      <xdr:colOff>466725</xdr:colOff>
      <xdr:row>198</xdr:row>
      <xdr:rowOff>114300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31</xdr:col>
      <xdr:colOff>9525</xdr:colOff>
      <xdr:row>177</xdr:row>
      <xdr:rowOff>0</xdr:rowOff>
    </xdr:from>
    <xdr:to>
      <xdr:col>40</xdr:col>
      <xdr:colOff>466725</xdr:colOff>
      <xdr:row>198</xdr:row>
      <xdr:rowOff>114300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203</xdr:row>
      <xdr:rowOff>0</xdr:rowOff>
    </xdr:from>
    <xdr:to>
      <xdr:col>10</xdr:col>
      <xdr:colOff>457200</xdr:colOff>
      <xdr:row>224</xdr:row>
      <xdr:rowOff>114300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203</xdr:row>
      <xdr:rowOff>0</xdr:rowOff>
    </xdr:from>
    <xdr:to>
      <xdr:col>20</xdr:col>
      <xdr:colOff>457200</xdr:colOff>
      <xdr:row>224</xdr:row>
      <xdr:rowOff>114300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2</xdr:row>
      <xdr:rowOff>9525</xdr:rowOff>
    </xdr:from>
    <xdr:to>
      <xdr:col>10</xdr:col>
      <xdr:colOff>457200</xdr:colOff>
      <xdr:row>23</xdr:row>
      <xdr:rowOff>123825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9523</xdr:colOff>
      <xdr:row>2</xdr:row>
      <xdr:rowOff>0</xdr:rowOff>
    </xdr:from>
    <xdr:to>
      <xdr:col>20</xdr:col>
      <xdr:colOff>466723</xdr:colOff>
      <xdr:row>23</xdr:row>
      <xdr:rowOff>114300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</xdr:col>
      <xdr:colOff>9525</xdr:colOff>
      <xdr:row>2</xdr:row>
      <xdr:rowOff>0</xdr:rowOff>
    </xdr:from>
    <xdr:to>
      <xdr:col>30</xdr:col>
      <xdr:colOff>466725</xdr:colOff>
      <xdr:row>23</xdr:row>
      <xdr:rowOff>114300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31</xdr:col>
      <xdr:colOff>9525</xdr:colOff>
      <xdr:row>2</xdr:row>
      <xdr:rowOff>0</xdr:rowOff>
    </xdr:from>
    <xdr:to>
      <xdr:col>40</xdr:col>
      <xdr:colOff>466725</xdr:colOff>
      <xdr:row>23</xdr:row>
      <xdr:rowOff>114300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27</xdr:row>
      <xdr:rowOff>9525</xdr:rowOff>
    </xdr:from>
    <xdr:to>
      <xdr:col>10</xdr:col>
      <xdr:colOff>457200</xdr:colOff>
      <xdr:row>48</xdr:row>
      <xdr:rowOff>123825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9523</xdr:colOff>
      <xdr:row>27</xdr:row>
      <xdr:rowOff>0</xdr:rowOff>
    </xdr:from>
    <xdr:to>
      <xdr:col>20</xdr:col>
      <xdr:colOff>466723</xdr:colOff>
      <xdr:row>48</xdr:row>
      <xdr:rowOff>114300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21</xdr:col>
      <xdr:colOff>9525</xdr:colOff>
      <xdr:row>27</xdr:row>
      <xdr:rowOff>0</xdr:rowOff>
    </xdr:from>
    <xdr:to>
      <xdr:col>30</xdr:col>
      <xdr:colOff>466725</xdr:colOff>
      <xdr:row>48</xdr:row>
      <xdr:rowOff>114300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31</xdr:col>
      <xdr:colOff>9525</xdr:colOff>
      <xdr:row>27</xdr:row>
      <xdr:rowOff>0</xdr:rowOff>
    </xdr:from>
    <xdr:to>
      <xdr:col>40</xdr:col>
      <xdr:colOff>466725</xdr:colOff>
      <xdr:row>48</xdr:row>
      <xdr:rowOff>114300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52</xdr:row>
      <xdr:rowOff>9525</xdr:rowOff>
    </xdr:from>
    <xdr:to>
      <xdr:col>10</xdr:col>
      <xdr:colOff>457200</xdr:colOff>
      <xdr:row>73</xdr:row>
      <xdr:rowOff>123825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9523</xdr:colOff>
      <xdr:row>52</xdr:row>
      <xdr:rowOff>0</xdr:rowOff>
    </xdr:from>
    <xdr:to>
      <xdr:col>20</xdr:col>
      <xdr:colOff>466723</xdr:colOff>
      <xdr:row>73</xdr:row>
      <xdr:rowOff>114300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21</xdr:col>
      <xdr:colOff>9525</xdr:colOff>
      <xdr:row>52</xdr:row>
      <xdr:rowOff>0</xdr:rowOff>
    </xdr:from>
    <xdr:to>
      <xdr:col>30</xdr:col>
      <xdr:colOff>466725</xdr:colOff>
      <xdr:row>73</xdr:row>
      <xdr:rowOff>114300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31</xdr:col>
      <xdr:colOff>9525</xdr:colOff>
      <xdr:row>52</xdr:row>
      <xdr:rowOff>0</xdr:rowOff>
    </xdr:from>
    <xdr:to>
      <xdr:col>40</xdr:col>
      <xdr:colOff>466725</xdr:colOff>
      <xdr:row>73</xdr:row>
      <xdr:rowOff>114300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228</xdr:row>
          <xdr:rowOff>19050</xdr:rowOff>
        </xdr:from>
        <xdr:to>
          <xdr:col>2</xdr:col>
          <xdr:colOff>590550</xdr:colOff>
          <xdr:row>229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</xdr:row>
      <xdr:rowOff>28575</xdr:rowOff>
    </xdr:from>
    <xdr:to>
      <xdr:col>13</xdr:col>
      <xdr:colOff>304800</xdr:colOff>
      <xdr:row>103</xdr:row>
      <xdr:rowOff>155575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600073</xdr:colOff>
      <xdr:row>77</xdr:row>
      <xdr:rowOff>0</xdr:rowOff>
    </xdr:from>
    <xdr:to>
      <xdr:col>20</xdr:col>
      <xdr:colOff>447673</xdr:colOff>
      <xdr:row>98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600075</xdr:colOff>
      <xdr:row>77</xdr:row>
      <xdr:rowOff>0</xdr:rowOff>
    </xdr:from>
    <xdr:to>
      <xdr:col>30</xdr:col>
      <xdr:colOff>447675</xdr:colOff>
      <xdr:row>98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600075</xdr:colOff>
      <xdr:row>77</xdr:row>
      <xdr:rowOff>0</xdr:rowOff>
    </xdr:from>
    <xdr:to>
      <xdr:col>40</xdr:col>
      <xdr:colOff>447675</xdr:colOff>
      <xdr:row>98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561975</xdr:colOff>
      <xdr:row>102</xdr:row>
      <xdr:rowOff>9525</xdr:rowOff>
    </xdr:from>
    <xdr:to>
      <xdr:col>30</xdr:col>
      <xdr:colOff>409575</xdr:colOff>
      <xdr:row>123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561975</xdr:colOff>
      <xdr:row>102</xdr:row>
      <xdr:rowOff>9525</xdr:rowOff>
    </xdr:from>
    <xdr:to>
      <xdr:col>40</xdr:col>
      <xdr:colOff>409575</xdr:colOff>
      <xdr:row>123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9525</xdr:rowOff>
    </xdr:from>
    <xdr:to>
      <xdr:col>10</xdr:col>
      <xdr:colOff>457200</xdr:colOff>
      <xdr:row>123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590548</xdr:colOff>
      <xdr:row>102</xdr:row>
      <xdr:rowOff>0</xdr:rowOff>
    </xdr:from>
    <xdr:to>
      <xdr:col>20</xdr:col>
      <xdr:colOff>438148</xdr:colOff>
      <xdr:row>123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127</xdr:row>
      <xdr:rowOff>9525</xdr:rowOff>
    </xdr:from>
    <xdr:to>
      <xdr:col>10</xdr:col>
      <xdr:colOff>457200</xdr:colOff>
      <xdr:row>148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9523</xdr:colOff>
      <xdr:row>127</xdr:row>
      <xdr:rowOff>0</xdr:rowOff>
    </xdr:from>
    <xdr:to>
      <xdr:col>20</xdr:col>
      <xdr:colOff>466723</xdr:colOff>
      <xdr:row>148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9525</xdr:colOff>
      <xdr:row>127</xdr:row>
      <xdr:rowOff>0</xdr:rowOff>
    </xdr:from>
    <xdr:to>
      <xdr:col>30</xdr:col>
      <xdr:colOff>466725</xdr:colOff>
      <xdr:row>148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9525</xdr:colOff>
      <xdr:row>127</xdr:row>
      <xdr:rowOff>0</xdr:rowOff>
    </xdr:from>
    <xdr:to>
      <xdr:col>40</xdr:col>
      <xdr:colOff>466725</xdr:colOff>
      <xdr:row>148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152</xdr:row>
      <xdr:rowOff>9525</xdr:rowOff>
    </xdr:from>
    <xdr:to>
      <xdr:col>10</xdr:col>
      <xdr:colOff>457200</xdr:colOff>
      <xdr:row>173</xdr:row>
      <xdr:rowOff>123825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9523</xdr:colOff>
      <xdr:row>152</xdr:row>
      <xdr:rowOff>0</xdr:rowOff>
    </xdr:from>
    <xdr:to>
      <xdr:col>20</xdr:col>
      <xdr:colOff>466723</xdr:colOff>
      <xdr:row>173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9525</xdr:colOff>
      <xdr:row>152</xdr:row>
      <xdr:rowOff>0</xdr:rowOff>
    </xdr:from>
    <xdr:to>
      <xdr:col>30</xdr:col>
      <xdr:colOff>466725</xdr:colOff>
      <xdr:row>173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9525</xdr:colOff>
      <xdr:row>152</xdr:row>
      <xdr:rowOff>0</xdr:rowOff>
    </xdr:from>
    <xdr:to>
      <xdr:col>40</xdr:col>
      <xdr:colOff>466725</xdr:colOff>
      <xdr:row>173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177</xdr:row>
      <xdr:rowOff>9525</xdr:rowOff>
    </xdr:from>
    <xdr:to>
      <xdr:col>10</xdr:col>
      <xdr:colOff>457200</xdr:colOff>
      <xdr:row>198</xdr:row>
      <xdr:rowOff>123825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9523</xdr:colOff>
      <xdr:row>177</xdr:row>
      <xdr:rowOff>0</xdr:rowOff>
    </xdr:from>
    <xdr:to>
      <xdr:col>20</xdr:col>
      <xdr:colOff>466723</xdr:colOff>
      <xdr:row>198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9525</xdr:colOff>
      <xdr:row>177</xdr:row>
      <xdr:rowOff>0</xdr:rowOff>
    </xdr:from>
    <xdr:to>
      <xdr:col>30</xdr:col>
      <xdr:colOff>466725</xdr:colOff>
      <xdr:row>198</xdr:row>
      <xdr:rowOff>114300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31</xdr:col>
      <xdr:colOff>9525</xdr:colOff>
      <xdr:row>177</xdr:row>
      <xdr:rowOff>0</xdr:rowOff>
    </xdr:from>
    <xdr:to>
      <xdr:col>40</xdr:col>
      <xdr:colOff>466725</xdr:colOff>
      <xdr:row>198</xdr:row>
      <xdr:rowOff>114300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203</xdr:row>
      <xdr:rowOff>0</xdr:rowOff>
    </xdr:from>
    <xdr:to>
      <xdr:col>10</xdr:col>
      <xdr:colOff>457200</xdr:colOff>
      <xdr:row>224</xdr:row>
      <xdr:rowOff>114300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203</xdr:row>
      <xdr:rowOff>0</xdr:rowOff>
    </xdr:from>
    <xdr:to>
      <xdr:col>20</xdr:col>
      <xdr:colOff>457200</xdr:colOff>
      <xdr:row>224</xdr:row>
      <xdr:rowOff>114300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2</xdr:row>
      <xdr:rowOff>9525</xdr:rowOff>
    </xdr:from>
    <xdr:to>
      <xdr:col>10</xdr:col>
      <xdr:colOff>457200</xdr:colOff>
      <xdr:row>23</xdr:row>
      <xdr:rowOff>123825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9523</xdr:colOff>
      <xdr:row>2</xdr:row>
      <xdr:rowOff>0</xdr:rowOff>
    </xdr:from>
    <xdr:to>
      <xdr:col>20</xdr:col>
      <xdr:colOff>466723</xdr:colOff>
      <xdr:row>23</xdr:row>
      <xdr:rowOff>114300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</xdr:col>
      <xdr:colOff>9525</xdr:colOff>
      <xdr:row>2</xdr:row>
      <xdr:rowOff>0</xdr:rowOff>
    </xdr:from>
    <xdr:to>
      <xdr:col>30</xdr:col>
      <xdr:colOff>466725</xdr:colOff>
      <xdr:row>23</xdr:row>
      <xdr:rowOff>114300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31</xdr:col>
      <xdr:colOff>9525</xdr:colOff>
      <xdr:row>2</xdr:row>
      <xdr:rowOff>0</xdr:rowOff>
    </xdr:from>
    <xdr:to>
      <xdr:col>40</xdr:col>
      <xdr:colOff>466725</xdr:colOff>
      <xdr:row>23</xdr:row>
      <xdr:rowOff>114300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27</xdr:row>
      <xdr:rowOff>9525</xdr:rowOff>
    </xdr:from>
    <xdr:to>
      <xdr:col>10</xdr:col>
      <xdr:colOff>457200</xdr:colOff>
      <xdr:row>48</xdr:row>
      <xdr:rowOff>123825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9523</xdr:colOff>
      <xdr:row>27</xdr:row>
      <xdr:rowOff>0</xdr:rowOff>
    </xdr:from>
    <xdr:to>
      <xdr:col>20</xdr:col>
      <xdr:colOff>466723</xdr:colOff>
      <xdr:row>48</xdr:row>
      <xdr:rowOff>114300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21</xdr:col>
      <xdr:colOff>9525</xdr:colOff>
      <xdr:row>27</xdr:row>
      <xdr:rowOff>0</xdr:rowOff>
    </xdr:from>
    <xdr:to>
      <xdr:col>30</xdr:col>
      <xdr:colOff>466725</xdr:colOff>
      <xdr:row>48</xdr:row>
      <xdr:rowOff>114300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31</xdr:col>
      <xdr:colOff>9525</xdr:colOff>
      <xdr:row>27</xdr:row>
      <xdr:rowOff>0</xdr:rowOff>
    </xdr:from>
    <xdr:to>
      <xdr:col>40</xdr:col>
      <xdr:colOff>466725</xdr:colOff>
      <xdr:row>48</xdr:row>
      <xdr:rowOff>114300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52</xdr:row>
      <xdr:rowOff>9525</xdr:rowOff>
    </xdr:from>
    <xdr:to>
      <xdr:col>10</xdr:col>
      <xdr:colOff>457200</xdr:colOff>
      <xdr:row>73</xdr:row>
      <xdr:rowOff>123825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9523</xdr:colOff>
      <xdr:row>52</xdr:row>
      <xdr:rowOff>0</xdr:rowOff>
    </xdr:from>
    <xdr:to>
      <xdr:col>20</xdr:col>
      <xdr:colOff>466723</xdr:colOff>
      <xdr:row>73</xdr:row>
      <xdr:rowOff>114300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21</xdr:col>
      <xdr:colOff>9525</xdr:colOff>
      <xdr:row>52</xdr:row>
      <xdr:rowOff>0</xdr:rowOff>
    </xdr:from>
    <xdr:to>
      <xdr:col>30</xdr:col>
      <xdr:colOff>466725</xdr:colOff>
      <xdr:row>73</xdr:row>
      <xdr:rowOff>114300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31</xdr:col>
      <xdr:colOff>9525</xdr:colOff>
      <xdr:row>52</xdr:row>
      <xdr:rowOff>0</xdr:rowOff>
    </xdr:from>
    <xdr:to>
      <xdr:col>40</xdr:col>
      <xdr:colOff>466725</xdr:colOff>
      <xdr:row>73</xdr:row>
      <xdr:rowOff>114300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228</xdr:row>
          <xdr:rowOff>19050</xdr:rowOff>
        </xdr:from>
        <xdr:to>
          <xdr:col>2</xdr:col>
          <xdr:colOff>590550</xdr:colOff>
          <xdr:row>229</xdr:row>
          <xdr:rowOff>171450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9525</xdr:rowOff>
    </xdr:from>
    <xdr:to>
      <xdr:col>10</xdr:col>
      <xdr:colOff>457200</xdr:colOff>
      <xdr:row>23</xdr:row>
      <xdr:rowOff>123825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9523</xdr:colOff>
      <xdr:row>2</xdr:row>
      <xdr:rowOff>0</xdr:rowOff>
    </xdr:from>
    <xdr:to>
      <xdr:col>20</xdr:col>
      <xdr:colOff>466723</xdr:colOff>
      <xdr:row>23</xdr:row>
      <xdr:rowOff>114300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2</xdr:row>
      <xdr:rowOff>0</xdr:rowOff>
    </xdr:from>
    <xdr:to>
      <xdr:col>30</xdr:col>
      <xdr:colOff>466725</xdr:colOff>
      <xdr:row>23</xdr:row>
      <xdr:rowOff>114300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9525</xdr:colOff>
      <xdr:row>2</xdr:row>
      <xdr:rowOff>0</xdr:rowOff>
    </xdr:from>
    <xdr:to>
      <xdr:col>40</xdr:col>
      <xdr:colOff>466725</xdr:colOff>
      <xdr:row>23</xdr:row>
      <xdr:rowOff>114300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</xdr:row>
      <xdr:rowOff>9525</xdr:rowOff>
    </xdr:from>
    <xdr:to>
      <xdr:col>10</xdr:col>
      <xdr:colOff>457200</xdr:colOff>
      <xdr:row>48</xdr:row>
      <xdr:rowOff>123825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9523</xdr:colOff>
      <xdr:row>27</xdr:row>
      <xdr:rowOff>0</xdr:rowOff>
    </xdr:from>
    <xdr:to>
      <xdr:col>20</xdr:col>
      <xdr:colOff>466723</xdr:colOff>
      <xdr:row>48</xdr:row>
      <xdr:rowOff>114300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9525</xdr:colOff>
      <xdr:row>27</xdr:row>
      <xdr:rowOff>0</xdr:rowOff>
    </xdr:from>
    <xdr:to>
      <xdr:col>30</xdr:col>
      <xdr:colOff>466725</xdr:colOff>
      <xdr:row>48</xdr:row>
      <xdr:rowOff>114300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9525</xdr:colOff>
      <xdr:row>27</xdr:row>
      <xdr:rowOff>0</xdr:rowOff>
    </xdr:from>
    <xdr:to>
      <xdr:col>40</xdr:col>
      <xdr:colOff>466725</xdr:colOff>
      <xdr:row>48</xdr:row>
      <xdr:rowOff>114300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52</xdr:row>
      <xdr:rowOff>9525</xdr:rowOff>
    </xdr:from>
    <xdr:to>
      <xdr:col>10</xdr:col>
      <xdr:colOff>457200</xdr:colOff>
      <xdr:row>73</xdr:row>
      <xdr:rowOff>123825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9523</xdr:colOff>
      <xdr:row>52</xdr:row>
      <xdr:rowOff>0</xdr:rowOff>
    </xdr:from>
    <xdr:to>
      <xdr:col>20</xdr:col>
      <xdr:colOff>466723</xdr:colOff>
      <xdr:row>73</xdr:row>
      <xdr:rowOff>114300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9525</xdr:colOff>
      <xdr:row>52</xdr:row>
      <xdr:rowOff>0</xdr:rowOff>
    </xdr:from>
    <xdr:to>
      <xdr:col>30</xdr:col>
      <xdr:colOff>466725</xdr:colOff>
      <xdr:row>73</xdr:row>
      <xdr:rowOff>114300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9525</xdr:colOff>
      <xdr:row>52</xdr:row>
      <xdr:rowOff>0</xdr:rowOff>
    </xdr:from>
    <xdr:to>
      <xdr:col>40</xdr:col>
      <xdr:colOff>466725</xdr:colOff>
      <xdr:row>73</xdr:row>
      <xdr:rowOff>114300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77</xdr:row>
      <xdr:rowOff>9525</xdr:rowOff>
    </xdr:from>
    <xdr:to>
      <xdr:col>10</xdr:col>
      <xdr:colOff>457200</xdr:colOff>
      <xdr:row>98</xdr:row>
      <xdr:rowOff>123825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9523</xdr:colOff>
      <xdr:row>77</xdr:row>
      <xdr:rowOff>0</xdr:rowOff>
    </xdr:from>
    <xdr:to>
      <xdr:col>20</xdr:col>
      <xdr:colOff>466723</xdr:colOff>
      <xdr:row>98</xdr:row>
      <xdr:rowOff>114300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9525</xdr:colOff>
      <xdr:row>77</xdr:row>
      <xdr:rowOff>0</xdr:rowOff>
    </xdr:from>
    <xdr:to>
      <xdr:col>30</xdr:col>
      <xdr:colOff>466725</xdr:colOff>
      <xdr:row>98</xdr:row>
      <xdr:rowOff>114300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9525</xdr:colOff>
      <xdr:row>77</xdr:row>
      <xdr:rowOff>0</xdr:rowOff>
    </xdr:from>
    <xdr:to>
      <xdr:col>40</xdr:col>
      <xdr:colOff>466725</xdr:colOff>
      <xdr:row>98</xdr:row>
      <xdr:rowOff>114300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102</xdr:row>
      <xdr:rowOff>9525</xdr:rowOff>
    </xdr:from>
    <xdr:to>
      <xdr:col>10</xdr:col>
      <xdr:colOff>457200</xdr:colOff>
      <xdr:row>123</xdr:row>
      <xdr:rowOff>123825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9523</xdr:colOff>
      <xdr:row>102</xdr:row>
      <xdr:rowOff>0</xdr:rowOff>
    </xdr:from>
    <xdr:to>
      <xdr:col>20</xdr:col>
      <xdr:colOff>466723</xdr:colOff>
      <xdr:row>123</xdr:row>
      <xdr:rowOff>114300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9525</xdr:colOff>
      <xdr:row>102</xdr:row>
      <xdr:rowOff>0</xdr:rowOff>
    </xdr:from>
    <xdr:to>
      <xdr:col>30</xdr:col>
      <xdr:colOff>466725</xdr:colOff>
      <xdr:row>123</xdr:row>
      <xdr:rowOff>114300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31</xdr:col>
      <xdr:colOff>9525</xdr:colOff>
      <xdr:row>102</xdr:row>
      <xdr:rowOff>0</xdr:rowOff>
    </xdr:from>
    <xdr:to>
      <xdr:col>40</xdr:col>
      <xdr:colOff>466725</xdr:colOff>
      <xdr:row>123</xdr:row>
      <xdr:rowOff>114300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127</xdr:row>
      <xdr:rowOff>9525</xdr:rowOff>
    </xdr:from>
    <xdr:to>
      <xdr:col>10</xdr:col>
      <xdr:colOff>457200</xdr:colOff>
      <xdr:row>148</xdr:row>
      <xdr:rowOff>123825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9523</xdr:colOff>
      <xdr:row>127</xdr:row>
      <xdr:rowOff>0</xdr:rowOff>
    </xdr:from>
    <xdr:to>
      <xdr:col>20</xdr:col>
      <xdr:colOff>466723</xdr:colOff>
      <xdr:row>148</xdr:row>
      <xdr:rowOff>114300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9525</xdr:colOff>
      <xdr:row>127</xdr:row>
      <xdr:rowOff>0</xdr:rowOff>
    </xdr:from>
    <xdr:to>
      <xdr:col>30</xdr:col>
      <xdr:colOff>466725</xdr:colOff>
      <xdr:row>148</xdr:row>
      <xdr:rowOff>114300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9525</xdr:colOff>
      <xdr:row>127</xdr:row>
      <xdr:rowOff>0</xdr:rowOff>
    </xdr:from>
    <xdr:to>
      <xdr:col>40</xdr:col>
      <xdr:colOff>466725</xdr:colOff>
      <xdr:row>148</xdr:row>
      <xdr:rowOff>114300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152</xdr:row>
      <xdr:rowOff>9525</xdr:rowOff>
    </xdr:from>
    <xdr:to>
      <xdr:col>10</xdr:col>
      <xdr:colOff>457200</xdr:colOff>
      <xdr:row>173</xdr:row>
      <xdr:rowOff>123825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</xdr:col>
      <xdr:colOff>9523</xdr:colOff>
      <xdr:row>152</xdr:row>
      <xdr:rowOff>0</xdr:rowOff>
    </xdr:from>
    <xdr:to>
      <xdr:col>20</xdr:col>
      <xdr:colOff>466723</xdr:colOff>
      <xdr:row>173</xdr:row>
      <xdr:rowOff>114300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21</xdr:col>
      <xdr:colOff>9525</xdr:colOff>
      <xdr:row>152</xdr:row>
      <xdr:rowOff>0</xdr:rowOff>
    </xdr:from>
    <xdr:to>
      <xdr:col>30</xdr:col>
      <xdr:colOff>466725</xdr:colOff>
      <xdr:row>173</xdr:row>
      <xdr:rowOff>114300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31</xdr:col>
      <xdr:colOff>9525</xdr:colOff>
      <xdr:row>152</xdr:row>
      <xdr:rowOff>0</xdr:rowOff>
    </xdr:from>
    <xdr:to>
      <xdr:col>40</xdr:col>
      <xdr:colOff>466725</xdr:colOff>
      <xdr:row>173</xdr:row>
      <xdr:rowOff>114300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177</xdr:row>
      <xdr:rowOff>9525</xdr:rowOff>
    </xdr:from>
    <xdr:to>
      <xdr:col>10</xdr:col>
      <xdr:colOff>457200</xdr:colOff>
      <xdr:row>198</xdr:row>
      <xdr:rowOff>123825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9523</xdr:colOff>
      <xdr:row>177</xdr:row>
      <xdr:rowOff>0</xdr:rowOff>
    </xdr:from>
    <xdr:to>
      <xdr:col>20</xdr:col>
      <xdr:colOff>466723</xdr:colOff>
      <xdr:row>198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21</xdr:col>
      <xdr:colOff>9525</xdr:colOff>
      <xdr:row>177</xdr:row>
      <xdr:rowOff>0</xdr:rowOff>
    </xdr:from>
    <xdr:to>
      <xdr:col>30</xdr:col>
      <xdr:colOff>466725</xdr:colOff>
      <xdr:row>198</xdr:row>
      <xdr:rowOff>114300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9525</xdr:colOff>
      <xdr:row>177</xdr:row>
      <xdr:rowOff>0</xdr:rowOff>
    </xdr:from>
    <xdr:to>
      <xdr:col>40</xdr:col>
      <xdr:colOff>466725</xdr:colOff>
      <xdr:row>198</xdr:row>
      <xdr:rowOff>114300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203</xdr:row>
      <xdr:rowOff>9525</xdr:rowOff>
    </xdr:from>
    <xdr:to>
      <xdr:col>10</xdr:col>
      <xdr:colOff>457200</xdr:colOff>
      <xdr:row>224</xdr:row>
      <xdr:rowOff>123825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9523</xdr:colOff>
      <xdr:row>203</xdr:row>
      <xdr:rowOff>0</xdr:rowOff>
    </xdr:from>
    <xdr:to>
      <xdr:col>20</xdr:col>
      <xdr:colOff>466723</xdr:colOff>
      <xdr:row>224</xdr:row>
      <xdr:rowOff>114300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21</xdr:col>
      <xdr:colOff>9525</xdr:colOff>
      <xdr:row>203</xdr:row>
      <xdr:rowOff>0</xdr:rowOff>
    </xdr:from>
    <xdr:to>
      <xdr:col>30</xdr:col>
      <xdr:colOff>466725</xdr:colOff>
      <xdr:row>224</xdr:row>
      <xdr:rowOff>114300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31</xdr:col>
      <xdr:colOff>9525</xdr:colOff>
      <xdr:row>203</xdr:row>
      <xdr:rowOff>0</xdr:rowOff>
    </xdr:from>
    <xdr:to>
      <xdr:col>40</xdr:col>
      <xdr:colOff>466725</xdr:colOff>
      <xdr:row>224</xdr:row>
      <xdr:rowOff>114300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0</xdr:colOff>
      <xdr:row>229</xdr:row>
      <xdr:rowOff>9525</xdr:rowOff>
    </xdr:from>
    <xdr:to>
      <xdr:col>10</xdr:col>
      <xdr:colOff>457200</xdr:colOff>
      <xdr:row>250</xdr:row>
      <xdr:rowOff>123825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9523</xdr:colOff>
      <xdr:row>229</xdr:row>
      <xdr:rowOff>0</xdr:rowOff>
    </xdr:from>
    <xdr:to>
      <xdr:col>20</xdr:col>
      <xdr:colOff>466723</xdr:colOff>
      <xdr:row>250</xdr:row>
      <xdr:rowOff>114300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9525</xdr:colOff>
      <xdr:row>229</xdr:row>
      <xdr:rowOff>0</xdr:rowOff>
    </xdr:from>
    <xdr:to>
      <xdr:col>30</xdr:col>
      <xdr:colOff>466725</xdr:colOff>
      <xdr:row>250</xdr:row>
      <xdr:rowOff>114300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31</xdr:col>
      <xdr:colOff>9525</xdr:colOff>
      <xdr:row>229</xdr:row>
      <xdr:rowOff>0</xdr:rowOff>
    </xdr:from>
    <xdr:to>
      <xdr:col>40</xdr:col>
      <xdr:colOff>466725</xdr:colOff>
      <xdr:row>250</xdr:row>
      <xdr:rowOff>114300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</xdr:col>
      <xdr:colOff>0</xdr:colOff>
      <xdr:row>255</xdr:row>
      <xdr:rowOff>9525</xdr:rowOff>
    </xdr:from>
    <xdr:to>
      <xdr:col>10</xdr:col>
      <xdr:colOff>457200</xdr:colOff>
      <xdr:row>276</xdr:row>
      <xdr:rowOff>123825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9523</xdr:colOff>
      <xdr:row>255</xdr:row>
      <xdr:rowOff>0</xdr:rowOff>
    </xdr:from>
    <xdr:to>
      <xdr:col>20</xdr:col>
      <xdr:colOff>466723</xdr:colOff>
      <xdr:row>276</xdr:row>
      <xdr:rowOff>114300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9525</xdr:colOff>
      <xdr:row>255</xdr:row>
      <xdr:rowOff>0</xdr:rowOff>
    </xdr:from>
    <xdr:to>
      <xdr:col>30</xdr:col>
      <xdr:colOff>466725</xdr:colOff>
      <xdr:row>276</xdr:row>
      <xdr:rowOff>114300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31</xdr:col>
      <xdr:colOff>9525</xdr:colOff>
      <xdr:row>255</xdr:row>
      <xdr:rowOff>0</xdr:rowOff>
    </xdr:from>
    <xdr:to>
      <xdr:col>40</xdr:col>
      <xdr:colOff>466725</xdr:colOff>
      <xdr:row>276</xdr:row>
      <xdr:rowOff>114300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281</xdr:row>
      <xdr:rowOff>9525</xdr:rowOff>
    </xdr:from>
    <xdr:to>
      <xdr:col>10</xdr:col>
      <xdr:colOff>457200</xdr:colOff>
      <xdr:row>302</xdr:row>
      <xdr:rowOff>123825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</xdr:col>
      <xdr:colOff>9523</xdr:colOff>
      <xdr:row>281</xdr:row>
      <xdr:rowOff>0</xdr:rowOff>
    </xdr:from>
    <xdr:to>
      <xdr:col>20</xdr:col>
      <xdr:colOff>466723</xdr:colOff>
      <xdr:row>302</xdr:row>
      <xdr:rowOff>114300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21</xdr:col>
      <xdr:colOff>9525</xdr:colOff>
      <xdr:row>281</xdr:row>
      <xdr:rowOff>0</xdr:rowOff>
    </xdr:from>
    <xdr:to>
      <xdr:col>30</xdr:col>
      <xdr:colOff>466725</xdr:colOff>
      <xdr:row>302</xdr:row>
      <xdr:rowOff>114300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31</xdr:col>
      <xdr:colOff>9525</xdr:colOff>
      <xdr:row>281</xdr:row>
      <xdr:rowOff>0</xdr:rowOff>
    </xdr:from>
    <xdr:to>
      <xdr:col>40</xdr:col>
      <xdr:colOff>466725</xdr:colOff>
      <xdr:row>302</xdr:row>
      <xdr:rowOff>114300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307</xdr:row>
      <xdr:rowOff>9525</xdr:rowOff>
    </xdr:from>
    <xdr:to>
      <xdr:col>10</xdr:col>
      <xdr:colOff>457200</xdr:colOff>
      <xdr:row>328</xdr:row>
      <xdr:rowOff>123825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9523</xdr:colOff>
      <xdr:row>307</xdr:row>
      <xdr:rowOff>0</xdr:rowOff>
    </xdr:from>
    <xdr:to>
      <xdr:col>20</xdr:col>
      <xdr:colOff>466723</xdr:colOff>
      <xdr:row>328</xdr:row>
      <xdr:rowOff>114300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9525</xdr:colOff>
      <xdr:row>307</xdr:row>
      <xdr:rowOff>0</xdr:rowOff>
    </xdr:from>
    <xdr:to>
      <xdr:col>30</xdr:col>
      <xdr:colOff>466725</xdr:colOff>
      <xdr:row>328</xdr:row>
      <xdr:rowOff>114300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9525</xdr:colOff>
      <xdr:row>307</xdr:row>
      <xdr:rowOff>0</xdr:rowOff>
    </xdr:from>
    <xdr:to>
      <xdr:col>40</xdr:col>
      <xdr:colOff>466725</xdr:colOff>
      <xdr:row>328</xdr:row>
      <xdr:rowOff>114300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0</xdr:colOff>
      <xdr:row>333</xdr:row>
      <xdr:rowOff>9525</xdr:rowOff>
    </xdr:from>
    <xdr:to>
      <xdr:col>10</xdr:col>
      <xdr:colOff>457200</xdr:colOff>
      <xdr:row>354</xdr:row>
      <xdr:rowOff>123825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</xdr:col>
      <xdr:colOff>9523</xdr:colOff>
      <xdr:row>333</xdr:row>
      <xdr:rowOff>0</xdr:rowOff>
    </xdr:from>
    <xdr:to>
      <xdr:col>20</xdr:col>
      <xdr:colOff>466723</xdr:colOff>
      <xdr:row>354</xdr:row>
      <xdr:rowOff>114300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21</xdr:col>
      <xdr:colOff>9525</xdr:colOff>
      <xdr:row>333</xdr:row>
      <xdr:rowOff>0</xdr:rowOff>
    </xdr:from>
    <xdr:to>
      <xdr:col>30</xdr:col>
      <xdr:colOff>466725</xdr:colOff>
      <xdr:row>354</xdr:row>
      <xdr:rowOff>114300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31</xdr:col>
      <xdr:colOff>9525</xdr:colOff>
      <xdr:row>333</xdr:row>
      <xdr:rowOff>0</xdr:rowOff>
    </xdr:from>
    <xdr:to>
      <xdr:col>40</xdr:col>
      <xdr:colOff>466725</xdr:colOff>
      <xdr:row>354</xdr:row>
      <xdr:rowOff>114300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</xdr:col>
      <xdr:colOff>0</xdr:colOff>
      <xdr:row>359</xdr:row>
      <xdr:rowOff>9525</xdr:rowOff>
    </xdr:from>
    <xdr:to>
      <xdr:col>10</xdr:col>
      <xdr:colOff>457200</xdr:colOff>
      <xdr:row>380</xdr:row>
      <xdr:rowOff>123825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9523</xdr:colOff>
      <xdr:row>359</xdr:row>
      <xdr:rowOff>0</xdr:rowOff>
    </xdr:from>
    <xdr:to>
      <xdr:col>20</xdr:col>
      <xdr:colOff>466723</xdr:colOff>
      <xdr:row>380</xdr:row>
      <xdr:rowOff>114300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21</xdr:col>
      <xdr:colOff>9525</xdr:colOff>
      <xdr:row>359</xdr:row>
      <xdr:rowOff>0</xdr:rowOff>
    </xdr:from>
    <xdr:to>
      <xdr:col>30</xdr:col>
      <xdr:colOff>466725</xdr:colOff>
      <xdr:row>380</xdr:row>
      <xdr:rowOff>114300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31</xdr:col>
      <xdr:colOff>9525</xdr:colOff>
      <xdr:row>359</xdr:row>
      <xdr:rowOff>0</xdr:rowOff>
    </xdr:from>
    <xdr:to>
      <xdr:col>40</xdr:col>
      <xdr:colOff>466725</xdr:colOff>
      <xdr:row>380</xdr:row>
      <xdr:rowOff>114300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</xdr:col>
      <xdr:colOff>0</xdr:colOff>
      <xdr:row>385</xdr:row>
      <xdr:rowOff>9525</xdr:rowOff>
    </xdr:from>
    <xdr:to>
      <xdr:col>10</xdr:col>
      <xdr:colOff>457200</xdr:colOff>
      <xdr:row>406</xdr:row>
      <xdr:rowOff>123825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9523</xdr:colOff>
      <xdr:row>385</xdr:row>
      <xdr:rowOff>0</xdr:rowOff>
    </xdr:from>
    <xdr:to>
      <xdr:col>20</xdr:col>
      <xdr:colOff>466723</xdr:colOff>
      <xdr:row>406</xdr:row>
      <xdr:rowOff>114300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21</xdr:col>
      <xdr:colOff>9525</xdr:colOff>
      <xdr:row>385</xdr:row>
      <xdr:rowOff>0</xdr:rowOff>
    </xdr:from>
    <xdr:to>
      <xdr:col>30</xdr:col>
      <xdr:colOff>466725</xdr:colOff>
      <xdr:row>406</xdr:row>
      <xdr:rowOff>114300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31</xdr:col>
      <xdr:colOff>9525</xdr:colOff>
      <xdr:row>385</xdr:row>
      <xdr:rowOff>0</xdr:rowOff>
    </xdr:from>
    <xdr:to>
      <xdr:col>40</xdr:col>
      <xdr:colOff>466725</xdr:colOff>
      <xdr:row>406</xdr:row>
      <xdr:rowOff>114300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</xdr:col>
      <xdr:colOff>0</xdr:colOff>
      <xdr:row>411</xdr:row>
      <xdr:rowOff>9525</xdr:rowOff>
    </xdr:from>
    <xdr:to>
      <xdr:col>10</xdr:col>
      <xdr:colOff>457200</xdr:colOff>
      <xdr:row>432</xdr:row>
      <xdr:rowOff>123825</xdr:rowOff>
    </xdr:to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11</xdr:col>
      <xdr:colOff>9523</xdr:colOff>
      <xdr:row>411</xdr:row>
      <xdr:rowOff>0</xdr:rowOff>
    </xdr:from>
    <xdr:to>
      <xdr:col>20</xdr:col>
      <xdr:colOff>466723</xdr:colOff>
      <xdr:row>432</xdr:row>
      <xdr:rowOff>114300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21</xdr:col>
      <xdr:colOff>9525</xdr:colOff>
      <xdr:row>411</xdr:row>
      <xdr:rowOff>0</xdr:rowOff>
    </xdr:from>
    <xdr:to>
      <xdr:col>30</xdr:col>
      <xdr:colOff>466725</xdr:colOff>
      <xdr:row>432</xdr:row>
      <xdr:rowOff>114300</xdr:rowOff>
    </xdr:to>
    <xdr:graphicFrame macro="">
      <xdr:nvGraphicFramePr>
        <xdr:cNvPr id="107" name="Chart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31</xdr:col>
      <xdr:colOff>9525</xdr:colOff>
      <xdr:row>411</xdr:row>
      <xdr:rowOff>0</xdr:rowOff>
    </xdr:from>
    <xdr:to>
      <xdr:col>40</xdr:col>
      <xdr:colOff>466725</xdr:colOff>
      <xdr:row>432</xdr:row>
      <xdr:rowOff>114300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435</xdr:row>
          <xdr:rowOff>19050</xdr:rowOff>
        </xdr:from>
        <xdr:to>
          <xdr:col>2</xdr:col>
          <xdr:colOff>590550</xdr:colOff>
          <xdr:row>436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9525</xdr:rowOff>
    </xdr:from>
    <xdr:to>
      <xdr:col>10</xdr:col>
      <xdr:colOff>457200</xdr:colOff>
      <xdr:row>23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9523</xdr:colOff>
      <xdr:row>2</xdr:row>
      <xdr:rowOff>0</xdr:rowOff>
    </xdr:from>
    <xdr:to>
      <xdr:col>20</xdr:col>
      <xdr:colOff>466723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2</xdr:row>
      <xdr:rowOff>0</xdr:rowOff>
    </xdr:from>
    <xdr:to>
      <xdr:col>30</xdr:col>
      <xdr:colOff>466725</xdr:colOff>
      <xdr:row>23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9525</xdr:colOff>
      <xdr:row>2</xdr:row>
      <xdr:rowOff>0</xdr:rowOff>
    </xdr:from>
    <xdr:to>
      <xdr:col>40</xdr:col>
      <xdr:colOff>466725</xdr:colOff>
      <xdr:row>23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</xdr:row>
      <xdr:rowOff>9525</xdr:rowOff>
    </xdr:from>
    <xdr:to>
      <xdr:col>10</xdr:col>
      <xdr:colOff>457200</xdr:colOff>
      <xdr:row>48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9523</xdr:colOff>
      <xdr:row>27</xdr:row>
      <xdr:rowOff>0</xdr:rowOff>
    </xdr:from>
    <xdr:to>
      <xdr:col>20</xdr:col>
      <xdr:colOff>466723</xdr:colOff>
      <xdr:row>48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9525</xdr:colOff>
      <xdr:row>27</xdr:row>
      <xdr:rowOff>0</xdr:rowOff>
    </xdr:from>
    <xdr:to>
      <xdr:col>30</xdr:col>
      <xdr:colOff>466725</xdr:colOff>
      <xdr:row>48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9525</xdr:colOff>
      <xdr:row>27</xdr:row>
      <xdr:rowOff>0</xdr:rowOff>
    </xdr:from>
    <xdr:to>
      <xdr:col>40</xdr:col>
      <xdr:colOff>466725</xdr:colOff>
      <xdr:row>48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52</xdr:row>
      <xdr:rowOff>9525</xdr:rowOff>
    </xdr:from>
    <xdr:to>
      <xdr:col>10</xdr:col>
      <xdr:colOff>457200</xdr:colOff>
      <xdr:row>73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9523</xdr:colOff>
      <xdr:row>52</xdr:row>
      <xdr:rowOff>0</xdr:rowOff>
    </xdr:from>
    <xdr:to>
      <xdr:col>20</xdr:col>
      <xdr:colOff>466723</xdr:colOff>
      <xdr:row>73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9525</xdr:colOff>
      <xdr:row>52</xdr:row>
      <xdr:rowOff>0</xdr:rowOff>
    </xdr:from>
    <xdr:to>
      <xdr:col>30</xdr:col>
      <xdr:colOff>466725</xdr:colOff>
      <xdr:row>73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9525</xdr:colOff>
      <xdr:row>52</xdr:row>
      <xdr:rowOff>0</xdr:rowOff>
    </xdr:from>
    <xdr:to>
      <xdr:col>40</xdr:col>
      <xdr:colOff>466725</xdr:colOff>
      <xdr:row>73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77</xdr:row>
      <xdr:rowOff>9525</xdr:rowOff>
    </xdr:from>
    <xdr:to>
      <xdr:col>10</xdr:col>
      <xdr:colOff>457200</xdr:colOff>
      <xdr:row>98</xdr:row>
      <xdr:rowOff>123825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9523</xdr:colOff>
      <xdr:row>77</xdr:row>
      <xdr:rowOff>0</xdr:rowOff>
    </xdr:from>
    <xdr:to>
      <xdr:col>20</xdr:col>
      <xdr:colOff>466723</xdr:colOff>
      <xdr:row>98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9525</xdr:colOff>
      <xdr:row>77</xdr:row>
      <xdr:rowOff>0</xdr:rowOff>
    </xdr:from>
    <xdr:to>
      <xdr:col>30</xdr:col>
      <xdr:colOff>466725</xdr:colOff>
      <xdr:row>98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9525</xdr:colOff>
      <xdr:row>77</xdr:row>
      <xdr:rowOff>0</xdr:rowOff>
    </xdr:from>
    <xdr:to>
      <xdr:col>40</xdr:col>
      <xdr:colOff>466725</xdr:colOff>
      <xdr:row>98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102</xdr:row>
      <xdr:rowOff>9525</xdr:rowOff>
    </xdr:from>
    <xdr:to>
      <xdr:col>10</xdr:col>
      <xdr:colOff>457200</xdr:colOff>
      <xdr:row>123</xdr:row>
      <xdr:rowOff>123825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9523</xdr:colOff>
      <xdr:row>102</xdr:row>
      <xdr:rowOff>0</xdr:rowOff>
    </xdr:from>
    <xdr:to>
      <xdr:col>20</xdr:col>
      <xdr:colOff>466723</xdr:colOff>
      <xdr:row>123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9525</xdr:colOff>
      <xdr:row>102</xdr:row>
      <xdr:rowOff>0</xdr:rowOff>
    </xdr:from>
    <xdr:to>
      <xdr:col>30</xdr:col>
      <xdr:colOff>466725</xdr:colOff>
      <xdr:row>123</xdr:row>
      <xdr:rowOff>114300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31</xdr:col>
      <xdr:colOff>9525</xdr:colOff>
      <xdr:row>102</xdr:row>
      <xdr:rowOff>0</xdr:rowOff>
    </xdr:from>
    <xdr:to>
      <xdr:col>40</xdr:col>
      <xdr:colOff>466725</xdr:colOff>
      <xdr:row>123</xdr:row>
      <xdr:rowOff>114300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127</xdr:row>
      <xdr:rowOff>9525</xdr:rowOff>
    </xdr:from>
    <xdr:to>
      <xdr:col>10</xdr:col>
      <xdr:colOff>457200</xdr:colOff>
      <xdr:row>148</xdr:row>
      <xdr:rowOff>123825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9523</xdr:colOff>
      <xdr:row>127</xdr:row>
      <xdr:rowOff>0</xdr:rowOff>
    </xdr:from>
    <xdr:to>
      <xdr:col>20</xdr:col>
      <xdr:colOff>466723</xdr:colOff>
      <xdr:row>148</xdr:row>
      <xdr:rowOff>114300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9525</xdr:colOff>
      <xdr:row>127</xdr:row>
      <xdr:rowOff>0</xdr:rowOff>
    </xdr:from>
    <xdr:to>
      <xdr:col>30</xdr:col>
      <xdr:colOff>466725</xdr:colOff>
      <xdr:row>148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9525</xdr:colOff>
      <xdr:row>127</xdr:row>
      <xdr:rowOff>0</xdr:rowOff>
    </xdr:from>
    <xdr:to>
      <xdr:col>40</xdr:col>
      <xdr:colOff>466725</xdr:colOff>
      <xdr:row>148</xdr:row>
      <xdr:rowOff>114300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152</xdr:row>
      <xdr:rowOff>9525</xdr:rowOff>
    </xdr:from>
    <xdr:to>
      <xdr:col>10</xdr:col>
      <xdr:colOff>457200</xdr:colOff>
      <xdr:row>173</xdr:row>
      <xdr:rowOff>123825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</xdr:col>
      <xdr:colOff>9523</xdr:colOff>
      <xdr:row>152</xdr:row>
      <xdr:rowOff>0</xdr:rowOff>
    </xdr:from>
    <xdr:to>
      <xdr:col>20</xdr:col>
      <xdr:colOff>466723</xdr:colOff>
      <xdr:row>173</xdr:row>
      <xdr:rowOff>114300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21</xdr:col>
      <xdr:colOff>9525</xdr:colOff>
      <xdr:row>152</xdr:row>
      <xdr:rowOff>0</xdr:rowOff>
    </xdr:from>
    <xdr:to>
      <xdr:col>30</xdr:col>
      <xdr:colOff>466725</xdr:colOff>
      <xdr:row>173</xdr:row>
      <xdr:rowOff>114300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31</xdr:col>
      <xdr:colOff>9525</xdr:colOff>
      <xdr:row>152</xdr:row>
      <xdr:rowOff>0</xdr:rowOff>
    </xdr:from>
    <xdr:to>
      <xdr:col>40</xdr:col>
      <xdr:colOff>466725</xdr:colOff>
      <xdr:row>173</xdr:row>
      <xdr:rowOff>114300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177</xdr:row>
      <xdr:rowOff>9525</xdr:rowOff>
    </xdr:from>
    <xdr:to>
      <xdr:col>10</xdr:col>
      <xdr:colOff>457200</xdr:colOff>
      <xdr:row>198</xdr:row>
      <xdr:rowOff>123825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9523</xdr:colOff>
      <xdr:row>177</xdr:row>
      <xdr:rowOff>0</xdr:rowOff>
    </xdr:from>
    <xdr:to>
      <xdr:col>20</xdr:col>
      <xdr:colOff>466723</xdr:colOff>
      <xdr:row>198</xdr:row>
      <xdr:rowOff>114300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21</xdr:col>
      <xdr:colOff>9525</xdr:colOff>
      <xdr:row>177</xdr:row>
      <xdr:rowOff>0</xdr:rowOff>
    </xdr:from>
    <xdr:to>
      <xdr:col>30</xdr:col>
      <xdr:colOff>466725</xdr:colOff>
      <xdr:row>198</xdr:row>
      <xdr:rowOff>114300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9525</xdr:colOff>
      <xdr:row>177</xdr:row>
      <xdr:rowOff>0</xdr:rowOff>
    </xdr:from>
    <xdr:to>
      <xdr:col>40</xdr:col>
      <xdr:colOff>466725</xdr:colOff>
      <xdr:row>198</xdr:row>
      <xdr:rowOff>114300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203</xdr:row>
      <xdr:rowOff>9525</xdr:rowOff>
    </xdr:from>
    <xdr:to>
      <xdr:col>10</xdr:col>
      <xdr:colOff>457200</xdr:colOff>
      <xdr:row>224</xdr:row>
      <xdr:rowOff>123825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9523</xdr:colOff>
      <xdr:row>203</xdr:row>
      <xdr:rowOff>0</xdr:rowOff>
    </xdr:from>
    <xdr:to>
      <xdr:col>20</xdr:col>
      <xdr:colOff>466723</xdr:colOff>
      <xdr:row>224</xdr:row>
      <xdr:rowOff>114300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21</xdr:col>
      <xdr:colOff>9525</xdr:colOff>
      <xdr:row>203</xdr:row>
      <xdr:rowOff>0</xdr:rowOff>
    </xdr:from>
    <xdr:to>
      <xdr:col>30</xdr:col>
      <xdr:colOff>466725</xdr:colOff>
      <xdr:row>224</xdr:row>
      <xdr:rowOff>114300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31</xdr:col>
      <xdr:colOff>9525</xdr:colOff>
      <xdr:row>203</xdr:row>
      <xdr:rowOff>0</xdr:rowOff>
    </xdr:from>
    <xdr:to>
      <xdr:col>40</xdr:col>
      <xdr:colOff>466725</xdr:colOff>
      <xdr:row>224</xdr:row>
      <xdr:rowOff>114300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0</xdr:colOff>
      <xdr:row>229</xdr:row>
      <xdr:rowOff>9525</xdr:rowOff>
    </xdr:from>
    <xdr:to>
      <xdr:col>10</xdr:col>
      <xdr:colOff>457200</xdr:colOff>
      <xdr:row>250</xdr:row>
      <xdr:rowOff>123825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9523</xdr:colOff>
      <xdr:row>229</xdr:row>
      <xdr:rowOff>0</xdr:rowOff>
    </xdr:from>
    <xdr:to>
      <xdr:col>20</xdr:col>
      <xdr:colOff>466723</xdr:colOff>
      <xdr:row>250</xdr:row>
      <xdr:rowOff>114300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9525</xdr:colOff>
      <xdr:row>229</xdr:row>
      <xdr:rowOff>0</xdr:rowOff>
    </xdr:from>
    <xdr:to>
      <xdr:col>30</xdr:col>
      <xdr:colOff>466725</xdr:colOff>
      <xdr:row>250</xdr:row>
      <xdr:rowOff>114300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31</xdr:col>
      <xdr:colOff>9525</xdr:colOff>
      <xdr:row>229</xdr:row>
      <xdr:rowOff>0</xdr:rowOff>
    </xdr:from>
    <xdr:to>
      <xdr:col>40</xdr:col>
      <xdr:colOff>466725</xdr:colOff>
      <xdr:row>250</xdr:row>
      <xdr:rowOff>114300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</xdr:col>
      <xdr:colOff>0</xdr:colOff>
      <xdr:row>255</xdr:row>
      <xdr:rowOff>9525</xdr:rowOff>
    </xdr:from>
    <xdr:to>
      <xdr:col>10</xdr:col>
      <xdr:colOff>457200</xdr:colOff>
      <xdr:row>276</xdr:row>
      <xdr:rowOff>123825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9523</xdr:colOff>
      <xdr:row>255</xdr:row>
      <xdr:rowOff>0</xdr:rowOff>
    </xdr:from>
    <xdr:to>
      <xdr:col>20</xdr:col>
      <xdr:colOff>466723</xdr:colOff>
      <xdr:row>276</xdr:row>
      <xdr:rowOff>114300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9525</xdr:colOff>
      <xdr:row>255</xdr:row>
      <xdr:rowOff>0</xdr:rowOff>
    </xdr:from>
    <xdr:to>
      <xdr:col>30</xdr:col>
      <xdr:colOff>466725</xdr:colOff>
      <xdr:row>276</xdr:row>
      <xdr:rowOff>114300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31</xdr:col>
      <xdr:colOff>9525</xdr:colOff>
      <xdr:row>255</xdr:row>
      <xdr:rowOff>0</xdr:rowOff>
    </xdr:from>
    <xdr:to>
      <xdr:col>40</xdr:col>
      <xdr:colOff>466725</xdr:colOff>
      <xdr:row>276</xdr:row>
      <xdr:rowOff>114300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281</xdr:row>
      <xdr:rowOff>9525</xdr:rowOff>
    </xdr:from>
    <xdr:to>
      <xdr:col>10</xdr:col>
      <xdr:colOff>457200</xdr:colOff>
      <xdr:row>302</xdr:row>
      <xdr:rowOff>123825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</xdr:col>
      <xdr:colOff>9523</xdr:colOff>
      <xdr:row>281</xdr:row>
      <xdr:rowOff>0</xdr:rowOff>
    </xdr:from>
    <xdr:to>
      <xdr:col>20</xdr:col>
      <xdr:colOff>466723</xdr:colOff>
      <xdr:row>302</xdr:row>
      <xdr:rowOff>114300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21</xdr:col>
      <xdr:colOff>9525</xdr:colOff>
      <xdr:row>281</xdr:row>
      <xdr:rowOff>0</xdr:rowOff>
    </xdr:from>
    <xdr:to>
      <xdr:col>30</xdr:col>
      <xdr:colOff>466725</xdr:colOff>
      <xdr:row>302</xdr:row>
      <xdr:rowOff>114300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31</xdr:col>
      <xdr:colOff>9525</xdr:colOff>
      <xdr:row>281</xdr:row>
      <xdr:rowOff>0</xdr:rowOff>
    </xdr:from>
    <xdr:to>
      <xdr:col>40</xdr:col>
      <xdr:colOff>466725</xdr:colOff>
      <xdr:row>302</xdr:row>
      <xdr:rowOff>114300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307</xdr:row>
      <xdr:rowOff>9525</xdr:rowOff>
    </xdr:from>
    <xdr:to>
      <xdr:col>10</xdr:col>
      <xdr:colOff>457200</xdr:colOff>
      <xdr:row>328</xdr:row>
      <xdr:rowOff>123825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9523</xdr:colOff>
      <xdr:row>307</xdr:row>
      <xdr:rowOff>0</xdr:rowOff>
    </xdr:from>
    <xdr:to>
      <xdr:col>20</xdr:col>
      <xdr:colOff>466723</xdr:colOff>
      <xdr:row>328</xdr:row>
      <xdr:rowOff>114300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9525</xdr:colOff>
      <xdr:row>307</xdr:row>
      <xdr:rowOff>0</xdr:rowOff>
    </xdr:from>
    <xdr:to>
      <xdr:col>30</xdr:col>
      <xdr:colOff>466725</xdr:colOff>
      <xdr:row>328</xdr:row>
      <xdr:rowOff>114300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9525</xdr:colOff>
      <xdr:row>307</xdr:row>
      <xdr:rowOff>0</xdr:rowOff>
    </xdr:from>
    <xdr:to>
      <xdr:col>40</xdr:col>
      <xdr:colOff>466725</xdr:colOff>
      <xdr:row>328</xdr:row>
      <xdr:rowOff>114300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0</xdr:colOff>
      <xdr:row>333</xdr:row>
      <xdr:rowOff>9525</xdr:rowOff>
    </xdr:from>
    <xdr:to>
      <xdr:col>10</xdr:col>
      <xdr:colOff>457200</xdr:colOff>
      <xdr:row>354</xdr:row>
      <xdr:rowOff>123825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</xdr:col>
      <xdr:colOff>9523</xdr:colOff>
      <xdr:row>333</xdr:row>
      <xdr:rowOff>0</xdr:rowOff>
    </xdr:from>
    <xdr:to>
      <xdr:col>20</xdr:col>
      <xdr:colOff>466723</xdr:colOff>
      <xdr:row>354</xdr:row>
      <xdr:rowOff>114300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21</xdr:col>
      <xdr:colOff>9525</xdr:colOff>
      <xdr:row>333</xdr:row>
      <xdr:rowOff>0</xdr:rowOff>
    </xdr:from>
    <xdr:to>
      <xdr:col>30</xdr:col>
      <xdr:colOff>466725</xdr:colOff>
      <xdr:row>354</xdr:row>
      <xdr:rowOff>114300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31</xdr:col>
      <xdr:colOff>9525</xdr:colOff>
      <xdr:row>333</xdr:row>
      <xdr:rowOff>0</xdr:rowOff>
    </xdr:from>
    <xdr:to>
      <xdr:col>40</xdr:col>
      <xdr:colOff>466725</xdr:colOff>
      <xdr:row>354</xdr:row>
      <xdr:rowOff>114300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</xdr:col>
      <xdr:colOff>0</xdr:colOff>
      <xdr:row>359</xdr:row>
      <xdr:rowOff>9525</xdr:rowOff>
    </xdr:from>
    <xdr:to>
      <xdr:col>10</xdr:col>
      <xdr:colOff>457200</xdr:colOff>
      <xdr:row>380</xdr:row>
      <xdr:rowOff>123825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9523</xdr:colOff>
      <xdr:row>359</xdr:row>
      <xdr:rowOff>0</xdr:rowOff>
    </xdr:from>
    <xdr:to>
      <xdr:col>20</xdr:col>
      <xdr:colOff>466723</xdr:colOff>
      <xdr:row>380</xdr:row>
      <xdr:rowOff>114300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21</xdr:col>
      <xdr:colOff>9525</xdr:colOff>
      <xdr:row>359</xdr:row>
      <xdr:rowOff>0</xdr:rowOff>
    </xdr:from>
    <xdr:to>
      <xdr:col>30</xdr:col>
      <xdr:colOff>466725</xdr:colOff>
      <xdr:row>380</xdr:row>
      <xdr:rowOff>114300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31</xdr:col>
      <xdr:colOff>9525</xdr:colOff>
      <xdr:row>359</xdr:row>
      <xdr:rowOff>0</xdr:rowOff>
    </xdr:from>
    <xdr:to>
      <xdr:col>40</xdr:col>
      <xdr:colOff>466725</xdr:colOff>
      <xdr:row>380</xdr:row>
      <xdr:rowOff>114300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</xdr:col>
      <xdr:colOff>0</xdr:colOff>
      <xdr:row>385</xdr:row>
      <xdr:rowOff>9525</xdr:rowOff>
    </xdr:from>
    <xdr:to>
      <xdr:col>10</xdr:col>
      <xdr:colOff>457200</xdr:colOff>
      <xdr:row>406</xdr:row>
      <xdr:rowOff>123825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9523</xdr:colOff>
      <xdr:row>385</xdr:row>
      <xdr:rowOff>0</xdr:rowOff>
    </xdr:from>
    <xdr:to>
      <xdr:col>20</xdr:col>
      <xdr:colOff>466723</xdr:colOff>
      <xdr:row>406</xdr:row>
      <xdr:rowOff>114300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21</xdr:col>
      <xdr:colOff>9525</xdr:colOff>
      <xdr:row>385</xdr:row>
      <xdr:rowOff>0</xdr:rowOff>
    </xdr:from>
    <xdr:to>
      <xdr:col>30</xdr:col>
      <xdr:colOff>466725</xdr:colOff>
      <xdr:row>406</xdr:row>
      <xdr:rowOff>114300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31</xdr:col>
      <xdr:colOff>9525</xdr:colOff>
      <xdr:row>385</xdr:row>
      <xdr:rowOff>0</xdr:rowOff>
    </xdr:from>
    <xdr:to>
      <xdr:col>40</xdr:col>
      <xdr:colOff>466725</xdr:colOff>
      <xdr:row>406</xdr:row>
      <xdr:rowOff>114300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</xdr:col>
      <xdr:colOff>0</xdr:colOff>
      <xdr:row>411</xdr:row>
      <xdr:rowOff>9525</xdr:rowOff>
    </xdr:from>
    <xdr:to>
      <xdr:col>10</xdr:col>
      <xdr:colOff>457200</xdr:colOff>
      <xdr:row>432</xdr:row>
      <xdr:rowOff>123825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11</xdr:col>
      <xdr:colOff>9523</xdr:colOff>
      <xdr:row>411</xdr:row>
      <xdr:rowOff>0</xdr:rowOff>
    </xdr:from>
    <xdr:to>
      <xdr:col>20</xdr:col>
      <xdr:colOff>466723</xdr:colOff>
      <xdr:row>432</xdr:row>
      <xdr:rowOff>114300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21</xdr:col>
      <xdr:colOff>9525</xdr:colOff>
      <xdr:row>411</xdr:row>
      <xdr:rowOff>0</xdr:rowOff>
    </xdr:from>
    <xdr:to>
      <xdr:col>30</xdr:col>
      <xdr:colOff>466725</xdr:colOff>
      <xdr:row>432</xdr:row>
      <xdr:rowOff>114300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31</xdr:col>
      <xdr:colOff>9525</xdr:colOff>
      <xdr:row>411</xdr:row>
      <xdr:rowOff>0</xdr:rowOff>
    </xdr:from>
    <xdr:to>
      <xdr:col>40</xdr:col>
      <xdr:colOff>466725</xdr:colOff>
      <xdr:row>432</xdr:row>
      <xdr:rowOff>114300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435</xdr:row>
          <xdr:rowOff>19050</xdr:rowOff>
        </xdr:from>
        <xdr:to>
          <xdr:col>2</xdr:col>
          <xdr:colOff>590550</xdr:colOff>
          <xdr:row>436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77B09-0C3B-48C9-97FD-43499B468767}">
  <sheetPr codeName="Sheet9"/>
  <dimension ref="B2:AR43"/>
  <sheetViews>
    <sheetView tabSelected="1" zoomScale="55" zoomScaleNormal="55" workbookViewId="0">
      <selection activeCell="B11" sqref="B11:K11"/>
    </sheetView>
  </sheetViews>
  <sheetFormatPr defaultRowHeight="15" x14ac:dyDescent="0.25"/>
  <cols>
    <col min="2" max="4" width="11.28515625" customWidth="1"/>
    <col min="5" max="5" width="13" customWidth="1"/>
    <col min="6" max="22" width="11.28515625" customWidth="1"/>
  </cols>
  <sheetData>
    <row r="2" spans="2:44" x14ac:dyDescent="0.25">
      <c r="B2" s="17" t="s">
        <v>85</v>
      </c>
      <c r="C2" s="17"/>
      <c r="D2" s="17"/>
      <c r="E2" s="9" t="s">
        <v>88</v>
      </c>
    </row>
    <row r="3" spans="2:44" x14ac:dyDescent="0.25">
      <c r="B3" s="20" t="s">
        <v>59</v>
      </c>
      <c r="C3" s="21" t="s">
        <v>86</v>
      </c>
      <c r="D3" s="21"/>
      <c r="E3" s="5" t="str">
        <f>IF(C26&gt;0,References!$B$3,References!$B$4)</f>
        <v>MySQL 8.0.34</v>
      </c>
    </row>
    <row r="4" spans="2:44" x14ac:dyDescent="0.25">
      <c r="B4" s="20"/>
      <c r="C4" s="14" t="s">
        <v>87</v>
      </c>
      <c r="D4" s="14"/>
      <c r="E4" s="5" t="str">
        <f>IF(N26&gt;0,References!$B$3,References!$B$4)</f>
        <v>MySQL 8.0.34</v>
      </c>
    </row>
    <row r="5" spans="2:44" x14ac:dyDescent="0.25">
      <c r="B5" s="20" t="s">
        <v>60</v>
      </c>
      <c r="C5" s="14" t="s">
        <v>86</v>
      </c>
      <c r="D5" s="14"/>
      <c r="E5" s="5" t="str">
        <f>IF(Y26&gt;0,References!$B$3,References!$B$4)</f>
        <v>MySQL 8.0.34</v>
      </c>
    </row>
    <row r="6" spans="2:44" x14ac:dyDescent="0.25">
      <c r="B6" s="20"/>
      <c r="C6" s="14" t="s">
        <v>87</v>
      </c>
      <c r="D6" s="14"/>
      <c r="E6" s="5" t="str">
        <f>IF(AJ26&gt;0,References!$B$3,References!$B$4)</f>
        <v>MySQL 8.0.34</v>
      </c>
    </row>
    <row r="7" spans="2:44" x14ac:dyDescent="0.25">
      <c r="B7" s="13" t="s">
        <v>59</v>
      </c>
      <c r="C7" s="22" t="s">
        <v>71</v>
      </c>
      <c r="D7" s="22"/>
      <c r="E7" s="5" t="str">
        <f>IF(C43&gt;0,References!$B$3,References!$B$4)</f>
        <v>MySQL 8.0.34</v>
      </c>
    </row>
    <row r="8" spans="2:44" x14ac:dyDescent="0.25">
      <c r="B8" s="13" t="s">
        <v>60</v>
      </c>
      <c r="C8" s="22" t="s">
        <v>71</v>
      </c>
      <c r="D8" s="22"/>
      <c r="E8" s="5" t="str">
        <f>IF(V43&gt;0,References!$B$3,References!$B$4)</f>
        <v>MySQL 8.0.34</v>
      </c>
      <c r="G8" s="12"/>
    </row>
    <row r="9" spans="2:44" x14ac:dyDescent="0.25">
      <c r="B9" t="s">
        <v>89</v>
      </c>
      <c r="D9">
        <v>0.75</v>
      </c>
      <c r="E9">
        <v>0.75</v>
      </c>
    </row>
    <row r="10" spans="2:44" x14ac:dyDescent="0.25">
      <c r="B10" s="18" t="s">
        <v>75</v>
      </c>
      <c r="C10" s="18"/>
      <c r="D10" s="18"/>
      <c r="E10" s="18"/>
      <c r="F10" s="18"/>
      <c r="G10" s="18"/>
      <c r="H10" s="18"/>
      <c r="I10" s="18"/>
      <c r="J10" s="18"/>
      <c r="K10" s="18"/>
      <c r="M10" s="18" t="s">
        <v>75</v>
      </c>
      <c r="N10" s="18"/>
      <c r="O10" s="18"/>
      <c r="P10" s="18"/>
      <c r="Q10" s="18"/>
      <c r="R10" s="18"/>
      <c r="S10" s="18"/>
      <c r="T10" s="18"/>
      <c r="U10" s="18"/>
      <c r="V10" s="18"/>
      <c r="X10" s="18" t="s">
        <v>75</v>
      </c>
      <c r="Y10" s="18"/>
      <c r="Z10" s="18"/>
      <c r="AA10" s="18"/>
      <c r="AB10" s="18"/>
      <c r="AC10" s="18"/>
      <c r="AD10" s="18"/>
      <c r="AE10" s="18"/>
      <c r="AF10" s="18"/>
      <c r="AG10" s="18"/>
      <c r="AI10" s="18" t="s">
        <v>75</v>
      </c>
      <c r="AJ10" s="18"/>
      <c r="AK10" s="18"/>
      <c r="AL10" s="18"/>
      <c r="AM10" s="18"/>
      <c r="AN10" s="18"/>
      <c r="AO10" s="18"/>
      <c r="AP10" s="18"/>
      <c r="AQ10" s="18"/>
      <c r="AR10" s="18"/>
    </row>
    <row r="11" spans="2:44" x14ac:dyDescent="0.25">
      <c r="B11" s="18" t="s">
        <v>83</v>
      </c>
      <c r="C11" s="18"/>
      <c r="D11" s="18"/>
      <c r="E11" s="18"/>
      <c r="F11" s="18"/>
      <c r="G11" s="18"/>
      <c r="H11" s="18"/>
      <c r="I11" s="18"/>
      <c r="J11" s="18"/>
      <c r="K11" s="18"/>
      <c r="M11" s="18" t="s">
        <v>83</v>
      </c>
      <c r="N11" s="18"/>
      <c r="O11" s="18"/>
      <c r="P11" s="18"/>
      <c r="Q11" s="18"/>
      <c r="R11" s="18"/>
      <c r="S11" s="18"/>
      <c r="T11" s="18"/>
      <c r="U11" s="18"/>
      <c r="V11" s="18"/>
      <c r="X11" s="18" t="s">
        <v>83</v>
      </c>
      <c r="Y11" s="18"/>
      <c r="Z11" s="18"/>
      <c r="AA11" s="18"/>
      <c r="AB11" s="18"/>
      <c r="AC11" s="18"/>
      <c r="AD11" s="18"/>
      <c r="AE11" s="18"/>
      <c r="AF11" s="18"/>
      <c r="AG11" s="18"/>
      <c r="AI11" s="18" t="s">
        <v>83</v>
      </c>
      <c r="AJ11" s="18"/>
      <c r="AK11" s="18"/>
      <c r="AL11" s="18"/>
      <c r="AM11" s="18"/>
      <c r="AN11" s="18"/>
      <c r="AO11" s="18"/>
      <c r="AP11" s="18"/>
      <c r="AQ11" s="18"/>
      <c r="AR11" s="18"/>
    </row>
    <row r="12" spans="2:44" x14ac:dyDescent="0.25">
      <c r="B12" s="4"/>
      <c r="C12" s="19" t="s">
        <v>77</v>
      </c>
      <c r="D12" s="19"/>
      <c r="E12" s="19"/>
      <c r="F12" s="19"/>
      <c r="G12" s="19"/>
      <c r="H12" s="19"/>
      <c r="I12" s="19"/>
      <c r="J12" s="19"/>
      <c r="K12" s="23"/>
      <c r="M12" s="4"/>
      <c r="N12" s="19" t="s">
        <v>78</v>
      </c>
      <c r="O12" s="19"/>
      <c r="P12" s="19"/>
      <c r="Q12" s="19"/>
      <c r="R12" s="19"/>
      <c r="S12" s="19"/>
      <c r="T12" s="19"/>
      <c r="U12" s="19"/>
      <c r="V12" s="23"/>
      <c r="X12" s="4"/>
      <c r="Y12" s="19" t="s">
        <v>79</v>
      </c>
      <c r="Z12" s="19"/>
      <c r="AA12" s="19"/>
      <c r="AB12" s="19"/>
      <c r="AC12" s="19"/>
      <c r="AD12" s="19"/>
      <c r="AE12" s="19"/>
      <c r="AF12" s="19"/>
      <c r="AG12" s="23"/>
      <c r="AI12" s="4"/>
      <c r="AJ12" s="19" t="s">
        <v>80</v>
      </c>
      <c r="AK12" s="19"/>
      <c r="AL12" s="19"/>
      <c r="AM12" s="19"/>
      <c r="AN12" s="19"/>
      <c r="AO12" s="19"/>
      <c r="AP12" s="19"/>
      <c r="AQ12" s="19"/>
      <c r="AR12" s="23"/>
    </row>
    <row r="13" spans="2:44" s="7" customFormat="1" ht="60" x14ac:dyDescent="0.25">
      <c r="B13" s="6" t="s">
        <v>63</v>
      </c>
      <c r="C13" s="8" t="s">
        <v>21</v>
      </c>
      <c r="D13" s="8" t="s">
        <v>22</v>
      </c>
      <c r="E13" s="8" t="s">
        <v>23</v>
      </c>
      <c r="F13" s="8" t="s">
        <v>24</v>
      </c>
      <c r="G13" s="8" t="s">
        <v>25</v>
      </c>
      <c r="H13" s="8" t="s">
        <v>26</v>
      </c>
      <c r="I13" s="8" t="s">
        <v>27</v>
      </c>
      <c r="J13" s="8" t="s">
        <v>28</v>
      </c>
      <c r="K13" s="8" t="s">
        <v>81</v>
      </c>
      <c r="M13" s="6" t="s">
        <v>63</v>
      </c>
      <c r="N13" s="8" t="s">
        <v>21</v>
      </c>
      <c r="O13" s="8" t="s">
        <v>22</v>
      </c>
      <c r="P13" s="8" t="s">
        <v>23</v>
      </c>
      <c r="Q13" s="8" t="s">
        <v>24</v>
      </c>
      <c r="R13" s="8" t="s">
        <v>25</v>
      </c>
      <c r="S13" s="8" t="s">
        <v>26</v>
      </c>
      <c r="T13" s="8" t="s">
        <v>27</v>
      </c>
      <c r="U13" s="8" t="s">
        <v>28</v>
      </c>
      <c r="V13" s="8" t="s">
        <v>81</v>
      </c>
      <c r="X13" s="6" t="s">
        <v>63</v>
      </c>
      <c r="Y13" s="8" t="s">
        <v>21</v>
      </c>
      <c r="Z13" s="8" t="s">
        <v>22</v>
      </c>
      <c r="AA13" s="8" t="s">
        <v>23</v>
      </c>
      <c r="AB13" s="8" t="s">
        <v>24</v>
      </c>
      <c r="AC13" s="8" t="s">
        <v>25</v>
      </c>
      <c r="AD13" s="8" t="s">
        <v>26</v>
      </c>
      <c r="AE13" s="8" t="s">
        <v>27</v>
      </c>
      <c r="AF13" s="8" t="s">
        <v>28</v>
      </c>
      <c r="AG13" s="8" t="s">
        <v>29</v>
      </c>
      <c r="AI13" s="6" t="s">
        <v>63</v>
      </c>
      <c r="AJ13" s="8" t="s">
        <v>21</v>
      </c>
      <c r="AK13" s="8" t="s">
        <v>22</v>
      </c>
      <c r="AL13" s="8" t="s">
        <v>23</v>
      </c>
      <c r="AM13" s="8" t="s">
        <v>24</v>
      </c>
      <c r="AN13" s="8" t="s">
        <v>25</v>
      </c>
      <c r="AO13" s="8" t="s">
        <v>26</v>
      </c>
      <c r="AP13" s="8" t="s">
        <v>27</v>
      </c>
      <c r="AQ13" s="8" t="s">
        <v>28</v>
      </c>
      <c r="AR13" s="8" t="s">
        <v>29</v>
      </c>
    </row>
    <row r="14" spans="2:44" x14ac:dyDescent="0.25">
      <c r="B14" s="9">
        <f>References!$G3</f>
        <v>1</v>
      </c>
      <c r="C14" s="5">
        <f>IF('Select dashboard small'!$P5 &gt; AVERAGE('Select dashboard small'!$P5,'Select dashboard small'!$R5),1,IF('Select dashboard small'!$P5 = AVERAGE('Select dashboard small'!$P5,'Select dashboard small'!$R5),0,-1))</f>
        <v>-1</v>
      </c>
      <c r="D14" s="5">
        <f>IF('Select dashboard small'!$P18 &gt; AVERAGE('Select dashboard small'!$P18,'Select dashboard small'!$R18),1,IF('Select dashboard small'!$P18 = AVERAGE('Select dashboard small'!$P18,'Select dashboard small'!$R18),0,-1))</f>
        <v>1</v>
      </c>
      <c r="E14" s="5">
        <f>IF('Select dashboard small'!$P31 &gt; AVERAGE('Select dashboard small'!$P31,'Select dashboard small'!$R31),1,IF('Select dashboard small'!$P31 = AVERAGE('Select dashboard small'!$P31,'Select dashboard small'!$R31),0,-1))</f>
        <v>1</v>
      </c>
      <c r="F14" s="5">
        <f>IF('Select dashboard small'!$P44 &gt; AVERAGE('Select dashboard small'!$P44,'Select dashboard small'!$R44),1,IF('Select dashboard small'!$P44 = AVERAGE('Select dashboard small'!$P44,'Select dashboard small'!$R44),0,-1))</f>
        <v>1</v>
      </c>
      <c r="G14" s="5">
        <f>IF('Select dashboard small'!$P57 &gt; AVERAGE('Select dashboard small'!$P57,'Select dashboard small'!$R57),1,IF('Select dashboard small'!$P57 = AVERAGE('Select dashboard small'!$P57,'Select dashboard small'!$R57),0,-1))</f>
        <v>1</v>
      </c>
      <c r="H14" s="5">
        <f>IF('Select dashboard small'!$P70 &gt; AVERAGE('Select dashboard small'!$P70,'Select dashboard small'!$R70),1,IF('Select dashboard small'!$P70 = AVERAGE('Select dashboard small'!$P70,'Select dashboard small'!$R70),0,-1))</f>
        <v>1</v>
      </c>
      <c r="I14" s="5">
        <f>IF('Select dashboard small'!$P83 &gt; AVERAGE('Select dashboard small'!$P83,'Select dashboard small'!$R83),1,IF('Select dashboard small'!$P83 = AVERAGE('Select dashboard small'!$P83,'Select dashboard small'!$R83),0,-1))</f>
        <v>1</v>
      </c>
      <c r="J14" s="5">
        <f>IF('Select dashboard small'!$P96 &gt; AVERAGE('Select dashboard small'!$P96,'Select dashboard small'!$R96),1,IF('Select dashboard small'!$P96 = AVERAGE('Select dashboard small'!$P96,'Select dashboard small'!$R96),0,-1))</f>
        <v>1</v>
      </c>
      <c r="K14" s="5">
        <f>IF('Select dashboard small'!$D109 &gt;0,IF('Select dashboard small'!$D109&lt; AVERAGE('Select dashboard small'!$D109,'Select dashboard small'!$F109),1,IF('Select dashboard small'!$D109 = AVERAGE('Select dashboard small'!$D109,'Select dashboard small'!$F109),0,-1)),-1)</f>
        <v>-1</v>
      </c>
      <c r="M14" s="9">
        <f>References!$G3</f>
        <v>1</v>
      </c>
      <c r="N14" s="5">
        <f>IF('Select dashboard small'!$Q5 &gt; AVERAGE('Select dashboard small'!$Q5,'Select dashboard small'!$S5),1,IF('Select dashboard small'!$Q5 = AVERAGE('Select dashboard small'!$Q5,'Select dashboard small'!$S5),0,-1))</f>
        <v>-1</v>
      </c>
      <c r="O14" s="5">
        <f>IF('Select dashboard small'!$Q18 &gt; AVERAGE('Select dashboard small'!$Q18,'Select dashboard small'!$S18),1,IF('Select dashboard small'!$Q18 = AVERAGE('Select dashboard small'!$Q18,'Select dashboard small'!$S18),0,-1))</f>
        <v>1</v>
      </c>
      <c r="P14" s="5">
        <f>IF('Select dashboard small'!$Q31 &gt; AVERAGE('Select dashboard small'!$Q31,'Select dashboard small'!$S31),1,IF('Select dashboard small'!$Q31 = AVERAGE('Select dashboard small'!$Q31,'Select dashboard small'!$S31),0,-1))</f>
        <v>1</v>
      </c>
      <c r="Q14" s="5">
        <f>IF('Select dashboard small'!$Q44 &gt; AVERAGE('Select dashboard small'!$Q44,'Select dashboard small'!$S44),1,IF('Select dashboard small'!$Q44 = AVERAGE('Select dashboard small'!$Q44,'Select dashboard small'!$S44),0,-1))</f>
        <v>-1</v>
      </c>
      <c r="R14" s="5">
        <f>IF('Select dashboard small'!$Q57 &gt; AVERAGE('Select dashboard small'!$Q57,'Select dashboard small'!$S57),1,IF('Select dashboard small'!$Q57 = AVERAGE('Select dashboard small'!$Q57,'Select dashboard small'!$S57),0,-1))</f>
        <v>1</v>
      </c>
      <c r="S14" s="5">
        <f>IF('Select dashboard small'!$Q70 &gt; AVERAGE('Select dashboard small'!$Q70,'Select dashboard small'!$S70),1,IF('Select dashboard small'!$Q70 = AVERAGE('Select dashboard small'!$Q70,'Select dashboard small'!$S70),0,-1))</f>
        <v>-1</v>
      </c>
      <c r="T14" s="5">
        <f>IF('Select dashboard small'!$Q83 &gt; AVERAGE('Select dashboard small'!$Q83,'Select dashboard small'!$S83),1,IF('Select dashboard small'!$Q83 = AVERAGE('Select dashboard small'!$Q83,'Select dashboard small'!$S83),0,-1))</f>
        <v>-1</v>
      </c>
      <c r="U14" s="5">
        <f>IF('Select dashboard small'!$Q96 &gt; AVERAGE('Select dashboard small'!$Q96,'Select dashboard small'!$S96),1,IF('Select dashboard small'!$Q96 = AVERAGE('Select dashboard small'!$Q96,'Select dashboard small'!$S96),0,-1))</f>
        <v>-1</v>
      </c>
      <c r="V14" s="5">
        <f>IF('Select dashboard small'!$E109 &gt;0,IF('Select dashboard small'!$E109 &lt; AVERAGE('Select dashboard small'!$E109,'Select dashboard small'!$G109),1,IF('Select dashboard small'!$E109 = AVERAGE('Select dashboard small'!$E109,'Select dashboard small'!$G109),0,-1)),-1)</f>
        <v>-1</v>
      </c>
      <c r="X14" s="9">
        <f>References!$G3</f>
        <v>1</v>
      </c>
      <c r="Y14" s="5">
        <f>IF('Select dashboard large'!$P5 &gt; AVERAGE('Select dashboard large'!$P5,'Select dashboard large'!$R5),1,IF('Select dashboard large'!$P5 = AVERAGE('Select dashboard large'!$P5,'Select dashboard large'!$R5),0,-1))</f>
        <v>1</v>
      </c>
      <c r="Z14" s="5">
        <f>IF('Select dashboard large'!$P18 &gt; AVERAGE('Select dashboard large'!$P18,'Select dashboard large'!$R18),1,IF('Select dashboard large'!$P18 = AVERAGE('Select dashboard large'!$P18,'Select dashboard large'!$R18),0,-1))</f>
        <v>1</v>
      </c>
      <c r="AA14" s="5">
        <f>IF('Select dashboard large'!$P31 &gt; AVERAGE('Select dashboard large'!$P31,'Select dashboard large'!$R31),1,IF('Select dashboard large'!$P31 = AVERAGE('Select dashboard large'!$P31,'Select dashboard large'!$R31),0,-1))</f>
        <v>-1</v>
      </c>
      <c r="AB14" s="5">
        <f>IF('Select dashboard large'!$P44 &gt; AVERAGE('Select dashboard large'!$P44,'Select dashboard large'!$R44),1,IF('Select dashboard large'!$P44 = AVERAGE('Select dashboard large'!$P44,'Select dashboard large'!$R44),0,-1))</f>
        <v>-1</v>
      </c>
      <c r="AC14" s="5">
        <f>IF('Select dashboard large'!$P57 &gt; AVERAGE('Select dashboard large'!$P57,'Select dashboard large'!$R57),1,IF('Select dashboard large'!$P57 = AVERAGE('Select dashboard large'!$P57,'Select dashboard large'!$R57),0,-1))</f>
        <v>-1</v>
      </c>
      <c r="AD14" s="5">
        <f>IF('Select dashboard large'!$P70 &gt; AVERAGE('Select dashboard large'!$P70,'Select dashboard large'!$R70),1,IF('Select dashboard large'!$P70 = AVERAGE('Select dashboard large'!$P70,'Select dashboard large'!$R70),0,-1))</f>
        <v>-1</v>
      </c>
      <c r="AE14" s="5">
        <f>IF('Select dashboard large'!$P83 &gt; AVERAGE('Select dashboard large'!$P83,'Select dashboard large'!$R83),1,IF('Select dashboard large'!$P83 = AVERAGE('Select dashboard large'!$P83,'Select dashboard large'!$R83),0,-1))</f>
        <v>-1</v>
      </c>
      <c r="AF14" s="5">
        <f>IF('Select dashboard large'!$P96 &gt; AVERAGE('Select dashboard large'!$P96,'Select dashboard large'!$R96),1,IF('Select dashboard large'!$P96 = AVERAGE('Select dashboard large'!$P96,'Select dashboard large'!$R96),0,-1))</f>
        <v>-1</v>
      </c>
      <c r="AG14" s="5">
        <f>IF('Select dashboard large'!$D109 &gt;0,IF('Select dashboard large'!$D109&lt; AVERAGE('Select dashboard large'!$D109,'Select dashboard large'!$F109),1,IF('Select dashboard large'!$D109 = AVERAGE('Select dashboard large'!$D109,'Select dashboard large'!$F109),0,-1)),-1)</f>
        <v>-1</v>
      </c>
      <c r="AI14" s="9">
        <f>References!$G3</f>
        <v>1</v>
      </c>
      <c r="AJ14" s="5">
        <f>IF('Select dashboard large'!$Q5 &gt; AVERAGE('Select dashboard large'!$Q5,'Select dashboard large'!$S5),1,IF('Select dashboard large'!$Q5 = AVERAGE('Select dashboard large'!$Q5,'Select dashboard large'!$S5),0,-1))</f>
        <v>1</v>
      </c>
      <c r="AK14" s="5">
        <f>IF('Select dashboard large'!$Q18 &gt; AVERAGE('Select dashboard large'!$Q18,'Select dashboard large'!$S18),1,IF('Select dashboard large'!$Q18 = AVERAGE('Select dashboard large'!$Q18,'Select dashboard large'!$S18),0,-1))</f>
        <v>1</v>
      </c>
      <c r="AL14" s="5">
        <f>IF('Select dashboard large'!$Q31 &gt; AVERAGE('Select dashboard large'!$Q31,'Select dashboard large'!$S31),1,IF('Select dashboard large'!$Q31 = AVERAGE('Select dashboard large'!$Q31,'Select dashboard large'!$S31),0,-1))</f>
        <v>-1</v>
      </c>
      <c r="AM14" s="5">
        <f>IF('Select dashboard large'!$Q44 &gt; AVERAGE('Select dashboard large'!$Q44,'Select dashboard large'!$S44),1,IF('Select dashboard large'!$Q44 = AVERAGE('Select dashboard large'!$Q44,'Select dashboard large'!$S44),0,-1))</f>
        <v>-1</v>
      </c>
      <c r="AN14" s="5">
        <f>IF('Select dashboard large'!$Q57 &gt; AVERAGE('Select dashboard large'!$Q57,'Select dashboard large'!$S57),1,IF('Select dashboard large'!$Q57 = AVERAGE('Select dashboard large'!$Q57,'Select dashboard large'!$S57),0,-1))</f>
        <v>-1</v>
      </c>
      <c r="AO14" s="5">
        <f>IF('Select dashboard large'!$Q70 &gt; AVERAGE('Select dashboard large'!$Q70,'Select dashboard large'!$S70),1,IF('Select dashboard large'!$Q70 = AVERAGE('Select dashboard large'!$Q70,'Select dashboard large'!$S70),0,-1))</f>
        <v>-1</v>
      </c>
      <c r="AP14" s="5">
        <f>IF('Select dashboard large'!$Q83 &gt; AVERAGE('Select dashboard large'!$Q83,'Select dashboard large'!$S83),1,IF('Select dashboard large'!$Q83 = AVERAGE('Select dashboard large'!$Q83,'Select dashboard large'!$S83),0,-1))</f>
        <v>-1</v>
      </c>
      <c r="AQ14" s="5">
        <f>IF('Select dashboard large'!$Q96 &gt; AVERAGE('Select dashboard large'!$Q96,'Select dashboard large'!$S96),1,IF('Select dashboard large'!$Q96 = AVERAGE('Select dashboard large'!$Q96,'Select dashboard large'!$S96),0,-1))</f>
        <v>-1</v>
      </c>
      <c r="AR14" s="5">
        <f>IF('Select dashboard large'!$E109 &gt;0,IF('Select dashboard large'!$E109 &lt; AVERAGE('Select dashboard large'!$E109,'Select dashboard large'!$G109),1,IF('Select dashboard large'!$E109 = AVERAGE('Select dashboard large'!$E109,'Select dashboard large'!$G109),0,-1)),-1)</f>
        <v>1</v>
      </c>
    </row>
    <row r="15" spans="2:44" x14ac:dyDescent="0.25">
      <c r="B15" s="9">
        <f>References!$G4</f>
        <v>2</v>
      </c>
      <c r="C15" s="5">
        <f>IF('Select dashboard small'!$P6 &gt; AVERAGE('Select dashboard small'!$P6,'Select dashboard small'!$R6),1,IF('Select dashboard small'!$P6 = AVERAGE('Select dashboard small'!$P6,'Select dashboard small'!$R6),0,-1))</f>
        <v>-1</v>
      </c>
      <c r="D15" s="5">
        <f>IF('Select dashboard small'!$P19 &gt; AVERAGE('Select dashboard small'!$P19,'Select dashboard small'!$R19),1,IF('Select dashboard small'!$P19 = AVERAGE('Select dashboard small'!$P19,'Select dashboard small'!$R19),0,-1))</f>
        <v>1</v>
      </c>
      <c r="E15" s="5">
        <f>IF('Select dashboard small'!$P32 &gt; AVERAGE('Select dashboard small'!$P32,'Select dashboard small'!$R32),1,IF('Select dashboard small'!$P32 = AVERAGE('Select dashboard small'!$P32,'Select dashboard small'!$R32),0,-1))</f>
        <v>1</v>
      </c>
      <c r="F15" s="5">
        <f>IF('Select dashboard small'!$P45 &gt; AVERAGE('Select dashboard small'!$P45,'Select dashboard small'!$R45),1,IF('Select dashboard small'!$P45 = AVERAGE('Select dashboard small'!$P45,'Select dashboard small'!$R45),0,-1))</f>
        <v>1</v>
      </c>
      <c r="G15" s="5">
        <f>IF('Select dashboard small'!$P58 &gt; AVERAGE('Select dashboard small'!$P58,'Select dashboard small'!$R58),1,IF('Select dashboard small'!$P58 = AVERAGE('Select dashboard small'!$P58,'Select dashboard small'!$R58),0,-1))</f>
        <v>1</v>
      </c>
      <c r="H15" s="5">
        <f>IF('Select dashboard small'!$P71 &gt; AVERAGE('Select dashboard small'!$P71,'Select dashboard small'!$R71),1,IF('Select dashboard small'!$P71 = AVERAGE('Select dashboard small'!$P71,'Select dashboard small'!$R71),0,-1))</f>
        <v>1</v>
      </c>
      <c r="I15" s="5">
        <f>IF('Select dashboard small'!$P84 &gt; AVERAGE('Select dashboard small'!$P84,'Select dashboard small'!$R84),1,IF('Select dashboard small'!$P84 = AVERAGE('Select dashboard small'!$P84,'Select dashboard small'!$R84),0,-1))</f>
        <v>1</v>
      </c>
      <c r="J15" s="5">
        <f>IF('Select dashboard small'!$P97 &gt; AVERAGE('Select dashboard small'!$P97,'Select dashboard small'!$R97),1,IF('Select dashboard small'!$P97 = AVERAGE('Select dashboard small'!$P97,'Select dashboard small'!$R97),0,-1))</f>
        <v>1</v>
      </c>
      <c r="K15" s="5">
        <f>IF('Select dashboard small'!$D110 &gt;0,IF('Select dashboard small'!$D110&lt; AVERAGE('Select dashboard small'!$D110,'Select dashboard small'!$F110),1,IF('Select dashboard small'!$D110 = AVERAGE('Select dashboard small'!$D110,'Select dashboard small'!$F110),0,-1)),-1)</f>
        <v>1</v>
      </c>
      <c r="M15" s="9">
        <f>References!$G4</f>
        <v>2</v>
      </c>
      <c r="N15" s="5">
        <f>IF('Select dashboard small'!$Q6 &gt; AVERAGE('Select dashboard small'!$Q6,'Select dashboard small'!$S6),1,IF('Select dashboard small'!$Q6 = AVERAGE('Select dashboard small'!$Q6,'Select dashboard small'!$S6),0,-1))</f>
        <v>-1</v>
      </c>
      <c r="O15" s="5">
        <f>IF('Select dashboard small'!$Q19 &gt; AVERAGE('Select dashboard small'!$Q19,'Select dashboard small'!$S19),1,IF('Select dashboard small'!$Q19 = AVERAGE('Select dashboard small'!$Q19,'Select dashboard small'!$S19),0,-1))</f>
        <v>-1</v>
      </c>
      <c r="P15" s="5">
        <f>IF('Select dashboard small'!$Q32 &gt; AVERAGE('Select dashboard small'!$Q32,'Select dashboard small'!$S32),1,IF('Select dashboard small'!$Q32 = AVERAGE('Select dashboard small'!$Q32,'Select dashboard small'!$S32),0,-1))</f>
        <v>1</v>
      </c>
      <c r="Q15" s="5">
        <f>IF('Select dashboard small'!$Q45 &gt; AVERAGE('Select dashboard small'!$Q45,'Select dashboard small'!$S45),1,IF('Select dashboard small'!$Q45 = AVERAGE('Select dashboard small'!$Q45,'Select dashboard small'!$S45),0,-1))</f>
        <v>1</v>
      </c>
      <c r="R15" s="5">
        <f>IF('Select dashboard small'!$Q58 &gt; AVERAGE('Select dashboard small'!$Q58,'Select dashboard small'!$S58),1,IF('Select dashboard small'!$Q58 = AVERAGE('Select dashboard small'!$Q58,'Select dashboard small'!$S58),0,-1))</f>
        <v>-1</v>
      </c>
      <c r="S15" s="5">
        <f>IF('Select dashboard small'!$Q71 &gt; AVERAGE('Select dashboard small'!$Q71,'Select dashboard small'!$S71),1,IF('Select dashboard small'!$Q71 = AVERAGE('Select dashboard small'!$Q71,'Select dashboard small'!$S71),0,-1))</f>
        <v>1</v>
      </c>
      <c r="T15" s="5">
        <f>IF('Select dashboard small'!$Q84 &gt; AVERAGE('Select dashboard small'!$Q84,'Select dashboard small'!$S84),1,IF('Select dashboard small'!$Q84 = AVERAGE('Select dashboard small'!$Q84,'Select dashboard small'!$S84),0,-1))</f>
        <v>1</v>
      </c>
      <c r="U15" s="5">
        <f>IF('Select dashboard small'!$Q97 &gt; AVERAGE('Select dashboard small'!$Q97,'Select dashboard small'!$S97),1,IF('Select dashboard small'!$Q97 = AVERAGE('Select dashboard small'!$Q97,'Select dashboard small'!$S97),0,-1))</f>
        <v>1</v>
      </c>
      <c r="V15" s="5">
        <f>IF('Select dashboard small'!$E110 &gt;0,IF('Select dashboard small'!$E110 &lt; AVERAGE('Select dashboard small'!$E110,'Select dashboard small'!$G110),1,IF('Select dashboard small'!$E110 = AVERAGE('Select dashboard small'!$E110,'Select dashboard small'!$G110),0,-1)),-1)</f>
        <v>-1</v>
      </c>
      <c r="X15" s="9">
        <f>References!$G4</f>
        <v>2</v>
      </c>
      <c r="Y15" s="5">
        <f>IF('Select dashboard large'!$P6 &gt; AVERAGE('Select dashboard large'!$P6,'Select dashboard large'!$R6),1,IF('Select dashboard large'!$P6 = AVERAGE('Select dashboard large'!$P6,'Select dashboard large'!$R6),0,-1))</f>
        <v>1</v>
      </c>
      <c r="Z15" s="5">
        <f>IF('Select dashboard large'!$P19 &gt; AVERAGE('Select dashboard large'!$P19,'Select dashboard large'!$R19),1,IF('Select dashboard large'!$P19 = AVERAGE('Select dashboard large'!$P19,'Select dashboard large'!$R19),0,-1))</f>
        <v>1</v>
      </c>
      <c r="AA15" s="5">
        <f>IF('Select dashboard large'!$P32 &gt; AVERAGE('Select dashboard large'!$P32,'Select dashboard large'!$R32),1,IF('Select dashboard large'!$P32 = AVERAGE('Select dashboard large'!$P32,'Select dashboard large'!$R32),0,-1))</f>
        <v>-1</v>
      </c>
      <c r="AB15" s="5">
        <f>IF('Select dashboard large'!$P45 &gt; AVERAGE('Select dashboard large'!$P45,'Select dashboard large'!$R45),1,IF('Select dashboard large'!$P45 = AVERAGE('Select dashboard large'!$P45,'Select dashboard large'!$R45),0,-1))</f>
        <v>-1</v>
      </c>
      <c r="AC15" s="5">
        <f>IF('Select dashboard large'!$P58 &gt; AVERAGE('Select dashboard large'!$P58,'Select dashboard large'!$R58),1,IF('Select dashboard large'!$P58 = AVERAGE('Select dashboard large'!$P58,'Select dashboard large'!$R58),0,-1))</f>
        <v>-1</v>
      </c>
      <c r="AD15" s="5">
        <f>IF('Select dashboard large'!$P71 &gt; AVERAGE('Select dashboard large'!$P71,'Select dashboard large'!$R71),1,IF('Select dashboard large'!$P71 = AVERAGE('Select dashboard large'!$P71,'Select dashboard large'!$R71),0,-1))</f>
        <v>-1</v>
      </c>
      <c r="AE15" s="5">
        <f>IF('Select dashboard large'!$P84 &gt; AVERAGE('Select dashboard large'!$P84,'Select dashboard large'!$R84),1,IF('Select dashboard large'!$P84 = AVERAGE('Select dashboard large'!$P84,'Select dashboard large'!$R84),0,-1))</f>
        <v>-1</v>
      </c>
      <c r="AF15" s="5">
        <f>IF('Select dashboard large'!$P97 &gt; AVERAGE('Select dashboard large'!$P97,'Select dashboard large'!$R97),1,IF('Select dashboard large'!$P97 = AVERAGE('Select dashboard large'!$P97,'Select dashboard large'!$R97),0,-1))</f>
        <v>1</v>
      </c>
      <c r="AG15" s="5">
        <f>IF('Select dashboard large'!$D110 &gt;0,IF('Select dashboard large'!$D110&lt; AVERAGE('Select dashboard large'!$D110,'Select dashboard large'!$F110),1,IF('Select dashboard large'!$D110 = AVERAGE('Select dashboard large'!$D110,'Select dashboard large'!$F110),0,-1)),-1)</f>
        <v>1</v>
      </c>
      <c r="AI15" s="9">
        <f>References!$G4</f>
        <v>2</v>
      </c>
      <c r="AJ15" s="5">
        <f>IF('Select dashboard large'!$Q6 &gt; AVERAGE('Select dashboard large'!$Q6,'Select dashboard large'!$S6),1,IF('Select dashboard large'!$Q6 = AVERAGE('Select dashboard large'!$Q6,'Select dashboard large'!$S6),0,-1))</f>
        <v>1</v>
      </c>
      <c r="AK15" s="5">
        <f>IF('Select dashboard large'!$Q19 &gt; AVERAGE('Select dashboard large'!$Q19,'Select dashboard large'!$S19),1,IF('Select dashboard large'!$Q19 = AVERAGE('Select dashboard large'!$Q19,'Select dashboard large'!$S19),0,-1))</f>
        <v>-1</v>
      </c>
      <c r="AL15" s="5">
        <f>IF('Select dashboard large'!$Q32 &gt; AVERAGE('Select dashboard large'!$Q32,'Select dashboard large'!$S32),1,IF('Select dashboard large'!$Q32 = AVERAGE('Select dashboard large'!$Q32,'Select dashboard large'!$S32),0,-1))</f>
        <v>1</v>
      </c>
      <c r="AM15" s="5">
        <f>IF('Select dashboard large'!$Q45 &gt; AVERAGE('Select dashboard large'!$Q45,'Select dashboard large'!$S45),1,IF('Select dashboard large'!$Q45 = AVERAGE('Select dashboard large'!$Q45,'Select dashboard large'!$S45),0,-1))</f>
        <v>1</v>
      </c>
      <c r="AN15" s="5">
        <f>IF('Select dashboard large'!$Q58 &gt; AVERAGE('Select dashboard large'!$Q58,'Select dashboard large'!$S58),1,IF('Select dashboard large'!$Q58 = AVERAGE('Select dashboard large'!$Q58,'Select dashboard large'!$S58),0,-1))</f>
        <v>1</v>
      </c>
      <c r="AO15" s="5">
        <f>IF('Select dashboard large'!$Q71 &gt; AVERAGE('Select dashboard large'!$Q71,'Select dashboard large'!$S71),1,IF('Select dashboard large'!$Q71 = AVERAGE('Select dashboard large'!$Q71,'Select dashboard large'!$S71),0,-1))</f>
        <v>1</v>
      </c>
      <c r="AP15" s="5">
        <f>IF('Select dashboard large'!$Q84 &gt; AVERAGE('Select dashboard large'!$Q84,'Select dashboard large'!$S84),1,IF('Select dashboard large'!$Q84 = AVERAGE('Select dashboard large'!$Q84,'Select dashboard large'!$S84),0,-1))</f>
        <v>1</v>
      </c>
      <c r="AQ15" s="5">
        <f>IF('Select dashboard large'!$Q97 &gt; AVERAGE('Select dashboard large'!$Q97,'Select dashboard large'!$S97),1,IF('Select dashboard large'!$Q97 = AVERAGE('Select dashboard large'!$Q97,'Select dashboard large'!$S97),0,-1))</f>
        <v>1</v>
      </c>
      <c r="AR15" s="5">
        <f>IF('Select dashboard large'!$E110 &gt;0,IF('Select dashboard large'!$E110 &lt; AVERAGE('Select dashboard large'!$E110,'Select dashboard large'!$G110),1,IF('Select dashboard large'!$E110 = AVERAGE('Select dashboard large'!$E110,'Select dashboard large'!$G110),0,-1)),-1)</f>
        <v>1</v>
      </c>
    </row>
    <row r="16" spans="2:44" x14ac:dyDescent="0.25">
      <c r="B16" s="9">
        <f>References!$G5</f>
        <v>4</v>
      </c>
      <c r="C16" s="5">
        <f>IF('Select dashboard small'!$P7 &gt; AVERAGE('Select dashboard small'!$P7,'Select dashboard small'!$R7),1,IF('Select dashboard small'!$P7 = AVERAGE('Select dashboard small'!$P7,'Select dashboard small'!$R7),0,-1))</f>
        <v>-1</v>
      </c>
      <c r="D16" s="5">
        <f>IF('Select dashboard small'!$P20 &gt; AVERAGE('Select dashboard small'!$P20,'Select dashboard small'!$R20),1,IF('Select dashboard small'!$P20 = AVERAGE('Select dashboard small'!$P20,'Select dashboard small'!$R20),0,-1))</f>
        <v>-1</v>
      </c>
      <c r="E16" s="5">
        <f>IF('Select dashboard small'!$P33 &gt; AVERAGE('Select dashboard small'!$P33,'Select dashboard small'!$R33),1,IF('Select dashboard small'!$P33 = AVERAGE('Select dashboard small'!$P33,'Select dashboard small'!$R33),0,-1))</f>
        <v>1</v>
      </c>
      <c r="F16" s="5">
        <f>IF('Select dashboard small'!$P46 &gt; AVERAGE('Select dashboard small'!$P46,'Select dashboard small'!$R46),1,IF('Select dashboard small'!$P46 = AVERAGE('Select dashboard small'!$P46,'Select dashboard small'!$R46),0,-1))</f>
        <v>-1</v>
      </c>
      <c r="G16" s="5">
        <f>IF('Select dashboard small'!$P59 &gt; AVERAGE('Select dashboard small'!$P59,'Select dashboard small'!$R59),1,IF('Select dashboard small'!$P59 = AVERAGE('Select dashboard small'!$P59,'Select dashboard small'!$R59),0,-1))</f>
        <v>-1</v>
      </c>
      <c r="H16" s="5">
        <f>IF('Select dashboard small'!$P72 &gt; AVERAGE('Select dashboard small'!$P72,'Select dashboard small'!$R72),1,IF('Select dashboard small'!$P72 = AVERAGE('Select dashboard small'!$P72,'Select dashboard small'!$R72),0,-1))</f>
        <v>-1</v>
      </c>
      <c r="I16" s="5">
        <f>IF('Select dashboard small'!$P85 &gt; AVERAGE('Select dashboard small'!$P85,'Select dashboard small'!$R85),1,IF('Select dashboard small'!$P85 = AVERAGE('Select dashboard small'!$P85,'Select dashboard small'!$R85),0,-1))</f>
        <v>-1</v>
      </c>
      <c r="J16" s="5">
        <f>IF('Select dashboard small'!$P98 &gt; AVERAGE('Select dashboard small'!$P98,'Select dashboard small'!$R98),1,IF('Select dashboard small'!$P98 = AVERAGE('Select dashboard small'!$P98,'Select dashboard small'!$R98),0,-1))</f>
        <v>-1</v>
      </c>
      <c r="K16" s="5">
        <f>IF('Select dashboard small'!$D111 &gt;0,IF('Select dashboard small'!$D111&lt; AVERAGE('Select dashboard small'!$D111,'Select dashboard small'!$F111),1,IF('Select dashboard small'!$D111 = AVERAGE('Select dashboard small'!$D111,'Select dashboard small'!$F111),0,-1)),-1)</f>
        <v>1</v>
      </c>
      <c r="M16" s="9">
        <f>References!$G5</f>
        <v>4</v>
      </c>
      <c r="N16" s="5">
        <f>IF('Select dashboard small'!$Q7 &gt; AVERAGE('Select dashboard small'!$Q7,'Select dashboard small'!$S7),1,IF('Select dashboard small'!$Q7 = AVERAGE('Select dashboard small'!$Q7,'Select dashboard small'!$S7),0,-1))</f>
        <v>1</v>
      </c>
      <c r="O16" s="5">
        <f>IF('Select dashboard small'!$Q20 &gt; AVERAGE('Select dashboard small'!$Q20,'Select dashboard small'!$S20),1,IF('Select dashboard small'!$Q20 = AVERAGE('Select dashboard small'!$Q20,'Select dashboard small'!$S20),0,-1))</f>
        <v>-1</v>
      </c>
      <c r="P16" s="5">
        <f>IF('Select dashboard small'!$Q33 &gt; AVERAGE('Select dashboard small'!$Q33,'Select dashboard small'!$S33),1,IF('Select dashboard small'!$Q33 = AVERAGE('Select dashboard small'!$Q33,'Select dashboard small'!$S33),0,-1))</f>
        <v>1</v>
      </c>
      <c r="Q16" s="5">
        <f>IF('Select dashboard small'!$Q46 &gt; AVERAGE('Select dashboard small'!$Q46,'Select dashboard small'!$S46),1,IF('Select dashboard small'!$Q46 = AVERAGE('Select dashboard small'!$Q46,'Select dashboard small'!$S46),0,-1))</f>
        <v>-1</v>
      </c>
      <c r="R16" s="5">
        <f>IF('Select dashboard small'!$Q59 &gt; AVERAGE('Select dashboard small'!$Q59,'Select dashboard small'!$S59),1,IF('Select dashboard small'!$Q59 = AVERAGE('Select dashboard small'!$Q59,'Select dashboard small'!$S59),0,-1))</f>
        <v>-1</v>
      </c>
      <c r="S16" s="5">
        <f>IF('Select dashboard small'!$Q72 &gt; AVERAGE('Select dashboard small'!$Q72,'Select dashboard small'!$S72),1,IF('Select dashboard small'!$Q72 = AVERAGE('Select dashboard small'!$Q72,'Select dashboard small'!$S72),0,-1))</f>
        <v>1</v>
      </c>
      <c r="T16" s="5">
        <f>IF('Select dashboard small'!$Q85 &gt; AVERAGE('Select dashboard small'!$Q85,'Select dashboard small'!$S85),1,IF('Select dashboard small'!$Q85 = AVERAGE('Select dashboard small'!$Q85,'Select dashboard small'!$S85),0,-1))</f>
        <v>1</v>
      </c>
      <c r="U16" s="5">
        <f>IF('Select dashboard small'!$Q98 &gt; AVERAGE('Select dashboard small'!$Q98,'Select dashboard small'!$S98),1,IF('Select dashboard small'!$Q98 = AVERAGE('Select dashboard small'!$Q98,'Select dashboard small'!$S98),0,-1))</f>
        <v>1</v>
      </c>
      <c r="V16" s="5">
        <f>IF('Select dashboard small'!$E111 &gt;0,IF('Select dashboard small'!$E111 &lt; AVERAGE('Select dashboard small'!$E111,'Select dashboard small'!$G111),1,IF('Select dashboard small'!$E111 = AVERAGE('Select dashboard small'!$E111,'Select dashboard small'!$G111),0,-1)),-1)</f>
        <v>1</v>
      </c>
      <c r="X16" s="9">
        <f>References!$G5</f>
        <v>4</v>
      </c>
      <c r="Y16" s="5">
        <f>IF('Select dashboard large'!$P7 &gt; AVERAGE('Select dashboard large'!$P7,'Select dashboard large'!$R7),1,IF('Select dashboard large'!$P7 = AVERAGE('Select dashboard large'!$P7,'Select dashboard large'!$R7),0,-1))</f>
        <v>1</v>
      </c>
      <c r="Z16" s="5">
        <f>IF('Select dashboard large'!$P20 &gt; AVERAGE('Select dashboard large'!$P20,'Select dashboard large'!$R20),1,IF('Select dashboard large'!$P20 = AVERAGE('Select dashboard large'!$P20,'Select dashboard large'!$R20),0,-1))</f>
        <v>1</v>
      </c>
      <c r="AA16" s="5">
        <f>IF('Select dashboard large'!$P33 &gt; AVERAGE('Select dashboard large'!$P33,'Select dashboard large'!$R33),1,IF('Select dashboard large'!$P33 = AVERAGE('Select dashboard large'!$P33,'Select dashboard large'!$R33),0,-1))</f>
        <v>-1</v>
      </c>
      <c r="AB16" s="5">
        <f>IF('Select dashboard large'!$P46 &gt; AVERAGE('Select dashboard large'!$P46,'Select dashboard large'!$R46),1,IF('Select dashboard large'!$P46 = AVERAGE('Select dashboard large'!$P46,'Select dashboard large'!$R46),0,-1))</f>
        <v>1</v>
      </c>
      <c r="AC16" s="5">
        <f>IF('Select dashboard large'!$P59 &gt; AVERAGE('Select dashboard large'!$P59,'Select dashboard large'!$R59),1,IF('Select dashboard large'!$P59 = AVERAGE('Select dashboard large'!$P59,'Select dashboard large'!$R59),0,-1))</f>
        <v>1</v>
      </c>
      <c r="AD16" s="5">
        <f>IF('Select dashboard large'!$P72 &gt; AVERAGE('Select dashboard large'!$P72,'Select dashboard large'!$R72),1,IF('Select dashboard large'!$P72 = AVERAGE('Select dashboard large'!$P72,'Select dashboard large'!$R72),0,-1))</f>
        <v>1</v>
      </c>
      <c r="AE16" s="5">
        <f>IF('Select dashboard large'!$P85 &gt; AVERAGE('Select dashboard large'!$P85,'Select dashboard large'!$R85),1,IF('Select dashboard large'!$P85 = AVERAGE('Select dashboard large'!$P85,'Select dashboard large'!$R85),0,-1))</f>
        <v>1</v>
      </c>
      <c r="AF16" s="5">
        <f>IF('Select dashboard large'!$P98 &gt; AVERAGE('Select dashboard large'!$P98,'Select dashboard large'!$R98),1,IF('Select dashboard large'!$P98 = AVERAGE('Select dashboard large'!$P98,'Select dashboard large'!$R98),0,-1))</f>
        <v>1</v>
      </c>
      <c r="AG16" s="5">
        <f>IF('Select dashboard large'!$D111 &gt;0,IF('Select dashboard large'!$D111&lt; AVERAGE('Select dashboard large'!$D111,'Select dashboard large'!$F111),1,IF('Select dashboard large'!$D111 = AVERAGE('Select dashboard large'!$D111,'Select dashboard large'!$F111),0,-1)),-1)</f>
        <v>1</v>
      </c>
      <c r="AI16" s="9">
        <f>References!$G5</f>
        <v>4</v>
      </c>
      <c r="AJ16" s="5">
        <f>IF('Select dashboard large'!$Q7 &gt; AVERAGE('Select dashboard large'!$Q7,'Select dashboard large'!$S7),1,IF('Select dashboard large'!$Q7 = AVERAGE('Select dashboard large'!$Q7,'Select dashboard large'!$S7),0,-1))</f>
        <v>1</v>
      </c>
      <c r="AK16" s="5">
        <f>IF('Select dashboard large'!$Q20 &gt; AVERAGE('Select dashboard large'!$Q20,'Select dashboard large'!$S20),1,IF('Select dashboard large'!$Q20 = AVERAGE('Select dashboard large'!$Q20,'Select dashboard large'!$S20),0,-1))</f>
        <v>-1</v>
      </c>
      <c r="AL16" s="5">
        <f>IF('Select dashboard large'!$Q33 &gt; AVERAGE('Select dashboard large'!$Q33,'Select dashboard large'!$S33),1,IF('Select dashboard large'!$Q33 = AVERAGE('Select dashboard large'!$Q33,'Select dashboard large'!$S33),0,-1))</f>
        <v>1</v>
      </c>
      <c r="AM16" s="5">
        <f>IF('Select dashboard large'!$Q46 &gt; AVERAGE('Select dashboard large'!$Q46,'Select dashboard large'!$S46),1,IF('Select dashboard large'!$Q46 = AVERAGE('Select dashboard large'!$Q46,'Select dashboard large'!$S46),0,-1))</f>
        <v>1</v>
      </c>
      <c r="AN16" s="5">
        <f>IF('Select dashboard large'!$Q59 &gt; AVERAGE('Select dashboard large'!$Q59,'Select dashboard large'!$S59),1,IF('Select dashboard large'!$Q59 = AVERAGE('Select dashboard large'!$Q59,'Select dashboard large'!$S59),0,-1))</f>
        <v>1</v>
      </c>
      <c r="AO16" s="5">
        <f>IF('Select dashboard large'!$Q72 &gt; AVERAGE('Select dashboard large'!$Q72,'Select dashboard large'!$S72),1,IF('Select dashboard large'!$Q72 = AVERAGE('Select dashboard large'!$Q72,'Select dashboard large'!$S72),0,-1))</f>
        <v>1</v>
      </c>
      <c r="AP16" s="5">
        <f>IF('Select dashboard large'!$Q85 &gt; AVERAGE('Select dashboard large'!$Q85,'Select dashboard large'!$S85),1,IF('Select dashboard large'!$Q85 = AVERAGE('Select dashboard large'!$Q85,'Select dashboard large'!$S85),0,-1))</f>
        <v>1</v>
      </c>
      <c r="AQ16" s="5">
        <f>IF('Select dashboard large'!$Q98 &gt; AVERAGE('Select dashboard large'!$Q98,'Select dashboard large'!$S98),1,IF('Select dashboard large'!$Q98 = AVERAGE('Select dashboard large'!$Q98,'Select dashboard large'!$S98),0,-1))</f>
        <v>1</v>
      </c>
      <c r="AR16" s="5">
        <f>IF('Select dashboard large'!$E111 &gt;0,IF('Select dashboard large'!$E111 &lt; AVERAGE('Select dashboard large'!$E111,'Select dashboard large'!$G111),1,IF('Select dashboard large'!$E111 = AVERAGE('Select dashboard large'!$E111,'Select dashboard large'!$G111),0,-1)),-1)</f>
        <v>1</v>
      </c>
    </row>
    <row r="17" spans="2:44" x14ac:dyDescent="0.25">
      <c r="B17" s="9">
        <f>References!$G6</f>
        <v>8</v>
      </c>
      <c r="C17" s="5">
        <f>IF('Select dashboard small'!$P8 &gt; AVERAGE('Select dashboard small'!$P8,'Select dashboard small'!$R8),1,IF('Select dashboard small'!$P8 = AVERAGE('Select dashboard small'!$P8,'Select dashboard small'!$R8),0,-1))</f>
        <v>-1</v>
      </c>
      <c r="D17" s="5">
        <f>IF('Select dashboard small'!$P21 &gt; AVERAGE('Select dashboard small'!$P21,'Select dashboard small'!$R21),1,IF('Select dashboard small'!$P21 = AVERAGE('Select dashboard small'!$P21,'Select dashboard small'!$R21),0,-1))</f>
        <v>-1</v>
      </c>
      <c r="E17" s="5">
        <f>IF('Select dashboard small'!$P34 &gt; AVERAGE('Select dashboard small'!$P34,'Select dashboard small'!$R34),1,IF('Select dashboard small'!$P34 = AVERAGE('Select dashboard small'!$P34,'Select dashboard small'!$R34),0,-1))</f>
        <v>1</v>
      </c>
      <c r="F17" s="5">
        <f>IF('Select dashboard small'!$P47 &gt; AVERAGE('Select dashboard small'!$P47,'Select dashboard small'!$R47),1,IF('Select dashboard small'!$P47 = AVERAGE('Select dashboard small'!$P47,'Select dashboard small'!$R47),0,-1))</f>
        <v>1</v>
      </c>
      <c r="G17" s="5">
        <f>IF('Select dashboard small'!$P60 &gt; AVERAGE('Select dashboard small'!$P60,'Select dashboard small'!$R60),1,IF('Select dashboard small'!$P60 = AVERAGE('Select dashboard small'!$P60,'Select dashboard small'!$R60),0,-1))</f>
        <v>-1</v>
      </c>
      <c r="H17" s="5">
        <f>IF('Select dashboard small'!$P73 &gt; AVERAGE('Select dashboard small'!$P73,'Select dashboard small'!$R73),1,IF('Select dashboard small'!$P73 = AVERAGE('Select dashboard small'!$P73,'Select dashboard small'!$R73),0,-1))</f>
        <v>-1</v>
      </c>
      <c r="I17" s="5">
        <f>IF('Select dashboard small'!$P86 &gt; AVERAGE('Select dashboard small'!$P86,'Select dashboard small'!$R86),1,IF('Select dashboard small'!$P86 = AVERAGE('Select dashboard small'!$P86,'Select dashboard small'!$R86),0,-1))</f>
        <v>-1</v>
      </c>
      <c r="J17" s="5">
        <f>IF('Select dashboard small'!$P99 &gt; AVERAGE('Select dashboard small'!$P99,'Select dashboard small'!$R99),1,IF('Select dashboard small'!$P99 = AVERAGE('Select dashboard small'!$P99,'Select dashboard small'!$R99),0,-1))</f>
        <v>-1</v>
      </c>
      <c r="K17" s="5">
        <f>IF('Select dashboard small'!$D112 &gt;0,IF('Select dashboard small'!$D112&lt; AVERAGE('Select dashboard small'!$D112,'Select dashboard small'!$F112),1,IF('Select dashboard small'!$D112 = AVERAGE('Select dashboard small'!$D112,'Select dashboard small'!$F112),0,-1)),-1)</f>
        <v>1</v>
      </c>
      <c r="M17" s="9">
        <f>References!$G6</f>
        <v>8</v>
      </c>
      <c r="N17" s="5">
        <f>IF('Select dashboard small'!$Q8 &gt; AVERAGE('Select dashboard small'!$Q8,'Select dashboard small'!$S8),1,IF('Select dashboard small'!$Q8 = AVERAGE('Select dashboard small'!$Q8,'Select dashboard small'!$S8),0,-1))</f>
        <v>1</v>
      </c>
      <c r="O17" s="5">
        <f>IF('Select dashboard small'!$Q21 &gt; AVERAGE('Select dashboard small'!$Q21,'Select dashboard small'!$S21),1,IF('Select dashboard small'!$Q21 = AVERAGE('Select dashboard small'!$Q21,'Select dashboard small'!$S21),0,-1))</f>
        <v>-1</v>
      </c>
      <c r="P17" s="5">
        <f>IF('Select dashboard small'!$Q34 &gt; AVERAGE('Select dashboard small'!$Q34,'Select dashboard small'!$S34),1,IF('Select dashboard small'!$Q34 = AVERAGE('Select dashboard small'!$Q34,'Select dashboard small'!$S34),0,-1))</f>
        <v>1</v>
      </c>
      <c r="Q17" s="5">
        <f>IF('Select dashboard small'!$Q47 &gt; AVERAGE('Select dashboard small'!$Q47,'Select dashboard small'!$S47),1,IF('Select dashboard small'!$Q47 = AVERAGE('Select dashboard small'!$Q47,'Select dashboard small'!$S47),0,-1))</f>
        <v>-1</v>
      </c>
      <c r="R17" s="5">
        <f>IF('Select dashboard small'!$Q60 &gt; AVERAGE('Select dashboard small'!$Q60,'Select dashboard small'!$S60),1,IF('Select dashboard small'!$Q60 = AVERAGE('Select dashboard small'!$Q60,'Select dashboard small'!$S60),0,-1))</f>
        <v>-1</v>
      </c>
      <c r="S17" s="5">
        <f>IF('Select dashboard small'!$Q73 &gt; AVERAGE('Select dashboard small'!$Q73,'Select dashboard small'!$S73),1,IF('Select dashboard small'!$Q73 = AVERAGE('Select dashboard small'!$Q73,'Select dashboard small'!$S73),0,-1))</f>
        <v>1</v>
      </c>
      <c r="T17" s="5">
        <f>IF('Select dashboard small'!$Q86 &gt; AVERAGE('Select dashboard small'!$Q86,'Select dashboard small'!$S86),1,IF('Select dashboard small'!$Q86 = AVERAGE('Select dashboard small'!$Q86,'Select dashboard small'!$S86),0,-1))</f>
        <v>1</v>
      </c>
      <c r="U17" s="5">
        <f>IF('Select dashboard small'!$Q99 &gt; AVERAGE('Select dashboard small'!$Q99,'Select dashboard small'!$S99),1,IF('Select dashboard small'!$Q99 = AVERAGE('Select dashboard small'!$Q99,'Select dashboard small'!$S99),0,-1))</f>
        <v>1</v>
      </c>
      <c r="V17" s="5">
        <f>IF('Select dashboard small'!$E112 &gt;0,IF('Select dashboard small'!$E112 &lt; AVERAGE('Select dashboard small'!$E112,'Select dashboard small'!$G112),1,IF('Select dashboard small'!$E112 = AVERAGE('Select dashboard small'!$E112,'Select dashboard small'!$G112),0,-1)),-1)</f>
        <v>1</v>
      </c>
      <c r="X17" s="9">
        <f>References!$G6</f>
        <v>8</v>
      </c>
      <c r="Y17" s="5">
        <f>IF('Select dashboard large'!$P8 &gt; AVERAGE('Select dashboard large'!$P8,'Select dashboard large'!$R8),1,IF('Select dashboard large'!$P8 = AVERAGE('Select dashboard large'!$P8,'Select dashboard large'!$R8),0,-1))</f>
        <v>1</v>
      </c>
      <c r="Z17" s="5">
        <f>IF('Select dashboard large'!$P21 &gt; AVERAGE('Select dashboard large'!$P21,'Select dashboard large'!$R21),1,IF('Select dashboard large'!$P21 = AVERAGE('Select dashboard large'!$P21,'Select dashboard large'!$R21),0,-1))</f>
        <v>1</v>
      </c>
      <c r="AA17" s="5">
        <f>IF('Select dashboard large'!$P34 &gt; AVERAGE('Select dashboard large'!$P34,'Select dashboard large'!$R34),1,IF('Select dashboard large'!$P34 = AVERAGE('Select dashboard large'!$P34,'Select dashboard large'!$R34),0,-1))</f>
        <v>-1</v>
      </c>
      <c r="AB17" s="5">
        <f>IF('Select dashboard large'!$P47 &gt; AVERAGE('Select dashboard large'!$P47,'Select dashboard large'!$R47),1,IF('Select dashboard large'!$P47 = AVERAGE('Select dashboard large'!$P47,'Select dashboard large'!$R47),0,-1))</f>
        <v>1</v>
      </c>
      <c r="AC17" s="5">
        <f>IF('Select dashboard large'!$P60 &gt; AVERAGE('Select dashboard large'!$P60,'Select dashboard large'!$R60),1,IF('Select dashboard large'!$P60 = AVERAGE('Select dashboard large'!$P60,'Select dashboard large'!$R60),0,-1))</f>
        <v>1</v>
      </c>
      <c r="AD17" s="5">
        <f>IF('Select dashboard large'!$P73 &gt; AVERAGE('Select dashboard large'!$P73,'Select dashboard large'!$R73),1,IF('Select dashboard large'!$P73 = AVERAGE('Select dashboard large'!$P73,'Select dashboard large'!$R73),0,-1))</f>
        <v>1</v>
      </c>
      <c r="AE17" s="5">
        <f>IF('Select dashboard large'!$P86 &gt; AVERAGE('Select dashboard large'!$P86,'Select dashboard large'!$R86),1,IF('Select dashboard large'!$P86 = AVERAGE('Select dashboard large'!$P86,'Select dashboard large'!$R86),0,-1))</f>
        <v>1</v>
      </c>
      <c r="AF17" s="5">
        <f>IF('Select dashboard large'!$P99 &gt; AVERAGE('Select dashboard large'!$P99,'Select dashboard large'!$R99),1,IF('Select dashboard large'!$P99 = AVERAGE('Select dashboard large'!$P99,'Select dashboard large'!$R99),0,-1))</f>
        <v>1</v>
      </c>
      <c r="AG17" s="5">
        <f>IF('Select dashboard large'!$D112 &gt;0,IF('Select dashboard large'!$D112&lt; AVERAGE('Select dashboard large'!$D112,'Select dashboard large'!$F112),1,IF('Select dashboard large'!$D112 = AVERAGE('Select dashboard large'!$D112,'Select dashboard large'!$F112),0,-1)),-1)</f>
        <v>-1</v>
      </c>
      <c r="AI17" s="9">
        <f>References!$G6</f>
        <v>8</v>
      </c>
      <c r="AJ17" s="5">
        <f>IF('Select dashboard large'!$Q8 &gt; AVERAGE('Select dashboard large'!$Q8,'Select dashboard large'!$S8),1,IF('Select dashboard large'!$Q8 = AVERAGE('Select dashboard large'!$Q8,'Select dashboard large'!$S8),0,-1))</f>
        <v>1</v>
      </c>
      <c r="AK17" s="5">
        <f>IF('Select dashboard large'!$Q21 &gt; AVERAGE('Select dashboard large'!$Q21,'Select dashboard large'!$S21),1,IF('Select dashboard large'!$Q21 = AVERAGE('Select dashboard large'!$Q21,'Select dashboard large'!$S21),0,-1))</f>
        <v>1</v>
      </c>
      <c r="AL17" s="5">
        <f>IF('Select dashboard large'!$Q34 &gt; AVERAGE('Select dashboard large'!$Q34,'Select dashboard large'!$S34),1,IF('Select dashboard large'!$Q34 = AVERAGE('Select dashboard large'!$Q34,'Select dashboard large'!$S34),0,-1))</f>
        <v>1</v>
      </c>
      <c r="AM17" s="5">
        <f>IF('Select dashboard large'!$Q47 &gt; AVERAGE('Select dashboard large'!$Q47,'Select dashboard large'!$S47),1,IF('Select dashboard large'!$Q47 = AVERAGE('Select dashboard large'!$Q47,'Select dashboard large'!$S47),0,-1))</f>
        <v>1</v>
      </c>
      <c r="AN17" s="5">
        <f>IF('Select dashboard large'!$Q60 &gt; AVERAGE('Select dashboard large'!$Q60,'Select dashboard large'!$S60),1,IF('Select dashboard large'!$Q60 = AVERAGE('Select dashboard large'!$Q60,'Select dashboard large'!$S60),0,-1))</f>
        <v>1</v>
      </c>
      <c r="AO17" s="5">
        <f>IF('Select dashboard large'!$Q73 &gt; AVERAGE('Select dashboard large'!$Q73,'Select dashboard large'!$S73),1,IF('Select dashboard large'!$Q73 = AVERAGE('Select dashboard large'!$Q73,'Select dashboard large'!$S73),0,-1))</f>
        <v>1</v>
      </c>
      <c r="AP17" s="5">
        <f>IF('Select dashboard large'!$Q86 &gt; AVERAGE('Select dashboard large'!$Q86,'Select dashboard large'!$S86),1,IF('Select dashboard large'!$Q86 = AVERAGE('Select dashboard large'!$Q86,'Select dashboard large'!$S86),0,-1))</f>
        <v>1</v>
      </c>
      <c r="AQ17" s="5">
        <f>IF('Select dashboard large'!$Q99 &gt; AVERAGE('Select dashboard large'!$Q99,'Select dashboard large'!$S99),1,IF('Select dashboard large'!$Q99 = AVERAGE('Select dashboard large'!$Q99,'Select dashboard large'!$S99),0,-1))</f>
        <v>1</v>
      </c>
      <c r="AR17" s="5">
        <f>IF('Select dashboard large'!$E112 &gt;0,IF('Select dashboard large'!$E112 &lt; AVERAGE('Select dashboard large'!$E112,'Select dashboard large'!$G112),1,IF('Select dashboard large'!$E112 = AVERAGE('Select dashboard large'!$E112,'Select dashboard large'!$G112),0,-1)),-1)</f>
        <v>-1</v>
      </c>
    </row>
    <row r="18" spans="2:44" x14ac:dyDescent="0.25">
      <c r="B18" s="9">
        <f>References!$G7</f>
        <v>16</v>
      </c>
      <c r="C18" s="5">
        <f>IF('Select dashboard small'!$P9 &gt; AVERAGE('Select dashboard small'!$P9,'Select dashboard small'!$R9),1,IF('Select dashboard small'!$P9 = AVERAGE('Select dashboard small'!$P9,'Select dashboard small'!$R9),0,-1))</f>
        <v>-1</v>
      </c>
      <c r="D18" s="5">
        <f>IF('Select dashboard small'!$P22 &gt; AVERAGE('Select dashboard small'!$P22,'Select dashboard small'!$R22),1,IF('Select dashboard small'!$P22 = AVERAGE('Select dashboard small'!$P22,'Select dashboard small'!$R22),0,-1))</f>
        <v>-1</v>
      </c>
      <c r="E18" s="5">
        <f>IF('Select dashboard small'!$P35 &gt; AVERAGE('Select dashboard small'!$P35,'Select dashboard small'!$R35),1,IF('Select dashboard small'!$P35 = AVERAGE('Select dashboard small'!$P35,'Select dashboard small'!$R35),0,-1))</f>
        <v>1</v>
      </c>
      <c r="F18" s="5">
        <f>IF('Select dashboard small'!$P48 &gt; AVERAGE('Select dashboard small'!$P48,'Select dashboard small'!$R48),1,IF('Select dashboard small'!$P48 = AVERAGE('Select dashboard small'!$P48,'Select dashboard small'!$R48),0,-1))</f>
        <v>-1</v>
      </c>
      <c r="G18" s="5">
        <f>IF('Select dashboard small'!$P61 &gt; AVERAGE('Select dashboard small'!$P61,'Select dashboard small'!$R61),1,IF('Select dashboard small'!$P61 = AVERAGE('Select dashboard small'!$P61,'Select dashboard small'!$R61),0,-1))</f>
        <v>-1</v>
      </c>
      <c r="H18" s="5">
        <f>IF('Select dashboard small'!$P74 &gt; AVERAGE('Select dashboard small'!$P74,'Select dashboard small'!$R74),1,IF('Select dashboard small'!$P74 = AVERAGE('Select dashboard small'!$P74,'Select dashboard small'!$R74),0,-1))</f>
        <v>-1</v>
      </c>
      <c r="I18" s="5">
        <f>IF('Select dashboard small'!$P87 &gt; AVERAGE('Select dashboard small'!$P87,'Select dashboard small'!$R87),1,IF('Select dashboard small'!$P87 = AVERAGE('Select dashboard small'!$P87,'Select dashboard small'!$R87),0,-1))</f>
        <v>-1</v>
      </c>
      <c r="J18" s="5">
        <f>IF('Select dashboard small'!$P100 &gt; AVERAGE('Select dashboard small'!$P100,'Select dashboard small'!$R100),1,IF('Select dashboard small'!$P100 = AVERAGE('Select dashboard small'!$P100,'Select dashboard small'!$R100),0,-1))</f>
        <v>-1</v>
      </c>
      <c r="K18" s="5">
        <f>IF('Select dashboard small'!$D113 &gt;0,IF('Select dashboard small'!$D113&lt; AVERAGE('Select dashboard small'!$D113,'Select dashboard small'!$F113),1,IF('Select dashboard small'!$D113 = AVERAGE('Select dashboard small'!$D113,'Select dashboard small'!$F113),0,-1)),-1)</f>
        <v>1</v>
      </c>
      <c r="M18" s="9">
        <f>References!$G7</f>
        <v>16</v>
      </c>
      <c r="N18" s="5">
        <f>IF('Select dashboard small'!$Q9 &gt; AVERAGE('Select dashboard small'!$Q9,'Select dashboard small'!$S9),1,IF('Select dashboard small'!$Q9 = AVERAGE('Select dashboard small'!$Q9,'Select dashboard small'!$S9),0,-1))</f>
        <v>1</v>
      </c>
      <c r="O18" s="5">
        <f>IF('Select dashboard small'!$Q22 &gt; AVERAGE('Select dashboard small'!$Q22,'Select dashboard small'!$S22),1,IF('Select dashboard small'!$Q22 = AVERAGE('Select dashboard small'!$Q22,'Select dashboard small'!$S22),0,-1))</f>
        <v>-1</v>
      </c>
      <c r="P18" s="5">
        <f>IF('Select dashboard small'!$Q35 &gt; AVERAGE('Select dashboard small'!$Q35,'Select dashboard small'!$S35),1,IF('Select dashboard small'!$Q35 = AVERAGE('Select dashboard small'!$Q35,'Select dashboard small'!$S35),0,-1))</f>
        <v>1</v>
      </c>
      <c r="Q18" s="5">
        <f>IF('Select dashboard small'!$Q48 &gt; AVERAGE('Select dashboard small'!$Q48,'Select dashboard small'!$S48),1,IF('Select dashboard small'!$Q48 = AVERAGE('Select dashboard small'!$Q48,'Select dashboard small'!$S48),0,-1))</f>
        <v>1</v>
      </c>
      <c r="R18" s="5">
        <f>IF('Select dashboard small'!$Q61 &gt; AVERAGE('Select dashboard small'!$Q61,'Select dashboard small'!$S61),1,IF('Select dashboard small'!$Q61 = AVERAGE('Select dashboard small'!$Q61,'Select dashboard small'!$S61),0,-1))</f>
        <v>-1</v>
      </c>
      <c r="S18" s="5">
        <f>IF('Select dashboard small'!$Q74 &gt; AVERAGE('Select dashboard small'!$Q74,'Select dashboard small'!$S74),1,IF('Select dashboard small'!$Q74 = AVERAGE('Select dashboard small'!$Q74,'Select dashboard small'!$S74),0,-1))</f>
        <v>1</v>
      </c>
      <c r="T18" s="5">
        <f>IF('Select dashboard small'!$Q87 &gt; AVERAGE('Select dashboard small'!$Q87,'Select dashboard small'!$S87),1,IF('Select dashboard small'!$Q87 = AVERAGE('Select dashboard small'!$Q87,'Select dashboard small'!$S87),0,-1))</f>
        <v>1</v>
      </c>
      <c r="U18" s="5">
        <f>IF('Select dashboard small'!$Q100 &gt; AVERAGE('Select dashboard small'!$Q100,'Select dashboard small'!$S100),1,IF('Select dashboard small'!$Q100 = AVERAGE('Select dashboard small'!$Q100,'Select dashboard small'!$S100),0,-1))</f>
        <v>1</v>
      </c>
      <c r="V18" s="5">
        <f>IF('Select dashboard small'!$E113 &gt;0,IF('Select dashboard small'!$E113 &lt; AVERAGE('Select dashboard small'!$E113,'Select dashboard small'!$G113),1,IF('Select dashboard small'!$E113 = AVERAGE('Select dashboard small'!$E113,'Select dashboard small'!$G113),0,-1)),-1)</f>
        <v>-1</v>
      </c>
      <c r="X18" s="9">
        <f>References!$G7</f>
        <v>16</v>
      </c>
      <c r="Y18" s="5">
        <f>IF('Select dashboard large'!$P9 &gt; AVERAGE('Select dashboard large'!$P9,'Select dashboard large'!$R9),1,IF('Select dashboard large'!$P9 = AVERAGE('Select dashboard large'!$P9,'Select dashboard large'!$R9),0,-1))</f>
        <v>1</v>
      </c>
      <c r="Z18" s="5">
        <f>IF('Select dashboard large'!$P22 &gt; AVERAGE('Select dashboard large'!$P22,'Select dashboard large'!$R22),1,IF('Select dashboard large'!$P22 = AVERAGE('Select dashboard large'!$P22,'Select dashboard large'!$R22),0,-1))</f>
        <v>1</v>
      </c>
      <c r="AA18" s="5">
        <f>IF('Select dashboard large'!$P35 &gt; AVERAGE('Select dashboard large'!$P35,'Select dashboard large'!$R35),1,IF('Select dashboard large'!$P35 = AVERAGE('Select dashboard large'!$P35,'Select dashboard large'!$R35),0,-1))</f>
        <v>1</v>
      </c>
      <c r="AB18" s="5">
        <f>IF('Select dashboard large'!$P48 &gt; AVERAGE('Select dashboard large'!$P48,'Select dashboard large'!$R48),1,IF('Select dashboard large'!$P48 = AVERAGE('Select dashboard large'!$P48,'Select dashboard large'!$R48),0,-1))</f>
        <v>1</v>
      </c>
      <c r="AC18" s="5">
        <f>IF('Select dashboard large'!$P61 &gt; AVERAGE('Select dashboard large'!$P61,'Select dashboard large'!$R61),1,IF('Select dashboard large'!$P61 = AVERAGE('Select dashboard large'!$P61,'Select dashboard large'!$R61),0,-1))</f>
        <v>1</v>
      </c>
      <c r="AD18" s="5">
        <f>IF('Select dashboard large'!$P74 &gt; AVERAGE('Select dashboard large'!$P74,'Select dashboard large'!$R74),1,IF('Select dashboard large'!$P74 = AVERAGE('Select dashboard large'!$P74,'Select dashboard large'!$R74),0,-1))</f>
        <v>1</v>
      </c>
      <c r="AE18" s="5">
        <f>IF('Select dashboard large'!$P87 &gt; AVERAGE('Select dashboard large'!$P87,'Select dashboard large'!$R87),1,IF('Select dashboard large'!$P87 = AVERAGE('Select dashboard large'!$P87,'Select dashboard large'!$R87),0,-1))</f>
        <v>1</v>
      </c>
      <c r="AF18" s="5">
        <f>IF('Select dashboard large'!$P100 &gt; AVERAGE('Select dashboard large'!$P100,'Select dashboard large'!$R100),1,IF('Select dashboard large'!$P100 = AVERAGE('Select dashboard large'!$P100,'Select dashboard large'!$R100),0,-1))</f>
        <v>1</v>
      </c>
      <c r="AG18" s="5">
        <f>IF('Select dashboard large'!$D113 &gt;0,IF('Select dashboard large'!$D113&lt; AVERAGE('Select dashboard large'!$D113,'Select dashboard large'!$F113),1,IF('Select dashboard large'!$D113 = AVERAGE('Select dashboard large'!$D113,'Select dashboard large'!$F113),0,-1)),-1)</f>
        <v>-1</v>
      </c>
      <c r="AI18" s="9">
        <f>References!$G7</f>
        <v>16</v>
      </c>
      <c r="AJ18" s="5">
        <f>IF('Select dashboard large'!$Q9 &gt; AVERAGE('Select dashboard large'!$Q9,'Select dashboard large'!$S9),1,IF('Select dashboard large'!$Q9 = AVERAGE('Select dashboard large'!$Q9,'Select dashboard large'!$S9),0,-1))</f>
        <v>1</v>
      </c>
      <c r="AK18" s="5">
        <f>IF('Select dashboard large'!$Q22 &gt; AVERAGE('Select dashboard large'!$Q22,'Select dashboard large'!$S22),1,IF('Select dashboard large'!$Q22 = AVERAGE('Select dashboard large'!$Q22,'Select dashboard large'!$S22),0,-1))</f>
        <v>1</v>
      </c>
      <c r="AL18" s="5">
        <f>IF('Select dashboard large'!$Q35 &gt; AVERAGE('Select dashboard large'!$Q35,'Select dashboard large'!$S35),1,IF('Select dashboard large'!$Q35 = AVERAGE('Select dashboard large'!$Q35,'Select dashboard large'!$S35),0,-1))</f>
        <v>1</v>
      </c>
      <c r="AM18" s="5">
        <f>IF('Select dashboard large'!$Q48 &gt; AVERAGE('Select dashboard large'!$Q48,'Select dashboard large'!$S48),1,IF('Select dashboard large'!$Q48 = AVERAGE('Select dashboard large'!$Q48,'Select dashboard large'!$S48),0,-1))</f>
        <v>1</v>
      </c>
      <c r="AN18" s="5">
        <f>IF('Select dashboard large'!$Q61 &gt; AVERAGE('Select dashboard large'!$Q61,'Select dashboard large'!$S61),1,IF('Select dashboard large'!$Q61 = AVERAGE('Select dashboard large'!$Q61,'Select dashboard large'!$S61),0,-1))</f>
        <v>1</v>
      </c>
      <c r="AO18" s="5">
        <f>IF('Select dashboard large'!$Q74 &gt; AVERAGE('Select dashboard large'!$Q74,'Select dashboard large'!$S74),1,IF('Select dashboard large'!$Q74 = AVERAGE('Select dashboard large'!$Q74,'Select dashboard large'!$S74),0,-1))</f>
        <v>1</v>
      </c>
      <c r="AP18" s="5">
        <f>IF('Select dashboard large'!$Q87 &gt; AVERAGE('Select dashboard large'!$Q87,'Select dashboard large'!$S87),1,IF('Select dashboard large'!$Q87 = AVERAGE('Select dashboard large'!$Q87,'Select dashboard large'!$S87),0,-1))</f>
        <v>1</v>
      </c>
      <c r="AQ18" s="5">
        <f>IF('Select dashboard large'!$Q100 &gt; AVERAGE('Select dashboard large'!$Q100,'Select dashboard large'!$S100),1,IF('Select dashboard large'!$Q100 = AVERAGE('Select dashboard large'!$Q100,'Select dashboard large'!$S100),0,-1))</f>
        <v>1</v>
      </c>
      <c r="AR18" s="5">
        <f>IF('Select dashboard large'!$E113 &gt;0,IF('Select dashboard large'!$E113 &lt; AVERAGE('Select dashboard large'!$E113,'Select dashboard large'!$G113),1,IF('Select dashboard large'!$E113 = AVERAGE('Select dashboard large'!$E113,'Select dashboard large'!$G113),0,-1)),-1)</f>
        <v>-1</v>
      </c>
    </row>
    <row r="19" spans="2:44" x14ac:dyDescent="0.25">
      <c r="B19" s="9">
        <f>References!$G8</f>
        <v>32</v>
      </c>
      <c r="C19" s="5">
        <f>IF('Select dashboard small'!$P10 &gt; AVERAGE('Select dashboard small'!$P10,'Select dashboard small'!$R10),1,IF('Select dashboard small'!$P10 = AVERAGE('Select dashboard small'!$P10,'Select dashboard small'!$R10),0,-1))</f>
        <v>-1</v>
      </c>
      <c r="D19" s="5">
        <f>IF('Select dashboard small'!$P23 &gt; AVERAGE('Select dashboard small'!$P23,'Select dashboard small'!$R23),1,IF('Select dashboard small'!$P23 = AVERAGE('Select dashboard small'!$P23,'Select dashboard small'!$R23),0,-1))</f>
        <v>-1</v>
      </c>
      <c r="E19" s="5">
        <f>IF('Select dashboard small'!$P36 &gt; AVERAGE('Select dashboard small'!$P36,'Select dashboard small'!$R36),1,IF('Select dashboard small'!$P36 = AVERAGE('Select dashboard small'!$P36,'Select dashboard small'!$R36),0,-1))</f>
        <v>-1</v>
      </c>
      <c r="F19" s="5">
        <f>IF('Select dashboard small'!$P49 &gt; AVERAGE('Select dashboard small'!$P49,'Select dashboard small'!$R49),1,IF('Select dashboard small'!$P49 = AVERAGE('Select dashboard small'!$P49,'Select dashboard small'!$R49),0,-1))</f>
        <v>-1</v>
      </c>
      <c r="G19" s="5">
        <f>IF('Select dashboard small'!$P62 &gt; AVERAGE('Select dashboard small'!$P62,'Select dashboard small'!$R62),1,IF('Select dashboard small'!$P62 = AVERAGE('Select dashboard small'!$P62,'Select dashboard small'!$R62),0,-1))</f>
        <v>-1</v>
      </c>
      <c r="H19" s="5">
        <f>IF('Select dashboard small'!$P75 &gt; AVERAGE('Select dashboard small'!$P75,'Select dashboard small'!$R75),1,IF('Select dashboard small'!$P75 = AVERAGE('Select dashboard small'!$P75,'Select dashboard small'!$R75),0,-1))</f>
        <v>-1</v>
      </c>
      <c r="I19" s="5">
        <f>IF('Select dashboard small'!$P88 &gt; AVERAGE('Select dashboard small'!$P88,'Select dashboard small'!$R88),1,IF('Select dashboard small'!$P88 = AVERAGE('Select dashboard small'!$P88,'Select dashboard small'!$R88),0,-1))</f>
        <v>-1</v>
      </c>
      <c r="J19" s="5">
        <f>IF('Select dashboard small'!$P101 &gt; AVERAGE('Select dashboard small'!$P101,'Select dashboard small'!$R101),1,IF('Select dashboard small'!$P101 = AVERAGE('Select dashboard small'!$P101,'Select dashboard small'!$R101),0,-1))</f>
        <v>-1</v>
      </c>
      <c r="K19" s="5"/>
      <c r="M19" s="9">
        <f>References!$G8</f>
        <v>32</v>
      </c>
      <c r="N19" s="5">
        <f>IF('Select dashboard small'!$Q10 &gt; AVERAGE('Select dashboard small'!$Q10,'Select dashboard small'!$S10),1,IF('Select dashboard small'!$Q10 = AVERAGE('Select dashboard small'!$Q10,'Select dashboard small'!$S10),0,-1))</f>
        <v>1</v>
      </c>
      <c r="O19" s="5">
        <f>IF('Select dashboard small'!$Q23 &gt; AVERAGE('Select dashboard small'!$Q23,'Select dashboard small'!$S23),1,IF('Select dashboard small'!$Q23 = AVERAGE('Select dashboard small'!$Q23,'Select dashboard small'!$S23),0,-1))</f>
        <v>-1</v>
      </c>
      <c r="P19" s="5">
        <f>IF('Select dashboard small'!$Q36 &gt; AVERAGE('Select dashboard small'!$Q36,'Select dashboard small'!$S36),1,IF('Select dashboard small'!$Q36 = AVERAGE('Select dashboard small'!$Q36,'Select dashboard small'!$S36),0,-1))</f>
        <v>1</v>
      </c>
      <c r="Q19" s="5">
        <f>IF('Select dashboard small'!$Q49 &gt; AVERAGE('Select dashboard small'!$Q49,'Select dashboard small'!$S49),1,IF('Select dashboard small'!$Q49 = AVERAGE('Select dashboard small'!$Q49,'Select dashboard small'!$S49),0,-1))</f>
        <v>1</v>
      </c>
      <c r="R19" s="5">
        <f>IF('Select dashboard small'!$Q62 &gt; AVERAGE('Select dashboard small'!$Q62,'Select dashboard small'!$S62),1,IF('Select dashboard small'!$Q62 = AVERAGE('Select dashboard small'!$Q62,'Select dashboard small'!$S62),0,-1))</f>
        <v>-1</v>
      </c>
      <c r="S19" s="5">
        <f>IF('Select dashboard small'!$Q75 &gt; AVERAGE('Select dashboard small'!$Q75,'Select dashboard small'!$S75),1,IF('Select dashboard small'!$Q75 = AVERAGE('Select dashboard small'!$Q75,'Select dashboard small'!$S75),0,-1))</f>
        <v>1</v>
      </c>
      <c r="T19" s="5">
        <f>IF('Select dashboard small'!$Q88 &gt; AVERAGE('Select dashboard small'!$Q88,'Select dashboard small'!$S88),1,IF('Select dashboard small'!$Q88 = AVERAGE('Select dashboard small'!$Q88,'Select dashboard small'!$S88),0,-1))</f>
        <v>1</v>
      </c>
      <c r="U19" s="5">
        <f>IF('Select dashboard small'!$Q101 &gt; AVERAGE('Select dashboard small'!$Q101,'Select dashboard small'!$S101),1,IF('Select dashboard small'!$Q101 = AVERAGE('Select dashboard small'!$Q101,'Select dashboard small'!$S101),0,-1))</f>
        <v>1</v>
      </c>
      <c r="V19" s="5"/>
      <c r="X19" s="9">
        <f>References!$G8</f>
        <v>32</v>
      </c>
      <c r="Y19" s="5">
        <f>IF('Select dashboard large'!$P10 &gt; AVERAGE('Select dashboard large'!$P10,'Select dashboard large'!$R10),1,IF('Select dashboard large'!$P10 = AVERAGE('Select dashboard large'!$P10,'Select dashboard large'!$R10),0,-1))</f>
        <v>1</v>
      </c>
      <c r="Z19" s="5">
        <f>IF('Select dashboard large'!$P23 &gt; AVERAGE('Select dashboard large'!$P23,'Select dashboard large'!$R23),1,IF('Select dashboard large'!$P23 = AVERAGE('Select dashboard large'!$P23,'Select dashboard large'!$R23),0,-1))</f>
        <v>1</v>
      </c>
      <c r="AA19" s="5">
        <f>IF('Select dashboard large'!$P36 &gt; AVERAGE('Select dashboard large'!$P36,'Select dashboard large'!$R36),1,IF('Select dashboard large'!$P36 = AVERAGE('Select dashboard large'!$P36,'Select dashboard large'!$R36),0,-1))</f>
        <v>1</v>
      </c>
      <c r="AB19" s="5">
        <f>IF('Select dashboard large'!$P49 &gt; AVERAGE('Select dashboard large'!$P49,'Select dashboard large'!$R49),1,IF('Select dashboard large'!$P49 = AVERAGE('Select dashboard large'!$P49,'Select dashboard large'!$R49),0,-1))</f>
        <v>1</v>
      </c>
      <c r="AC19" s="5">
        <f>IF('Select dashboard large'!$P62 &gt; AVERAGE('Select dashboard large'!$P62,'Select dashboard large'!$R62),1,IF('Select dashboard large'!$P62 = AVERAGE('Select dashboard large'!$P62,'Select dashboard large'!$R62),0,-1))</f>
        <v>1</v>
      </c>
      <c r="AD19" s="5">
        <f>IF('Select dashboard large'!$P75 &gt; AVERAGE('Select dashboard large'!$P75,'Select dashboard large'!$R75),1,IF('Select dashboard large'!$P75 = AVERAGE('Select dashboard large'!$P75,'Select dashboard large'!$R75),0,-1))</f>
        <v>1</v>
      </c>
      <c r="AE19" s="5">
        <f>IF('Select dashboard large'!$P88 &gt; AVERAGE('Select dashboard large'!$P88,'Select dashboard large'!$R88),1,IF('Select dashboard large'!$P88 = AVERAGE('Select dashboard large'!$P88,'Select dashboard large'!$R88),0,-1))</f>
        <v>1</v>
      </c>
      <c r="AF19" s="5">
        <f>IF('Select dashboard large'!$P101 &gt; AVERAGE('Select dashboard large'!$P101,'Select dashboard large'!$R101),1,IF('Select dashboard large'!$P101 = AVERAGE('Select dashboard large'!$P101,'Select dashboard large'!$R101),0,-1))</f>
        <v>1</v>
      </c>
      <c r="AG19" s="5"/>
      <c r="AI19" s="9">
        <f>References!$G8</f>
        <v>32</v>
      </c>
      <c r="AJ19" s="5">
        <f>IF('Select dashboard large'!$Q10 &gt; AVERAGE('Select dashboard large'!$Q10,'Select dashboard large'!$S10),1,IF('Select dashboard large'!$Q10 = AVERAGE('Select dashboard large'!$Q10,'Select dashboard large'!$S10),0,-1))</f>
        <v>1</v>
      </c>
      <c r="AK19" s="5">
        <f>IF('Select dashboard large'!$Q23 &gt; AVERAGE('Select dashboard large'!$Q23,'Select dashboard large'!$S23),1,IF('Select dashboard large'!$Q23 = AVERAGE('Select dashboard large'!$Q23,'Select dashboard large'!$S23),0,-1))</f>
        <v>-1</v>
      </c>
      <c r="AL19" s="5">
        <f>IF('Select dashboard large'!$Q36 &gt; AVERAGE('Select dashboard large'!$Q36,'Select dashboard large'!$S36),1,IF('Select dashboard large'!$Q36 = AVERAGE('Select dashboard large'!$Q36,'Select dashboard large'!$S36),0,-1))</f>
        <v>1</v>
      </c>
      <c r="AM19" s="5">
        <f>IF('Select dashboard large'!$Q49 &gt; AVERAGE('Select dashboard large'!$Q49,'Select dashboard large'!$S49),1,IF('Select dashboard large'!$Q49 = AVERAGE('Select dashboard large'!$Q49,'Select dashboard large'!$S49),0,-1))</f>
        <v>1</v>
      </c>
      <c r="AN19" s="5">
        <f>IF('Select dashboard large'!$Q62 &gt; AVERAGE('Select dashboard large'!$Q62,'Select dashboard large'!$S62),1,IF('Select dashboard large'!$Q62 = AVERAGE('Select dashboard large'!$Q62,'Select dashboard large'!$S62),0,-1))</f>
        <v>1</v>
      </c>
      <c r="AO19" s="5">
        <f>IF('Select dashboard large'!$Q75 &gt; AVERAGE('Select dashboard large'!$Q75,'Select dashboard large'!$S75),1,IF('Select dashboard large'!$Q75 = AVERAGE('Select dashboard large'!$Q75,'Select dashboard large'!$S75),0,-1))</f>
        <v>-1</v>
      </c>
      <c r="AP19" s="5">
        <f>IF('Select dashboard large'!$Q88 &gt; AVERAGE('Select dashboard large'!$Q88,'Select dashboard large'!$S88),1,IF('Select dashboard large'!$Q88 = AVERAGE('Select dashboard large'!$Q88,'Select dashboard large'!$S88),0,-1))</f>
        <v>1</v>
      </c>
      <c r="AQ19" s="5">
        <f>IF('Select dashboard large'!$Q101 &gt; AVERAGE('Select dashboard large'!$Q101,'Select dashboard large'!$S101),1,IF('Select dashboard large'!$Q101 = AVERAGE('Select dashboard large'!$Q101,'Select dashboard large'!$S101),0,-1))</f>
        <v>1</v>
      </c>
      <c r="AR19" s="5"/>
    </row>
    <row r="20" spans="2:44" x14ac:dyDescent="0.25">
      <c r="B20" s="9">
        <f>References!$G9</f>
        <v>64</v>
      </c>
      <c r="C20" s="5">
        <f>IF('Select dashboard small'!$P11 &gt; AVERAGE('Select dashboard small'!$P11,'Select dashboard small'!$R11),1,IF('Select dashboard small'!$P11 = AVERAGE('Select dashboard small'!$P11,'Select dashboard small'!$R11),0,-1))</f>
        <v>-1</v>
      </c>
      <c r="D20" s="5">
        <f>IF('Select dashboard small'!$P24 &gt; AVERAGE('Select dashboard small'!$P24,'Select dashboard small'!$R24),1,IF('Select dashboard small'!$P24 = AVERAGE('Select dashboard small'!$P24,'Select dashboard small'!$R24),0,-1))</f>
        <v>-1</v>
      </c>
      <c r="E20" s="5">
        <f>IF('Select dashboard small'!$P37 &gt; AVERAGE('Select dashboard small'!$P37,'Select dashboard small'!$R37),1,IF('Select dashboard small'!$P37 = AVERAGE('Select dashboard small'!$P37,'Select dashboard small'!$R37),0,-1))</f>
        <v>-1</v>
      </c>
      <c r="F20" s="5">
        <f>IF('Select dashboard small'!$P50 &gt; AVERAGE('Select dashboard small'!$P50,'Select dashboard small'!$R50),1,IF('Select dashboard small'!$P50 = AVERAGE('Select dashboard small'!$P50,'Select dashboard small'!$R50),0,-1))</f>
        <v>-1</v>
      </c>
      <c r="G20" s="5">
        <f>IF('Select dashboard small'!$P63 &gt; AVERAGE('Select dashboard small'!$P63,'Select dashboard small'!$R63),1,IF('Select dashboard small'!$P63 = AVERAGE('Select dashboard small'!$P63,'Select dashboard small'!$R63),0,-1))</f>
        <v>-1</v>
      </c>
      <c r="H20" s="5">
        <f>IF('Select dashboard small'!$P76 &gt; AVERAGE('Select dashboard small'!$P76,'Select dashboard small'!$R76),1,IF('Select dashboard small'!$P76 = AVERAGE('Select dashboard small'!$P76,'Select dashboard small'!$R76),0,-1))</f>
        <v>-1</v>
      </c>
      <c r="I20" s="5">
        <f>IF('Select dashboard small'!$P89 &gt; AVERAGE('Select dashboard small'!$P89,'Select dashboard small'!$R89),1,IF('Select dashboard small'!$P89 = AVERAGE('Select dashboard small'!$P89,'Select dashboard small'!$R89),0,-1))</f>
        <v>-1</v>
      </c>
      <c r="J20" s="5">
        <f>IF('Select dashboard small'!$P102 &gt; AVERAGE('Select dashboard small'!$P102,'Select dashboard small'!$R102),1,IF('Select dashboard small'!$P102 = AVERAGE('Select dashboard small'!$P102,'Select dashboard small'!$R102),0,-1))</f>
        <v>-1</v>
      </c>
      <c r="K20" s="5"/>
      <c r="M20" s="9">
        <f>References!$G9</f>
        <v>64</v>
      </c>
      <c r="N20" s="5">
        <f>IF('Select dashboard small'!$Q11 &gt; AVERAGE('Select dashboard small'!$Q11,'Select dashboard small'!$S11),1,IF('Select dashboard small'!$Q11 = AVERAGE('Select dashboard small'!$Q11,'Select dashboard small'!$S11),0,-1))</f>
        <v>1</v>
      </c>
      <c r="O20" s="5">
        <f>IF('Select dashboard small'!$Q24 &gt; AVERAGE('Select dashboard small'!$Q24,'Select dashboard small'!$S24),1,IF('Select dashboard small'!$Q24 = AVERAGE('Select dashboard small'!$Q24,'Select dashboard small'!$S24),0,-1))</f>
        <v>-1</v>
      </c>
      <c r="P20" s="5">
        <f>IF('Select dashboard small'!$Q37 &gt; AVERAGE('Select dashboard small'!$Q37,'Select dashboard small'!$S37),1,IF('Select dashboard small'!$Q37 = AVERAGE('Select dashboard small'!$Q37,'Select dashboard small'!$S37),0,-1))</f>
        <v>-1</v>
      </c>
      <c r="Q20" s="5">
        <f>IF('Select dashboard small'!$Q50 &gt; AVERAGE('Select dashboard small'!$Q50,'Select dashboard small'!$S50),1,IF('Select dashboard small'!$Q50 = AVERAGE('Select dashboard small'!$Q50,'Select dashboard small'!$S50),0,-1))</f>
        <v>1</v>
      </c>
      <c r="R20" s="5">
        <f>IF('Select dashboard small'!$Q63 &gt; AVERAGE('Select dashboard small'!$Q63,'Select dashboard small'!$S63),1,IF('Select dashboard small'!$Q63 = AVERAGE('Select dashboard small'!$Q63,'Select dashboard small'!$S63),0,-1))</f>
        <v>-1</v>
      </c>
      <c r="S20" s="5">
        <f>IF('Select dashboard small'!$Q76 &gt; AVERAGE('Select dashboard small'!$Q76,'Select dashboard small'!$S76),1,IF('Select dashboard small'!$Q76 = AVERAGE('Select dashboard small'!$Q76,'Select dashboard small'!$S76),0,-1))</f>
        <v>1</v>
      </c>
      <c r="T20" s="5">
        <f>IF('Select dashboard small'!$Q89 &gt; AVERAGE('Select dashboard small'!$Q89,'Select dashboard small'!$S89),1,IF('Select dashboard small'!$Q89 = AVERAGE('Select dashboard small'!$Q89,'Select dashboard small'!$S89),0,-1))</f>
        <v>1</v>
      </c>
      <c r="U20" s="5">
        <f>IF('Select dashboard small'!$Q102 &gt; AVERAGE('Select dashboard small'!$Q102,'Select dashboard small'!$S102),1,IF('Select dashboard small'!$Q102 = AVERAGE('Select dashboard small'!$Q102,'Select dashboard small'!$S102),0,-1))</f>
        <v>1</v>
      </c>
      <c r="V20" s="5"/>
      <c r="X20" s="9">
        <f>References!$G9</f>
        <v>64</v>
      </c>
      <c r="Y20" s="5">
        <f>IF('Select dashboard large'!$P11 &gt; AVERAGE('Select dashboard large'!$P11,'Select dashboard large'!$R11),1,IF('Select dashboard large'!$P11 = AVERAGE('Select dashboard large'!$P11,'Select dashboard large'!$R11),0,-1))</f>
        <v>1</v>
      </c>
      <c r="Z20" s="5">
        <f>IF('Select dashboard large'!$P24 &gt; AVERAGE('Select dashboard large'!$P24,'Select dashboard large'!$R24),1,IF('Select dashboard large'!$P24 = AVERAGE('Select dashboard large'!$P24,'Select dashboard large'!$R24),0,-1))</f>
        <v>1</v>
      </c>
      <c r="AA20" s="5">
        <f>IF('Select dashboard large'!$P37 &gt; AVERAGE('Select dashboard large'!$P37,'Select dashboard large'!$R37),1,IF('Select dashboard large'!$P37 = AVERAGE('Select dashboard large'!$P37,'Select dashboard large'!$R37),0,-1))</f>
        <v>1</v>
      </c>
      <c r="AB20" s="5">
        <f>IF('Select dashboard large'!$P50 &gt; AVERAGE('Select dashboard large'!$P50,'Select dashboard large'!$R50),1,IF('Select dashboard large'!$P50 = AVERAGE('Select dashboard large'!$P50,'Select dashboard large'!$R50),0,-1))</f>
        <v>1</v>
      </c>
      <c r="AC20" s="5">
        <f>IF('Select dashboard large'!$P63 &gt; AVERAGE('Select dashboard large'!$P63,'Select dashboard large'!$R63),1,IF('Select dashboard large'!$P63 = AVERAGE('Select dashboard large'!$P63,'Select dashboard large'!$R63),0,-1))</f>
        <v>1</v>
      </c>
      <c r="AD20" s="5">
        <f>IF('Select dashboard large'!$P76 &gt; AVERAGE('Select dashboard large'!$P76,'Select dashboard large'!$R76),1,IF('Select dashboard large'!$P76 = AVERAGE('Select dashboard large'!$P76,'Select dashboard large'!$R76),0,-1))</f>
        <v>1</v>
      </c>
      <c r="AE20" s="5">
        <f>IF('Select dashboard large'!$P89 &gt; AVERAGE('Select dashboard large'!$P89,'Select dashboard large'!$R89),1,IF('Select dashboard large'!$P89 = AVERAGE('Select dashboard large'!$P89,'Select dashboard large'!$R89),0,-1))</f>
        <v>1</v>
      </c>
      <c r="AF20" s="5">
        <f>IF('Select dashboard large'!$P102 &gt; AVERAGE('Select dashboard large'!$P102,'Select dashboard large'!$R102),1,IF('Select dashboard large'!$P102 = AVERAGE('Select dashboard large'!$P102,'Select dashboard large'!$R102),0,-1))</f>
        <v>1</v>
      </c>
      <c r="AG20" s="5"/>
      <c r="AI20" s="9">
        <f>References!$G9</f>
        <v>64</v>
      </c>
      <c r="AJ20" s="5">
        <f>IF('Select dashboard large'!$Q11 &gt; AVERAGE('Select dashboard large'!$Q11,'Select dashboard large'!$S11),1,IF('Select dashboard large'!$Q11 = AVERAGE('Select dashboard large'!$Q11,'Select dashboard large'!$S11),0,-1))</f>
        <v>1</v>
      </c>
      <c r="AK20" s="5">
        <f>IF('Select dashboard large'!$Q24 &gt; AVERAGE('Select dashboard large'!$Q24,'Select dashboard large'!$S24),1,IF('Select dashboard large'!$Q24 = AVERAGE('Select dashboard large'!$Q24,'Select dashboard large'!$S24),0,-1))</f>
        <v>-1</v>
      </c>
      <c r="AL20" s="5">
        <f>IF('Select dashboard large'!$Q37 &gt; AVERAGE('Select dashboard large'!$Q37,'Select dashboard large'!$S37),1,IF('Select dashboard large'!$Q37 = AVERAGE('Select dashboard large'!$Q37,'Select dashboard large'!$S37),0,-1))</f>
        <v>1</v>
      </c>
      <c r="AM20" s="5">
        <f>IF('Select dashboard large'!$Q50 &gt; AVERAGE('Select dashboard large'!$Q50,'Select dashboard large'!$S50),1,IF('Select dashboard large'!$Q50 = AVERAGE('Select dashboard large'!$Q50,'Select dashboard large'!$S50),0,-1))</f>
        <v>1</v>
      </c>
      <c r="AN20" s="5">
        <f>IF('Select dashboard large'!$Q63 &gt; AVERAGE('Select dashboard large'!$Q63,'Select dashboard large'!$S63),1,IF('Select dashboard large'!$Q63 = AVERAGE('Select dashboard large'!$Q63,'Select dashboard large'!$S63),0,-1))</f>
        <v>1</v>
      </c>
      <c r="AO20" s="5">
        <f>IF('Select dashboard large'!$Q76 &gt; AVERAGE('Select dashboard large'!$Q76,'Select dashboard large'!$S76),1,IF('Select dashboard large'!$Q76 = AVERAGE('Select dashboard large'!$Q76,'Select dashboard large'!$S76),0,-1))</f>
        <v>1</v>
      </c>
      <c r="AP20" s="5">
        <f>IF('Select dashboard large'!$Q89 &gt; AVERAGE('Select dashboard large'!$Q89,'Select dashboard large'!$S89),1,IF('Select dashboard large'!$Q89 = AVERAGE('Select dashboard large'!$Q89,'Select dashboard large'!$S89),0,-1))</f>
        <v>-1</v>
      </c>
      <c r="AQ20" s="5">
        <f>IF('Select dashboard large'!$Q102 &gt; AVERAGE('Select dashboard large'!$Q102,'Select dashboard large'!$S102),1,IF('Select dashboard large'!$Q102 = AVERAGE('Select dashboard large'!$Q102,'Select dashboard large'!$S102),0,-1))</f>
        <v>-1</v>
      </c>
      <c r="AR20" s="5"/>
    </row>
    <row r="21" spans="2:44" x14ac:dyDescent="0.25">
      <c r="B21" s="9">
        <f>References!$G10</f>
        <v>128</v>
      </c>
      <c r="C21" s="5">
        <f>IF('Select dashboard small'!$P12 &gt; AVERAGE('Select dashboard small'!$P12,'Select dashboard small'!$R12),1,IF('Select dashboard small'!$P12 = AVERAGE('Select dashboard small'!$P12,'Select dashboard small'!$R12),0,-1))</f>
        <v>-1</v>
      </c>
      <c r="D21" s="5">
        <f>IF('Select dashboard small'!$P25 &gt; AVERAGE('Select dashboard small'!$P25,'Select dashboard small'!$R25),1,IF('Select dashboard small'!$P25 = AVERAGE('Select dashboard small'!$P25,'Select dashboard small'!$R25),0,-1))</f>
        <v>-1</v>
      </c>
      <c r="E21" s="5">
        <f>IF('Select dashboard small'!$P38 &gt; AVERAGE('Select dashboard small'!$P38,'Select dashboard small'!$R38),1,IF('Select dashboard small'!$P38 = AVERAGE('Select dashboard small'!$P38,'Select dashboard small'!$R38),0,-1))</f>
        <v>-1</v>
      </c>
      <c r="F21" s="5">
        <f>IF('Select dashboard small'!$P51 &gt; AVERAGE('Select dashboard small'!$P51,'Select dashboard small'!$R51),1,IF('Select dashboard small'!$P51 = AVERAGE('Select dashboard small'!$P51,'Select dashboard small'!$R51),0,-1))</f>
        <v>-1</v>
      </c>
      <c r="G21" s="5">
        <f>IF('Select dashboard small'!$P64 &gt; AVERAGE('Select dashboard small'!$P64,'Select dashboard small'!$R64),1,IF('Select dashboard small'!$P64 = AVERAGE('Select dashboard small'!$P64,'Select dashboard small'!$R64),0,-1))</f>
        <v>-1</v>
      </c>
      <c r="H21" s="5">
        <f>IF('Select dashboard small'!$P77 &gt; AVERAGE('Select dashboard small'!$P77,'Select dashboard small'!$R77),1,IF('Select dashboard small'!$P77 = AVERAGE('Select dashboard small'!$P77,'Select dashboard small'!$R77),0,-1))</f>
        <v>-1</v>
      </c>
      <c r="I21" s="5">
        <f>IF('Select dashboard small'!$P90 &gt; AVERAGE('Select dashboard small'!$P90,'Select dashboard small'!$R90),1,IF('Select dashboard small'!$P90 = AVERAGE('Select dashboard small'!$P90,'Select dashboard small'!$R90),0,-1))</f>
        <v>-1</v>
      </c>
      <c r="J21" s="5">
        <f>IF('Select dashboard small'!$P103 &gt; AVERAGE('Select dashboard small'!$P103,'Select dashboard small'!$R103),1,IF('Select dashboard small'!$P103 = AVERAGE('Select dashboard small'!$P103,'Select dashboard small'!$R103),0,-1))</f>
        <v>-1</v>
      </c>
      <c r="K21" s="5"/>
      <c r="M21" s="9">
        <f>References!$G10</f>
        <v>128</v>
      </c>
      <c r="N21" s="5">
        <f>IF('Select dashboard small'!$Q12 &gt; AVERAGE('Select dashboard small'!$Q12,'Select dashboard small'!$S12),1,IF('Select dashboard small'!$Q12 = AVERAGE('Select dashboard small'!$Q12,'Select dashboard small'!$S12),0,-1))</f>
        <v>1</v>
      </c>
      <c r="O21" s="5">
        <f>IF('Select dashboard small'!$Q25 &gt; AVERAGE('Select dashboard small'!$Q25,'Select dashboard small'!$S25),1,IF('Select dashboard small'!$Q25 = AVERAGE('Select dashboard small'!$Q25,'Select dashboard small'!$S25),0,-1))</f>
        <v>-1</v>
      </c>
      <c r="P21" s="5">
        <f>IF('Select dashboard small'!$Q38 &gt; AVERAGE('Select dashboard small'!$Q38,'Select dashboard small'!$S38),1,IF('Select dashboard small'!$Q38 = AVERAGE('Select dashboard small'!$Q38,'Select dashboard small'!$S38),0,-1))</f>
        <v>-1</v>
      </c>
      <c r="Q21" s="5">
        <f>IF('Select dashboard small'!$Q51 &gt; AVERAGE('Select dashboard small'!$Q51,'Select dashboard small'!$S51),1,IF('Select dashboard small'!$Q51 = AVERAGE('Select dashboard small'!$Q51,'Select dashboard small'!$S51),0,-1))</f>
        <v>1</v>
      </c>
      <c r="R21" s="5">
        <f>IF('Select dashboard small'!$Q64 &gt; AVERAGE('Select dashboard small'!$Q64,'Select dashboard small'!$S64),1,IF('Select dashboard small'!$Q64 = AVERAGE('Select dashboard small'!$Q64,'Select dashboard small'!$S64),0,-1))</f>
        <v>-1</v>
      </c>
      <c r="S21" s="5">
        <f>IF('Select dashboard small'!$Q77 &gt; AVERAGE('Select dashboard small'!$Q77,'Select dashboard small'!$S77),1,IF('Select dashboard small'!$Q77 = AVERAGE('Select dashboard small'!$Q77,'Select dashboard small'!$S77),0,-1))</f>
        <v>-1</v>
      </c>
      <c r="T21" s="5">
        <f>IF('Select dashboard small'!$Q90 &gt; AVERAGE('Select dashboard small'!$Q90,'Select dashboard small'!$S90),1,IF('Select dashboard small'!$Q90 = AVERAGE('Select dashboard small'!$Q90,'Select dashboard small'!$S90),0,-1))</f>
        <v>-1</v>
      </c>
      <c r="U21" s="5">
        <f>IF('Select dashboard small'!$Q103 &gt; AVERAGE('Select dashboard small'!$Q103,'Select dashboard small'!$S103),1,IF('Select dashboard small'!$Q103 = AVERAGE('Select dashboard small'!$Q103,'Select dashboard small'!$S103),0,-1))</f>
        <v>-1</v>
      </c>
      <c r="V21" s="5"/>
      <c r="X21" s="9">
        <f>References!$G10</f>
        <v>128</v>
      </c>
      <c r="Y21" s="5">
        <f>IF('Select dashboard large'!$P12 &gt; AVERAGE('Select dashboard large'!$P12,'Select dashboard large'!$R12),1,IF('Select dashboard large'!$P12 = AVERAGE('Select dashboard large'!$P12,'Select dashboard large'!$R12),0,-1))</f>
        <v>-1</v>
      </c>
      <c r="Z21" s="5">
        <f>IF('Select dashboard large'!$P25 &gt; AVERAGE('Select dashboard large'!$P25,'Select dashboard large'!$R25),1,IF('Select dashboard large'!$P25 = AVERAGE('Select dashboard large'!$P25,'Select dashboard large'!$R25),0,-1))</f>
        <v>1</v>
      </c>
      <c r="AA21" s="5">
        <f>IF('Select dashboard large'!$P38 &gt; AVERAGE('Select dashboard large'!$P38,'Select dashboard large'!$R38),1,IF('Select dashboard large'!$P38 = AVERAGE('Select dashboard large'!$P38,'Select dashboard large'!$R38),0,-1))</f>
        <v>1</v>
      </c>
      <c r="AB21" s="5">
        <f>IF('Select dashboard large'!$P51 &gt; AVERAGE('Select dashboard large'!$P51,'Select dashboard large'!$R51),1,IF('Select dashboard large'!$P51 = AVERAGE('Select dashboard large'!$P51,'Select dashboard large'!$R51),0,-1))</f>
        <v>1</v>
      </c>
      <c r="AC21" s="5">
        <f>IF('Select dashboard large'!$P64 &gt; AVERAGE('Select dashboard large'!$P64,'Select dashboard large'!$R64),1,IF('Select dashboard large'!$P64 = AVERAGE('Select dashboard large'!$P64,'Select dashboard large'!$R64),0,-1))</f>
        <v>1</v>
      </c>
      <c r="AD21" s="5">
        <f>IF('Select dashboard large'!$P77 &gt; AVERAGE('Select dashboard large'!$P77,'Select dashboard large'!$R77),1,IF('Select dashboard large'!$P77 = AVERAGE('Select dashboard large'!$P77,'Select dashboard large'!$R77),0,-1))</f>
        <v>1</v>
      </c>
      <c r="AE21" s="5">
        <f>IF('Select dashboard large'!$P90 &gt; AVERAGE('Select dashboard large'!$P90,'Select dashboard large'!$R90),1,IF('Select dashboard large'!$P90 = AVERAGE('Select dashboard large'!$P90,'Select dashboard large'!$R90),0,-1))</f>
        <v>1</v>
      </c>
      <c r="AF21" s="5">
        <f>IF('Select dashboard large'!$P103 &gt; AVERAGE('Select dashboard large'!$P103,'Select dashboard large'!$R103),1,IF('Select dashboard large'!$P103 = AVERAGE('Select dashboard large'!$P103,'Select dashboard large'!$R103),0,-1))</f>
        <v>1</v>
      </c>
      <c r="AG21" s="5"/>
      <c r="AI21" s="9">
        <f>References!$G10</f>
        <v>128</v>
      </c>
      <c r="AJ21" s="5">
        <f>IF('Select dashboard large'!$Q12 &gt; AVERAGE('Select dashboard large'!$Q12,'Select dashboard large'!$S12),1,IF('Select dashboard large'!$Q12 = AVERAGE('Select dashboard large'!$Q12,'Select dashboard large'!$S12),0,-1))</f>
        <v>1</v>
      </c>
      <c r="AK21" s="5">
        <f>IF('Select dashboard large'!$Q25 &gt; AVERAGE('Select dashboard large'!$Q25,'Select dashboard large'!$S25),1,IF('Select dashboard large'!$Q25 = AVERAGE('Select dashboard large'!$Q25,'Select dashboard large'!$S25),0,-1))</f>
        <v>-1</v>
      </c>
      <c r="AL21" s="5">
        <f>IF('Select dashboard large'!$Q38 &gt; AVERAGE('Select dashboard large'!$Q38,'Select dashboard large'!$S38),1,IF('Select dashboard large'!$Q38 = AVERAGE('Select dashboard large'!$Q38,'Select dashboard large'!$S38),0,-1))</f>
        <v>1</v>
      </c>
      <c r="AM21" s="5">
        <f>IF('Select dashboard large'!$Q51 &gt; AVERAGE('Select dashboard large'!$Q51,'Select dashboard large'!$S51),1,IF('Select dashboard large'!$Q51 = AVERAGE('Select dashboard large'!$Q51,'Select dashboard large'!$S51),0,-1))</f>
        <v>1</v>
      </c>
      <c r="AN21" s="5">
        <f>IF('Select dashboard large'!$Q64 &gt; AVERAGE('Select dashboard large'!$Q64,'Select dashboard large'!$S64),1,IF('Select dashboard large'!$Q64 = AVERAGE('Select dashboard large'!$Q64,'Select dashboard large'!$S64),0,-1))</f>
        <v>1</v>
      </c>
      <c r="AO21" s="5">
        <f>IF('Select dashboard large'!$Q77 &gt; AVERAGE('Select dashboard large'!$Q77,'Select dashboard large'!$S77),1,IF('Select dashboard large'!$Q77 = AVERAGE('Select dashboard large'!$Q77,'Select dashboard large'!$S77),0,-1))</f>
        <v>-1</v>
      </c>
      <c r="AP21" s="5">
        <f>IF('Select dashboard large'!$Q90 &gt; AVERAGE('Select dashboard large'!$Q90,'Select dashboard large'!$S90),1,IF('Select dashboard large'!$Q90 = AVERAGE('Select dashboard large'!$Q90,'Select dashboard large'!$S90),0,-1))</f>
        <v>-1</v>
      </c>
      <c r="AQ21" s="5">
        <f>IF('Select dashboard large'!$Q103 &gt; AVERAGE('Select dashboard large'!$Q103,'Select dashboard large'!$S103),1,IF('Select dashboard large'!$Q103 = AVERAGE('Select dashboard large'!$Q103,'Select dashboard large'!$S103),0,-1))</f>
        <v>-1</v>
      </c>
      <c r="AR21" s="5"/>
    </row>
    <row r="22" spans="2:44" x14ac:dyDescent="0.25">
      <c r="B22" s="9">
        <f>References!$G11</f>
        <v>256</v>
      </c>
      <c r="C22" s="5">
        <f>IF('Select dashboard small'!$P13 &gt; AVERAGE('Select dashboard small'!$P13,'Select dashboard small'!$R13),1,IF('Select dashboard small'!$P13 = AVERAGE('Select dashboard small'!$P13,'Select dashboard small'!$R13),0,-1))</f>
        <v>-1</v>
      </c>
      <c r="D22" s="5">
        <f>IF('Select dashboard small'!$P26 &gt; AVERAGE('Select dashboard small'!$P26,'Select dashboard small'!$R26),1,IF('Select dashboard small'!$P26 = AVERAGE('Select dashboard small'!$P26,'Select dashboard small'!$R26),0,-1))</f>
        <v>-1</v>
      </c>
      <c r="E22" s="5">
        <f>IF('Select dashboard small'!$P39 &gt; AVERAGE('Select dashboard small'!$P39,'Select dashboard small'!$R39),1,IF('Select dashboard small'!$P39 = AVERAGE('Select dashboard small'!$P39,'Select dashboard small'!$R39),0,-1))</f>
        <v>-1</v>
      </c>
      <c r="F22" s="5">
        <f>IF('Select dashboard small'!$P52 &gt; AVERAGE('Select dashboard small'!$P52,'Select dashboard small'!$R52),1,IF('Select dashboard small'!$P52 = AVERAGE('Select dashboard small'!$P52,'Select dashboard small'!$R52),0,-1))</f>
        <v>-1</v>
      </c>
      <c r="G22" s="5">
        <f>IF('Select dashboard small'!$P65 &gt; AVERAGE('Select dashboard small'!$P65,'Select dashboard small'!$R65),1,IF('Select dashboard small'!$P65 = AVERAGE('Select dashboard small'!$P65,'Select dashboard small'!$R65),0,-1))</f>
        <v>-1</v>
      </c>
      <c r="H22" s="5">
        <f>IF('Select dashboard small'!$P78 &gt; AVERAGE('Select dashboard small'!$P78,'Select dashboard small'!$R78),1,IF('Select dashboard small'!$P78 = AVERAGE('Select dashboard small'!$P78,'Select dashboard small'!$R78),0,-1))</f>
        <v>-1</v>
      </c>
      <c r="I22" s="5">
        <f>IF('Select dashboard small'!$P91 &gt; AVERAGE('Select dashboard small'!$P91,'Select dashboard small'!$R91),1,IF('Select dashboard small'!$P91 = AVERAGE('Select dashboard small'!$P91,'Select dashboard small'!$R91),0,-1))</f>
        <v>-1</v>
      </c>
      <c r="J22" s="5">
        <f>IF('Select dashboard small'!$P104 &gt; AVERAGE('Select dashboard small'!$P104,'Select dashboard small'!$R104),1,IF('Select dashboard small'!$P104 = AVERAGE('Select dashboard small'!$P104,'Select dashboard small'!$R104),0,-1))</f>
        <v>-1</v>
      </c>
      <c r="K22" s="5"/>
      <c r="M22" s="9">
        <f>References!$G11</f>
        <v>256</v>
      </c>
      <c r="N22" s="5">
        <f>IF('Select dashboard small'!$Q13 &gt; AVERAGE('Select dashboard small'!$Q13,'Select dashboard small'!$S13),1,IF('Select dashboard small'!$Q13 = AVERAGE('Select dashboard small'!$Q13,'Select dashboard small'!$S13),0,-1))</f>
        <v>1</v>
      </c>
      <c r="O22" s="5">
        <f>IF('Select dashboard small'!$Q26 &gt; AVERAGE('Select dashboard small'!$Q26,'Select dashboard small'!$S26),1,IF('Select dashboard small'!$Q26 = AVERAGE('Select dashboard small'!$Q26,'Select dashboard small'!$S26),0,-1))</f>
        <v>-1</v>
      </c>
      <c r="P22" s="5">
        <f>IF('Select dashboard small'!$Q39 &gt; AVERAGE('Select dashboard small'!$Q39,'Select dashboard small'!$S39),1,IF('Select dashboard small'!$Q39 = AVERAGE('Select dashboard small'!$Q39,'Select dashboard small'!$S39),0,-1))</f>
        <v>1</v>
      </c>
      <c r="Q22" s="5">
        <f>IF('Select dashboard small'!$Q52 &gt; AVERAGE('Select dashboard small'!$Q52,'Select dashboard small'!$S52),1,IF('Select dashboard small'!$Q52 = AVERAGE('Select dashboard small'!$Q52,'Select dashboard small'!$S52),0,-1))</f>
        <v>1</v>
      </c>
      <c r="R22" s="5">
        <f>IF('Select dashboard small'!$Q65 &gt; AVERAGE('Select dashboard small'!$Q65,'Select dashboard small'!$S65),1,IF('Select dashboard small'!$Q65 = AVERAGE('Select dashboard small'!$Q65,'Select dashboard small'!$S65),0,-1))</f>
        <v>-1</v>
      </c>
      <c r="S22" s="5">
        <f>IF('Select dashboard small'!$Q78 &gt; AVERAGE('Select dashboard small'!$Q78,'Select dashboard small'!$S78),1,IF('Select dashboard small'!$Q78 = AVERAGE('Select dashboard small'!$Q78,'Select dashboard small'!$S78),0,-1))</f>
        <v>-1</v>
      </c>
      <c r="T22" s="5">
        <f>IF('Select dashboard small'!$Q91 &gt; AVERAGE('Select dashboard small'!$Q91,'Select dashboard small'!$S91),1,IF('Select dashboard small'!$Q91 = AVERAGE('Select dashboard small'!$Q91,'Select dashboard small'!$S91),0,-1))</f>
        <v>-1</v>
      </c>
      <c r="U22" s="5">
        <f>IF('Select dashboard small'!$Q104 &gt; AVERAGE('Select dashboard small'!$Q104,'Select dashboard small'!$S104),1,IF('Select dashboard small'!$Q104 = AVERAGE('Select dashboard small'!$Q104,'Select dashboard small'!$S104),0,-1))</f>
        <v>-1</v>
      </c>
      <c r="V22" s="5"/>
      <c r="X22" s="9">
        <f>References!$G11</f>
        <v>256</v>
      </c>
      <c r="Y22" s="5">
        <f>IF('Select dashboard large'!$P13 &gt; AVERAGE('Select dashboard large'!$P13,'Select dashboard large'!$R13),1,IF('Select dashboard large'!$P13 = AVERAGE('Select dashboard large'!$P13,'Select dashboard large'!$R13),0,-1))</f>
        <v>-1</v>
      </c>
      <c r="Z22" s="5">
        <f>IF('Select dashboard large'!$P26 &gt; AVERAGE('Select dashboard large'!$P26,'Select dashboard large'!$R26),1,IF('Select dashboard large'!$P26 = AVERAGE('Select dashboard large'!$P26,'Select dashboard large'!$R26),0,-1))</f>
        <v>1</v>
      </c>
      <c r="AA22" s="5">
        <f>IF('Select dashboard large'!$P39 &gt; AVERAGE('Select dashboard large'!$P39,'Select dashboard large'!$R39),1,IF('Select dashboard large'!$P39 = AVERAGE('Select dashboard large'!$P39,'Select dashboard large'!$R39),0,-1))</f>
        <v>1</v>
      </c>
      <c r="AB22" s="5">
        <f>IF('Select dashboard large'!$P52 &gt; AVERAGE('Select dashboard large'!$P52,'Select dashboard large'!$R52),1,IF('Select dashboard large'!$P52 = AVERAGE('Select dashboard large'!$P52,'Select dashboard large'!$R52),0,-1))</f>
        <v>-1</v>
      </c>
      <c r="AC22" s="5">
        <f>IF('Select dashboard large'!$P65 &gt; AVERAGE('Select dashboard large'!$P65,'Select dashboard large'!$R65),1,IF('Select dashboard large'!$P65 = AVERAGE('Select dashboard large'!$P65,'Select dashboard large'!$R65),0,-1))</f>
        <v>-1</v>
      </c>
      <c r="AD22" s="5">
        <f>IF('Select dashboard large'!$P78 &gt; AVERAGE('Select dashboard large'!$P78,'Select dashboard large'!$R78),1,IF('Select dashboard large'!$P78 = AVERAGE('Select dashboard large'!$P78,'Select dashboard large'!$R78),0,-1))</f>
        <v>-1</v>
      </c>
      <c r="AE22" s="5">
        <f>IF('Select dashboard large'!$P91 &gt; AVERAGE('Select dashboard large'!$P91,'Select dashboard large'!$R91),1,IF('Select dashboard large'!$P91 = AVERAGE('Select dashboard large'!$P91,'Select dashboard large'!$R91),0,-1))</f>
        <v>-1</v>
      </c>
      <c r="AF22" s="5">
        <f>IF('Select dashboard large'!$P104 &gt; AVERAGE('Select dashboard large'!$P104,'Select dashboard large'!$R104),1,IF('Select dashboard large'!$P104 = AVERAGE('Select dashboard large'!$P104,'Select dashboard large'!$R104),0,-1))</f>
        <v>-1</v>
      </c>
      <c r="AG22" s="5"/>
      <c r="AI22" s="9">
        <f>References!$G11</f>
        <v>256</v>
      </c>
      <c r="AJ22" s="5">
        <f>IF('Select dashboard large'!$Q13 &gt; AVERAGE('Select dashboard large'!$Q13,'Select dashboard large'!$S13),1,IF('Select dashboard large'!$Q13 = AVERAGE('Select dashboard large'!$Q13,'Select dashboard large'!$S13),0,-1))</f>
        <v>1</v>
      </c>
      <c r="AK22" s="5">
        <f>IF('Select dashboard large'!$Q26 &gt; AVERAGE('Select dashboard large'!$Q26,'Select dashboard large'!$S26),1,IF('Select dashboard large'!$Q26 = AVERAGE('Select dashboard large'!$Q26,'Select dashboard large'!$S26),0,-1))</f>
        <v>-1</v>
      </c>
      <c r="AL22" s="5">
        <f>IF('Select dashboard large'!$Q39 &gt; AVERAGE('Select dashboard large'!$Q39,'Select dashboard large'!$S39),1,IF('Select dashboard large'!$Q39 = AVERAGE('Select dashboard large'!$Q39,'Select dashboard large'!$S39),0,-1))</f>
        <v>1</v>
      </c>
      <c r="AM22" s="5">
        <f>IF('Select dashboard large'!$Q52 &gt; AVERAGE('Select dashboard large'!$Q52,'Select dashboard large'!$S52),1,IF('Select dashboard large'!$Q52 = AVERAGE('Select dashboard large'!$Q52,'Select dashboard large'!$S52),0,-1))</f>
        <v>1</v>
      </c>
      <c r="AN22" s="5">
        <f>IF('Select dashboard large'!$Q65 &gt; AVERAGE('Select dashboard large'!$Q65,'Select dashboard large'!$S65),1,IF('Select dashboard large'!$Q65 = AVERAGE('Select dashboard large'!$Q65,'Select dashboard large'!$S65),0,-1))</f>
        <v>1</v>
      </c>
      <c r="AO22" s="5">
        <f>IF('Select dashboard large'!$Q78 &gt; AVERAGE('Select dashboard large'!$Q78,'Select dashboard large'!$S78),1,IF('Select dashboard large'!$Q78 = AVERAGE('Select dashboard large'!$Q78,'Select dashboard large'!$S78),0,-1))</f>
        <v>-1</v>
      </c>
      <c r="AP22" s="5">
        <f>IF('Select dashboard large'!$Q91 &gt; AVERAGE('Select dashboard large'!$Q91,'Select dashboard large'!$S91),1,IF('Select dashboard large'!$Q91 = AVERAGE('Select dashboard large'!$Q91,'Select dashboard large'!$S91),0,-1))</f>
        <v>-1</v>
      </c>
      <c r="AQ22" s="5">
        <f>IF('Select dashboard large'!$Q104 &gt; AVERAGE('Select dashboard large'!$Q104,'Select dashboard large'!$S104),1,IF('Select dashboard large'!$Q104 = AVERAGE('Select dashboard large'!$Q104,'Select dashboard large'!$S104),0,-1))</f>
        <v>-1</v>
      </c>
      <c r="AR22" s="5"/>
    </row>
    <row r="23" spans="2:44" x14ac:dyDescent="0.25">
      <c r="B23" s="9">
        <f>References!$G12</f>
        <v>512</v>
      </c>
      <c r="C23" s="5">
        <f>IF('Select dashboard small'!$P14 &gt; AVERAGE('Select dashboard small'!$P14,'Select dashboard small'!$R14),1,IF('Select dashboard small'!$P14 = AVERAGE('Select dashboard small'!$P14,'Select dashboard small'!$R14),0,-1))</f>
        <v>-1</v>
      </c>
      <c r="D23" s="5">
        <f>IF('Select dashboard small'!$P27 &gt; AVERAGE('Select dashboard small'!$P27,'Select dashboard small'!$R27),1,IF('Select dashboard small'!$P27 = AVERAGE('Select dashboard small'!$P27,'Select dashboard small'!$R27),0,-1))</f>
        <v>-1</v>
      </c>
      <c r="E23" s="5">
        <f>IF('Select dashboard small'!$P40 &gt; AVERAGE('Select dashboard small'!$P40,'Select dashboard small'!$R40),1,IF('Select dashboard small'!$P40 = AVERAGE('Select dashboard small'!$P40,'Select dashboard small'!$R40),0,-1))</f>
        <v>-1</v>
      </c>
      <c r="F23" s="5">
        <f>IF('Select dashboard small'!$P53 &gt; AVERAGE('Select dashboard small'!$P53,'Select dashboard small'!$R53),1,IF('Select dashboard small'!$P53 = AVERAGE('Select dashboard small'!$P53,'Select dashboard small'!$R53),0,-1))</f>
        <v>-1</v>
      </c>
      <c r="G23" s="5">
        <f>IF('Select dashboard small'!$P66 &gt; AVERAGE('Select dashboard small'!$P66,'Select dashboard small'!$R66),1,IF('Select dashboard small'!$P66 = AVERAGE('Select dashboard small'!$P66,'Select dashboard small'!$R66),0,-1))</f>
        <v>-1</v>
      </c>
      <c r="H23" s="5">
        <f>IF('Select dashboard small'!$P79 &gt; AVERAGE('Select dashboard small'!$P79,'Select dashboard small'!$R79),1,IF('Select dashboard small'!$P79 = AVERAGE('Select dashboard small'!$P79,'Select dashboard small'!$R79),0,-1))</f>
        <v>-1</v>
      </c>
      <c r="I23" s="5">
        <f>IF('Select dashboard small'!$P92 &gt; AVERAGE('Select dashboard small'!$P92,'Select dashboard small'!$R92),1,IF('Select dashboard small'!$P92 = AVERAGE('Select dashboard small'!$P92,'Select dashboard small'!$R92),0,-1))</f>
        <v>-1</v>
      </c>
      <c r="J23" s="5">
        <f>IF('Select dashboard small'!$P105 &gt; AVERAGE('Select dashboard small'!$P105,'Select dashboard small'!$R105),1,IF('Select dashboard small'!$P105 = AVERAGE('Select dashboard small'!$P105,'Select dashboard small'!$R105),0,-1))</f>
        <v>-1</v>
      </c>
      <c r="K23" s="5"/>
      <c r="M23" s="9">
        <f>References!$G12</f>
        <v>512</v>
      </c>
      <c r="N23" s="5">
        <f>IF('Select dashboard small'!$Q14 &gt; AVERAGE('Select dashboard small'!$Q14,'Select dashboard small'!$S14),1,IF('Select dashboard small'!$Q14 = AVERAGE('Select dashboard small'!$Q14,'Select dashboard small'!$S14),0,-1))</f>
        <v>1</v>
      </c>
      <c r="O23" s="5">
        <f>IF('Select dashboard small'!$Q27 &gt; AVERAGE('Select dashboard small'!$Q27,'Select dashboard small'!$S27),1,IF('Select dashboard small'!$Q27 = AVERAGE('Select dashboard small'!$Q27,'Select dashboard small'!$S27),0,-1))</f>
        <v>-1</v>
      </c>
      <c r="P23" s="5">
        <f>IF('Select dashboard small'!$Q40 &gt; AVERAGE('Select dashboard small'!$Q40,'Select dashboard small'!$S40),1,IF('Select dashboard small'!$Q40 = AVERAGE('Select dashboard small'!$Q40,'Select dashboard small'!$S40),0,-1))</f>
        <v>1</v>
      </c>
      <c r="Q23" s="5">
        <f>IF('Select dashboard small'!$Q53 &gt; AVERAGE('Select dashboard small'!$Q53,'Select dashboard small'!$S53),1,IF('Select dashboard small'!$Q53 = AVERAGE('Select dashboard small'!$Q53,'Select dashboard small'!$S53),0,-1))</f>
        <v>-1</v>
      </c>
      <c r="R23" s="5">
        <f>IF('Select dashboard small'!$Q66 &gt; AVERAGE('Select dashboard small'!$Q66,'Select dashboard small'!$S66),1,IF('Select dashboard small'!$Q66 = AVERAGE('Select dashboard small'!$Q66,'Select dashboard small'!$S66),0,-1))</f>
        <v>-1</v>
      </c>
      <c r="S23" s="5">
        <f>IF('Select dashboard small'!$Q79 &gt; AVERAGE('Select dashboard small'!$Q79,'Select dashboard small'!$S79),1,IF('Select dashboard small'!$Q79 = AVERAGE('Select dashboard small'!$Q79,'Select dashboard small'!$S79),0,-1))</f>
        <v>-1</v>
      </c>
      <c r="T23" s="5">
        <f>IF('Select dashboard small'!$Q92 &gt; AVERAGE('Select dashboard small'!$Q92,'Select dashboard small'!$S92),1,IF('Select dashboard small'!$Q92 = AVERAGE('Select dashboard small'!$Q92,'Select dashboard small'!$S92),0,-1))</f>
        <v>-1</v>
      </c>
      <c r="U23" s="5">
        <f>IF('Select dashboard small'!$Q105 &gt; AVERAGE('Select dashboard small'!$Q105,'Select dashboard small'!$S105),1,IF('Select dashboard small'!$Q105 = AVERAGE('Select dashboard small'!$Q105,'Select dashboard small'!$S105),0,-1))</f>
        <v>-1</v>
      </c>
      <c r="V23" s="5"/>
      <c r="X23" s="9">
        <f>References!$G12</f>
        <v>512</v>
      </c>
      <c r="Y23" s="5">
        <f>IF('Select dashboard large'!$P14 &gt; AVERAGE('Select dashboard large'!$P14,'Select dashboard large'!$R14),1,IF('Select dashboard large'!$P14 = AVERAGE('Select dashboard large'!$P14,'Select dashboard large'!$R14),0,-1))</f>
        <v>-1</v>
      </c>
      <c r="Z23" s="5">
        <f>IF('Select dashboard large'!$P27 &gt; AVERAGE('Select dashboard large'!$P27,'Select dashboard large'!$R27),1,IF('Select dashboard large'!$P27 = AVERAGE('Select dashboard large'!$P27,'Select dashboard large'!$R27),0,-1))</f>
        <v>1</v>
      </c>
      <c r="AA23" s="5">
        <f>IF('Select dashboard large'!$P40 &gt; AVERAGE('Select dashboard large'!$P40,'Select dashboard large'!$R40),1,IF('Select dashboard large'!$P40 = AVERAGE('Select dashboard large'!$P40,'Select dashboard large'!$R40),0,-1))</f>
        <v>-1</v>
      </c>
      <c r="AB23" s="5">
        <f>IF('Select dashboard large'!$P53 &gt; AVERAGE('Select dashboard large'!$P53,'Select dashboard large'!$R53),1,IF('Select dashboard large'!$P53 = AVERAGE('Select dashboard large'!$P53,'Select dashboard large'!$R53),0,-1))</f>
        <v>-1</v>
      </c>
      <c r="AC23" s="5">
        <f>IF('Select dashboard large'!$P66 &gt; AVERAGE('Select dashboard large'!$P66,'Select dashboard large'!$R66),1,IF('Select dashboard large'!$P66 = AVERAGE('Select dashboard large'!$P66,'Select dashboard large'!$R66),0,-1))</f>
        <v>-1</v>
      </c>
      <c r="AD23" s="5">
        <f>IF('Select dashboard large'!$P79 &gt; AVERAGE('Select dashboard large'!$P79,'Select dashboard large'!$R79),1,IF('Select dashboard large'!$P79 = AVERAGE('Select dashboard large'!$P79,'Select dashboard large'!$R79),0,-1))</f>
        <v>-1</v>
      </c>
      <c r="AE23" s="5">
        <f>IF('Select dashboard large'!$P92 &gt; AVERAGE('Select dashboard large'!$P92,'Select dashboard large'!$R92),1,IF('Select dashboard large'!$P92 = AVERAGE('Select dashboard large'!$P92,'Select dashboard large'!$R92),0,-1))</f>
        <v>-1</v>
      </c>
      <c r="AF23" s="5">
        <f>IF('Select dashboard large'!$P105 &gt; AVERAGE('Select dashboard large'!$P105,'Select dashboard large'!$R105),1,IF('Select dashboard large'!$P105 = AVERAGE('Select dashboard large'!$P105,'Select dashboard large'!$R105),0,-1))</f>
        <v>-1</v>
      </c>
      <c r="AG23" s="5"/>
      <c r="AI23" s="9">
        <f>References!$G12</f>
        <v>512</v>
      </c>
      <c r="AJ23" s="5">
        <f>IF('Select dashboard large'!$Q14 &gt; AVERAGE('Select dashboard large'!$Q14,'Select dashboard large'!$S14),1,IF('Select dashboard large'!$Q14 = AVERAGE('Select dashboard large'!$Q14,'Select dashboard large'!$S14),0,-1))</f>
        <v>1</v>
      </c>
      <c r="AK23" s="5">
        <f>IF('Select dashboard large'!$Q27 &gt; AVERAGE('Select dashboard large'!$Q27,'Select dashboard large'!$S27),1,IF('Select dashboard large'!$Q27 = AVERAGE('Select dashboard large'!$Q27,'Select dashboard large'!$S27),0,-1))</f>
        <v>-1</v>
      </c>
      <c r="AL23" s="5">
        <f>IF('Select dashboard large'!$Q40 &gt; AVERAGE('Select dashboard large'!$Q40,'Select dashboard large'!$S40),1,IF('Select dashboard large'!$Q40 = AVERAGE('Select dashboard large'!$Q40,'Select dashboard large'!$S40),0,-1))</f>
        <v>1</v>
      </c>
      <c r="AM23" s="5">
        <f>IF('Select dashboard large'!$Q53 &gt; AVERAGE('Select dashboard large'!$Q53,'Select dashboard large'!$S53),1,IF('Select dashboard large'!$Q53 = AVERAGE('Select dashboard large'!$Q53,'Select dashboard large'!$S53),0,-1))</f>
        <v>-1</v>
      </c>
      <c r="AN23" s="5">
        <f>IF('Select dashboard large'!$Q66 &gt; AVERAGE('Select dashboard large'!$Q66,'Select dashboard large'!$S66),1,IF('Select dashboard large'!$Q66 = AVERAGE('Select dashboard large'!$Q66,'Select dashboard large'!$S66),0,-1))</f>
        <v>-1</v>
      </c>
      <c r="AO23" s="5">
        <f>IF('Select dashboard large'!$Q79 &gt; AVERAGE('Select dashboard large'!$Q79,'Select dashboard large'!$S79),1,IF('Select dashboard large'!$Q79 = AVERAGE('Select dashboard large'!$Q79,'Select dashboard large'!$S79),0,-1))</f>
        <v>-1</v>
      </c>
      <c r="AP23" s="5">
        <f>IF('Select dashboard large'!$Q92 &gt; AVERAGE('Select dashboard large'!$Q92,'Select dashboard large'!$S92),1,IF('Select dashboard large'!$Q92 = AVERAGE('Select dashboard large'!$Q92,'Select dashboard large'!$S92),0,-1))</f>
        <v>-1</v>
      </c>
      <c r="AQ23" s="5">
        <f>IF('Select dashboard large'!$Q105 &gt; AVERAGE('Select dashboard large'!$Q105,'Select dashboard large'!$S105),1,IF('Select dashboard large'!$Q105 = AVERAGE('Select dashboard large'!$Q105,'Select dashboard large'!$S105),0,-1))</f>
        <v>-1</v>
      </c>
      <c r="AR23" s="5"/>
    </row>
    <row r="24" spans="2:44" x14ac:dyDescent="0.25">
      <c r="B24" s="9">
        <f>References!$G13</f>
        <v>1024</v>
      </c>
      <c r="C24" s="5">
        <f>IF('Select dashboard small'!$P15 &gt; AVERAGE('Select dashboard small'!$P15,'Select dashboard small'!$R15),1,IF('Select dashboard small'!$P15 = AVERAGE('Select dashboard small'!$P15,'Select dashboard small'!$R15),0,-1))</f>
        <v>-1</v>
      </c>
      <c r="D24" s="5">
        <f>IF('Select dashboard small'!$P28 &gt; AVERAGE('Select dashboard small'!$P28,'Select dashboard small'!$R28),1,IF('Select dashboard small'!$P28 = AVERAGE('Select dashboard small'!$P28,'Select dashboard small'!$R28),0,-1))</f>
        <v>-1</v>
      </c>
      <c r="E24" s="5">
        <f>IF('Select dashboard small'!$P41 &gt; AVERAGE('Select dashboard small'!$P41,'Select dashboard small'!$R41),1,IF('Select dashboard small'!$P41 = AVERAGE('Select dashboard small'!$P41,'Select dashboard small'!$R41),0,-1))</f>
        <v>-1</v>
      </c>
      <c r="F24" s="5">
        <f>IF('Select dashboard small'!$P54 &gt; AVERAGE('Select dashboard small'!$P54,'Select dashboard small'!$R54),1,IF('Select dashboard small'!$P54 = AVERAGE('Select dashboard small'!$P54,'Select dashboard small'!$R54),0,-1))</f>
        <v>-1</v>
      </c>
      <c r="G24" s="5">
        <f>IF('Select dashboard small'!$P67 &gt; AVERAGE('Select dashboard small'!$P67,'Select dashboard small'!$R67),1,IF('Select dashboard small'!$P67 = AVERAGE('Select dashboard small'!$P67,'Select dashboard small'!$R67),0,-1))</f>
        <v>-1</v>
      </c>
      <c r="H24" s="5">
        <f>IF('Select dashboard small'!$P80 &gt; AVERAGE('Select dashboard small'!$P80,'Select dashboard small'!$R80),1,IF('Select dashboard small'!$P80 = AVERAGE('Select dashboard small'!$P80,'Select dashboard small'!$R80),0,-1))</f>
        <v>-1</v>
      </c>
      <c r="I24" s="5">
        <f>IF('Select dashboard small'!$P93 &gt; AVERAGE('Select dashboard small'!$P93,'Select dashboard small'!$R93),1,IF('Select dashboard small'!$P93 = AVERAGE('Select dashboard small'!$P93,'Select dashboard small'!$R93),0,-1))</f>
        <v>-1</v>
      </c>
      <c r="J24" s="5">
        <f>IF('Select dashboard small'!$P106 &gt; AVERAGE('Select dashboard small'!$P106,'Select dashboard small'!$R106),1,IF('Select dashboard small'!$P106 = AVERAGE('Select dashboard small'!$P106,'Select dashboard small'!$R106),0,-1))</f>
        <v>-1</v>
      </c>
      <c r="K24" s="5"/>
      <c r="M24" s="9">
        <f>References!$G13</f>
        <v>1024</v>
      </c>
      <c r="N24" s="5">
        <f>IF('Select dashboard small'!$Q15 &gt; AVERAGE('Select dashboard small'!$Q15,'Select dashboard small'!$S15),1,IF('Select dashboard small'!$Q15 = AVERAGE('Select dashboard small'!$Q15,'Select dashboard small'!$S15),0,-1))</f>
        <v>1</v>
      </c>
      <c r="O24" s="5">
        <f>IF('Select dashboard small'!$Q28 &gt; AVERAGE('Select dashboard small'!$Q28,'Select dashboard small'!$S28),1,IF('Select dashboard small'!$Q28 = AVERAGE('Select dashboard small'!$Q28,'Select dashboard small'!$S28),0,-1))</f>
        <v>-1</v>
      </c>
      <c r="P24" s="5">
        <f>IF('Select dashboard small'!$Q41 &gt; AVERAGE('Select dashboard small'!$Q41,'Select dashboard small'!$S41),1,IF('Select dashboard small'!$Q41 = AVERAGE('Select dashboard small'!$Q41,'Select dashboard small'!$S41),0,-1))</f>
        <v>1</v>
      </c>
      <c r="Q24" s="5">
        <f>IF('Select dashboard small'!$Q54 &gt; AVERAGE('Select dashboard small'!$Q54,'Select dashboard small'!$S54),1,IF('Select dashboard small'!$Q54 = AVERAGE('Select dashboard small'!$Q54,'Select dashboard small'!$S54),0,-1))</f>
        <v>-1</v>
      </c>
      <c r="R24" s="5">
        <f>IF('Select dashboard small'!$Q67 &gt; AVERAGE('Select dashboard small'!$Q67,'Select dashboard small'!$S67),1,IF('Select dashboard small'!$Q67 = AVERAGE('Select dashboard small'!$Q67,'Select dashboard small'!$S67),0,-1))</f>
        <v>-1</v>
      </c>
      <c r="S24" s="5">
        <f>IF('Select dashboard small'!$Q80 &gt; AVERAGE('Select dashboard small'!$Q80,'Select dashboard small'!$S80),1,IF('Select dashboard small'!$Q80 = AVERAGE('Select dashboard small'!$Q80,'Select dashboard small'!$S80),0,-1))</f>
        <v>-1</v>
      </c>
      <c r="T24" s="5">
        <f>IF('Select dashboard small'!$Q93 &gt; AVERAGE('Select dashboard small'!$Q93,'Select dashboard small'!$S93),1,IF('Select dashboard small'!$Q93 = AVERAGE('Select dashboard small'!$Q93,'Select dashboard small'!$S93),0,-1))</f>
        <v>-1</v>
      </c>
      <c r="U24" s="5">
        <f>IF('Select dashboard small'!$Q106 &gt; AVERAGE('Select dashboard small'!$Q106,'Select dashboard small'!$S106),1,IF('Select dashboard small'!$Q106 = AVERAGE('Select dashboard small'!$Q106,'Select dashboard small'!$S106),0,-1))</f>
        <v>-1</v>
      </c>
      <c r="V24" s="5"/>
      <c r="X24" s="9">
        <f>References!$G13</f>
        <v>1024</v>
      </c>
      <c r="Y24" s="5">
        <f>IF('Select dashboard large'!$P15 &gt; AVERAGE('Select dashboard large'!$P15,'Select dashboard large'!$R15),1,IF('Select dashboard large'!$P15 = AVERAGE('Select dashboard large'!$P15,'Select dashboard large'!$R15),0,-1))</f>
        <v>-1</v>
      </c>
      <c r="Z24" s="5">
        <f>IF('Select dashboard large'!$P28 &gt; AVERAGE('Select dashboard large'!$P28,'Select dashboard large'!$R28),1,IF('Select dashboard large'!$P28 = AVERAGE('Select dashboard large'!$P28,'Select dashboard large'!$R28),0,-1))</f>
        <v>1</v>
      </c>
      <c r="AA24" s="5">
        <f>IF('Select dashboard large'!$P41 &gt; AVERAGE('Select dashboard large'!$P41,'Select dashboard large'!$R41),1,IF('Select dashboard large'!$P41 = AVERAGE('Select dashboard large'!$P41,'Select dashboard large'!$R41),0,-1))</f>
        <v>-1</v>
      </c>
      <c r="AB24" s="5">
        <f>IF('Select dashboard large'!$P54 &gt; AVERAGE('Select dashboard large'!$P54,'Select dashboard large'!$R54),1,IF('Select dashboard large'!$P54 = AVERAGE('Select dashboard large'!$P54,'Select dashboard large'!$R54),0,-1))</f>
        <v>-1</v>
      </c>
      <c r="AC24" s="5">
        <f>IF('Select dashboard large'!$P67 &gt; AVERAGE('Select dashboard large'!$P67,'Select dashboard large'!$R67),1,IF('Select dashboard large'!$P67 = AVERAGE('Select dashboard large'!$P67,'Select dashboard large'!$R67),0,-1))</f>
        <v>-1</v>
      </c>
      <c r="AD24" s="5">
        <f>IF('Select dashboard large'!$P80 &gt; AVERAGE('Select dashboard large'!$P80,'Select dashboard large'!$R80),1,IF('Select dashboard large'!$P80 = AVERAGE('Select dashboard large'!$P80,'Select dashboard large'!$R80),0,-1))</f>
        <v>-1</v>
      </c>
      <c r="AE24" s="5">
        <f>IF('Select dashboard large'!$P93 &gt; AVERAGE('Select dashboard large'!$P93,'Select dashboard large'!$R93),1,IF('Select dashboard large'!$P93 = AVERAGE('Select dashboard large'!$P93,'Select dashboard large'!$R93),0,-1))</f>
        <v>-1</v>
      </c>
      <c r="AF24" s="5">
        <f>IF('Select dashboard large'!$P106 &gt; AVERAGE('Select dashboard large'!$P106,'Select dashboard large'!$R106),1,IF('Select dashboard large'!$P106 = AVERAGE('Select dashboard large'!$P106,'Select dashboard large'!$R106),0,-1))</f>
        <v>-1</v>
      </c>
      <c r="AG24" s="5"/>
      <c r="AI24" s="9">
        <f>References!$G13</f>
        <v>1024</v>
      </c>
      <c r="AJ24" s="5">
        <f>IF('Select dashboard large'!$Q15 &gt; AVERAGE('Select dashboard large'!$Q15,'Select dashboard large'!$S15),1,IF('Select dashboard large'!$Q15 = AVERAGE('Select dashboard large'!$Q15,'Select dashboard large'!$S15),0,-1))</f>
        <v>-1</v>
      </c>
      <c r="AK24" s="5">
        <f>IF('Select dashboard large'!$Q28 &gt; AVERAGE('Select dashboard large'!$Q28,'Select dashboard large'!$S28),1,IF('Select dashboard large'!$Q28 = AVERAGE('Select dashboard large'!$Q28,'Select dashboard large'!$S28),0,-1))</f>
        <v>-1</v>
      </c>
      <c r="AL24" s="5">
        <f>IF('Select dashboard large'!$Q41 &gt; AVERAGE('Select dashboard large'!$Q41,'Select dashboard large'!$S41),1,IF('Select dashboard large'!$Q41 = AVERAGE('Select dashboard large'!$Q41,'Select dashboard large'!$S41),0,-1))</f>
        <v>-1</v>
      </c>
      <c r="AM24" s="5">
        <f>IF('Select dashboard large'!$Q54 &gt; AVERAGE('Select dashboard large'!$Q54,'Select dashboard large'!$S54),1,IF('Select dashboard large'!$Q54 = AVERAGE('Select dashboard large'!$Q54,'Select dashboard large'!$S54),0,-1))</f>
        <v>-1</v>
      </c>
      <c r="AN24" s="5">
        <f>IF('Select dashboard large'!$Q67 &gt; AVERAGE('Select dashboard large'!$Q67,'Select dashboard large'!$S67),1,IF('Select dashboard large'!$Q67 = AVERAGE('Select dashboard large'!$Q67,'Select dashboard large'!$S67),0,-1))</f>
        <v>-1</v>
      </c>
      <c r="AO24" s="5">
        <f>IF('Select dashboard large'!$Q80 &gt; AVERAGE('Select dashboard large'!$Q80,'Select dashboard large'!$S80),1,IF('Select dashboard large'!$Q80 = AVERAGE('Select dashboard large'!$Q80,'Select dashboard large'!$S80),0,-1))</f>
        <v>-1</v>
      </c>
      <c r="AP24" s="5">
        <f>IF('Select dashboard large'!$Q93 &gt; AVERAGE('Select dashboard large'!$Q93,'Select dashboard large'!$S93),1,IF('Select dashboard large'!$Q93 = AVERAGE('Select dashboard large'!$Q93,'Select dashboard large'!$S93),0,-1))</f>
        <v>-1</v>
      </c>
      <c r="AQ24" s="5">
        <f>IF('Select dashboard large'!$Q106 &gt; AVERAGE('Select dashboard large'!$Q106,'Select dashboard large'!$S106),1,IF('Select dashboard large'!$Q106 = AVERAGE('Select dashboard large'!$Q106,'Select dashboard large'!$S106),0,-1))</f>
        <v>-1</v>
      </c>
      <c r="AR24" s="5"/>
    </row>
    <row r="25" spans="2:44" x14ac:dyDescent="0.25">
      <c r="B25" s="10" t="s">
        <v>74</v>
      </c>
      <c r="C25">
        <f>IF(SUMIF(C14:C24,"&gt;0")&gt; (COUNTA(D14:D24)*$D$9),1,-1)</f>
        <v>-1</v>
      </c>
      <c r="D25">
        <f t="shared" ref="D25:K25" si="0">IF(SUMIF(D14:D24,"&gt;0")&gt; (COUNTA(E14:E24)*$D$9),1,-1)</f>
        <v>-1</v>
      </c>
      <c r="E25">
        <f t="shared" si="0"/>
        <v>-1</v>
      </c>
      <c r="F25">
        <f t="shared" si="0"/>
        <v>-1</v>
      </c>
      <c r="G25">
        <f t="shared" si="0"/>
        <v>-1</v>
      </c>
      <c r="H25">
        <f t="shared" si="0"/>
        <v>-1</v>
      </c>
      <c r="I25">
        <f t="shared" si="0"/>
        <v>-1</v>
      </c>
      <c r="J25">
        <f t="shared" si="0"/>
        <v>-1</v>
      </c>
      <c r="K25">
        <f t="shared" si="0"/>
        <v>1</v>
      </c>
      <c r="M25" s="10" t="s">
        <v>74</v>
      </c>
      <c r="N25">
        <f t="shared" ref="N25:V25" si="1">IF(SUMIF(N14:N24,"&gt;0")&gt; (COUNTA(O14:O24)*$D$9),1,-1)</f>
        <v>1</v>
      </c>
      <c r="O25">
        <f t="shared" si="1"/>
        <v>-1</v>
      </c>
      <c r="P25">
        <f t="shared" si="1"/>
        <v>1</v>
      </c>
      <c r="Q25">
        <f t="shared" si="1"/>
        <v>-1</v>
      </c>
      <c r="R25">
        <f t="shared" si="1"/>
        <v>-1</v>
      </c>
      <c r="S25">
        <f t="shared" si="1"/>
        <v>-1</v>
      </c>
      <c r="T25">
        <f t="shared" si="1"/>
        <v>-1</v>
      </c>
      <c r="U25">
        <f t="shared" si="1"/>
        <v>1</v>
      </c>
      <c r="V25">
        <f t="shared" si="1"/>
        <v>1</v>
      </c>
      <c r="X25" s="10" t="s">
        <v>74</v>
      </c>
      <c r="Y25">
        <f t="shared" ref="Y25" si="2">IF(SUMIF(Y14:Y24,"&gt;0")&gt; (COUNTA(Z14:Z24)*$D$9),1,-1)</f>
        <v>-1</v>
      </c>
      <c r="Z25">
        <f t="shared" ref="Z25" si="3">IF(SUMIF(Z14:Z24,"&gt;0")&gt; (COUNTA(AA14:AA24)*$D$9),1,-1)</f>
        <v>1</v>
      </c>
      <c r="AA25">
        <f t="shared" ref="AA25" si="4">IF(SUMIF(AA14:AA24,"&gt;0")&gt; (COUNTA(AB14:AB24)*$D$9),1,-1)</f>
        <v>-1</v>
      </c>
      <c r="AB25">
        <f t="shared" ref="AB25" si="5">IF(SUMIF(AB14:AB24,"&gt;0")&gt; (COUNTA(AC14:AC24)*$D$9),1,-1)</f>
        <v>-1</v>
      </c>
      <c r="AC25">
        <f t="shared" ref="AC25" si="6">IF(SUMIF(AC14:AC24,"&gt;0")&gt; (COUNTA(AD14:AD24)*$D$9),1,-1)</f>
        <v>-1</v>
      </c>
      <c r="AD25">
        <f t="shared" ref="AD25" si="7">IF(SUMIF(AD14:AD24,"&gt;0")&gt; (COUNTA(AE14:AE24)*$D$9),1,-1)</f>
        <v>-1</v>
      </c>
      <c r="AE25">
        <f t="shared" ref="AE25" si="8">IF(SUMIF(AE14:AE24,"&gt;0")&gt; (COUNTA(AF14:AF24)*$D$9),1,-1)</f>
        <v>-1</v>
      </c>
      <c r="AF25">
        <f t="shared" ref="AF25" si="9">IF(SUMIF(AF14:AF24,"&gt;0")&gt; (COUNTA(AG14:AG24)*$D$9),1,-1)</f>
        <v>1</v>
      </c>
      <c r="AG25">
        <f t="shared" ref="AG25" si="10">IF(SUMIF(AG14:AG24,"&gt;0")&gt; (COUNTA(AH14:AH24)*$D$9),1,-1)</f>
        <v>1</v>
      </c>
      <c r="AI25" s="10" t="s">
        <v>74</v>
      </c>
      <c r="AJ25">
        <f t="shared" ref="AJ25" si="11">IF(SUMIF(AJ14:AJ24,"&gt;0")&gt; (COUNTA(AK14:AK24)*$D$9),1,-1)</f>
        <v>1</v>
      </c>
      <c r="AK25">
        <f t="shared" ref="AK25" si="12">IF(SUMIF(AK14:AK24,"&gt;0")&gt; (COUNTA(AL14:AL24)*$D$9),1,-1)</f>
        <v>-1</v>
      </c>
      <c r="AL25">
        <f t="shared" ref="AL25" si="13">IF(SUMIF(AL14:AL24,"&gt;0")&gt; (COUNTA(AM14:AM24)*$D$9),1,-1)</f>
        <v>1</v>
      </c>
      <c r="AM25">
        <f t="shared" ref="AM25" si="14">IF(SUMIF(AM14:AM24,"&gt;0")&gt; (COUNTA(AN14:AN24)*$D$9),1,-1)</f>
        <v>-1</v>
      </c>
      <c r="AN25">
        <f t="shared" ref="AN25" si="15">IF(SUMIF(AN14:AN24,"&gt;0")&gt; (COUNTA(AO14:AO24)*$D$9),1,-1)</f>
        <v>-1</v>
      </c>
      <c r="AO25">
        <f t="shared" ref="AO25" si="16">IF(SUMIF(AO14:AO24,"&gt;0")&gt; (COUNTA(AP14:AP24)*$D$9),1,-1)</f>
        <v>-1</v>
      </c>
      <c r="AP25">
        <f t="shared" ref="AP25" si="17">IF(SUMIF(AP14:AP24,"&gt;0")&gt; (COUNTA(AQ14:AQ24)*$D$9),1,-1)</f>
        <v>-1</v>
      </c>
      <c r="AQ25">
        <f t="shared" ref="AQ25" si="18">IF(SUMIF(AQ14:AQ24,"&gt;0")&gt; (COUNTA(AR14:AR24)*$D$9),1,-1)</f>
        <v>1</v>
      </c>
      <c r="AR25">
        <f t="shared" ref="AR25" si="19">IF(SUMIF(AR14:AR24,"&gt;0")&gt; (COUNTA(AS14:AS24)*$D$9),1,-1)</f>
        <v>1</v>
      </c>
    </row>
    <row r="26" spans="2:44" x14ac:dyDescent="0.25">
      <c r="B26" s="11" t="s">
        <v>84</v>
      </c>
      <c r="C26" s="1">
        <f>IF(SUMIF(C25:K25,"&gt;0")&gt; COUNTA(C25:K25)*$E$9,1,-1)</f>
        <v>-1</v>
      </c>
      <c r="M26" s="11" t="s">
        <v>84</v>
      </c>
      <c r="N26" s="1">
        <f>IF(SUMIF(N25:V25,"&gt;0")&gt; COUNTA(N25:V25)*$E$9,1,-1)</f>
        <v>-1</v>
      </c>
      <c r="X26" s="11" t="s">
        <v>84</v>
      </c>
      <c r="Y26" s="1">
        <f>IF(SUMIF(Y25:AG25,"&gt;0")&gt; COUNTA(Y25:AG25)*$E$9,1,-1)</f>
        <v>-1</v>
      </c>
      <c r="AI26" s="11" t="s">
        <v>84</v>
      </c>
      <c r="AJ26" s="1">
        <f>IF(SUMIF(AJ25:AR25,"&gt;0")&gt; COUNTA(AJ25:AR25)*$E$9,1,-1)</f>
        <v>-1</v>
      </c>
    </row>
    <row r="27" spans="2:44" x14ac:dyDescent="0.25">
      <c r="B27" s="18" t="s">
        <v>76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U27" s="18" t="s">
        <v>76</v>
      </c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</row>
    <row r="28" spans="2:44" x14ac:dyDescent="0.25">
      <c r="B28" s="18" t="s">
        <v>82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U28" s="18" t="s">
        <v>82</v>
      </c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</row>
    <row r="29" spans="2:44" x14ac:dyDescent="0.25">
      <c r="B29" s="4"/>
      <c r="C29" s="19" t="s">
        <v>59</v>
      </c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U29" s="4"/>
      <c r="V29" s="19" t="s">
        <v>60</v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</row>
    <row r="30" spans="2:44" ht="90" x14ac:dyDescent="0.25">
      <c r="B30" s="15" t="s">
        <v>63</v>
      </c>
      <c r="C30" s="16" t="s">
        <v>30</v>
      </c>
      <c r="D30" s="16" t="s">
        <v>31</v>
      </c>
      <c r="E30" s="16" t="s">
        <v>32</v>
      </c>
      <c r="F30" s="16" t="s">
        <v>33</v>
      </c>
      <c r="G30" s="16" t="s">
        <v>34</v>
      </c>
      <c r="H30" s="16" t="s">
        <v>35</v>
      </c>
      <c r="I30" s="16" t="s">
        <v>36</v>
      </c>
      <c r="J30" s="16" t="s">
        <v>37</v>
      </c>
      <c r="K30" s="16" t="s">
        <v>38</v>
      </c>
      <c r="L30" s="16" t="s">
        <v>39</v>
      </c>
      <c r="M30" s="16" t="s">
        <v>40</v>
      </c>
      <c r="N30" s="16" t="s">
        <v>41</v>
      </c>
      <c r="O30" s="16" t="s">
        <v>42</v>
      </c>
      <c r="P30" s="16" t="s">
        <v>43</v>
      </c>
      <c r="Q30" s="16" t="s">
        <v>44</v>
      </c>
      <c r="R30" s="16" t="s">
        <v>45</v>
      </c>
      <c r="S30" s="16" t="s">
        <v>46</v>
      </c>
      <c r="U30" s="6" t="s">
        <v>63</v>
      </c>
      <c r="V30" s="8" t="s">
        <v>30</v>
      </c>
      <c r="W30" s="8" t="s">
        <v>31</v>
      </c>
      <c r="X30" s="8" t="s">
        <v>32</v>
      </c>
      <c r="Y30" s="8" t="s">
        <v>33</v>
      </c>
      <c r="Z30" s="8" t="s">
        <v>34</v>
      </c>
      <c r="AA30" s="8" t="s">
        <v>35</v>
      </c>
      <c r="AB30" s="8" t="s">
        <v>36</v>
      </c>
      <c r="AC30" s="8" t="s">
        <v>37</v>
      </c>
      <c r="AD30" s="8" t="s">
        <v>38</v>
      </c>
      <c r="AE30" s="8" t="s">
        <v>39</v>
      </c>
      <c r="AF30" s="8" t="s">
        <v>40</v>
      </c>
      <c r="AG30" s="8" t="s">
        <v>41</v>
      </c>
      <c r="AH30" s="8" t="s">
        <v>42</v>
      </c>
      <c r="AI30" s="8" t="s">
        <v>43</v>
      </c>
      <c r="AJ30" s="8" t="s">
        <v>44</v>
      </c>
      <c r="AK30" s="8" t="s">
        <v>45</v>
      </c>
      <c r="AL30" s="8" t="s">
        <v>46</v>
      </c>
    </row>
    <row r="31" spans="2:44" x14ac:dyDescent="0.25">
      <c r="B31" s="9">
        <f>References!$G3</f>
        <v>1</v>
      </c>
      <c r="C31" s="5">
        <f>IF('Write dashboard small'!$P5 &gt; 0,IF('Write dashboard small'!$P5&gt;AVERAGE('Write dashboard small'!$P5:$Q5),1,IF('Write dashboard small'!$P5=AVERAGE('Write dashboard small'!$P5:$Q5),0,-1)),-1)</f>
        <v>-1</v>
      </c>
      <c r="D31" s="5">
        <f>IF('Write dashboard small'!$P18 &gt; 0,IF('Write dashboard small'!$P18&gt;AVERAGE('Write dashboard small'!$P18:$Q18),1,IF('Write dashboard small'!$P18=AVERAGE('Write dashboard small'!$P18:$Q18),0,-1)),-1)</f>
        <v>-1</v>
      </c>
      <c r="E31" s="5">
        <f>IF('Write dashboard small'!$P31 &gt; 0,IF('Write dashboard small'!$P31&gt;AVERAGE('Write dashboard small'!$P31:$Q31),1,IF('Write dashboard small'!$P31=AVERAGE('Write dashboard small'!$P31:$Q31),0,-1)),-1)</f>
        <v>1</v>
      </c>
      <c r="F31" s="5">
        <f>IF('Write dashboard small'!$P44 &gt; 0,IF('Write dashboard small'!$P44&gt;AVERAGE('Write dashboard small'!$P44:$Q44),1,IF('Write dashboard small'!$P44=AVERAGE('Write dashboard small'!$P44:$Q44),0,-1)),-1)</f>
        <v>-1</v>
      </c>
      <c r="G31" s="5">
        <f>IF('Write dashboard small'!$P57 &gt; 0,IF('Write dashboard small'!$P57&gt;AVERAGE('Write dashboard small'!$P57:$Q57),1,IF('Write dashboard small'!$P57=AVERAGE('Write dashboard small'!$P57:$Q57),0,-1)),-1)</f>
        <v>-1</v>
      </c>
      <c r="H31" s="5">
        <f>IF('Write dashboard small'!$P70 &gt; 0,IF('Write dashboard small'!$P70&gt;AVERAGE('Write dashboard small'!$P70:$Q70),1,IF('Write dashboard small'!$P70=AVERAGE('Write dashboard small'!$P70:$Q70),0,-1)),-1)</f>
        <v>-1</v>
      </c>
      <c r="I31" s="5">
        <f>IF('Write dashboard small'!$P83 &gt; 0,IF('Write dashboard small'!$P83&gt;AVERAGE('Write dashboard small'!$P83:$Q83),1,IF('Write dashboard small'!$P83=AVERAGE('Write dashboard small'!$P83:$Q83),0,-1)),-1)</f>
        <v>-1</v>
      </c>
      <c r="J31" s="5">
        <f>IF('Write dashboard small'!$P96 &gt; 0,IF('Write dashboard small'!$P96&gt;AVERAGE('Write dashboard small'!$P96:$Q96),1,IF('Write dashboard small'!$P96=AVERAGE('Write dashboard small'!$P96:$Q96),0,-1)),-1)</f>
        <v>1</v>
      </c>
      <c r="K31" s="5">
        <f>IF('Write dashboard small'!$P109 &gt; 0,IF('Write dashboard small'!$P109&gt;AVERAGE('Write dashboard small'!$P109:$Q109),1,IF('Write dashboard small'!$P109=AVERAGE('Write dashboard small'!$P109:$Q109),0,-1)),-1)</f>
        <v>1</v>
      </c>
      <c r="L31" s="5">
        <f>IF('Write dashboard small'!$P122 &gt; 0,IF('Write dashboard small'!$P122&gt;AVERAGE('Write dashboard small'!$P122:$Q122),1,IF('Write dashboard small'!$P122=AVERAGE('Write dashboard small'!$P122:$Q122),0,-1)),-1)</f>
        <v>-1</v>
      </c>
      <c r="M31" s="5">
        <f>IF('Write dashboard small'!$P135 &gt; 0,IF('Write dashboard small'!$P135&gt;AVERAGE('Write dashboard small'!$P135:$Q135),1,IF('Write dashboard small'!$P135=AVERAGE('Write dashboard small'!$P135:$Q135),0,-1)),-1)</f>
        <v>-1</v>
      </c>
      <c r="N31" s="5">
        <f>IF('Write dashboard small'!$P148 &gt; 0,IF('Write dashboard small'!$P148&gt;AVERAGE('Write dashboard small'!$P148:$Q148),1,IF('Write dashboard small'!$P148=AVERAGE('Write dashboard small'!$P148:$Q148),0,-1)),-1)</f>
        <v>1</v>
      </c>
      <c r="O31" s="5">
        <f>IF('Write dashboard small'!$P161 &gt; 0,IF('Write dashboard small'!$P161&gt;AVERAGE('Write dashboard small'!$P161:$Q161),1,IF('Write dashboard small'!$P161=AVERAGE('Write dashboard small'!$P161:$Q161),0,-1)),-1)</f>
        <v>-1</v>
      </c>
      <c r="P31" s="5">
        <f>IF('Write dashboard small'!$P174 &gt; 0,IF('Write dashboard small'!$P174&gt;AVERAGE('Write dashboard small'!$P174:$Q174),1,IF('Write dashboard small'!$P174=AVERAGE('Write dashboard small'!$P174:$Q174),0,-1)),-1)</f>
        <v>-1</v>
      </c>
      <c r="Q31" s="5">
        <f>IF('Write dashboard small'!$P187 &gt; 0,IF('Write dashboard small'!$P187&gt;AVERAGE('Write dashboard small'!$P187:$Q187),1,IF('Write dashboard small'!$P187=AVERAGE('Write dashboard small'!$P187:$Q187),0,-1)),-1)</f>
        <v>-1</v>
      </c>
      <c r="R31" s="5">
        <f>IF('Write dashboard small'!$P200 &gt; 0,IF('Write dashboard small'!$P200&gt;AVERAGE('Write dashboard small'!$P200:$Q200),1,IF('Write dashboard small'!$P200=AVERAGE('Write dashboard small'!$P200:$Q200),0,-1)),-1)</f>
        <v>1</v>
      </c>
      <c r="S31" s="5">
        <f>IF('Write dashboard small'!$P213 &gt; 0,IF('Write dashboard small'!$P213&gt;AVERAGE('Write dashboard small'!$P213:$Q213),1,IF('Write dashboard small'!$P213=AVERAGE('Write dashboard small'!$P213:$Q213),0,-1)),-1)</f>
        <v>-1</v>
      </c>
      <c r="U31" s="9">
        <f>References!$G3</f>
        <v>1</v>
      </c>
      <c r="V31" s="5">
        <f>IF('Write dashboard large'!$P5 &gt; 0,IF('Write dashboard large'!$P5&gt;AVERAGE('Write dashboard large'!$P5:$Q5),1,IF('Write dashboard large'!$P5=AVERAGE('Write dashboard large'!$P5:$Q5),0,-1)),-1)</f>
        <v>-1</v>
      </c>
      <c r="W31" s="5">
        <f>IF('Write dashboard large'!$P18 &gt; 0,IF('Write dashboard large'!$P18&gt;AVERAGE('Write dashboard large'!$P18:$Q18),1,IF('Write dashboard large'!$P18=AVERAGE('Write dashboard large'!$P18:$Q18),0,-1)),-1)</f>
        <v>-1</v>
      </c>
      <c r="X31" s="5">
        <f>IF('Write dashboard large'!$P31 &gt; 0,IF('Write dashboard large'!$P31&gt;AVERAGE('Write dashboard large'!$P31:$Q31),1,IF('Write dashboard large'!$P31=AVERAGE('Write dashboard large'!$P31:$Q31),0,-1)),-1)</f>
        <v>-1</v>
      </c>
      <c r="Y31" s="5">
        <f>IF('Write dashboard large'!$P44 &gt; 0,IF('Write dashboard large'!$P44&gt;AVERAGE('Write dashboard large'!$P44:$Q44),1,IF('Write dashboard large'!$P44=AVERAGE('Write dashboard large'!$P44:$Q44),0,-1)),-1)</f>
        <v>1</v>
      </c>
      <c r="Z31" s="5">
        <f>IF('Write dashboard large'!$P57 &gt; 0,IF('Write dashboard large'!$P57&gt;AVERAGE('Write dashboard large'!$P57:$Q57),1,IF('Write dashboard large'!$P57=AVERAGE('Write dashboard large'!$P57:$Q57),0,-1)),-1)</f>
        <v>1</v>
      </c>
      <c r="AA31" s="5">
        <f>IF('Write dashboard large'!$P70 &gt; 0,IF('Write dashboard large'!$P70&gt;AVERAGE('Write dashboard large'!$P70:$Q70),1,IF('Write dashboard large'!$P70=AVERAGE('Write dashboard large'!$P70:$Q70),0,-1)),-1)</f>
        <v>1</v>
      </c>
      <c r="AB31" s="5">
        <f>IF('Write dashboard large'!$P83 &gt; 0,IF('Write dashboard large'!$P83&gt;AVERAGE('Write dashboard large'!$P83:$Q83),1,IF('Write dashboard large'!$P83=AVERAGE('Write dashboard large'!$P83:$Q83),0,-1)),-1)</f>
        <v>1</v>
      </c>
      <c r="AC31" s="5">
        <f>IF('Write dashboard large'!$P96 &gt; 0,IF('Write dashboard large'!$P96&gt;AVERAGE('Write dashboard large'!$P96:$Q96),1,IF('Write dashboard large'!$P96=AVERAGE('Write dashboard large'!$P96:$Q96),0,-1)),-1)</f>
        <v>1</v>
      </c>
      <c r="AD31" s="5">
        <f>IF('Write dashboard large'!$P109 &gt; 0,IF('Write dashboard large'!$P109&gt;AVERAGE('Write dashboard large'!$P109:$Q109),1,IF('Write dashboard large'!$P109=AVERAGE('Write dashboard large'!$P109:$Q109),0,-1)),-1)</f>
        <v>1</v>
      </c>
      <c r="AE31" s="5">
        <f>IF('Write dashboard large'!$P122 &gt; 0,IF('Write dashboard large'!$P122&gt;AVERAGE('Write dashboard large'!$P122:$Q122),1,IF('Write dashboard large'!$P122=AVERAGE('Write dashboard large'!$P122:$Q122),0,-1)),-1)</f>
        <v>-1</v>
      </c>
      <c r="AF31" s="5">
        <f>IF('Write dashboard large'!$P135 &gt; 0,IF('Write dashboard large'!$P135&gt;AVERAGE('Write dashboard large'!$P135:$Q135),1,IF('Write dashboard large'!$P135=AVERAGE('Write dashboard large'!$P135:$Q135),0,-1)),-1)</f>
        <v>1</v>
      </c>
      <c r="AG31" s="5">
        <f>IF('Write dashboard large'!$P148 &gt; 0,IF('Write dashboard large'!$P148&gt;AVERAGE('Write dashboard large'!$P148:$Q148),1,IF('Write dashboard large'!$P148=AVERAGE('Write dashboard large'!$P148:$Q148),0,-1)),-1)</f>
        <v>-1</v>
      </c>
      <c r="AH31" s="5">
        <f>IF('Write dashboard large'!$P161 &gt; 0,IF('Write dashboard large'!$P161&gt;AVERAGE('Write dashboard large'!$P161:$Q161),1,IF('Write dashboard large'!$P161=AVERAGE('Write dashboard large'!$P161:$Q161),0,-1)),-1)</f>
        <v>-1</v>
      </c>
      <c r="AI31" s="5">
        <f>IF('Write dashboard large'!$P174 &gt; 0,IF('Write dashboard large'!$P174&gt;AVERAGE('Write dashboard large'!$P174:$Q174),1,IF('Write dashboard large'!$P174=AVERAGE('Write dashboard large'!$P174:$Q174),0,-1)),-1)</f>
        <v>1</v>
      </c>
      <c r="AJ31" s="5">
        <f>IF('Write dashboard large'!$P187 &gt; 0,IF('Write dashboard large'!$P187&gt;AVERAGE('Write dashboard large'!$P187:$Q187),1,IF('Write dashboard large'!$P187=AVERAGE('Write dashboard large'!$P187:$Q187),0,-1)),-1)</f>
        <v>-1</v>
      </c>
      <c r="AK31" s="5">
        <f>IF('Write dashboard large'!$P200 &gt; 0,IF('Write dashboard large'!$P200&gt;AVERAGE('Write dashboard large'!$P200:$Q200),1,IF('Write dashboard large'!$P200=AVERAGE('Write dashboard large'!$P200:$Q200),0,-1)),-1)</f>
        <v>-1</v>
      </c>
      <c r="AL31" s="5">
        <f>IF('Write dashboard large'!$P213 &gt; 0,IF('Write dashboard large'!$P213&gt;AVERAGE('Write dashboard large'!$P213:$Q213),1,IF('Write dashboard large'!$P213=AVERAGE('Write dashboard large'!$P213:$Q213),0,-1)),-1)</f>
        <v>-1</v>
      </c>
    </row>
    <row r="32" spans="2:44" x14ac:dyDescent="0.25">
      <c r="B32" s="9">
        <f>References!$G4</f>
        <v>2</v>
      </c>
      <c r="C32" s="5">
        <f>IF('Write dashboard small'!$P6 &gt; 0,IF('Write dashboard small'!$P6&gt;AVERAGE('Write dashboard small'!$P6:$Q6),1,IF('Write dashboard small'!$P6=AVERAGE('Write dashboard small'!$P6:$Q6),0,-1)),-1)</f>
        <v>-1</v>
      </c>
      <c r="D32" s="5">
        <f>IF('Write dashboard small'!$P19 &gt; 0,IF('Write dashboard small'!$P19&gt;AVERAGE('Write dashboard small'!$P19:$Q19),1,IF('Write dashboard small'!$P19=AVERAGE('Write dashboard small'!$P19:$Q19),0,-1)),-1)</f>
        <v>1</v>
      </c>
      <c r="E32" s="5">
        <f>IF('Write dashboard small'!$P32 &gt; 0,IF('Write dashboard small'!$P32&gt;AVERAGE('Write dashboard small'!$P32:$Q32),1,IF('Write dashboard small'!$P32=AVERAGE('Write dashboard small'!$P32:$Q32),0,-1)),-1)</f>
        <v>-1</v>
      </c>
      <c r="F32" s="5">
        <f>IF('Write dashboard small'!$P45 &gt; 0,IF('Write dashboard small'!$P45&gt;AVERAGE('Write dashboard small'!$P45:$Q45),1,IF('Write dashboard small'!$P45=AVERAGE('Write dashboard small'!$P45:$Q45),0,-1)),-1)</f>
        <v>-1</v>
      </c>
      <c r="G32" s="5">
        <f>IF('Write dashboard small'!$P58 &gt; 0,IF('Write dashboard small'!$P58&gt;AVERAGE('Write dashboard small'!$P58:$Q58),1,IF('Write dashboard small'!$P58=AVERAGE('Write dashboard small'!$P58:$Q58),0,-1)),-1)</f>
        <v>-1</v>
      </c>
      <c r="H32" s="5">
        <f>IF('Write dashboard small'!$P71 &gt; 0,IF('Write dashboard small'!$P71&gt;AVERAGE('Write dashboard small'!$P71:$Q71),1,IF('Write dashboard small'!$P71=AVERAGE('Write dashboard small'!$P71:$Q71),0,-1)),-1)</f>
        <v>-1</v>
      </c>
      <c r="I32" s="5">
        <f>IF('Write dashboard small'!$P84 &gt; 0,IF('Write dashboard small'!$P84&gt;AVERAGE('Write dashboard small'!$P84:$Q84),1,IF('Write dashboard small'!$P84=AVERAGE('Write dashboard small'!$P84:$Q84),0,-1)),-1)</f>
        <v>-1</v>
      </c>
      <c r="J32" s="5">
        <f>IF('Write dashboard small'!$P97 &gt; 0,IF('Write dashboard small'!$P97&gt;AVERAGE('Write dashboard small'!$P97:$Q97),1,IF('Write dashboard small'!$P97=AVERAGE('Write dashboard small'!$P97:$Q97),0,-1)),-1)</f>
        <v>1</v>
      </c>
      <c r="K32" s="5">
        <f>IF('Write dashboard small'!$P110 &gt; 0,IF('Write dashboard small'!$P110&gt;AVERAGE('Write dashboard small'!$P110:$Q110),1,IF('Write dashboard small'!$P110=AVERAGE('Write dashboard small'!$P110:$Q110),0,-1)),-1)</f>
        <v>-1</v>
      </c>
      <c r="L32" s="5">
        <f>IF('Write dashboard small'!$P123 &gt; 0,IF('Write dashboard small'!$P123&gt;AVERAGE('Write dashboard small'!$P123:$Q123),1,IF('Write dashboard small'!$P123=AVERAGE('Write dashboard small'!$P123:$Q123),0,-1)),-1)</f>
        <v>-1</v>
      </c>
      <c r="M32" s="5">
        <f>IF('Write dashboard small'!$P136 &gt; 0,IF('Write dashboard small'!$P136&gt;AVERAGE('Write dashboard small'!$P136:$Q136),1,IF('Write dashboard small'!$P136=AVERAGE('Write dashboard small'!$P136:$Q136),0,-1)),-1)</f>
        <v>-1</v>
      </c>
      <c r="N32" s="5">
        <f>IF('Write dashboard small'!$P149 &gt; 0,IF('Write dashboard small'!$P149&gt;AVERAGE('Write dashboard small'!$P149:$Q149),1,IF('Write dashboard small'!$P149=AVERAGE('Write dashboard small'!$P149:$Q149),0,-1)),-1)</f>
        <v>1</v>
      </c>
      <c r="O32" s="5">
        <f>IF('Write dashboard small'!$P162 &gt; 0,IF('Write dashboard small'!$P162&gt;AVERAGE('Write dashboard small'!$P162:$Q162),1,IF('Write dashboard small'!$P162=AVERAGE('Write dashboard small'!$P162:$Q162),0,-1)),-1)</f>
        <v>-1</v>
      </c>
      <c r="P32" s="5">
        <f>IF('Write dashboard small'!$P175 &gt; 0,IF('Write dashboard small'!$P175&gt;AVERAGE('Write dashboard small'!$P175:$Q175),1,IF('Write dashboard small'!$P175=AVERAGE('Write dashboard small'!$P175:$Q175),0,-1)),-1)</f>
        <v>-1</v>
      </c>
      <c r="Q32" s="5">
        <f>IF('Write dashboard small'!$P188 &gt; 0,IF('Write dashboard small'!$P188&gt;AVERAGE('Write dashboard small'!$P188:$Q188),1,IF('Write dashboard small'!$P188=AVERAGE('Write dashboard small'!$P188:$Q188),0,-1)),-1)</f>
        <v>-1</v>
      </c>
      <c r="R32" s="5">
        <f>IF('Write dashboard small'!$P201 &gt; 0,IF('Write dashboard small'!$P201&gt;AVERAGE('Write dashboard small'!$P201:$Q201),1,IF('Write dashboard small'!$P201=AVERAGE('Write dashboard small'!$P201:$Q201),0,-1)),-1)</f>
        <v>1</v>
      </c>
      <c r="S32" s="5">
        <f>IF('Write dashboard small'!$P214 &gt; 0,IF('Write dashboard small'!$P214&gt;AVERAGE('Write dashboard small'!$P214:$Q214),1,IF('Write dashboard small'!$P214=AVERAGE('Write dashboard small'!$P214:$Q214),0,-1)),-1)</f>
        <v>-1</v>
      </c>
      <c r="U32" s="9">
        <f>References!$G4</f>
        <v>2</v>
      </c>
      <c r="V32" s="5">
        <f>IF('Write dashboard large'!$P6 &gt; 0,IF('Write dashboard large'!$P6&gt;AVERAGE('Write dashboard large'!$P6:$Q6),1,IF('Write dashboard large'!$P6=AVERAGE('Write dashboard large'!$P6:$Q6),0,-1)),-1)</f>
        <v>-1</v>
      </c>
      <c r="W32" s="5">
        <f>IF('Write dashboard large'!$P19 &gt; 0,IF('Write dashboard large'!$P19&gt;AVERAGE('Write dashboard large'!$P19:$Q19),1,IF('Write dashboard large'!$P19=AVERAGE('Write dashboard large'!$P19:$Q19),0,-1)),-1)</f>
        <v>-1</v>
      </c>
      <c r="X32" s="5">
        <f>IF('Write dashboard large'!$P32 &gt; 0,IF('Write dashboard large'!$P32&gt;AVERAGE('Write dashboard large'!$P32:$Q32),1,IF('Write dashboard large'!$P32=AVERAGE('Write dashboard large'!$P32:$Q32),0,-1)),-1)</f>
        <v>-1</v>
      </c>
      <c r="Y32" s="5">
        <f>IF('Write dashboard large'!$P45 &gt; 0,IF('Write dashboard large'!$P45&gt;AVERAGE('Write dashboard large'!$P45:$Q45),1,IF('Write dashboard large'!$P45=AVERAGE('Write dashboard large'!$P45:$Q45),0,-1)),-1)</f>
        <v>1</v>
      </c>
      <c r="Z32" s="5">
        <f>IF('Write dashboard large'!$P58 &gt; 0,IF('Write dashboard large'!$P58&gt;AVERAGE('Write dashboard large'!$P58:$Q58),1,IF('Write dashboard large'!$P58=AVERAGE('Write dashboard large'!$P58:$Q58),0,-1)),-1)</f>
        <v>1</v>
      </c>
      <c r="AA32" s="5">
        <f>IF('Write dashboard large'!$P71 &gt; 0,IF('Write dashboard large'!$P71&gt;AVERAGE('Write dashboard large'!$P71:$Q71),1,IF('Write dashboard large'!$P71=AVERAGE('Write dashboard large'!$P71:$Q71),0,-1)),-1)</f>
        <v>1</v>
      </c>
      <c r="AB32" s="5">
        <f>IF('Write dashboard large'!$P84 &gt; 0,IF('Write dashboard large'!$P84&gt;AVERAGE('Write dashboard large'!$P84:$Q84),1,IF('Write dashboard large'!$P84=AVERAGE('Write dashboard large'!$P84:$Q84),0,-1)),-1)</f>
        <v>1</v>
      </c>
      <c r="AC32" s="5">
        <f>IF('Write dashboard large'!$P97 &gt; 0,IF('Write dashboard large'!$P97&gt;AVERAGE('Write dashboard large'!$P97:$Q97),1,IF('Write dashboard large'!$P97=AVERAGE('Write dashboard large'!$P97:$Q97),0,-1)),-1)</f>
        <v>1</v>
      </c>
      <c r="AD32" s="5">
        <f>IF('Write dashboard large'!$P110 &gt; 0,IF('Write dashboard large'!$P110&gt;AVERAGE('Write dashboard large'!$P110:$Q110),1,IF('Write dashboard large'!$P110=AVERAGE('Write dashboard large'!$P110:$Q110),0,-1)),-1)</f>
        <v>1</v>
      </c>
      <c r="AE32" s="5">
        <f>IF('Write dashboard large'!$P123 &gt; 0,IF('Write dashboard large'!$P123&gt;AVERAGE('Write dashboard large'!$P123:$Q123),1,IF('Write dashboard large'!$P123=AVERAGE('Write dashboard large'!$P123:$Q123),0,-1)),-1)</f>
        <v>-1</v>
      </c>
      <c r="AF32" s="5">
        <f>IF('Write dashboard large'!$P136 &gt; 0,IF('Write dashboard large'!$P136&gt;AVERAGE('Write dashboard large'!$P136:$Q136),1,IF('Write dashboard large'!$P136=AVERAGE('Write dashboard large'!$P136:$Q136),0,-1)),-1)</f>
        <v>1</v>
      </c>
      <c r="AG32" s="5">
        <f>IF('Write dashboard large'!$P149 &gt; 0,IF('Write dashboard large'!$P149&gt;AVERAGE('Write dashboard large'!$P149:$Q149),1,IF('Write dashboard large'!$P149=AVERAGE('Write dashboard large'!$P149:$Q149),0,-1)),-1)</f>
        <v>-1</v>
      </c>
      <c r="AH32" s="5">
        <f>IF('Write dashboard large'!$P162 &gt; 0,IF('Write dashboard large'!$P162&gt;AVERAGE('Write dashboard large'!$P162:$Q162),1,IF('Write dashboard large'!$P162=AVERAGE('Write dashboard large'!$P162:$Q162),0,-1)),-1)</f>
        <v>-1</v>
      </c>
      <c r="AI32" s="5">
        <f>IF('Write dashboard large'!$P175 &gt; 0,IF('Write dashboard large'!$P175&gt;AVERAGE('Write dashboard large'!$P175:$Q175),1,IF('Write dashboard large'!$P175=AVERAGE('Write dashboard large'!$P175:$Q175),0,-1)),-1)</f>
        <v>1</v>
      </c>
      <c r="AJ32" s="5">
        <f>IF('Write dashboard large'!$P188 &gt; 0,IF('Write dashboard large'!$P188&gt;AVERAGE('Write dashboard large'!$P188:$Q188),1,IF('Write dashboard large'!$P188=AVERAGE('Write dashboard large'!$P188:$Q188),0,-1)),-1)</f>
        <v>-1</v>
      </c>
      <c r="AK32" s="5">
        <f>IF('Write dashboard large'!$P201 &gt; 0,IF('Write dashboard large'!$P201&gt;AVERAGE('Write dashboard large'!$P201:$Q201),1,IF('Write dashboard large'!$P201=AVERAGE('Write dashboard large'!$P201:$Q201),0,-1)),-1)</f>
        <v>-1</v>
      </c>
      <c r="AL32" s="5">
        <f>IF('Write dashboard large'!$P214 &gt; 0,IF('Write dashboard large'!$P214&gt;AVERAGE('Write dashboard large'!$P214:$Q214),1,IF('Write dashboard large'!$P214=AVERAGE('Write dashboard large'!$P214:$Q214),0,-1)),-1)</f>
        <v>-1</v>
      </c>
    </row>
    <row r="33" spans="2:38" x14ac:dyDescent="0.25">
      <c r="B33" s="9">
        <f>References!$G5</f>
        <v>4</v>
      </c>
      <c r="C33" s="5">
        <f>IF('Write dashboard small'!$P7 &gt; 0,IF('Write dashboard small'!$P7&gt;AVERAGE('Write dashboard small'!$P7:$Q7),1,IF('Write dashboard small'!$P7=AVERAGE('Write dashboard small'!$P7:$Q7),0,-1)),-1)</f>
        <v>1</v>
      </c>
      <c r="D33" s="5">
        <f>IF('Write dashboard small'!$P20 &gt; 0,IF('Write dashboard small'!$P20&gt;AVERAGE('Write dashboard small'!$P20:$Q20),1,IF('Write dashboard small'!$P20=AVERAGE('Write dashboard small'!$P20:$Q20),0,-1)),-1)</f>
        <v>1</v>
      </c>
      <c r="E33" s="5">
        <f>IF('Write dashboard small'!$P33 &gt; 0,IF('Write dashboard small'!$P33&gt;AVERAGE('Write dashboard small'!$P33:$Q33),1,IF('Write dashboard small'!$P33=AVERAGE('Write dashboard small'!$P33:$Q33),0,-1)),-1)</f>
        <v>-1</v>
      </c>
      <c r="F33" s="5">
        <f>IF('Write dashboard small'!$P46 &gt; 0,IF('Write dashboard small'!$P46&gt;AVERAGE('Write dashboard small'!$P46:$Q46),1,IF('Write dashboard small'!$P46=AVERAGE('Write dashboard small'!$P46:$Q46),0,-1)),-1)</f>
        <v>1</v>
      </c>
      <c r="G33" s="5">
        <f>IF('Write dashboard small'!$P59 &gt; 0,IF('Write dashboard small'!$P59&gt;AVERAGE('Write dashboard small'!$P59:$Q59),1,IF('Write dashboard small'!$P59=AVERAGE('Write dashboard small'!$P59:$Q59),0,-1)),-1)</f>
        <v>1</v>
      </c>
      <c r="H33" s="5">
        <f>IF('Write dashboard small'!$P72 &gt; 0,IF('Write dashboard small'!$P72&gt;AVERAGE('Write dashboard small'!$P72:$Q72),1,IF('Write dashboard small'!$P72=AVERAGE('Write dashboard small'!$P72:$Q72),0,-1)),-1)</f>
        <v>1</v>
      </c>
      <c r="I33" s="5">
        <f>IF('Write dashboard small'!$P85 &gt; 0,IF('Write dashboard small'!$P85&gt;AVERAGE('Write dashboard small'!$P85:$Q85),1,IF('Write dashboard small'!$P85=AVERAGE('Write dashboard small'!$P85:$Q85),0,-1)),-1)</f>
        <v>-1</v>
      </c>
      <c r="J33" s="5">
        <f>IF('Write dashboard small'!$P98 &gt; 0,IF('Write dashboard small'!$P98&gt;AVERAGE('Write dashboard small'!$P98:$Q98),1,IF('Write dashboard small'!$P98=AVERAGE('Write dashboard small'!$P98:$Q98),0,-1)),-1)</f>
        <v>1</v>
      </c>
      <c r="K33" s="5">
        <f>IF('Write dashboard small'!$P111 &gt; 0,IF('Write dashboard small'!$P111&gt;AVERAGE('Write dashboard small'!$P111:$Q111),1,IF('Write dashboard small'!$P111=AVERAGE('Write dashboard small'!$P111:$Q111),0,-1)),-1)</f>
        <v>-1</v>
      </c>
      <c r="L33" s="5">
        <f>IF('Write dashboard small'!$P124 &gt; 0,IF('Write dashboard small'!$P124&gt;AVERAGE('Write dashboard small'!$P124:$Q124),1,IF('Write dashboard small'!$P124=AVERAGE('Write dashboard small'!$P124:$Q124),0,-1)),-1)</f>
        <v>-1</v>
      </c>
      <c r="M33" s="5">
        <f>IF('Write dashboard small'!$P137 &gt; 0,IF('Write dashboard small'!$P137&gt;AVERAGE('Write dashboard small'!$P137:$Q137),1,IF('Write dashboard small'!$P137=AVERAGE('Write dashboard small'!$P137:$Q137),0,-1)),-1)</f>
        <v>-1</v>
      </c>
      <c r="N33" s="5">
        <f>IF('Write dashboard small'!$P150 &gt; 0,IF('Write dashboard small'!$P150&gt;AVERAGE('Write dashboard small'!$P150:$Q150),1,IF('Write dashboard small'!$P150=AVERAGE('Write dashboard small'!$P150:$Q150),0,-1)),-1)</f>
        <v>1</v>
      </c>
      <c r="O33" s="5">
        <f>IF('Write dashboard small'!$P163 &gt; 0,IF('Write dashboard small'!$P163&gt;AVERAGE('Write dashboard small'!$P163:$Q163),1,IF('Write dashboard small'!$P163=AVERAGE('Write dashboard small'!$P163:$Q163),0,-1)),-1)</f>
        <v>-1</v>
      </c>
      <c r="P33" s="5">
        <f>IF('Write dashboard small'!$P176 &gt; 0,IF('Write dashboard small'!$P176&gt;AVERAGE('Write dashboard small'!$P176:$Q176),1,IF('Write dashboard small'!$P176=AVERAGE('Write dashboard small'!$P176:$Q176),0,-1)),-1)</f>
        <v>-1</v>
      </c>
      <c r="Q33" s="5">
        <f>IF('Write dashboard small'!$P189 &gt; 0,IF('Write dashboard small'!$P189&gt;AVERAGE('Write dashboard small'!$P189:$Q189),1,IF('Write dashboard small'!$P189=AVERAGE('Write dashboard small'!$P189:$Q189),0,-1)),-1)</f>
        <v>-1</v>
      </c>
      <c r="R33" s="5">
        <f>IF('Write dashboard small'!$P202 &gt; 0,IF('Write dashboard small'!$P202&gt;AVERAGE('Write dashboard small'!$P202:$Q202),1,IF('Write dashboard small'!$P202=AVERAGE('Write dashboard small'!$P202:$Q202),0,-1)),-1)</f>
        <v>1</v>
      </c>
      <c r="S33" s="5">
        <f>IF('Write dashboard small'!$P215 &gt; 0,IF('Write dashboard small'!$P215&gt;AVERAGE('Write dashboard small'!$P215:$Q215),1,IF('Write dashboard small'!$P215=AVERAGE('Write dashboard small'!$P215:$Q215),0,-1)),-1)</f>
        <v>-1</v>
      </c>
      <c r="U33" s="9">
        <f>References!$G5</f>
        <v>4</v>
      </c>
      <c r="V33" s="5">
        <f>IF('Write dashboard large'!$P7 &gt; 0,IF('Write dashboard large'!$P7&gt;AVERAGE('Write dashboard large'!$P7:$Q7),1,IF('Write dashboard large'!$P7=AVERAGE('Write dashboard large'!$P7:$Q7),0,-1)),-1)</f>
        <v>-1</v>
      </c>
      <c r="W33" s="5">
        <f>IF('Write dashboard large'!$P20 &gt; 0,IF('Write dashboard large'!$P20&gt;AVERAGE('Write dashboard large'!$P20:$Q20),1,IF('Write dashboard large'!$P20=AVERAGE('Write dashboard large'!$P20:$Q20),0,-1)),-1)</f>
        <v>-1</v>
      </c>
      <c r="X33" s="5">
        <f>IF('Write dashboard large'!$P33 &gt; 0,IF('Write dashboard large'!$P33&gt;AVERAGE('Write dashboard large'!$P33:$Q33),1,IF('Write dashboard large'!$P33=AVERAGE('Write dashboard large'!$P33:$Q33),0,-1)),-1)</f>
        <v>-1</v>
      </c>
      <c r="Y33" s="5">
        <f>IF('Write dashboard large'!$P46 &gt; 0,IF('Write dashboard large'!$P46&gt;AVERAGE('Write dashboard large'!$P46:$Q46),1,IF('Write dashboard large'!$P46=AVERAGE('Write dashboard large'!$P46:$Q46),0,-1)),-1)</f>
        <v>1</v>
      </c>
      <c r="Z33" s="5">
        <f>IF('Write dashboard large'!$P59 &gt; 0,IF('Write dashboard large'!$P59&gt;AVERAGE('Write dashboard large'!$P59:$Q59),1,IF('Write dashboard large'!$P59=AVERAGE('Write dashboard large'!$P59:$Q59),0,-1)),-1)</f>
        <v>1</v>
      </c>
      <c r="AA33" s="5">
        <f>IF('Write dashboard large'!$P72 &gt; 0,IF('Write dashboard large'!$P72&gt;AVERAGE('Write dashboard large'!$P72:$Q72),1,IF('Write dashboard large'!$P72=AVERAGE('Write dashboard large'!$P72:$Q72),0,-1)),-1)</f>
        <v>1</v>
      </c>
      <c r="AB33" s="5">
        <f>IF('Write dashboard large'!$P85 &gt; 0,IF('Write dashboard large'!$P85&gt;AVERAGE('Write dashboard large'!$P85:$Q85),1,IF('Write dashboard large'!$P85=AVERAGE('Write dashboard large'!$P85:$Q85),0,-1)),-1)</f>
        <v>1</v>
      </c>
      <c r="AC33" s="5">
        <f>IF('Write dashboard large'!$P98 &gt; 0,IF('Write dashboard large'!$P98&gt;AVERAGE('Write dashboard large'!$P98:$Q98),1,IF('Write dashboard large'!$P98=AVERAGE('Write dashboard large'!$P98:$Q98),0,-1)),-1)</f>
        <v>1</v>
      </c>
      <c r="AD33" s="5">
        <f>IF('Write dashboard large'!$P111 &gt; 0,IF('Write dashboard large'!$P111&gt;AVERAGE('Write dashboard large'!$P111:$Q111),1,IF('Write dashboard large'!$P111=AVERAGE('Write dashboard large'!$P111:$Q111),0,-1)),-1)</f>
        <v>1</v>
      </c>
      <c r="AE33" s="5">
        <f>IF('Write dashboard large'!$P124 &gt; 0,IF('Write dashboard large'!$P124&gt;AVERAGE('Write dashboard large'!$P124:$Q124),1,IF('Write dashboard large'!$P124=AVERAGE('Write dashboard large'!$P124:$Q124),0,-1)),-1)</f>
        <v>1</v>
      </c>
      <c r="AF33" s="5">
        <f>IF('Write dashboard large'!$P137 &gt; 0,IF('Write dashboard large'!$P137&gt;AVERAGE('Write dashboard large'!$P137:$Q137),1,IF('Write dashboard large'!$P137=AVERAGE('Write dashboard large'!$P137:$Q137),0,-1)),-1)</f>
        <v>1</v>
      </c>
      <c r="AG33" s="5">
        <f>IF('Write dashboard large'!$P150 &gt; 0,IF('Write dashboard large'!$P150&gt;AVERAGE('Write dashboard large'!$P150:$Q150),1,IF('Write dashboard large'!$P150=AVERAGE('Write dashboard large'!$P150:$Q150),0,-1)),-1)</f>
        <v>1</v>
      </c>
      <c r="AH33" s="5">
        <f>IF('Write dashboard large'!$P163 &gt; 0,IF('Write dashboard large'!$P163&gt;AVERAGE('Write dashboard large'!$P163:$Q163),1,IF('Write dashboard large'!$P163=AVERAGE('Write dashboard large'!$P163:$Q163),0,-1)),-1)</f>
        <v>-1</v>
      </c>
      <c r="AI33" s="5">
        <f>IF('Write dashboard large'!$P176 &gt; 0,IF('Write dashboard large'!$P176&gt;AVERAGE('Write dashboard large'!$P176:$Q176),1,IF('Write dashboard large'!$P176=AVERAGE('Write dashboard large'!$P176:$Q176),0,-1)),-1)</f>
        <v>1</v>
      </c>
      <c r="AJ33" s="5">
        <f>IF('Write dashboard large'!$P189 &gt; 0,IF('Write dashboard large'!$P189&gt;AVERAGE('Write dashboard large'!$P189:$Q189),1,IF('Write dashboard large'!$P189=AVERAGE('Write dashboard large'!$P189:$Q189),0,-1)),-1)</f>
        <v>-1</v>
      </c>
      <c r="AK33" s="5">
        <f>IF('Write dashboard large'!$P202 &gt; 0,IF('Write dashboard large'!$P202&gt;AVERAGE('Write dashboard large'!$P202:$Q202),1,IF('Write dashboard large'!$P202=AVERAGE('Write dashboard large'!$P202:$Q202),0,-1)),-1)</f>
        <v>-1</v>
      </c>
      <c r="AL33" s="5">
        <f>IF('Write dashboard large'!$P215 &gt; 0,IF('Write dashboard large'!$P215&gt;AVERAGE('Write dashboard large'!$P215:$Q215),1,IF('Write dashboard large'!$P215=AVERAGE('Write dashboard large'!$P215:$Q215),0,-1)),-1)</f>
        <v>-1</v>
      </c>
    </row>
    <row r="34" spans="2:38" x14ac:dyDescent="0.25">
      <c r="B34" s="9">
        <f>References!$G6</f>
        <v>8</v>
      </c>
      <c r="C34" s="5">
        <f>IF('Write dashboard small'!$P8 &gt; 0,IF('Write dashboard small'!$P8&gt;AVERAGE('Write dashboard small'!$P8:$Q8),1,IF('Write dashboard small'!$P8=AVERAGE('Write dashboard small'!$P8:$Q8),0,-1)),-1)</f>
        <v>-1</v>
      </c>
      <c r="D34" s="5">
        <f>IF('Write dashboard small'!$P21 &gt; 0,IF('Write dashboard small'!$P21&gt;AVERAGE('Write dashboard small'!$P21:$Q21),1,IF('Write dashboard small'!$P21=AVERAGE('Write dashboard small'!$P21:$Q21),0,-1)),-1)</f>
        <v>-1</v>
      </c>
      <c r="E34" s="5">
        <f>IF('Write dashboard small'!$P34 &gt; 0,IF('Write dashboard small'!$P34&gt;AVERAGE('Write dashboard small'!$P34:$Q34),1,IF('Write dashboard small'!$P34=AVERAGE('Write dashboard small'!$P34:$Q34),0,-1)),-1)</f>
        <v>1</v>
      </c>
      <c r="F34" s="5">
        <f>IF('Write dashboard small'!$P47 &gt; 0,IF('Write dashboard small'!$P47&gt;AVERAGE('Write dashboard small'!$P47:$Q47),1,IF('Write dashboard small'!$P47=AVERAGE('Write dashboard small'!$P47:$Q47),0,-1)),-1)</f>
        <v>1</v>
      </c>
      <c r="G34" s="5">
        <f>IF('Write dashboard small'!$P60 &gt; 0,IF('Write dashboard small'!$P60&gt;AVERAGE('Write dashboard small'!$P60:$Q60),1,IF('Write dashboard small'!$P60=AVERAGE('Write dashboard small'!$P60:$Q60),0,-1)),-1)</f>
        <v>1</v>
      </c>
      <c r="H34" s="5">
        <f>IF('Write dashboard small'!$P73 &gt; 0,IF('Write dashboard small'!$P73&gt;AVERAGE('Write dashboard small'!$P73:$Q73),1,IF('Write dashboard small'!$P73=AVERAGE('Write dashboard small'!$P73:$Q73),0,-1)),-1)</f>
        <v>1</v>
      </c>
      <c r="I34" s="5">
        <f>IF('Write dashboard small'!$P86 &gt; 0,IF('Write dashboard small'!$P86&gt;AVERAGE('Write dashboard small'!$P86:$Q86),1,IF('Write dashboard small'!$P86=AVERAGE('Write dashboard small'!$P86:$Q86),0,-1)),-1)</f>
        <v>1</v>
      </c>
      <c r="J34" s="5">
        <f>IF('Write dashboard small'!$P99 &gt; 0,IF('Write dashboard small'!$P99&gt;AVERAGE('Write dashboard small'!$P99:$Q99),1,IF('Write dashboard small'!$P99=AVERAGE('Write dashboard small'!$P99:$Q99),0,-1)),-1)</f>
        <v>1</v>
      </c>
      <c r="K34" s="5">
        <f>IF('Write dashboard small'!$P112 &gt; 0,IF('Write dashboard small'!$P112&gt;AVERAGE('Write dashboard small'!$P112:$Q112),1,IF('Write dashboard small'!$P112=AVERAGE('Write dashboard small'!$P112:$Q112),0,-1)),-1)</f>
        <v>-1</v>
      </c>
      <c r="L34" s="5">
        <f>IF('Write dashboard small'!$P125 &gt; 0,IF('Write dashboard small'!$P125&gt;AVERAGE('Write dashboard small'!$P125:$Q125),1,IF('Write dashboard small'!$P125=AVERAGE('Write dashboard small'!$P125:$Q125),0,-1)),-1)</f>
        <v>-1</v>
      </c>
      <c r="M34" s="5">
        <f>IF('Write dashboard small'!$P138 &gt; 0,IF('Write dashboard small'!$P138&gt;AVERAGE('Write dashboard small'!$P138:$Q138),1,IF('Write dashboard small'!$P138=AVERAGE('Write dashboard small'!$P138:$Q138),0,-1)),-1)</f>
        <v>-1</v>
      </c>
      <c r="N34" s="5">
        <f>IF('Write dashboard small'!$P151 &gt; 0,IF('Write dashboard small'!$P151&gt;AVERAGE('Write dashboard small'!$P151:$Q151),1,IF('Write dashboard small'!$P151=AVERAGE('Write dashboard small'!$P151:$Q151),0,-1)),-1)</f>
        <v>1</v>
      </c>
      <c r="O34" s="5">
        <f>IF('Write dashboard small'!$P164 &gt; 0,IF('Write dashboard small'!$P164&gt;AVERAGE('Write dashboard small'!$P164:$Q164),1,IF('Write dashboard small'!$P164=AVERAGE('Write dashboard small'!$P164:$Q164),0,-1)),-1)</f>
        <v>-1</v>
      </c>
      <c r="P34" s="5">
        <f>IF('Write dashboard small'!$P177 &gt; 0,IF('Write dashboard small'!$P177&gt;AVERAGE('Write dashboard small'!$P177:$Q177),1,IF('Write dashboard small'!$P177=AVERAGE('Write dashboard small'!$P177:$Q177),0,-1)),-1)</f>
        <v>1</v>
      </c>
      <c r="Q34" s="5">
        <f>IF('Write dashboard small'!$P190 &gt; 0,IF('Write dashboard small'!$P190&gt;AVERAGE('Write dashboard small'!$P190:$Q190),1,IF('Write dashboard small'!$P190=AVERAGE('Write dashboard small'!$P190:$Q190),0,-1)),-1)</f>
        <v>1</v>
      </c>
      <c r="R34" s="5">
        <f>IF('Write dashboard small'!$P203 &gt; 0,IF('Write dashboard small'!$P203&gt;AVERAGE('Write dashboard small'!$P203:$Q203),1,IF('Write dashboard small'!$P203=AVERAGE('Write dashboard small'!$P203:$Q203),0,-1)),-1)</f>
        <v>1</v>
      </c>
      <c r="S34" s="5">
        <f>IF('Write dashboard small'!$P216 &gt; 0,IF('Write dashboard small'!$P216&gt;AVERAGE('Write dashboard small'!$P216:$Q216),1,IF('Write dashboard small'!$P216=AVERAGE('Write dashboard small'!$P216:$Q216),0,-1)),-1)</f>
        <v>-1</v>
      </c>
      <c r="U34" s="9">
        <f>References!$G6</f>
        <v>8</v>
      </c>
      <c r="V34" s="5">
        <f>IF('Write dashboard large'!$P8 &gt; 0,IF('Write dashboard large'!$P8&gt;AVERAGE('Write dashboard large'!$P8:$Q8),1,IF('Write dashboard large'!$P8=AVERAGE('Write dashboard large'!$P8:$Q8),0,-1)),-1)</f>
        <v>-1</v>
      </c>
      <c r="W34" s="5">
        <f>IF('Write dashboard large'!$P21 &gt; 0,IF('Write dashboard large'!$P21&gt;AVERAGE('Write dashboard large'!$P21:$Q21),1,IF('Write dashboard large'!$P21=AVERAGE('Write dashboard large'!$P21:$Q21),0,-1)),-1)</f>
        <v>-1</v>
      </c>
      <c r="X34" s="5">
        <f>IF('Write dashboard large'!$P34 &gt; 0,IF('Write dashboard large'!$P34&gt;AVERAGE('Write dashboard large'!$P34:$Q34),1,IF('Write dashboard large'!$P34=AVERAGE('Write dashboard large'!$P34:$Q34),0,-1)),-1)</f>
        <v>-1</v>
      </c>
      <c r="Y34" s="5">
        <f>IF('Write dashboard large'!$P47 &gt; 0,IF('Write dashboard large'!$P47&gt;AVERAGE('Write dashboard large'!$P47:$Q47),1,IF('Write dashboard large'!$P47=AVERAGE('Write dashboard large'!$P47:$Q47),0,-1)),-1)</f>
        <v>1</v>
      </c>
      <c r="Z34" s="5">
        <f>IF('Write dashboard large'!$P60 &gt; 0,IF('Write dashboard large'!$P60&gt;AVERAGE('Write dashboard large'!$P60:$Q60),1,IF('Write dashboard large'!$P60=AVERAGE('Write dashboard large'!$P60:$Q60),0,-1)),-1)</f>
        <v>1</v>
      </c>
      <c r="AA34" s="5">
        <f>IF('Write dashboard large'!$P73 &gt; 0,IF('Write dashboard large'!$P73&gt;AVERAGE('Write dashboard large'!$P73:$Q73),1,IF('Write dashboard large'!$P73=AVERAGE('Write dashboard large'!$P73:$Q73),0,-1)),-1)</f>
        <v>1</v>
      </c>
      <c r="AB34" s="5">
        <f>IF('Write dashboard large'!$P86 &gt; 0,IF('Write dashboard large'!$P86&gt;AVERAGE('Write dashboard large'!$P86:$Q86),1,IF('Write dashboard large'!$P86=AVERAGE('Write dashboard large'!$P86:$Q86),0,-1)),-1)</f>
        <v>1</v>
      </c>
      <c r="AC34" s="5">
        <f>IF('Write dashboard large'!$P99 &gt; 0,IF('Write dashboard large'!$P99&gt;AVERAGE('Write dashboard large'!$P99:$Q99),1,IF('Write dashboard large'!$P99=AVERAGE('Write dashboard large'!$P99:$Q99),0,-1)),-1)</f>
        <v>1</v>
      </c>
      <c r="AD34" s="5">
        <f>IF('Write dashboard large'!$P112 &gt; 0,IF('Write dashboard large'!$P112&gt;AVERAGE('Write dashboard large'!$P112:$Q112),1,IF('Write dashboard large'!$P112=AVERAGE('Write dashboard large'!$P112:$Q112),0,-1)),-1)</f>
        <v>1</v>
      </c>
      <c r="AE34" s="5">
        <f>IF('Write dashboard large'!$P125 &gt; 0,IF('Write dashboard large'!$P125&gt;AVERAGE('Write dashboard large'!$P125:$Q125),1,IF('Write dashboard large'!$P125=AVERAGE('Write dashboard large'!$P125:$Q125),0,-1)),-1)</f>
        <v>1</v>
      </c>
      <c r="AF34" s="5">
        <f>IF('Write dashboard large'!$P138 &gt; 0,IF('Write dashboard large'!$P138&gt;AVERAGE('Write dashboard large'!$P138:$Q138),1,IF('Write dashboard large'!$P138=AVERAGE('Write dashboard large'!$P138:$Q138),0,-1)),-1)</f>
        <v>1</v>
      </c>
      <c r="AG34" s="5">
        <f>IF('Write dashboard large'!$P151 &gt; 0,IF('Write dashboard large'!$P151&gt;AVERAGE('Write dashboard large'!$P151:$Q151),1,IF('Write dashboard large'!$P151=AVERAGE('Write dashboard large'!$P151:$Q151),0,-1)),-1)</f>
        <v>1</v>
      </c>
      <c r="AH34" s="5">
        <f>IF('Write dashboard large'!$P164 &gt; 0,IF('Write dashboard large'!$P164&gt;AVERAGE('Write dashboard large'!$P164:$Q164),1,IF('Write dashboard large'!$P164=AVERAGE('Write dashboard large'!$P164:$Q164),0,-1)),-1)</f>
        <v>-1</v>
      </c>
      <c r="AI34" s="5">
        <f>IF('Write dashboard large'!$P177 &gt; 0,IF('Write dashboard large'!$P177&gt;AVERAGE('Write dashboard large'!$P177:$Q177),1,IF('Write dashboard large'!$P177=AVERAGE('Write dashboard large'!$P177:$Q177),0,-1)),-1)</f>
        <v>-1</v>
      </c>
      <c r="AJ34" s="5">
        <f>IF('Write dashboard large'!$P190 &gt; 0,IF('Write dashboard large'!$P190&gt;AVERAGE('Write dashboard large'!$P190:$Q190),1,IF('Write dashboard large'!$P190=AVERAGE('Write dashboard large'!$P190:$Q190),0,-1)),-1)</f>
        <v>-1</v>
      </c>
      <c r="AK34" s="5">
        <f>IF('Write dashboard large'!$P203 &gt; 0,IF('Write dashboard large'!$P203&gt;AVERAGE('Write dashboard large'!$P203:$Q203),1,IF('Write dashboard large'!$P203=AVERAGE('Write dashboard large'!$P203:$Q203),0,-1)),-1)</f>
        <v>-1</v>
      </c>
      <c r="AL34" s="5">
        <f>IF('Write dashboard large'!$P216 &gt; 0,IF('Write dashboard large'!$P216&gt;AVERAGE('Write dashboard large'!$P216:$Q216),1,IF('Write dashboard large'!$P216=AVERAGE('Write dashboard large'!$P216:$Q216),0,-1)),-1)</f>
        <v>-1</v>
      </c>
    </row>
    <row r="35" spans="2:38" x14ac:dyDescent="0.25">
      <c r="B35" s="9">
        <f>References!$G7</f>
        <v>16</v>
      </c>
      <c r="C35" s="5">
        <f>IF('Write dashboard small'!$P9 &gt; 0,IF('Write dashboard small'!$P9&gt;AVERAGE('Write dashboard small'!$P9:$Q9),1,IF('Write dashboard small'!$P9=AVERAGE('Write dashboard small'!$P9:$Q9),0,-1)),-1)</f>
        <v>1</v>
      </c>
      <c r="D35" s="5">
        <f>IF('Write dashboard small'!$P22 &gt; 0,IF('Write dashboard small'!$P22&gt;AVERAGE('Write dashboard small'!$P22:$Q22),1,IF('Write dashboard small'!$P22=AVERAGE('Write dashboard small'!$P22:$Q22),0,-1)),-1)</f>
        <v>-1</v>
      </c>
      <c r="E35" s="5">
        <f>IF('Write dashboard small'!$P35 &gt; 0,IF('Write dashboard small'!$P35&gt;AVERAGE('Write dashboard small'!$P35:$Q35),1,IF('Write dashboard small'!$P35=AVERAGE('Write dashboard small'!$P35:$Q35),0,-1)),-1)</f>
        <v>1</v>
      </c>
      <c r="F35" s="5">
        <f>IF('Write dashboard small'!$P48 &gt; 0,IF('Write dashboard small'!$P48&gt;AVERAGE('Write dashboard small'!$P48:$Q48),1,IF('Write dashboard small'!$P48=AVERAGE('Write dashboard small'!$P48:$Q48),0,-1)),-1)</f>
        <v>1</v>
      </c>
      <c r="G35" s="5">
        <f>IF('Write dashboard small'!$P61 &gt; 0,IF('Write dashboard small'!$P61&gt;AVERAGE('Write dashboard small'!$P61:$Q61),1,IF('Write dashboard small'!$P61=AVERAGE('Write dashboard small'!$P61:$Q61),0,-1)),-1)</f>
        <v>1</v>
      </c>
      <c r="H35" s="5">
        <f>IF('Write dashboard small'!$P74 &gt; 0,IF('Write dashboard small'!$P74&gt;AVERAGE('Write dashboard small'!$P74:$Q74),1,IF('Write dashboard small'!$P74=AVERAGE('Write dashboard small'!$P74:$Q74),0,-1)),-1)</f>
        <v>1</v>
      </c>
      <c r="I35" s="5">
        <f>IF('Write dashboard small'!$P87 &gt; 0,IF('Write dashboard small'!$P87&gt;AVERAGE('Write dashboard small'!$P87:$Q87),1,IF('Write dashboard small'!$P87=AVERAGE('Write dashboard small'!$P87:$Q87),0,-1)),-1)</f>
        <v>1</v>
      </c>
      <c r="J35" s="5">
        <f>IF('Write dashboard small'!$P100 &gt; 0,IF('Write dashboard small'!$P100&gt;AVERAGE('Write dashboard small'!$P100:$Q100),1,IF('Write dashboard small'!$P100=AVERAGE('Write dashboard small'!$P100:$Q100),0,-1)),-1)</f>
        <v>1</v>
      </c>
      <c r="K35" s="5">
        <f>IF('Write dashboard small'!$P113 &gt; 0,IF('Write dashboard small'!$P113&gt;AVERAGE('Write dashboard small'!$P113:$Q113),1,IF('Write dashboard small'!$P113=AVERAGE('Write dashboard small'!$P113:$Q113),0,-1)),-1)</f>
        <v>1</v>
      </c>
      <c r="L35" s="5">
        <f>IF('Write dashboard small'!$P126 &gt; 0,IF('Write dashboard small'!$P126&gt;AVERAGE('Write dashboard small'!$P126:$Q126),1,IF('Write dashboard small'!$P126=AVERAGE('Write dashboard small'!$P126:$Q126),0,-1)),-1)</f>
        <v>-1</v>
      </c>
      <c r="M35" s="5">
        <f>IF('Write dashboard small'!$P139 &gt; 0,IF('Write dashboard small'!$P139&gt;AVERAGE('Write dashboard small'!$P139:$Q139),1,IF('Write dashboard small'!$P139=AVERAGE('Write dashboard small'!$P139:$Q139),0,-1)),-1)</f>
        <v>1</v>
      </c>
      <c r="N35" s="5">
        <f>IF('Write dashboard small'!$P152 &gt; 0,IF('Write dashboard small'!$P152&gt;AVERAGE('Write dashboard small'!$P152:$Q152),1,IF('Write dashboard small'!$P152=AVERAGE('Write dashboard small'!$P152:$Q152),0,-1)),-1)</f>
        <v>1</v>
      </c>
      <c r="O35" s="5">
        <f>IF('Write dashboard small'!$P165 &gt; 0,IF('Write dashboard small'!$P165&gt;AVERAGE('Write dashboard small'!$P165:$Q165),1,IF('Write dashboard small'!$P165=AVERAGE('Write dashboard small'!$P165:$Q165),0,-1)),-1)</f>
        <v>-1</v>
      </c>
      <c r="P35" s="5">
        <f>IF('Write dashboard small'!$P178 &gt; 0,IF('Write dashboard small'!$P178&gt;AVERAGE('Write dashboard small'!$P178:$Q178),1,IF('Write dashboard small'!$P178=AVERAGE('Write dashboard small'!$P178:$Q178),0,-1)),-1)</f>
        <v>1</v>
      </c>
      <c r="Q35" s="5">
        <f>IF('Write dashboard small'!$P191 &gt; 0,IF('Write dashboard small'!$P191&gt;AVERAGE('Write dashboard small'!$P191:$Q191),1,IF('Write dashboard small'!$P191=AVERAGE('Write dashboard small'!$P191:$Q191),0,-1)),-1)</f>
        <v>1</v>
      </c>
      <c r="R35" s="5">
        <f>IF('Write dashboard small'!$P204 &gt; 0,IF('Write dashboard small'!$P204&gt;AVERAGE('Write dashboard small'!$P204:$Q204),1,IF('Write dashboard small'!$P204=AVERAGE('Write dashboard small'!$P204:$Q204),0,-1)),-1)</f>
        <v>1</v>
      </c>
      <c r="S35" s="5">
        <f>IF('Write dashboard small'!$P217 &gt; 0,IF('Write dashboard small'!$P217&gt;AVERAGE('Write dashboard small'!$P217:$Q217),1,IF('Write dashboard small'!$P217=AVERAGE('Write dashboard small'!$P217:$Q217),0,-1)),-1)</f>
        <v>1</v>
      </c>
      <c r="U35" s="9">
        <f>References!$G7</f>
        <v>16</v>
      </c>
      <c r="V35" s="5">
        <f>IF('Write dashboard large'!$P9 &gt; 0,IF('Write dashboard large'!$P9&gt;AVERAGE('Write dashboard large'!$P9:$Q9),1,IF('Write dashboard large'!$P9=AVERAGE('Write dashboard large'!$P9:$Q9),0,-1)),-1)</f>
        <v>1</v>
      </c>
      <c r="W35" s="5">
        <f>IF('Write dashboard large'!$P22 &gt; 0,IF('Write dashboard large'!$P22&gt;AVERAGE('Write dashboard large'!$P22:$Q22),1,IF('Write dashboard large'!$P22=AVERAGE('Write dashboard large'!$P22:$Q22),0,-1)),-1)</f>
        <v>-1</v>
      </c>
      <c r="X35" s="5">
        <f>IF('Write dashboard large'!$P35 &gt; 0,IF('Write dashboard large'!$P35&gt;AVERAGE('Write dashboard large'!$P35:$Q35),1,IF('Write dashboard large'!$P35=AVERAGE('Write dashboard large'!$P35:$Q35),0,-1)),-1)</f>
        <v>-1</v>
      </c>
      <c r="Y35" s="5">
        <f>IF('Write dashboard large'!$P48 &gt; 0,IF('Write dashboard large'!$P48&gt;AVERAGE('Write dashboard large'!$P48:$Q48),1,IF('Write dashboard large'!$P48=AVERAGE('Write dashboard large'!$P48:$Q48),0,-1)),-1)</f>
        <v>1</v>
      </c>
      <c r="Z35" s="5">
        <f>IF('Write dashboard large'!$P61 &gt; 0,IF('Write dashboard large'!$P61&gt;AVERAGE('Write dashboard large'!$P61:$Q61),1,IF('Write dashboard large'!$P61=AVERAGE('Write dashboard large'!$P61:$Q61),0,-1)),-1)</f>
        <v>1</v>
      </c>
      <c r="AA35" s="5">
        <f>IF('Write dashboard large'!$P74 &gt; 0,IF('Write dashboard large'!$P74&gt;AVERAGE('Write dashboard large'!$P74:$Q74),1,IF('Write dashboard large'!$P74=AVERAGE('Write dashboard large'!$P74:$Q74),0,-1)),-1)</f>
        <v>1</v>
      </c>
      <c r="AB35" s="5">
        <f>IF('Write dashboard large'!$P87 &gt; 0,IF('Write dashboard large'!$P87&gt;AVERAGE('Write dashboard large'!$P87:$Q87),1,IF('Write dashboard large'!$P87=AVERAGE('Write dashboard large'!$P87:$Q87),0,-1)),-1)</f>
        <v>1</v>
      </c>
      <c r="AC35" s="5">
        <f>IF('Write dashboard large'!$P100 &gt; 0,IF('Write dashboard large'!$P100&gt;AVERAGE('Write dashboard large'!$P100:$Q100),1,IF('Write dashboard large'!$P100=AVERAGE('Write dashboard large'!$P100:$Q100),0,-1)),-1)</f>
        <v>1</v>
      </c>
      <c r="AD35" s="5">
        <f>IF('Write dashboard large'!$P113 &gt; 0,IF('Write dashboard large'!$P113&gt;AVERAGE('Write dashboard large'!$P113:$Q113),1,IF('Write dashboard large'!$P113=AVERAGE('Write dashboard large'!$P113:$Q113),0,-1)),-1)</f>
        <v>-1</v>
      </c>
      <c r="AE35" s="5">
        <f>IF('Write dashboard large'!$P126 &gt; 0,IF('Write dashboard large'!$P126&gt;AVERAGE('Write dashboard large'!$P126:$Q126),1,IF('Write dashboard large'!$P126=AVERAGE('Write dashboard large'!$P126:$Q126),0,-1)),-1)</f>
        <v>1</v>
      </c>
      <c r="AF35" s="5">
        <f>IF('Write dashboard large'!$P139 &gt; 0,IF('Write dashboard large'!$P139&gt;AVERAGE('Write dashboard large'!$P139:$Q139),1,IF('Write dashboard large'!$P139=AVERAGE('Write dashboard large'!$P139:$Q139),0,-1)),-1)</f>
        <v>1</v>
      </c>
      <c r="AG35" s="5">
        <f>IF('Write dashboard large'!$P152 &gt; 0,IF('Write dashboard large'!$P152&gt;AVERAGE('Write dashboard large'!$P152:$Q152),1,IF('Write dashboard large'!$P152=AVERAGE('Write dashboard large'!$P152:$Q152),0,-1)),-1)</f>
        <v>1</v>
      </c>
      <c r="AH35" s="5">
        <f>IF('Write dashboard large'!$P165 &gt; 0,IF('Write dashboard large'!$P165&gt;AVERAGE('Write dashboard large'!$P165:$Q165),1,IF('Write dashboard large'!$P165=AVERAGE('Write dashboard large'!$P165:$Q165),0,-1)),-1)</f>
        <v>-1</v>
      </c>
      <c r="AI35" s="5">
        <f>IF('Write dashboard large'!$P178 &gt; 0,IF('Write dashboard large'!$P178&gt;AVERAGE('Write dashboard large'!$P178:$Q178),1,IF('Write dashboard large'!$P178=AVERAGE('Write dashboard large'!$P178:$Q178),0,-1)),-1)</f>
        <v>-1</v>
      </c>
      <c r="AJ35" s="5">
        <f>IF('Write dashboard large'!$P191 &gt; 0,IF('Write dashboard large'!$P191&gt;AVERAGE('Write dashboard large'!$P191:$Q191),1,IF('Write dashboard large'!$P191=AVERAGE('Write dashboard large'!$P191:$Q191),0,-1)),-1)</f>
        <v>-1</v>
      </c>
      <c r="AK35" s="5">
        <f>IF('Write dashboard large'!$P204 &gt; 0,IF('Write dashboard large'!$P204&gt;AVERAGE('Write dashboard large'!$P204:$Q204),1,IF('Write dashboard large'!$P204=AVERAGE('Write dashboard large'!$P204:$Q204),0,-1)),-1)</f>
        <v>-1</v>
      </c>
      <c r="AL35" s="5">
        <f>IF('Write dashboard large'!$P217 &gt; 0,IF('Write dashboard large'!$P217&gt;AVERAGE('Write dashboard large'!$P217:$Q217),1,IF('Write dashboard large'!$P217=AVERAGE('Write dashboard large'!$P217:$Q217),0,-1)),-1)</f>
        <v>-1</v>
      </c>
    </row>
    <row r="36" spans="2:38" x14ac:dyDescent="0.25">
      <c r="B36" s="9">
        <f>References!$G8</f>
        <v>32</v>
      </c>
      <c r="C36" s="5">
        <f>IF('Write dashboard small'!$P10 &gt; 0,IF('Write dashboard small'!$P10&gt;AVERAGE('Write dashboard small'!$P10:$Q10),1,IF('Write dashboard small'!$P10=AVERAGE('Write dashboard small'!$P10:$Q10),0,-1)),-1)</f>
        <v>1</v>
      </c>
      <c r="D36" s="5">
        <f>IF('Write dashboard small'!$P23 &gt; 0,IF('Write dashboard small'!$P23&gt;AVERAGE('Write dashboard small'!$P23:$Q23),1,IF('Write dashboard small'!$P23=AVERAGE('Write dashboard small'!$P23:$Q23),0,-1)),-1)</f>
        <v>-1</v>
      </c>
      <c r="E36" s="5">
        <f>IF('Write dashboard small'!$P36 &gt; 0,IF('Write dashboard small'!$P36&gt;AVERAGE('Write dashboard small'!$P36:$Q36),1,IF('Write dashboard small'!$P36=AVERAGE('Write dashboard small'!$P36:$Q36),0,-1)),-1)</f>
        <v>1</v>
      </c>
      <c r="F36" s="5">
        <f>IF('Write dashboard small'!$P49 &gt; 0,IF('Write dashboard small'!$P49&gt;AVERAGE('Write dashboard small'!$P49:$Q49),1,IF('Write dashboard small'!$P49=AVERAGE('Write dashboard small'!$P49:$Q49),0,-1)),-1)</f>
        <v>1</v>
      </c>
      <c r="G36" s="5">
        <f>IF('Write dashboard small'!$P62 &gt; 0,IF('Write dashboard small'!$P62&gt;AVERAGE('Write dashboard small'!$P62:$Q62),1,IF('Write dashboard small'!$P62=AVERAGE('Write dashboard small'!$P62:$Q62),0,-1)),-1)</f>
        <v>1</v>
      </c>
      <c r="H36" s="5">
        <f>IF('Write dashboard small'!$P75 &gt; 0,IF('Write dashboard small'!$P75&gt;AVERAGE('Write dashboard small'!$P75:$Q75),1,IF('Write dashboard small'!$P75=AVERAGE('Write dashboard small'!$P75:$Q75),0,-1)),-1)</f>
        <v>1</v>
      </c>
      <c r="I36" s="5">
        <f>IF('Write dashboard small'!$P88 &gt; 0,IF('Write dashboard small'!$P88&gt;AVERAGE('Write dashboard small'!$P88:$Q88),1,IF('Write dashboard small'!$P88=AVERAGE('Write dashboard small'!$P88:$Q88),0,-1)),-1)</f>
        <v>1</v>
      </c>
      <c r="J36" s="5">
        <f>IF('Write dashboard small'!$P101 &gt; 0,IF('Write dashboard small'!$P101&gt;AVERAGE('Write dashboard small'!$P101:$Q101),1,IF('Write dashboard small'!$P101=AVERAGE('Write dashboard small'!$P101:$Q101),0,-1)),-1)</f>
        <v>1</v>
      </c>
      <c r="K36" s="5">
        <f>IF('Write dashboard small'!$P114 &gt; 0,IF('Write dashboard small'!$P114&gt;AVERAGE('Write dashboard small'!$P114:$Q114),1,IF('Write dashboard small'!$P114=AVERAGE('Write dashboard small'!$P114:$Q114),0,-1)),-1)</f>
        <v>1</v>
      </c>
      <c r="L36" s="5">
        <f>IF('Write dashboard small'!$P127 &gt; 0,IF('Write dashboard small'!$P127&gt;AVERAGE('Write dashboard small'!$P127:$Q127),1,IF('Write dashboard small'!$P127=AVERAGE('Write dashboard small'!$P127:$Q127),0,-1)),-1)</f>
        <v>-1</v>
      </c>
      <c r="M36" s="5">
        <f>IF('Write dashboard small'!$P140 &gt; 0,IF('Write dashboard small'!$P140&gt;AVERAGE('Write dashboard small'!$P140:$Q140),1,IF('Write dashboard small'!$P140=AVERAGE('Write dashboard small'!$P140:$Q140),0,-1)),-1)</f>
        <v>1</v>
      </c>
      <c r="N36" s="5">
        <f>IF('Write dashboard small'!$P153 &gt; 0,IF('Write dashboard small'!$P153&gt;AVERAGE('Write dashboard small'!$P153:$Q153),1,IF('Write dashboard small'!$P153=AVERAGE('Write dashboard small'!$P153:$Q153),0,-1)),-1)</f>
        <v>1</v>
      </c>
      <c r="O36" s="5">
        <f>IF('Write dashboard small'!$P166 &gt; 0,IF('Write dashboard small'!$P166&gt;AVERAGE('Write dashboard small'!$P166:$Q166),1,IF('Write dashboard small'!$P166=AVERAGE('Write dashboard small'!$P166:$Q166),0,-1)),-1)</f>
        <v>-1</v>
      </c>
      <c r="P36" s="5">
        <f>IF('Write dashboard small'!$P179 &gt; 0,IF('Write dashboard small'!$P179&gt;AVERAGE('Write dashboard small'!$P179:$Q179),1,IF('Write dashboard small'!$P179=AVERAGE('Write dashboard small'!$P179:$Q179),0,-1)),-1)</f>
        <v>1</v>
      </c>
      <c r="Q36" s="5">
        <f>IF('Write dashboard small'!$P192 &gt; 0,IF('Write dashboard small'!$P192&gt;AVERAGE('Write dashboard small'!$P192:$Q192),1,IF('Write dashboard small'!$P192=AVERAGE('Write dashboard small'!$P192:$Q192),0,-1)),-1)</f>
        <v>1</v>
      </c>
      <c r="R36" s="5">
        <f>IF('Write dashboard small'!$P205 &gt; 0,IF('Write dashboard small'!$P205&gt;AVERAGE('Write dashboard small'!$P205:$Q205),1,IF('Write dashboard small'!$P205=AVERAGE('Write dashboard small'!$P205:$Q205),0,-1)),-1)</f>
        <v>1</v>
      </c>
      <c r="S36" s="5">
        <f>IF('Write dashboard small'!$P218 &gt; 0,IF('Write dashboard small'!$P218&gt;AVERAGE('Write dashboard small'!$P218:$Q218),1,IF('Write dashboard small'!$P218=AVERAGE('Write dashboard small'!$P218:$Q218),0,-1)),-1)</f>
        <v>1</v>
      </c>
      <c r="U36" s="9">
        <f>References!$G8</f>
        <v>32</v>
      </c>
      <c r="V36" s="5">
        <f>IF('Write dashboard large'!$P10 &gt; 0,IF('Write dashboard large'!$P10&gt;AVERAGE('Write dashboard large'!$P10:$Q10),1,IF('Write dashboard large'!$P10=AVERAGE('Write dashboard large'!$P10:$Q10),0,-1)),-1)</f>
        <v>1</v>
      </c>
      <c r="W36" s="5">
        <f>IF('Write dashboard large'!$P23 &gt; 0,IF('Write dashboard large'!$P23&gt;AVERAGE('Write dashboard large'!$P23:$Q23),1,IF('Write dashboard large'!$P23=AVERAGE('Write dashboard large'!$P23:$Q23),0,-1)),-1)</f>
        <v>-1</v>
      </c>
      <c r="X36" s="5">
        <f>IF('Write dashboard large'!$P36 &gt; 0,IF('Write dashboard large'!$P36&gt;AVERAGE('Write dashboard large'!$P36:$Q36),1,IF('Write dashboard large'!$P36=AVERAGE('Write dashboard large'!$P36:$Q36),0,-1)),-1)</f>
        <v>-1</v>
      </c>
      <c r="Y36" s="5">
        <f>IF('Write dashboard large'!$P49 &gt; 0,IF('Write dashboard large'!$P49&gt;AVERAGE('Write dashboard large'!$P49:$Q49),1,IF('Write dashboard large'!$P49=AVERAGE('Write dashboard large'!$P49:$Q49),0,-1)),-1)</f>
        <v>1</v>
      </c>
      <c r="Z36" s="5">
        <f>IF('Write dashboard large'!$P62 &gt; 0,IF('Write dashboard large'!$P62&gt;AVERAGE('Write dashboard large'!$P62:$Q62),1,IF('Write dashboard large'!$P62=AVERAGE('Write dashboard large'!$P62:$Q62),0,-1)),-1)</f>
        <v>1</v>
      </c>
      <c r="AA36" s="5">
        <f>IF('Write dashboard large'!$P75 &gt; 0,IF('Write dashboard large'!$P75&gt;AVERAGE('Write dashboard large'!$P75:$Q75),1,IF('Write dashboard large'!$P75=AVERAGE('Write dashboard large'!$P75:$Q75),0,-1)),-1)</f>
        <v>1</v>
      </c>
      <c r="AB36" s="5">
        <f>IF('Write dashboard large'!$P88 &gt; 0,IF('Write dashboard large'!$P88&gt;AVERAGE('Write dashboard large'!$P88:$Q88),1,IF('Write dashboard large'!$P88=AVERAGE('Write dashboard large'!$P88:$Q88),0,-1)),-1)</f>
        <v>1</v>
      </c>
      <c r="AC36" s="5">
        <f>IF('Write dashboard large'!$P101 &gt; 0,IF('Write dashboard large'!$P101&gt;AVERAGE('Write dashboard large'!$P101:$Q101),1,IF('Write dashboard large'!$P101=AVERAGE('Write dashboard large'!$P101:$Q101),0,-1)),-1)</f>
        <v>-1</v>
      </c>
      <c r="AD36" s="5">
        <f>IF('Write dashboard large'!$P114 &gt; 0,IF('Write dashboard large'!$P114&gt;AVERAGE('Write dashboard large'!$P114:$Q114),1,IF('Write dashboard large'!$P114=AVERAGE('Write dashboard large'!$P114:$Q114),0,-1)),-1)</f>
        <v>-1</v>
      </c>
      <c r="AE36" s="5">
        <f>IF('Write dashboard large'!$P127 &gt; 0,IF('Write dashboard large'!$P127&gt;AVERAGE('Write dashboard large'!$P127:$Q127),1,IF('Write dashboard large'!$P127=AVERAGE('Write dashboard large'!$P127:$Q127),0,-1)),-1)</f>
        <v>1</v>
      </c>
      <c r="AF36" s="5">
        <f>IF('Write dashboard large'!$P140 &gt; 0,IF('Write dashboard large'!$P140&gt;AVERAGE('Write dashboard large'!$P140:$Q140),1,IF('Write dashboard large'!$P140=AVERAGE('Write dashboard large'!$P140:$Q140),0,-1)),-1)</f>
        <v>1</v>
      </c>
      <c r="AG36" s="5">
        <f>IF('Write dashboard large'!$P153 &gt; 0,IF('Write dashboard large'!$P153&gt;AVERAGE('Write dashboard large'!$P153:$Q153),1,IF('Write dashboard large'!$P153=AVERAGE('Write dashboard large'!$P153:$Q153),0,-1)),-1)</f>
        <v>1</v>
      </c>
      <c r="AH36" s="5">
        <f>IF('Write dashboard large'!$P166 &gt; 0,IF('Write dashboard large'!$P166&gt;AVERAGE('Write dashboard large'!$P166:$Q166),1,IF('Write dashboard large'!$P166=AVERAGE('Write dashboard large'!$P166:$Q166),0,-1)),-1)</f>
        <v>-1</v>
      </c>
      <c r="AI36" s="5">
        <f>IF('Write dashboard large'!$P179 &gt; 0,IF('Write dashboard large'!$P179&gt;AVERAGE('Write dashboard large'!$P179:$Q179),1,IF('Write dashboard large'!$P179=AVERAGE('Write dashboard large'!$P179:$Q179),0,-1)),-1)</f>
        <v>-1</v>
      </c>
      <c r="AJ36" s="5">
        <f>IF('Write dashboard large'!$P192 &gt; 0,IF('Write dashboard large'!$P192&gt;AVERAGE('Write dashboard large'!$P192:$Q192),1,IF('Write dashboard large'!$P192=AVERAGE('Write dashboard large'!$P192:$Q192),0,-1)),-1)</f>
        <v>-1</v>
      </c>
      <c r="AK36" s="5">
        <f>IF('Write dashboard large'!$P205 &gt; 0,IF('Write dashboard large'!$P205&gt;AVERAGE('Write dashboard large'!$P205:$Q205),1,IF('Write dashboard large'!$P205=AVERAGE('Write dashboard large'!$P205:$Q205),0,-1)),-1)</f>
        <v>-1</v>
      </c>
      <c r="AL36" s="5">
        <f>IF('Write dashboard large'!$P218 &gt; 0,IF('Write dashboard large'!$P218&gt;AVERAGE('Write dashboard large'!$P218:$Q218),1,IF('Write dashboard large'!$P218=AVERAGE('Write dashboard large'!$P218:$Q218),0,-1)),-1)</f>
        <v>-1</v>
      </c>
    </row>
    <row r="37" spans="2:38" x14ac:dyDescent="0.25">
      <c r="B37" s="9">
        <f>References!$G9</f>
        <v>64</v>
      </c>
      <c r="C37" s="5">
        <f>IF('Write dashboard small'!$P11 &gt; 0,IF('Write dashboard small'!$P11&gt;AVERAGE('Write dashboard small'!$P11:$Q11),1,IF('Write dashboard small'!$P11=AVERAGE('Write dashboard small'!$P11:$Q11),0,-1)),-1)</f>
        <v>1</v>
      </c>
      <c r="D37" s="5">
        <f>IF('Write dashboard small'!$P24 &gt; 0,IF('Write dashboard small'!$P24&gt;AVERAGE('Write dashboard small'!$P24:$Q24),1,IF('Write dashboard small'!$P24=AVERAGE('Write dashboard small'!$P24:$Q24),0,-1)),-1)</f>
        <v>-1</v>
      </c>
      <c r="E37" s="5">
        <f>IF('Write dashboard small'!$P37 &gt; 0,IF('Write dashboard small'!$P37&gt;AVERAGE('Write dashboard small'!$P37:$Q37),1,IF('Write dashboard small'!$P37=AVERAGE('Write dashboard small'!$P37:$Q37),0,-1)),-1)</f>
        <v>1</v>
      </c>
      <c r="F37" s="5">
        <f>IF('Write dashboard small'!$P50 &gt; 0,IF('Write dashboard small'!$P50&gt;AVERAGE('Write dashboard small'!$P50:$Q50),1,IF('Write dashboard small'!$P50=AVERAGE('Write dashboard small'!$P50:$Q50),0,-1)),-1)</f>
        <v>1</v>
      </c>
      <c r="G37" s="5">
        <f>IF('Write dashboard small'!$P63 &gt; 0,IF('Write dashboard small'!$P63&gt;AVERAGE('Write dashboard small'!$P63:$Q63),1,IF('Write dashboard small'!$P63=AVERAGE('Write dashboard small'!$P63:$Q63),0,-1)),-1)</f>
        <v>1</v>
      </c>
      <c r="H37" s="5">
        <f>IF('Write dashboard small'!$P76 &gt; 0,IF('Write dashboard small'!$P76&gt;AVERAGE('Write dashboard small'!$P76:$Q76),1,IF('Write dashboard small'!$P76=AVERAGE('Write dashboard small'!$P76:$Q76),0,-1)),-1)</f>
        <v>1</v>
      </c>
      <c r="I37" s="5">
        <f>IF('Write dashboard small'!$P89 &gt; 0,IF('Write dashboard small'!$P89&gt;AVERAGE('Write dashboard small'!$P89:$Q89),1,IF('Write dashboard small'!$P89=AVERAGE('Write dashboard small'!$P89:$Q89),0,-1)),-1)</f>
        <v>1</v>
      </c>
      <c r="J37" s="5">
        <f>IF('Write dashboard small'!$P102 &gt; 0,IF('Write dashboard small'!$P102&gt;AVERAGE('Write dashboard small'!$P102:$Q102),1,IF('Write dashboard small'!$P102=AVERAGE('Write dashboard small'!$P102:$Q102),0,-1)),-1)</f>
        <v>1</v>
      </c>
      <c r="K37" s="5">
        <f>IF('Write dashboard small'!$P115 &gt; 0,IF('Write dashboard small'!$P115&gt;AVERAGE('Write dashboard small'!$P115:$Q115),1,IF('Write dashboard small'!$P115=AVERAGE('Write dashboard small'!$P115:$Q115),0,-1)),-1)</f>
        <v>1</v>
      </c>
      <c r="L37" s="5">
        <f>IF('Write dashboard small'!$P128 &gt; 0,IF('Write dashboard small'!$P128&gt;AVERAGE('Write dashboard small'!$P128:$Q128),1,IF('Write dashboard small'!$P128=AVERAGE('Write dashboard small'!$P128:$Q128),0,-1)),-1)</f>
        <v>-1</v>
      </c>
      <c r="M37" s="5">
        <f>IF('Write dashboard small'!$P141 &gt; 0,IF('Write dashboard small'!$P141&gt;AVERAGE('Write dashboard small'!$P141:$Q141),1,IF('Write dashboard small'!$P141=AVERAGE('Write dashboard small'!$P141:$Q141),0,-1)),-1)</f>
        <v>1</v>
      </c>
      <c r="N37" s="5">
        <f>IF('Write dashboard small'!$P154 &gt; 0,IF('Write dashboard small'!$P154&gt;AVERAGE('Write dashboard small'!$P154:$Q154),1,IF('Write dashboard small'!$P154=AVERAGE('Write dashboard small'!$P154:$Q154),0,-1)),-1)</f>
        <v>1</v>
      </c>
      <c r="O37" s="5">
        <f>IF('Write dashboard small'!$P167 &gt; 0,IF('Write dashboard small'!$P167&gt;AVERAGE('Write dashboard small'!$P167:$Q167),1,IF('Write dashboard small'!$P167=AVERAGE('Write dashboard small'!$P167:$Q167),0,-1)),-1)</f>
        <v>-1</v>
      </c>
      <c r="P37" s="5">
        <f>IF('Write dashboard small'!$P180 &gt; 0,IF('Write dashboard small'!$P180&gt;AVERAGE('Write dashboard small'!$P180:$Q180),1,IF('Write dashboard small'!$P180=AVERAGE('Write dashboard small'!$P180:$Q180),0,-1)),-1)</f>
        <v>1</v>
      </c>
      <c r="Q37" s="5">
        <f>IF('Write dashboard small'!$P193 &gt; 0,IF('Write dashboard small'!$P193&gt;AVERAGE('Write dashboard small'!$P193:$Q193),1,IF('Write dashboard small'!$P193=AVERAGE('Write dashboard small'!$P193:$Q193),0,-1)),-1)</f>
        <v>1</v>
      </c>
      <c r="R37" s="5">
        <f>IF('Write dashboard small'!$P206 &gt; 0,IF('Write dashboard small'!$P206&gt;AVERAGE('Write dashboard small'!$P206:$Q206),1,IF('Write dashboard small'!$P206=AVERAGE('Write dashboard small'!$P206:$Q206),0,-1)),-1)</f>
        <v>1</v>
      </c>
      <c r="S37" s="5">
        <f>IF('Write dashboard small'!$P219 &gt; 0,IF('Write dashboard small'!$P219&gt;AVERAGE('Write dashboard small'!$P219:$Q219),1,IF('Write dashboard small'!$P219=AVERAGE('Write dashboard small'!$P219:$Q219),0,-1)),-1)</f>
        <v>1</v>
      </c>
      <c r="U37" s="9">
        <f>References!$G9</f>
        <v>64</v>
      </c>
      <c r="V37" s="5">
        <f>IF('Write dashboard large'!$P11 &gt; 0,IF('Write dashboard large'!$P11&gt;AVERAGE('Write dashboard large'!$P11:$Q11),1,IF('Write dashboard large'!$P11=AVERAGE('Write dashboard large'!$P11:$Q11),0,-1)),-1)</f>
        <v>1</v>
      </c>
      <c r="W37" s="5">
        <f>IF('Write dashboard large'!$P24 &gt; 0,IF('Write dashboard large'!$P24&gt;AVERAGE('Write dashboard large'!$P24:$Q24),1,IF('Write dashboard large'!$P24=AVERAGE('Write dashboard large'!$P24:$Q24),0,-1)),-1)</f>
        <v>-1</v>
      </c>
      <c r="X37" s="5">
        <f>IF('Write dashboard large'!$P37 &gt; 0,IF('Write dashboard large'!$P37&gt;AVERAGE('Write dashboard large'!$P37:$Q37),1,IF('Write dashboard large'!$P37=AVERAGE('Write dashboard large'!$P37:$Q37),0,-1)),-1)</f>
        <v>-1</v>
      </c>
      <c r="Y37" s="5">
        <f>IF('Write dashboard large'!$P50 &gt; 0,IF('Write dashboard large'!$P50&gt;AVERAGE('Write dashboard large'!$P50:$Q50),1,IF('Write dashboard large'!$P50=AVERAGE('Write dashboard large'!$P50:$Q50),0,-1)),-1)</f>
        <v>1</v>
      </c>
      <c r="Z37" s="5">
        <f>IF('Write dashboard large'!$P63 &gt; 0,IF('Write dashboard large'!$P63&gt;AVERAGE('Write dashboard large'!$P63:$Q63),1,IF('Write dashboard large'!$P63=AVERAGE('Write dashboard large'!$P63:$Q63),0,-1)),-1)</f>
        <v>1</v>
      </c>
      <c r="AA37" s="5">
        <f>IF('Write dashboard large'!$P76 &gt; 0,IF('Write dashboard large'!$P76&gt;AVERAGE('Write dashboard large'!$P76:$Q76),1,IF('Write dashboard large'!$P76=AVERAGE('Write dashboard large'!$P76:$Q76),0,-1)),-1)</f>
        <v>1</v>
      </c>
      <c r="AB37" s="5">
        <f>IF('Write dashboard large'!$P89 &gt; 0,IF('Write dashboard large'!$P89&gt;AVERAGE('Write dashboard large'!$P89:$Q89),1,IF('Write dashboard large'!$P89=AVERAGE('Write dashboard large'!$P89:$Q89),0,-1)),-1)</f>
        <v>-1</v>
      </c>
      <c r="AC37" s="5">
        <f>IF('Write dashboard large'!$P102 &gt; 0,IF('Write dashboard large'!$P102&gt;AVERAGE('Write dashboard large'!$P102:$Q102),1,IF('Write dashboard large'!$P102=AVERAGE('Write dashboard large'!$P102:$Q102),0,-1)),-1)</f>
        <v>-1</v>
      </c>
      <c r="AD37" s="5">
        <f>IF('Write dashboard large'!$P115 &gt; 0,IF('Write dashboard large'!$P115&gt;AVERAGE('Write dashboard large'!$P115:$Q115),1,IF('Write dashboard large'!$P115=AVERAGE('Write dashboard large'!$P115:$Q115),0,-1)),-1)</f>
        <v>-1</v>
      </c>
      <c r="AE37" s="5">
        <f>IF('Write dashboard large'!$P128 &gt; 0,IF('Write dashboard large'!$P128&gt;AVERAGE('Write dashboard large'!$P128:$Q128),1,IF('Write dashboard large'!$P128=AVERAGE('Write dashboard large'!$P128:$Q128),0,-1)),-1)</f>
        <v>-1</v>
      </c>
      <c r="AF37" s="5">
        <f>IF('Write dashboard large'!$P141 &gt; 0,IF('Write dashboard large'!$P141&gt;AVERAGE('Write dashboard large'!$P141:$Q141),1,IF('Write dashboard large'!$P141=AVERAGE('Write dashboard large'!$P141:$Q141),0,-1)),-1)</f>
        <v>1</v>
      </c>
      <c r="AG37" s="5">
        <f>IF('Write dashboard large'!$P154 &gt; 0,IF('Write dashboard large'!$P154&gt;AVERAGE('Write dashboard large'!$P154:$Q154),1,IF('Write dashboard large'!$P154=AVERAGE('Write dashboard large'!$P154:$Q154),0,-1)),-1)</f>
        <v>1</v>
      </c>
      <c r="AH37" s="5">
        <f>IF('Write dashboard large'!$P167 &gt; 0,IF('Write dashboard large'!$P167&gt;AVERAGE('Write dashboard large'!$P167:$Q167),1,IF('Write dashboard large'!$P167=AVERAGE('Write dashboard large'!$P167:$Q167),0,-1)),-1)</f>
        <v>-1</v>
      </c>
      <c r="AI37" s="5">
        <f>IF('Write dashboard large'!$P180 &gt; 0,IF('Write dashboard large'!$P180&gt;AVERAGE('Write dashboard large'!$P180:$Q180),1,IF('Write dashboard large'!$P180=AVERAGE('Write dashboard large'!$P180:$Q180),0,-1)),-1)</f>
        <v>-1</v>
      </c>
      <c r="AJ37" s="5">
        <f>IF('Write dashboard large'!$P193 &gt; 0,IF('Write dashboard large'!$P193&gt;AVERAGE('Write dashboard large'!$P193:$Q193),1,IF('Write dashboard large'!$P193=AVERAGE('Write dashboard large'!$P193:$Q193),0,-1)),-1)</f>
        <v>-1</v>
      </c>
      <c r="AK37" s="5">
        <f>IF('Write dashboard large'!$P206 &gt; 0,IF('Write dashboard large'!$P206&gt;AVERAGE('Write dashboard large'!$P206:$Q206),1,IF('Write dashboard large'!$P206=AVERAGE('Write dashboard large'!$P206:$Q206),0,-1)),-1)</f>
        <v>-1</v>
      </c>
      <c r="AL37" s="5">
        <f>IF('Write dashboard large'!$P219 &gt; 0,IF('Write dashboard large'!$P219&gt;AVERAGE('Write dashboard large'!$P219:$Q219),1,IF('Write dashboard large'!$P219=AVERAGE('Write dashboard large'!$P219:$Q219),0,-1)),-1)</f>
        <v>-1</v>
      </c>
    </row>
    <row r="38" spans="2:38" x14ac:dyDescent="0.25">
      <c r="B38" s="9">
        <f>References!$G10</f>
        <v>128</v>
      </c>
      <c r="C38" s="5">
        <f>IF('Write dashboard small'!$P12 &gt; 0,IF('Write dashboard small'!$P12&gt;AVERAGE('Write dashboard small'!$P12:$Q12),1,IF('Write dashboard small'!$P12=AVERAGE('Write dashboard small'!$P12:$Q12),0,-1)),-1)</f>
        <v>1</v>
      </c>
      <c r="D38" s="5">
        <f>IF('Write dashboard small'!$P25 &gt; 0,IF('Write dashboard small'!$P25&gt;AVERAGE('Write dashboard small'!$P25:$Q25),1,IF('Write dashboard small'!$P25=AVERAGE('Write dashboard small'!$P25:$Q25),0,-1)),-1)</f>
        <v>-1</v>
      </c>
      <c r="E38" s="5">
        <f>IF('Write dashboard small'!$P38 &gt; 0,IF('Write dashboard small'!$P38&gt;AVERAGE('Write dashboard small'!$P38:$Q38),1,IF('Write dashboard small'!$P38=AVERAGE('Write dashboard small'!$P38:$Q38),0,-1)),-1)</f>
        <v>1</v>
      </c>
      <c r="F38" s="5">
        <f>IF('Write dashboard small'!$P51 &gt; 0,IF('Write dashboard small'!$P51&gt;AVERAGE('Write dashboard small'!$P51:$Q51),1,IF('Write dashboard small'!$P51=AVERAGE('Write dashboard small'!$P51:$Q51),0,-1)),-1)</f>
        <v>1</v>
      </c>
      <c r="G38" s="5">
        <f>IF('Write dashboard small'!$P64 &gt; 0,IF('Write dashboard small'!$P64&gt;AVERAGE('Write dashboard small'!$P64:$Q64),1,IF('Write dashboard small'!$P64=AVERAGE('Write dashboard small'!$P64:$Q64),0,-1)),-1)</f>
        <v>1</v>
      </c>
      <c r="H38" s="5">
        <f>IF('Write dashboard small'!$P77 &gt; 0,IF('Write dashboard small'!$P77&gt;AVERAGE('Write dashboard small'!$P77:$Q77),1,IF('Write dashboard small'!$P77=AVERAGE('Write dashboard small'!$P77:$Q77),0,-1)),-1)</f>
        <v>1</v>
      </c>
      <c r="I38" s="5">
        <f>IF('Write dashboard small'!$P90 &gt; 0,IF('Write dashboard small'!$P90&gt;AVERAGE('Write dashboard small'!$P90:$Q90),1,IF('Write dashboard small'!$P90=AVERAGE('Write dashboard small'!$P90:$Q90),0,-1)),-1)</f>
        <v>1</v>
      </c>
      <c r="J38" s="5">
        <f>IF('Write dashboard small'!$P103 &gt; 0,IF('Write dashboard small'!$P103&gt;AVERAGE('Write dashboard small'!$P103:$Q103),1,IF('Write dashboard small'!$P103=AVERAGE('Write dashboard small'!$P103:$Q103),0,-1)),-1)</f>
        <v>1</v>
      </c>
      <c r="K38" s="5">
        <f>IF('Write dashboard small'!$P116 &gt; 0,IF('Write dashboard small'!$P116&gt;AVERAGE('Write dashboard small'!$P116:$Q116),1,IF('Write dashboard small'!$P116=AVERAGE('Write dashboard small'!$P116:$Q116),0,-1)),-1)</f>
        <v>1</v>
      </c>
      <c r="L38" s="5">
        <f>IF('Write dashboard small'!$P129 &gt; 0,IF('Write dashboard small'!$P129&gt;AVERAGE('Write dashboard small'!$P129:$Q129),1,IF('Write dashboard small'!$P129=AVERAGE('Write dashboard small'!$P129:$Q129),0,-1)),-1)</f>
        <v>-1</v>
      </c>
      <c r="M38" s="5">
        <f>IF('Write dashboard small'!$P142 &gt; 0,IF('Write dashboard small'!$P142&gt;AVERAGE('Write dashboard small'!$P142:$Q142),1,IF('Write dashboard small'!$P142=AVERAGE('Write dashboard small'!$P142:$Q142),0,-1)),-1)</f>
        <v>1</v>
      </c>
      <c r="N38" s="5">
        <f>IF('Write dashboard small'!$P155 &gt; 0,IF('Write dashboard small'!$P155&gt;AVERAGE('Write dashboard small'!$P155:$Q155),1,IF('Write dashboard small'!$P155=AVERAGE('Write dashboard small'!$P155:$Q155),0,-1)),-1)</f>
        <v>1</v>
      </c>
      <c r="O38" s="5">
        <f>IF('Write dashboard small'!$P168 &gt; 0,IF('Write dashboard small'!$P168&gt;AVERAGE('Write dashboard small'!$P168:$Q168),1,IF('Write dashboard small'!$P168=AVERAGE('Write dashboard small'!$P168:$Q168),0,-1)),-1)</f>
        <v>1</v>
      </c>
      <c r="P38" s="5">
        <f>IF('Write dashboard small'!$P181 &gt; 0,IF('Write dashboard small'!$P181&gt;AVERAGE('Write dashboard small'!$P181:$Q181),1,IF('Write dashboard small'!$P181=AVERAGE('Write dashboard small'!$P181:$Q181),0,-1)),-1)</f>
        <v>1</v>
      </c>
      <c r="Q38" s="5">
        <f>IF('Write dashboard small'!$P194 &gt; 0,IF('Write dashboard small'!$P194&gt;AVERAGE('Write dashboard small'!$P194:$Q194),1,IF('Write dashboard small'!$P194=AVERAGE('Write dashboard small'!$P194:$Q194),0,-1)),-1)</f>
        <v>1</v>
      </c>
      <c r="R38" s="5">
        <f>IF('Write dashboard small'!$P207 &gt; 0,IF('Write dashboard small'!$P207&gt;AVERAGE('Write dashboard small'!$P207:$Q207),1,IF('Write dashboard small'!$P207=AVERAGE('Write dashboard small'!$P207:$Q207),0,-1)),-1)</f>
        <v>1</v>
      </c>
      <c r="S38" s="5">
        <f>IF('Write dashboard small'!$P220 &gt; 0,IF('Write dashboard small'!$P220&gt;AVERAGE('Write dashboard small'!$P220:$Q220),1,IF('Write dashboard small'!$P220=AVERAGE('Write dashboard small'!$P220:$Q220),0,-1)),-1)</f>
        <v>1</v>
      </c>
      <c r="U38" s="9">
        <f>References!$G10</f>
        <v>128</v>
      </c>
      <c r="V38" s="5">
        <f>IF('Write dashboard large'!$P12 &gt; 0,IF('Write dashboard large'!$P12&gt;AVERAGE('Write dashboard large'!$P12:$Q12),1,IF('Write dashboard large'!$P12=AVERAGE('Write dashboard large'!$P12:$Q12),0,-1)),-1)</f>
        <v>1</v>
      </c>
      <c r="W38" s="5">
        <f>IF('Write dashboard large'!$P25 &gt; 0,IF('Write dashboard large'!$P25&gt;AVERAGE('Write dashboard large'!$P25:$Q25),1,IF('Write dashboard large'!$P25=AVERAGE('Write dashboard large'!$P25:$Q25),0,-1)),-1)</f>
        <v>-1</v>
      </c>
      <c r="X38" s="5">
        <f>IF('Write dashboard large'!$P38 &gt; 0,IF('Write dashboard large'!$P38&gt;AVERAGE('Write dashboard large'!$P38:$Q38),1,IF('Write dashboard large'!$P38=AVERAGE('Write dashboard large'!$P38:$Q38),0,-1)),-1)</f>
        <v>1</v>
      </c>
      <c r="Y38" s="5">
        <f>IF('Write dashboard large'!$P51 &gt; 0,IF('Write dashboard large'!$P51&gt;AVERAGE('Write dashboard large'!$P51:$Q51),1,IF('Write dashboard large'!$P51=AVERAGE('Write dashboard large'!$P51:$Q51),0,-1)),-1)</f>
        <v>1</v>
      </c>
      <c r="Z38" s="5">
        <f>IF('Write dashboard large'!$P64 &gt; 0,IF('Write dashboard large'!$P64&gt;AVERAGE('Write dashboard large'!$P64:$Q64),1,IF('Write dashboard large'!$P64=AVERAGE('Write dashboard large'!$P64:$Q64),0,-1)),-1)</f>
        <v>1</v>
      </c>
      <c r="AA38" s="5">
        <f>IF('Write dashboard large'!$P77 &gt; 0,IF('Write dashboard large'!$P77&gt;AVERAGE('Write dashboard large'!$P77:$Q77),1,IF('Write dashboard large'!$P77=AVERAGE('Write dashboard large'!$P77:$Q77),0,-1)),-1)</f>
        <v>1</v>
      </c>
      <c r="AB38" s="5">
        <f>IF('Write dashboard large'!$P90 &gt; 0,IF('Write dashboard large'!$P90&gt;AVERAGE('Write dashboard large'!$P90:$Q90),1,IF('Write dashboard large'!$P90=AVERAGE('Write dashboard large'!$P90:$Q90),0,-1)),-1)</f>
        <v>-1</v>
      </c>
      <c r="AC38" s="5">
        <f>IF('Write dashboard large'!$P103 &gt; 0,IF('Write dashboard large'!$P103&gt;AVERAGE('Write dashboard large'!$P103:$Q103),1,IF('Write dashboard large'!$P103=AVERAGE('Write dashboard large'!$P103:$Q103),0,-1)),-1)</f>
        <v>1</v>
      </c>
      <c r="AD38" s="5">
        <f>IF('Write dashboard large'!$P116 &gt; 0,IF('Write dashboard large'!$P116&gt;AVERAGE('Write dashboard large'!$P116:$Q116),1,IF('Write dashboard large'!$P116=AVERAGE('Write dashboard large'!$P116:$Q116),0,-1)),-1)</f>
        <v>-1</v>
      </c>
      <c r="AE38" s="5">
        <f>IF('Write dashboard large'!$P129 &gt; 0,IF('Write dashboard large'!$P129&gt;AVERAGE('Write dashboard large'!$P129:$Q129),1,IF('Write dashboard large'!$P129=AVERAGE('Write dashboard large'!$P129:$Q129),0,-1)),-1)</f>
        <v>-1</v>
      </c>
      <c r="AF38" s="5">
        <f>IF('Write dashboard large'!$P142 &gt; 0,IF('Write dashboard large'!$P142&gt;AVERAGE('Write dashboard large'!$P142:$Q142),1,IF('Write dashboard large'!$P142=AVERAGE('Write dashboard large'!$P142:$Q142),0,-1)),-1)</f>
        <v>1</v>
      </c>
      <c r="AG38" s="5">
        <f>IF('Write dashboard large'!$P155 &gt; 0,IF('Write dashboard large'!$P155&gt;AVERAGE('Write dashboard large'!$P155:$Q155),1,IF('Write dashboard large'!$P155=AVERAGE('Write dashboard large'!$P155:$Q155),0,-1)),-1)</f>
        <v>1</v>
      </c>
      <c r="AH38" s="5">
        <f>IF('Write dashboard large'!$P168 &gt; 0,IF('Write dashboard large'!$P168&gt;AVERAGE('Write dashboard large'!$P168:$Q168),1,IF('Write dashboard large'!$P168=AVERAGE('Write dashboard large'!$P168:$Q168),0,-1)),-1)</f>
        <v>-1</v>
      </c>
      <c r="AI38" s="5">
        <f>IF('Write dashboard large'!$P181 &gt; 0,IF('Write dashboard large'!$P181&gt;AVERAGE('Write dashboard large'!$P181:$Q181),1,IF('Write dashboard large'!$P181=AVERAGE('Write dashboard large'!$P181:$Q181),0,-1)),-1)</f>
        <v>-1</v>
      </c>
      <c r="AJ38" s="5">
        <f>IF('Write dashboard large'!$P194 &gt; 0,IF('Write dashboard large'!$P194&gt;AVERAGE('Write dashboard large'!$P194:$Q194),1,IF('Write dashboard large'!$P194=AVERAGE('Write dashboard large'!$P194:$Q194),0,-1)),-1)</f>
        <v>-1</v>
      </c>
      <c r="AK38" s="5">
        <f>IF('Write dashboard large'!$P207 &gt; 0,IF('Write dashboard large'!$P207&gt;AVERAGE('Write dashboard large'!$P207:$Q207),1,IF('Write dashboard large'!$P207=AVERAGE('Write dashboard large'!$P207:$Q207),0,-1)),-1)</f>
        <v>-1</v>
      </c>
      <c r="AL38" s="5">
        <f>IF('Write dashboard large'!$P220 &gt; 0,IF('Write dashboard large'!$P220&gt;AVERAGE('Write dashboard large'!$P220:$Q220),1,IF('Write dashboard large'!$P220=AVERAGE('Write dashboard large'!$P220:$Q220),0,-1)),-1)</f>
        <v>-1</v>
      </c>
    </row>
    <row r="39" spans="2:38" x14ac:dyDescent="0.25">
      <c r="B39" s="9">
        <f>References!$G11</f>
        <v>256</v>
      </c>
      <c r="C39" s="5">
        <f>IF('Write dashboard small'!$P13 &gt; 0,IF('Write dashboard small'!$P13&gt;AVERAGE('Write dashboard small'!$P13:$Q13),1,IF('Write dashboard small'!$P13=AVERAGE('Write dashboard small'!$P13:$Q13),0,-1)),-1)</f>
        <v>1</v>
      </c>
      <c r="D39" s="5">
        <f>IF('Write dashboard small'!$P26 &gt; 0,IF('Write dashboard small'!$P26&gt;AVERAGE('Write dashboard small'!$P26:$Q26),1,IF('Write dashboard small'!$P26=AVERAGE('Write dashboard small'!$P26:$Q26),0,-1)),-1)</f>
        <v>-1</v>
      </c>
      <c r="E39" s="5">
        <f>IF('Write dashboard small'!$P39 &gt; 0,IF('Write dashboard small'!$P39&gt;AVERAGE('Write dashboard small'!$P39:$Q39),1,IF('Write dashboard small'!$P39=AVERAGE('Write dashboard small'!$P39:$Q39),0,-1)),-1)</f>
        <v>1</v>
      </c>
      <c r="F39" s="5">
        <f>IF('Write dashboard small'!$P52 &gt; 0,IF('Write dashboard small'!$P52&gt;AVERAGE('Write dashboard small'!$P52:$Q52),1,IF('Write dashboard small'!$P52=AVERAGE('Write dashboard small'!$P52:$Q52),0,-1)),-1)</f>
        <v>1</v>
      </c>
      <c r="G39" s="5">
        <f>IF('Write dashboard small'!$P65 &gt; 0,IF('Write dashboard small'!$P65&gt;AVERAGE('Write dashboard small'!$P65:$Q65),1,IF('Write dashboard small'!$P65=AVERAGE('Write dashboard small'!$P65:$Q65),0,-1)),-1)</f>
        <v>1</v>
      </c>
      <c r="H39" s="5">
        <f>IF('Write dashboard small'!$P78 &gt; 0,IF('Write dashboard small'!$P78&gt;AVERAGE('Write dashboard small'!$P78:$Q78),1,IF('Write dashboard small'!$P78=AVERAGE('Write dashboard small'!$P78:$Q78),0,-1)),-1)</f>
        <v>1</v>
      </c>
      <c r="I39" s="5">
        <f>IF('Write dashboard small'!$P91 &gt; 0,IF('Write dashboard small'!$P91&gt;AVERAGE('Write dashboard small'!$P91:$Q91),1,IF('Write dashboard small'!$P91=AVERAGE('Write dashboard small'!$P91:$Q91),0,-1)),-1)</f>
        <v>1</v>
      </c>
      <c r="J39" s="5">
        <f>IF('Write dashboard small'!$P104 &gt; 0,IF('Write dashboard small'!$P104&gt;AVERAGE('Write dashboard small'!$P104:$Q104),1,IF('Write dashboard small'!$P104=AVERAGE('Write dashboard small'!$P104:$Q104),0,-1)),-1)</f>
        <v>1</v>
      </c>
      <c r="K39" s="5">
        <f>IF('Write dashboard small'!$P117 &gt; 0,IF('Write dashboard small'!$P117&gt;AVERAGE('Write dashboard small'!$P117:$Q117),1,IF('Write dashboard small'!$P117=AVERAGE('Write dashboard small'!$P117:$Q117),0,-1)),-1)</f>
        <v>1</v>
      </c>
      <c r="L39" s="5">
        <f>IF('Write dashboard small'!$P130 &gt; 0,IF('Write dashboard small'!$P130&gt;AVERAGE('Write dashboard small'!$P130:$Q130),1,IF('Write dashboard small'!$P130=AVERAGE('Write dashboard small'!$P130:$Q130),0,-1)),-1)</f>
        <v>1</v>
      </c>
      <c r="M39" s="5">
        <f>IF('Write dashboard small'!$P143 &gt; 0,IF('Write dashboard small'!$P143&gt;AVERAGE('Write dashboard small'!$P143:$Q143),1,IF('Write dashboard small'!$P143=AVERAGE('Write dashboard small'!$P143:$Q143),0,-1)),-1)</f>
        <v>1</v>
      </c>
      <c r="N39" s="5">
        <f>IF('Write dashboard small'!$P156 &gt; 0,IF('Write dashboard small'!$P156&gt;AVERAGE('Write dashboard small'!$P156:$Q156),1,IF('Write dashboard small'!$P156=AVERAGE('Write dashboard small'!$P156:$Q156),0,-1)),-1)</f>
        <v>1</v>
      </c>
      <c r="O39" s="5">
        <f>IF('Write dashboard small'!$P169 &gt; 0,IF('Write dashboard small'!$P169&gt;AVERAGE('Write dashboard small'!$P169:$Q169),1,IF('Write dashboard small'!$P169=AVERAGE('Write dashboard small'!$P169:$Q169),0,-1)),-1)</f>
        <v>1</v>
      </c>
      <c r="P39" s="5">
        <f>IF('Write dashboard small'!$P182 &gt; 0,IF('Write dashboard small'!$P182&gt;AVERAGE('Write dashboard small'!$P182:$Q182),1,IF('Write dashboard small'!$P182=AVERAGE('Write dashboard small'!$P182:$Q182),0,-1)),-1)</f>
        <v>1</v>
      </c>
      <c r="Q39" s="5">
        <f>IF('Write dashboard small'!$P195 &gt; 0,IF('Write dashboard small'!$P195&gt;AVERAGE('Write dashboard small'!$P195:$Q195),1,IF('Write dashboard small'!$P195=AVERAGE('Write dashboard small'!$P195:$Q195),0,-1)),-1)</f>
        <v>1</v>
      </c>
      <c r="R39" s="5">
        <f>IF('Write dashboard small'!$P208 &gt; 0,IF('Write dashboard small'!$P208&gt;AVERAGE('Write dashboard small'!$P208:$Q208),1,IF('Write dashboard small'!$P208=AVERAGE('Write dashboard small'!$P208:$Q208),0,-1)),-1)</f>
        <v>1</v>
      </c>
      <c r="S39" s="5">
        <f>IF('Write dashboard small'!$P221 &gt; 0,IF('Write dashboard small'!$P221&gt;AVERAGE('Write dashboard small'!$P221:$Q221),1,IF('Write dashboard small'!$P221=AVERAGE('Write dashboard small'!$P221:$Q221),0,-1)),-1)</f>
        <v>1</v>
      </c>
      <c r="U39" s="9">
        <f>References!$G11</f>
        <v>256</v>
      </c>
      <c r="V39" s="5">
        <f>IF('Write dashboard large'!$P13 &gt; 0,IF('Write dashboard large'!$P13&gt;AVERAGE('Write dashboard large'!$P13:$Q13),1,IF('Write dashboard large'!$P13=AVERAGE('Write dashboard large'!$P13:$Q13),0,-1)),-1)</f>
        <v>1</v>
      </c>
      <c r="W39" s="5">
        <f>IF('Write dashboard large'!$P26 &gt; 0,IF('Write dashboard large'!$P26&gt;AVERAGE('Write dashboard large'!$P26:$Q26),1,IF('Write dashboard large'!$P26=AVERAGE('Write dashboard large'!$P26:$Q26),0,-1)),-1)</f>
        <v>-1</v>
      </c>
      <c r="X39" s="5">
        <f>IF('Write dashboard large'!$P39 &gt; 0,IF('Write dashboard large'!$P39&gt;AVERAGE('Write dashboard large'!$P39:$Q39),1,IF('Write dashboard large'!$P39=AVERAGE('Write dashboard large'!$P39:$Q39),0,-1)),-1)</f>
        <v>1</v>
      </c>
      <c r="Y39" s="5">
        <f>IF('Write dashboard large'!$P52 &gt; 0,IF('Write dashboard large'!$P52&gt;AVERAGE('Write dashboard large'!$P52:$Q52),1,IF('Write dashboard large'!$P52=AVERAGE('Write dashboard large'!$P52:$Q52),0,-1)),-1)</f>
        <v>1</v>
      </c>
      <c r="Z39" s="5">
        <f>IF('Write dashboard large'!$P65 &gt; 0,IF('Write dashboard large'!$P65&gt;AVERAGE('Write dashboard large'!$P65:$Q65),1,IF('Write dashboard large'!$P65=AVERAGE('Write dashboard large'!$P65:$Q65),0,-1)),-1)</f>
        <v>1</v>
      </c>
      <c r="AA39" s="5">
        <f>IF('Write dashboard large'!$P78 &gt; 0,IF('Write dashboard large'!$P78&gt;AVERAGE('Write dashboard large'!$P78:$Q78),1,IF('Write dashboard large'!$P78=AVERAGE('Write dashboard large'!$P78:$Q78),0,-1)),-1)</f>
        <v>1</v>
      </c>
      <c r="AB39" s="5">
        <f>IF('Write dashboard large'!$P91 &gt; 0,IF('Write dashboard large'!$P91&gt;AVERAGE('Write dashboard large'!$P91:$Q91),1,IF('Write dashboard large'!$P91=AVERAGE('Write dashboard large'!$P91:$Q91),0,-1)),-1)</f>
        <v>1</v>
      </c>
      <c r="AC39" s="5">
        <f>IF('Write dashboard large'!$P104 &gt; 0,IF('Write dashboard large'!$P104&gt;AVERAGE('Write dashboard large'!$P104:$Q104),1,IF('Write dashboard large'!$P104=AVERAGE('Write dashboard large'!$P104:$Q104),0,-1)),-1)</f>
        <v>1</v>
      </c>
      <c r="AD39" s="5">
        <f>IF('Write dashboard large'!$P117 &gt; 0,IF('Write dashboard large'!$P117&gt;AVERAGE('Write dashboard large'!$P117:$Q117),1,IF('Write dashboard large'!$P117=AVERAGE('Write dashboard large'!$P117:$Q117),0,-1)),-1)</f>
        <v>-1</v>
      </c>
      <c r="AE39" s="5">
        <f>IF('Write dashboard large'!$P130 &gt; 0,IF('Write dashboard large'!$P130&gt;AVERAGE('Write dashboard large'!$P130:$Q130),1,IF('Write dashboard large'!$P130=AVERAGE('Write dashboard large'!$P130:$Q130),0,-1)),-1)</f>
        <v>1</v>
      </c>
      <c r="AF39" s="5">
        <f>IF('Write dashboard large'!$P143 &gt; 0,IF('Write dashboard large'!$P143&gt;AVERAGE('Write dashboard large'!$P143:$Q143),1,IF('Write dashboard large'!$P143=AVERAGE('Write dashboard large'!$P143:$Q143),0,-1)),-1)</f>
        <v>-1</v>
      </c>
      <c r="AG39" s="5">
        <f>IF('Write dashboard large'!$P156 &gt; 0,IF('Write dashboard large'!$P156&gt;AVERAGE('Write dashboard large'!$P156:$Q156),1,IF('Write dashboard large'!$P156=AVERAGE('Write dashboard large'!$P156:$Q156),0,-1)),-1)</f>
        <v>1</v>
      </c>
      <c r="AH39" s="5">
        <f>IF('Write dashboard large'!$P169 &gt; 0,IF('Write dashboard large'!$P169&gt;AVERAGE('Write dashboard large'!$P169:$Q169),1,IF('Write dashboard large'!$P169=AVERAGE('Write dashboard large'!$P169:$Q169),0,-1)),-1)</f>
        <v>-1</v>
      </c>
      <c r="AI39" s="5">
        <f>IF('Write dashboard large'!$P182 &gt; 0,IF('Write dashboard large'!$P182&gt;AVERAGE('Write dashboard large'!$P182:$Q182),1,IF('Write dashboard large'!$P182=AVERAGE('Write dashboard large'!$P182:$Q182),0,-1)),-1)</f>
        <v>-1</v>
      </c>
      <c r="AJ39" s="5">
        <f>IF('Write dashboard large'!$P195 &gt; 0,IF('Write dashboard large'!$P195&gt;AVERAGE('Write dashboard large'!$P195:$Q195),1,IF('Write dashboard large'!$P195=AVERAGE('Write dashboard large'!$P195:$Q195),0,-1)),-1)</f>
        <v>-1</v>
      </c>
      <c r="AK39" s="5">
        <f>IF('Write dashboard large'!$P208 &gt; 0,IF('Write dashboard large'!$P208&gt;AVERAGE('Write dashboard large'!$P208:$Q208),1,IF('Write dashboard large'!$P208=AVERAGE('Write dashboard large'!$P208:$Q208),0,-1)),-1)</f>
        <v>-1</v>
      </c>
      <c r="AL39" s="5">
        <f>IF('Write dashboard large'!$P221 &gt; 0,IF('Write dashboard large'!$P221&gt;AVERAGE('Write dashboard large'!$P221:$Q221),1,IF('Write dashboard large'!$P221=AVERAGE('Write dashboard large'!$P221:$Q221),0,-1)),-1)</f>
        <v>-1</v>
      </c>
    </row>
    <row r="40" spans="2:38" x14ac:dyDescent="0.25">
      <c r="B40" s="9">
        <f>References!$G12</f>
        <v>512</v>
      </c>
      <c r="C40" s="5">
        <f>IF('Write dashboard small'!$P14 &gt; 0,IF('Write dashboard small'!$P14&gt;AVERAGE('Write dashboard small'!$P14:$Q14),1,IF('Write dashboard small'!$P14=AVERAGE('Write dashboard small'!$P14:$Q14),0,-1)),-1)</f>
        <v>1</v>
      </c>
      <c r="D40" s="5">
        <f>IF('Write dashboard small'!$P27 &gt; 0,IF('Write dashboard small'!$P27&gt;AVERAGE('Write dashboard small'!$P27:$Q27),1,IF('Write dashboard small'!$P27=AVERAGE('Write dashboard small'!$P27:$Q27),0,-1)),-1)</f>
        <v>1</v>
      </c>
      <c r="E40" s="5">
        <f>IF('Write dashboard small'!$P40 &gt; 0,IF('Write dashboard small'!$P40&gt;AVERAGE('Write dashboard small'!$P40:$Q40),1,IF('Write dashboard small'!$P40=AVERAGE('Write dashboard small'!$P40:$Q40),0,-1)),-1)</f>
        <v>1</v>
      </c>
      <c r="F40" s="5">
        <f>IF('Write dashboard small'!$P53 &gt; 0,IF('Write dashboard small'!$P53&gt;AVERAGE('Write dashboard small'!$P53:$Q53),1,IF('Write dashboard small'!$P53=AVERAGE('Write dashboard small'!$P53:$Q53),0,-1)),-1)</f>
        <v>1</v>
      </c>
      <c r="G40" s="5">
        <f>IF('Write dashboard small'!$P66 &gt; 0,IF('Write dashboard small'!$P66&gt;AVERAGE('Write dashboard small'!$P66:$Q66),1,IF('Write dashboard small'!$P66=AVERAGE('Write dashboard small'!$P66:$Q66),0,-1)),-1)</f>
        <v>1</v>
      </c>
      <c r="H40" s="5">
        <f>IF('Write dashboard small'!$P79 &gt; 0,IF('Write dashboard small'!$P79&gt;AVERAGE('Write dashboard small'!$P79:$Q79),1,IF('Write dashboard small'!$P79=AVERAGE('Write dashboard small'!$P79:$Q79),0,-1)),-1)</f>
        <v>1</v>
      </c>
      <c r="I40" s="5">
        <f>IF('Write dashboard small'!$P92 &gt; 0,IF('Write dashboard small'!$P92&gt;AVERAGE('Write dashboard small'!$P92:$Q92),1,IF('Write dashboard small'!$P92=AVERAGE('Write dashboard small'!$P92:$Q92),0,-1)),-1)</f>
        <v>1</v>
      </c>
      <c r="J40" s="5">
        <f>IF('Write dashboard small'!$P105 &gt; 0,IF('Write dashboard small'!$P105&gt;AVERAGE('Write dashboard small'!$P105:$Q105),1,IF('Write dashboard small'!$P105=AVERAGE('Write dashboard small'!$P105:$Q105),0,-1)),-1)</f>
        <v>1</v>
      </c>
      <c r="K40" s="5">
        <f>IF('Write dashboard small'!$P118 &gt; 0,IF('Write dashboard small'!$P118&gt;AVERAGE('Write dashboard small'!$P118:$Q118),1,IF('Write dashboard small'!$P118=AVERAGE('Write dashboard small'!$P118:$Q118),0,-1)),-1)</f>
        <v>1</v>
      </c>
      <c r="L40" s="5">
        <f>IF('Write dashboard small'!$P131 &gt; 0,IF('Write dashboard small'!$P131&gt;AVERAGE('Write dashboard small'!$P131:$Q131),1,IF('Write dashboard small'!$P131=AVERAGE('Write dashboard small'!$P131:$Q131),0,-1)),-1)</f>
        <v>1</v>
      </c>
      <c r="M40" s="5">
        <f>IF('Write dashboard small'!$P144 &gt; 0,IF('Write dashboard small'!$P144&gt;AVERAGE('Write dashboard small'!$P144:$Q144),1,IF('Write dashboard small'!$P144=AVERAGE('Write dashboard small'!$P144:$Q144),0,-1)),-1)</f>
        <v>1</v>
      </c>
      <c r="N40" s="5">
        <f>IF('Write dashboard small'!$P157 &gt; 0,IF('Write dashboard small'!$P157&gt;AVERAGE('Write dashboard small'!$P157:$Q157),1,IF('Write dashboard small'!$P157=AVERAGE('Write dashboard small'!$P157:$Q157),0,-1)),-1)</f>
        <v>1</v>
      </c>
      <c r="O40" s="5">
        <f>IF('Write dashboard small'!$P170 &gt; 0,IF('Write dashboard small'!$P170&gt;AVERAGE('Write dashboard small'!$P170:$Q170),1,IF('Write dashboard small'!$P170=AVERAGE('Write dashboard small'!$P170:$Q170),0,-1)),-1)</f>
        <v>1</v>
      </c>
      <c r="P40" s="5">
        <f>IF('Write dashboard small'!$P183 &gt; 0,IF('Write dashboard small'!$P183&gt;AVERAGE('Write dashboard small'!$P183:$Q183),1,IF('Write dashboard small'!$P183=AVERAGE('Write dashboard small'!$P183:$Q183),0,-1)),-1)</f>
        <v>1</v>
      </c>
      <c r="Q40" s="5">
        <f>IF('Write dashboard small'!$P196 &gt; 0,IF('Write dashboard small'!$P196&gt;AVERAGE('Write dashboard small'!$P196:$Q196),1,IF('Write dashboard small'!$P196=AVERAGE('Write dashboard small'!$P196:$Q196),0,-1)),-1)</f>
        <v>1</v>
      </c>
      <c r="R40" s="5">
        <f>IF('Write dashboard small'!$P209 &gt; 0,IF('Write dashboard small'!$P209&gt;AVERAGE('Write dashboard small'!$P209:$Q209),1,IF('Write dashboard small'!$P209=AVERAGE('Write dashboard small'!$P209:$Q209),0,-1)),-1)</f>
        <v>1</v>
      </c>
      <c r="S40" s="5">
        <f>IF('Write dashboard small'!$P222 &gt; 0,IF('Write dashboard small'!$P222&gt;AVERAGE('Write dashboard small'!$P222:$Q222),1,IF('Write dashboard small'!$P222=AVERAGE('Write dashboard small'!$P222:$Q222),0,-1)),-1)</f>
        <v>1</v>
      </c>
      <c r="U40" s="9">
        <f>References!$G12</f>
        <v>512</v>
      </c>
      <c r="V40" s="5">
        <f>IF('Write dashboard large'!$P14 &gt; 0,IF('Write dashboard large'!$P14&gt;AVERAGE('Write dashboard large'!$P14:$Q14),1,IF('Write dashboard large'!$P14=AVERAGE('Write dashboard large'!$P14:$Q14),0,-1)),-1)</f>
        <v>1</v>
      </c>
      <c r="W40" s="5">
        <f>IF('Write dashboard large'!$P27 &gt; 0,IF('Write dashboard large'!$P27&gt;AVERAGE('Write dashboard large'!$P27:$Q27),1,IF('Write dashboard large'!$P27=AVERAGE('Write dashboard large'!$P27:$Q27),0,-1)),-1)</f>
        <v>-1</v>
      </c>
      <c r="X40" s="5">
        <f>IF('Write dashboard large'!$P40 &gt; 0,IF('Write dashboard large'!$P40&gt;AVERAGE('Write dashboard large'!$P40:$Q40),1,IF('Write dashboard large'!$P40=AVERAGE('Write dashboard large'!$P40:$Q40),0,-1)),-1)</f>
        <v>1</v>
      </c>
      <c r="Y40" s="5">
        <f>IF('Write dashboard large'!$P53 &gt; 0,IF('Write dashboard large'!$P53&gt;AVERAGE('Write dashboard large'!$P53:$Q53),1,IF('Write dashboard large'!$P53=AVERAGE('Write dashboard large'!$P53:$Q53),0,-1)),-1)</f>
        <v>1</v>
      </c>
      <c r="Z40" s="5">
        <f>IF('Write dashboard large'!$P66 &gt; 0,IF('Write dashboard large'!$P66&gt;AVERAGE('Write dashboard large'!$P66:$Q66),1,IF('Write dashboard large'!$P66=AVERAGE('Write dashboard large'!$P66:$Q66),0,-1)),-1)</f>
        <v>1</v>
      </c>
      <c r="AA40" s="5">
        <f>IF('Write dashboard large'!$P79 &gt; 0,IF('Write dashboard large'!$P79&gt;AVERAGE('Write dashboard large'!$P79:$Q79),1,IF('Write dashboard large'!$P79=AVERAGE('Write dashboard large'!$P79:$Q79),0,-1)),-1)</f>
        <v>1</v>
      </c>
      <c r="AB40" s="5">
        <f>IF('Write dashboard large'!$P92 &gt; 0,IF('Write dashboard large'!$P92&gt;AVERAGE('Write dashboard large'!$P92:$Q92),1,IF('Write dashboard large'!$P92=AVERAGE('Write dashboard large'!$P92:$Q92),0,-1)),-1)</f>
        <v>1</v>
      </c>
      <c r="AC40" s="5">
        <f>IF('Write dashboard large'!$P105 &gt; 0,IF('Write dashboard large'!$P105&gt;AVERAGE('Write dashboard large'!$P105:$Q105),1,IF('Write dashboard large'!$P105=AVERAGE('Write dashboard large'!$P105:$Q105),0,-1)),-1)</f>
        <v>1</v>
      </c>
      <c r="AD40" s="5">
        <f>IF('Write dashboard large'!$P118 &gt; 0,IF('Write dashboard large'!$P118&gt;AVERAGE('Write dashboard large'!$P118:$Q118),1,IF('Write dashboard large'!$P118=AVERAGE('Write dashboard large'!$P118:$Q118),0,-1)),-1)</f>
        <v>1</v>
      </c>
      <c r="AE40" s="5">
        <f>IF('Write dashboard large'!$P131 &gt; 0,IF('Write dashboard large'!$P131&gt;AVERAGE('Write dashboard large'!$P131:$Q131),1,IF('Write dashboard large'!$P131=AVERAGE('Write dashboard large'!$P131:$Q131),0,-1)),-1)</f>
        <v>1</v>
      </c>
      <c r="AF40" s="5">
        <f>IF('Write dashboard large'!$P144 &gt; 0,IF('Write dashboard large'!$P144&gt;AVERAGE('Write dashboard large'!$P144:$Q144),1,IF('Write dashboard large'!$P144=AVERAGE('Write dashboard large'!$P144:$Q144),0,-1)),-1)</f>
        <v>1</v>
      </c>
      <c r="AG40" s="5">
        <f>IF('Write dashboard large'!$P157 &gt; 0,IF('Write dashboard large'!$P157&gt;AVERAGE('Write dashboard large'!$P157:$Q157),1,IF('Write dashboard large'!$P157=AVERAGE('Write dashboard large'!$P157:$Q157),0,-1)),-1)</f>
        <v>1</v>
      </c>
      <c r="AH40" s="5">
        <f>IF('Write dashboard large'!$P170 &gt; 0,IF('Write dashboard large'!$P170&gt;AVERAGE('Write dashboard large'!$P170:$Q170),1,IF('Write dashboard large'!$P170=AVERAGE('Write dashboard large'!$P170:$Q170),0,-1)),-1)</f>
        <v>-1</v>
      </c>
      <c r="AI40" s="5">
        <f>IF('Write dashboard large'!$P183 &gt; 0,IF('Write dashboard large'!$P183&gt;AVERAGE('Write dashboard large'!$P183:$Q183),1,IF('Write dashboard large'!$P183=AVERAGE('Write dashboard large'!$P183:$Q183),0,-1)),-1)</f>
        <v>-1</v>
      </c>
      <c r="AJ40" s="5">
        <f>IF('Write dashboard large'!$P196 &gt; 0,IF('Write dashboard large'!$P196&gt;AVERAGE('Write dashboard large'!$P196:$Q196),1,IF('Write dashboard large'!$P196=AVERAGE('Write dashboard large'!$P196:$Q196),0,-1)),-1)</f>
        <v>-1</v>
      </c>
      <c r="AK40" s="5">
        <f>IF('Write dashboard large'!$P209 &gt; 0,IF('Write dashboard large'!$P209&gt;AVERAGE('Write dashboard large'!$P209:$Q209),1,IF('Write dashboard large'!$P209=AVERAGE('Write dashboard large'!$P209:$Q209),0,-1)),-1)</f>
        <v>-1</v>
      </c>
      <c r="AL40" s="5">
        <f>IF('Write dashboard large'!$P222 &gt; 0,IF('Write dashboard large'!$P222&gt;AVERAGE('Write dashboard large'!$P222:$Q222),1,IF('Write dashboard large'!$P222=AVERAGE('Write dashboard large'!$P222:$Q222),0,-1)),-1)</f>
        <v>-1</v>
      </c>
    </row>
    <row r="41" spans="2:38" x14ac:dyDescent="0.25">
      <c r="B41" s="9">
        <f>References!$G13</f>
        <v>1024</v>
      </c>
      <c r="C41" s="5">
        <f>IF('Write dashboard small'!$P15 &gt; 0,IF('Write dashboard small'!$P15&gt;AVERAGE('Write dashboard small'!$P15:$Q15),1,IF('Write dashboard small'!$P15=AVERAGE('Write dashboard small'!$P15:$Q15),0,-1)),-1)</f>
        <v>-1</v>
      </c>
      <c r="D41" s="5">
        <f>IF('Write dashboard small'!$P28 &gt; 0,IF('Write dashboard small'!$P28&gt;AVERAGE('Write dashboard small'!$P28:$Q28),1,IF('Write dashboard small'!$P28=AVERAGE('Write dashboard small'!$P28:$Q28),0,-1)),-1)</f>
        <v>-1</v>
      </c>
      <c r="E41" s="5">
        <f>IF('Write dashboard small'!$P41 &gt; 0,IF('Write dashboard small'!$P41&gt;AVERAGE('Write dashboard small'!$P41:$Q41),1,IF('Write dashboard small'!$P41=AVERAGE('Write dashboard small'!$P41:$Q41),0,-1)),-1)</f>
        <v>1</v>
      </c>
      <c r="F41" s="5">
        <f>IF('Write dashboard small'!$P54 &gt; 0,IF('Write dashboard small'!$P54&gt;AVERAGE('Write dashboard small'!$P54:$Q54),1,IF('Write dashboard small'!$P54=AVERAGE('Write dashboard small'!$P54:$Q54),0,-1)),-1)</f>
        <v>1</v>
      </c>
      <c r="G41" s="5">
        <f>IF('Write dashboard small'!$P67 &gt; 0,IF('Write dashboard small'!$P67&gt;AVERAGE('Write dashboard small'!$P67:$Q67),1,IF('Write dashboard small'!$P67=AVERAGE('Write dashboard small'!$P67:$Q67),0,-1)),-1)</f>
        <v>1</v>
      </c>
      <c r="H41" s="5">
        <f>IF('Write dashboard small'!$P80 &gt; 0,IF('Write dashboard small'!$P80&gt;AVERAGE('Write dashboard small'!$P80:$Q80),1,IF('Write dashboard small'!$P80=AVERAGE('Write dashboard small'!$P80:$Q80),0,-1)),-1)</f>
        <v>1</v>
      </c>
      <c r="I41" s="5">
        <f>IF('Write dashboard small'!$P93 &gt; 0,IF('Write dashboard small'!$P93&gt;AVERAGE('Write dashboard small'!$P93:$Q93),1,IF('Write dashboard small'!$P93=AVERAGE('Write dashboard small'!$P93:$Q93),0,-1)),-1)</f>
        <v>1</v>
      </c>
      <c r="J41" s="5">
        <f>IF('Write dashboard small'!$P106 &gt; 0,IF('Write dashboard small'!$P106&gt;AVERAGE('Write dashboard small'!$P106:$Q106),1,IF('Write dashboard small'!$P106=AVERAGE('Write dashboard small'!$P106:$Q106),0,-1)),-1)</f>
        <v>1</v>
      </c>
      <c r="K41" s="5">
        <f>IF('Write dashboard small'!$P119 &gt; 0,IF('Write dashboard small'!$P119&gt;AVERAGE('Write dashboard small'!$P119:$Q119),1,IF('Write dashboard small'!$P119=AVERAGE('Write dashboard small'!$P119:$Q119),0,-1)),-1)</f>
        <v>1</v>
      </c>
      <c r="L41" s="5">
        <f>IF('Write dashboard small'!$P132 &gt; 0,IF('Write dashboard small'!$P132&gt;AVERAGE('Write dashboard small'!$P132:$Q132),1,IF('Write dashboard small'!$P132=AVERAGE('Write dashboard small'!$P132:$Q132),0,-1)),-1)</f>
        <v>1</v>
      </c>
      <c r="M41" s="5">
        <f>IF('Write dashboard small'!$P145 &gt; 0,IF('Write dashboard small'!$P145&gt;AVERAGE('Write dashboard small'!$P145:$Q145),1,IF('Write dashboard small'!$P145=AVERAGE('Write dashboard small'!$P145:$Q145),0,-1)),-1)</f>
        <v>1</v>
      </c>
      <c r="N41" s="5">
        <f>IF('Write dashboard small'!$P158 &gt; 0,IF('Write dashboard small'!$P158&gt;AVERAGE('Write dashboard small'!$P158:$Q158),1,IF('Write dashboard small'!$P158=AVERAGE('Write dashboard small'!$P158:$Q158),0,-1)),-1)</f>
        <v>1</v>
      </c>
      <c r="O41" s="5">
        <f>IF('Write dashboard small'!$P171 &gt; 0,IF('Write dashboard small'!$P171&gt;AVERAGE('Write dashboard small'!$P171:$Q171),1,IF('Write dashboard small'!$P171=AVERAGE('Write dashboard small'!$P171:$Q171),0,-1)),-1)</f>
        <v>1</v>
      </c>
      <c r="P41" s="5">
        <f>IF('Write dashboard small'!$P184 &gt; 0,IF('Write dashboard small'!$P184&gt;AVERAGE('Write dashboard small'!$P184:$Q184),1,IF('Write dashboard small'!$P184=AVERAGE('Write dashboard small'!$P184:$Q184),0,-1)),-1)</f>
        <v>1</v>
      </c>
      <c r="Q41" s="5">
        <f>IF('Write dashboard small'!$P197 &gt; 0,IF('Write dashboard small'!$P197&gt;AVERAGE('Write dashboard small'!$P197:$Q197),1,IF('Write dashboard small'!$P197=AVERAGE('Write dashboard small'!$P197:$Q197),0,-1)),-1)</f>
        <v>1</v>
      </c>
      <c r="R41" s="5">
        <f>IF('Write dashboard small'!$P210 &gt; 0,IF('Write dashboard small'!$P210&gt;AVERAGE('Write dashboard small'!$P210:$Q210),1,IF('Write dashboard small'!$P210=AVERAGE('Write dashboard small'!$P210:$Q210),0,-1)),-1)</f>
        <v>1</v>
      </c>
      <c r="S41" s="5">
        <f>IF('Write dashboard small'!$P223 &gt; 0,IF('Write dashboard small'!$P223&gt;AVERAGE('Write dashboard small'!$P223:$Q223),1,IF('Write dashboard small'!$P223=AVERAGE('Write dashboard small'!$P223:$Q223),0,-1)),-1)</f>
        <v>1</v>
      </c>
      <c r="U41" s="9">
        <f>References!$G13</f>
        <v>1024</v>
      </c>
      <c r="V41" s="5">
        <f>IF('Write dashboard large'!$P15 &gt; 0,IF('Write dashboard large'!$P15&gt;AVERAGE('Write dashboard large'!$P15:$Q15),1,IF('Write dashboard large'!$P15=AVERAGE('Write dashboard large'!$P15:$Q15),0,-1)),-1)</f>
        <v>-1</v>
      </c>
      <c r="W41" s="5">
        <f>IF('Write dashboard large'!$P28 &gt; 0,IF('Write dashboard large'!$P28&gt;AVERAGE('Write dashboard large'!$P28:$Q28),1,IF('Write dashboard large'!$P28=AVERAGE('Write dashboard large'!$P28:$Q28),0,-1)),-1)</f>
        <v>-1</v>
      </c>
      <c r="X41" s="5">
        <f>IF('Write dashboard large'!$P41 &gt; 0,IF('Write dashboard large'!$P41&gt;AVERAGE('Write dashboard large'!$P41:$Q41),1,IF('Write dashboard large'!$P41=AVERAGE('Write dashboard large'!$P41:$Q41),0,-1)),-1)</f>
        <v>1</v>
      </c>
      <c r="Y41" s="5">
        <f>IF('Write dashboard large'!$P54 &gt; 0,IF('Write dashboard large'!$P54&gt;AVERAGE('Write dashboard large'!$P54:$Q54),1,IF('Write dashboard large'!$P54=AVERAGE('Write dashboard large'!$P54:$Q54),0,-1)),-1)</f>
        <v>1</v>
      </c>
      <c r="Z41" s="5">
        <f>IF('Write dashboard large'!$P67 &gt; 0,IF('Write dashboard large'!$P67&gt;AVERAGE('Write dashboard large'!$P67:$Q67),1,IF('Write dashboard large'!$P67=AVERAGE('Write dashboard large'!$P67:$Q67),0,-1)),-1)</f>
        <v>1</v>
      </c>
      <c r="AA41" s="5">
        <f>IF('Write dashboard large'!$P80 &gt; 0,IF('Write dashboard large'!$P80&gt;AVERAGE('Write dashboard large'!$P80:$Q80),1,IF('Write dashboard large'!$P80=AVERAGE('Write dashboard large'!$P80:$Q80),0,-1)),-1)</f>
        <v>1</v>
      </c>
      <c r="AB41" s="5">
        <f>IF('Write dashboard large'!$P93 &gt; 0,IF('Write dashboard large'!$P93&gt;AVERAGE('Write dashboard large'!$P93:$Q93),1,IF('Write dashboard large'!$P93=AVERAGE('Write dashboard large'!$P93:$Q93),0,-1)),-1)</f>
        <v>1</v>
      </c>
      <c r="AC41" s="5">
        <f>IF('Write dashboard large'!$P106 &gt; 0,IF('Write dashboard large'!$P106&gt;AVERAGE('Write dashboard large'!$P106:$Q106),1,IF('Write dashboard large'!$P106=AVERAGE('Write dashboard large'!$P106:$Q106),0,-1)),-1)</f>
        <v>1</v>
      </c>
      <c r="AD41" s="5">
        <f>IF('Write dashboard large'!$P119 &gt; 0,IF('Write dashboard large'!$P119&gt;AVERAGE('Write dashboard large'!$P119:$Q119),1,IF('Write dashboard large'!$P119=AVERAGE('Write dashboard large'!$P119:$Q119),0,-1)),-1)</f>
        <v>1</v>
      </c>
      <c r="AE41" s="5">
        <f>IF('Write dashboard large'!$P132 &gt; 0,IF('Write dashboard large'!$P132&gt;AVERAGE('Write dashboard large'!$P132:$Q132),1,IF('Write dashboard large'!$P132=AVERAGE('Write dashboard large'!$P132:$Q132),0,-1)),-1)</f>
        <v>1</v>
      </c>
      <c r="AF41" s="5">
        <f>IF('Write dashboard large'!$P145 &gt; 0,IF('Write dashboard large'!$P145&gt;AVERAGE('Write dashboard large'!$P145:$Q145),1,IF('Write dashboard large'!$P145=AVERAGE('Write dashboard large'!$P145:$Q145),0,-1)),-1)</f>
        <v>1</v>
      </c>
      <c r="AG41" s="5">
        <f>IF('Write dashboard large'!$P158 &gt; 0,IF('Write dashboard large'!$P158&gt;AVERAGE('Write dashboard large'!$P158:$Q158),1,IF('Write dashboard large'!$P158=AVERAGE('Write dashboard large'!$P158:$Q158),0,-1)),-1)</f>
        <v>-1</v>
      </c>
      <c r="AH41" s="5">
        <f>IF('Write dashboard large'!$P171 &gt; 0,IF('Write dashboard large'!$P171&gt;AVERAGE('Write dashboard large'!$P171:$Q171),1,IF('Write dashboard large'!$P171=AVERAGE('Write dashboard large'!$P171:$Q171),0,-1)),-1)</f>
        <v>-1</v>
      </c>
      <c r="AI41" s="5">
        <f>IF('Write dashboard large'!$P184 &gt; 0,IF('Write dashboard large'!$P184&gt;AVERAGE('Write dashboard large'!$P184:$Q184),1,IF('Write dashboard large'!$P184=AVERAGE('Write dashboard large'!$P184:$Q184),0,-1)),-1)</f>
        <v>-1</v>
      </c>
      <c r="AJ41" s="5">
        <f>IF('Write dashboard large'!$P197 &gt; 0,IF('Write dashboard large'!$P197&gt;AVERAGE('Write dashboard large'!$P197:$Q197),1,IF('Write dashboard large'!$P197=AVERAGE('Write dashboard large'!$P197:$Q197),0,-1)),-1)</f>
        <v>-1</v>
      </c>
      <c r="AK41" s="5">
        <f>IF('Write dashboard large'!$P210 &gt; 0,IF('Write dashboard large'!$P210&gt;AVERAGE('Write dashboard large'!$P210:$Q210),1,IF('Write dashboard large'!$P210=AVERAGE('Write dashboard large'!$P210:$Q210),0,-1)),-1)</f>
        <v>-1</v>
      </c>
      <c r="AL41" s="5">
        <f>IF('Write dashboard large'!$P223 &gt; 0,IF('Write dashboard large'!$P223&gt;AVERAGE('Write dashboard large'!$P223:$Q223),1,IF('Write dashboard large'!$P223=AVERAGE('Write dashboard large'!$P223:$Q223),0,-1)),-1)</f>
        <v>-1</v>
      </c>
    </row>
    <row r="42" spans="2:38" x14ac:dyDescent="0.25">
      <c r="B42" s="10" t="s">
        <v>74</v>
      </c>
      <c r="C42">
        <f t="shared" ref="C42" si="20">IF(SUMIF(C31:C41,"&gt;0")&gt; (COUNTA(D31:D41)*$D$9),1,-1)</f>
        <v>-1</v>
      </c>
      <c r="D42">
        <f t="shared" ref="D42" si="21">IF(SUMIF(D31:D41,"&gt;0")&gt; (COUNTA(E31:E41)*$D$9),1,-1)</f>
        <v>-1</v>
      </c>
      <c r="E42">
        <f t="shared" ref="E42" si="22">IF(SUMIF(E31:E41,"&gt;0")&gt; (COUNTA(F31:F41)*$D$9),1,-1)</f>
        <v>1</v>
      </c>
      <c r="F42">
        <f t="shared" ref="F42" si="23">IF(SUMIF(F31:F41,"&gt;0")&gt; (COUNTA(G31:G41)*$D$9),1,-1)</f>
        <v>1</v>
      </c>
      <c r="G42">
        <f t="shared" ref="G42" si="24">IF(SUMIF(G31:G41,"&gt;0")&gt; (COUNTA(H31:H41)*$D$9),1,-1)</f>
        <v>1</v>
      </c>
      <c r="H42">
        <f t="shared" ref="H42" si="25">IF(SUMIF(H31:H41,"&gt;0")&gt; (COUNTA(I31:I41)*$D$9),1,-1)</f>
        <v>1</v>
      </c>
      <c r="I42">
        <f t="shared" ref="I42" si="26">IF(SUMIF(I31:I41,"&gt;0")&gt; (COUNTA(J31:J41)*$D$9),1,-1)</f>
        <v>-1</v>
      </c>
      <c r="J42">
        <f t="shared" ref="J42" si="27">IF(SUMIF(J31:J41,"&gt;0")&gt; (COUNTA(K31:K41)*$D$9),1,-1)</f>
        <v>1</v>
      </c>
      <c r="K42">
        <f t="shared" ref="K42" si="28">IF(SUMIF(K31:K41,"&gt;0")&gt; (COUNTA(L31:L41)*$D$9),1,-1)</f>
        <v>-1</v>
      </c>
      <c r="L42">
        <f t="shared" ref="L42" si="29">IF(SUMIF(L31:L41,"&gt;0")&gt; (COUNTA(M31:M41)*$D$9),1,-1)</f>
        <v>-1</v>
      </c>
      <c r="M42">
        <f t="shared" ref="M42" si="30">IF(SUMIF(M31:M41,"&gt;0")&gt; (COUNTA(N31:N41)*$D$9),1,-1)</f>
        <v>-1</v>
      </c>
      <c r="N42">
        <f t="shared" ref="N42" si="31">IF(SUMIF(N31:N41,"&gt;0")&gt; (COUNTA(O31:O41)*$D$9),1,-1)</f>
        <v>1</v>
      </c>
      <c r="O42">
        <f t="shared" ref="O42" si="32">IF(SUMIF(O31:O41,"&gt;0")&gt; (COUNTA(P31:P41)*$D$9),1,-1)</f>
        <v>-1</v>
      </c>
      <c r="P42">
        <f t="shared" ref="P42" si="33">IF(SUMIF(P31:P41,"&gt;0")&gt; (COUNTA(Q31:Q41)*$D$9),1,-1)</f>
        <v>-1</v>
      </c>
      <c r="Q42">
        <f t="shared" ref="Q42" si="34">IF(SUMIF(Q31:Q41,"&gt;0")&gt; (COUNTA(R31:R41)*$D$9),1,-1)</f>
        <v>-1</v>
      </c>
      <c r="R42">
        <f t="shared" ref="R42" si="35">IF(SUMIF(R31:R41,"&gt;0")&gt; (COUNTA(S31:S41)*$D$9),1,-1)</f>
        <v>1</v>
      </c>
      <c r="S42">
        <f t="shared" ref="S42" si="36">IF(SUMIF(S31:S41,"&gt;0")&gt; (COUNTA(T31:T41)*$D$9),1,-1)</f>
        <v>1</v>
      </c>
      <c r="U42" s="10" t="s">
        <v>74</v>
      </c>
      <c r="V42">
        <f t="shared" ref="V42" si="37">IF(SUMIF(V31:V41,"&gt;0")&gt; (COUNTA(W31:W41)*$D$9),1,-1)</f>
        <v>-1</v>
      </c>
      <c r="W42">
        <f t="shared" ref="W42" si="38">IF(SUMIF(W31:W41,"&gt;0")&gt; (COUNTA(X31:X41)*$D$9),1,-1)</f>
        <v>-1</v>
      </c>
      <c r="X42">
        <f t="shared" ref="X42" si="39">IF(SUMIF(X31:X41,"&gt;0")&gt; (COUNTA(Y31:Y41)*$D$9),1,-1)</f>
        <v>-1</v>
      </c>
      <c r="Y42">
        <f t="shared" ref="Y42" si="40">IF(SUMIF(Y31:Y41,"&gt;0")&gt; (COUNTA(Z31:Z41)*$D$9),1,-1)</f>
        <v>1</v>
      </c>
      <c r="Z42">
        <f t="shared" ref="Z42" si="41">IF(SUMIF(Z31:Z41,"&gt;0")&gt; (COUNTA(AA31:AA41)*$D$9),1,-1)</f>
        <v>1</v>
      </c>
      <c r="AA42">
        <f t="shared" ref="AA42" si="42">IF(SUMIF(AA31:AA41,"&gt;0")&gt; (COUNTA(AB31:AB41)*$D$9),1,-1)</f>
        <v>1</v>
      </c>
      <c r="AB42">
        <f t="shared" ref="AB42" si="43">IF(SUMIF(AB31:AB41,"&gt;0")&gt; (COUNTA(AC31:AC41)*$D$9),1,-1)</f>
        <v>1</v>
      </c>
      <c r="AC42">
        <f t="shared" ref="AC42" si="44">IF(SUMIF(AC31:AC41,"&gt;0")&gt; (COUNTA(AD31:AD41)*$D$9),1,-1)</f>
        <v>1</v>
      </c>
      <c r="AD42">
        <f t="shared" ref="AD42" si="45">IF(SUMIF(AD31:AD41,"&gt;0")&gt; (COUNTA(AE31:AE41)*$D$9),1,-1)</f>
        <v>-1</v>
      </c>
      <c r="AE42">
        <f t="shared" ref="AE42" si="46">IF(SUMIF(AE31:AE41,"&gt;0")&gt; (COUNTA(AF31:AF41)*$D$9),1,-1)</f>
        <v>-1</v>
      </c>
      <c r="AF42">
        <f t="shared" ref="AF42" si="47">IF(SUMIF(AF31:AF41,"&gt;0")&gt; (COUNTA(AG31:AG41)*$D$9),1,-1)</f>
        <v>1</v>
      </c>
      <c r="AG42">
        <f t="shared" ref="AG42" si="48">IF(SUMIF(AG31:AG41,"&gt;0")&gt; (COUNTA(AH31:AH41)*$D$9),1,-1)</f>
        <v>-1</v>
      </c>
      <c r="AH42">
        <f t="shared" ref="AH42" si="49">IF(SUMIF(AH31:AH41,"&gt;0")&gt; (COUNTA(AI31:AI41)*$D$9),1,-1)</f>
        <v>-1</v>
      </c>
      <c r="AI42">
        <f t="shared" ref="AI42" si="50">IF(SUMIF(AI31:AI41,"&gt;0")&gt; (COUNTA(AJ31:AJ41)*$D$9),1,-1)</f>
        <v>-1</v>
      </c>
      <c r="AJ42">
        <f t="shared" ref="AJ42" si="51">IF(SUMIF(AJ31:AJ41,"&gt;0")&gt; (COUNTA(AK31:AK41)*$D$9),1,-1)</f>
        <v>-1</v>
      </c>
      <c r="AK42">
        <f t="shared" ref="AK42" si="52">IF(SUMIF(AK31:AK41,"&gt;0")&gt; (COUNTA(AL31:AL41)*$D$9),1,-1)</f>
        <v>-1</v>
      </c>
      <c r="AL42">
        <f t="shared" ref="AL42" si="53">IF(SUMIF(AL31:AL41,"&gt;0")&gt; (COUNTA(AM31:AM41)*$D$9),1,-1)</f>
        <v>-1</v>
      </c>
    </row>
    <row r="43" spans="2:38" x14ac:dyDescent="0.25">
      <c r="B43" s="11" t="s">
        <v>84</v>
      </c>
      <c r="C43" s="1">
        <f>IF(SUMIF(C42:K42,"&gt;0")&gt; COUNTA(C42:K42)*$E$9,1,-1)</f>
        <v>-1</v>
      </c>
      <c r="U43" s="11" t="s">
        <v>84</v>
      </c>
      <c r="V43" s="1">
        <f>IF(SUMIF(V42:AD42,"&gt;0")&gt; COUNTA(V42:AD42)*$E$9,1,-1)</f>
        <v>-1</v>
      </c>
    </row>
  </sheetData>
  <mergeCells count="24">
    <mergeCell ref="AJ12:AR12"/>
    <mergeCell ref="B27:S27"/>
    <mergeCell ref="C12:K12"/>
    <mergeCell ref="N12:V12"/>
    <mergeCell ref="B10:K10"/>
    <mergeCell ref="B11:K11"/>
    <mergeCell ref="M10:V10"/>
    <mergeCell ref="M11:V11"/>
    <mergeCell ref="B2:D2"/>
    <mergeCell ref="B28:S28"/>
    <mergeCell ref="U27:AL27"/>
    <mergeCell ref="U28:AL28"/>
    <mergeCell ref="V29:AL29"/>
    <mergeCell ref="B3:B4"/>
    <mergeCell ref="B5:B6"/>
    <mergeCell ref="C3:D3"/>
    <mergeCell ref="C7:D7"/>
    <mergeCell ref="C8:D8"/>
    <mergeCell ref="C29:S29"/>
    <mergeCell ref="X10:AG10"/>
    <mergeCell ref="AI10:AR10"/>
    <mergeCell ref="X11:AG11"/>
    <mergeCell ref="AI11:AR11"/>
    <mergeCell ref="Y12:AG12"/>
  </mergeCells>
  <conditionalFormatting sqref="C14:K24">
    <cfRule type="cellIs" dxfId="103" priority="103" operator="lessThan">
      <formula>0</formula>
    </cfRule>
    <cfRule type="cellIs" dxfId="102" priority="104" operator="greaterThan">
      <formula>0</formula>
    </cfRule>
  </conditionalFormatting>
  <conditionalFormatting sqref="N14:V24">
    <cfRule type="cellIs" dxfId="101" priority="101" operator="lessThan">
      <formula>0</formula>
    </cfRule>
    <cfRule type="cellIs" dxfId="100" priority="102" operator="greaterThan">
      <formula>0</formula>
    </cfRule>
  </conditionalFormatting>
  <conditionalFormatting sqref="C31:K41">
    <cfRule type="cellIs" dxfId="99" priority="99" operator="lessThan">
      <formula>0</formula>
    </cfRule>
    <cfRule type="cellIs" dxfId="98" priority="100" operator="greaterThan">
      <formula>0</formula>
    </cfRule>
  </conditionalFormatting>
  <conditionalFormatting sqref="Y14:AG24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AJ14:AR24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L31:S41">
    <cfRule type="cellIs" dxfId="73" priority="73" operator="lessThan">
      <formula>0</formula>
    </cfRule>
    <cfRule type="cellIs" dxfId="72" priority="74" operator="greaterThan">
      <formula>0</formula>
    </cfRule>
  </conditionalFormatting>
  <conditionalFormatting sqref="V31:AD41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AE31:AL41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C26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C25:K25">
    <cfRule type="cellIs" dxfId="35" priority="33" operator="lessThan">
      <formula>0</formula>
    </cfRule>
    <cfRule type="cellIs" dxfId="34" priority="34" operator="lessThan">
      <formula>0</formula>
    </cfRule>
    <cfRule type="cellIs" dxfId="33" priority="35" operator="lessThan">
      <formula>-1</formula>
    </cfRule>
    <cfRule type="cellIs" dxfId="32" priority="36" operator="greaterThan">
      <formula>0</formula>
    </cfRule>
  </conditionalFormatting>
  <conditionalFormatting sqref="N25:V25">
    <cfRule type="cellIs" dxfId="27" priority="25" operator="lessThan">
      <formula>0</formula>
    </cfRule>
    <cfRule type="cellIs" dxfId="26" priority="26" operator="lessThan">
      <formula>0</formula>
    </cfRule>
    <cfRule type="cellIs" dxfId="25" priority="27" operator="lessThan">
      <formula>-1</formula>
    </cfRule>
    <cfRule type="cellIs" dxfId="24" priority="28" operator="greaterThan">
      <formula>0</formula>
    </cfRule>
  </conditionalFormatting>
  <conditionalFormatting sqref="Y25:AG25">
    <cfRule type="cellIs" dxfId="23" priority="21" operator="lessThan">
      <formula>0</formula>
    </cfRule>
    <cfRule type="cellIs" dxfId="22" priority="22" operator="lessThan">
      <formula>0</formula>
    </cfRule>
    <cfRule type="cellIs" dxfId="21" priority="23" operator="lessThan">
      <formula>-1</formula>
    </cfRule>
    <cfRule type="cellIs" dxfId="20" priority="24" operator="greaterThan">
      <formula>0</formula>
    </cfRule>
  </conditionalFormatting>
  <conditionalFormatting sqref="AJ25:AR25">
    <cfRule type="cellIs" dxfId="19" priority="17" operator="lessThan">
      <formula>0</formula>
    </cfRule>
    <cfRule type="cellIs" dxfId="18" priority="18" operator="lessThan">
      <formula>0</formula>
    </cfRule>
    <cfRule type="cellIs" dxfId="17" priority="19" operator="lessThan">
      <formula>-1</formula>
    </cfRule>
    <cfRule type="cellIs" dxfId="16" priority="20" operator="greaterThan">
      <formula>0</formula>
    </cfRule>
  </conditionalFormatting>
  <conditionalFormatting sqref="V42:AL42">
    <cfRule type="cellIs" dxfId="15" priority="13" operator="lessThan">
      <formula>0</formula>
    </cfRule>
    <cfRule type="cellIs" dxfId="14" priority="14" operator="lessThan">
      <formula>0</formula>
    </cfRule>
    <cfRule type="cellIs" dxfId="13" priority="15" operator="lessThan">
      <formula>-1</formula>
    </cfRule>
    <cfRule type="cellIs" dxfId="12" priority="16" operator="greaterThan">
      <formula>0</formula>
    </cfRule>
  </conditionalFormatting>
  <conditionalFormatting sqref="C42:S42">
    <cfRule type="cellIs" dxfId="11" priority="9" operator="lessThan">
      <formula>0</formula>
    </cfRule>
    <cfRule type="cellIs" dxfId="10" priority="10" operator="lessThan">
      <formula>0</formula>
    </cfRule>
    <cfRule type="cellIs" dxfId="9" priority="11" operator="lessThan">
      <formula>-1</formula>
    </cfRule>
    <cfRule type="cellIs" dxfId="8" priority="12" operator="greaterThan">
      <formula>0</formula>
    </cfRule>
  </conditionalFormatting>
  <conditionalFormatting sqref="C4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V43 AJ26 Y26 N2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7D85C-C45E-454C-870D-55E85BFA179D}">
  <sheetPr codeName="Sheet10"/>
  <dimension ref="B2:J19"/>
  <sheetViews>
    <sheetView workbookViewId="0">
      <selection activeCell="N34" sqref="N34"/>
    </sheetView>
  </sheetViews>
  <sheetFormatPr defaultRowHeight="15" x14ac:dyDescent="0.25"/>
  <cols>
    <col min="2" max="2" width="16.85546875" customWidth="1"/>
    <col min="5" max="5" width="24.85546875" customWidth="1"/>
    <col min="6" max="6" width="39.42578125" customWidth="1"/>
    <col min="9" max="9" width="16.140625" customWidth="1"/>
  </cols>
  <sheetData>
    <row r="2" spans="2:10" x14ac:dyDescent="0.25">
      <c r="B2" s="1" t="s">
        <v>55</v>
      </c>
      <c r="C2" s="1" t="s">
        <v>58</v>
      </c>
      <c r="D2" s="1" t="s">
        <v>65</v>
      </c>
      <c r="E2" s="1" t="s">
        <v>61</v>
      </c>
      <c r="F2" s="1" t="s">
        <v>62</v>
      </c>
      <c r="G2" s="1" t="s">
        <v>63</v>
      </c>
      <c r="I2" s="1" t="s">
        <v>64</v>
      </c>
      <c r="J2" s="1" t="s">
        <v>72</v>
      </c>
    </row>
    <row r="3" spans="2:10" x14ac:dyDescent="0.25">
      <c r="B3" t="s">
        <v>56</v>
      </c>
      <c r="C3" t="s">
        <v>59</v>
      </c>
      <c r="D3" t="s">
        <v>66</v>
      </c>
      <c r="E3" t="s">
        <v>21</v>
      </c>
      <c r="F3" t="s">
        <v>30</v>
      </c>
      <c r="G3">
        <v>1</v>
      </c>
      <c r="I3" t="s">
        <v>47</v>
      </c>
      <c r="J3" t="s">
        <v>73</v>
      </c>
    </row>
    <row r="4" spans="2:10" x14ac:dyDescent="0.25">
      <c r="B4" t="s">
        <v>57</v>
      </c>
      <c r="C4" t="s">
        <v>60</v>
      </c>
      <c r="D4" t="s">
        <v>67</v>
      </c>
      <c r="E4" t="s">
        <v>22</v>
      </c>
      <c r="F4" t="s">
        <v>31</v>
      </c>
      <c r="G4">
        <v>2</v>
      </c>
      <c r="I4" t="s">
        <v>48</v>
      </c>
    </row>
    <row r="5" spans="2:10" x14ac:dyDescent="0.25">
      <c r="E5" t="s">
        <v>23</v>
      </c>
      <c r="F5" t="s">
        <v>32</v>
      </c>
      <c r="G5">
        <v>4</v>
      </c>
      <c r="I5" t="s">
        <v>49</v>
      </c>
    </row>
    <row r="6" spans="2:10" x14ac:dyDescent="0.25">
      <c r="E6" t="s">
        <v>24</v>
      </c>
      <c r="F6" t="s">
        <v>33</v>
      </c>
      <c r="G6">
        <v>8</v>
      </c>
      <c r="I6" t="s">
        <v>50</v>
      </c>
    </row>
    <row r="7" spans="2:10" x14ac:dyDescent="0.25">
      <c r="E7" t="s">
        <v>25</v>
      </c>
      <c r="F7" t="s">
        <v>34</v>
      </c>
      <c r="G7">
        <v>16</v>
      </c>
      <c r="I7" t="s">
        <v>51</v>
      </c>
    </row>
    <row r="8" spans="2:10" x14ac:dyDescent="0.25">
      <c r="E8" t="s">
        <v>26</v>
      </c>
      <c r="F8" t="s">
        <v>35</v>
      </c>
      <c r="G8">
        <v>32</v>
      </c>
      <c r="I8" t="s">
        <v>52</v>
      </c>
    </row>
    <row r="9" spans="2:10" x14ac:dyDescent="0.25">
      <c r="E9" t="s">
        <v>27</v>
      </c>
      <c r="F9" t="s">
        <v>36</v>
      </c>
      <c r="G9">
        <v>64</v>
      </c>
    </row>
    <row r="10" spans="2:10" x14ac:dyDescent="0.25">
      <c r="E10" t="s">
        <v>28</v>
      </c>
      <c r="F10" t="s">
        <v>37</v>
      </c>
      <c r="G10">
        <v>128</v>
      </c>
    </row>
    <row r="11" spans="2:10" x14ac:dyDescent="0.25">
      <c r="E11" t="s">
        <v>29</v>
      </c>
      <c r="F11" t="s">
        <v>38</v>
      </c>
      <c r="G11">
        <v>256</v>
      </c>
    </row>
    <row r="12" spans="2:10" x14ac:dyDescent="0.25">
      <c r="F12" t="s">
        <v>39</v>
      </c>
      <c r="G12">
        <v>512</v>
      </c>
    </row>
    <row r="13" spans="2:10" x14ac:dyDescent="0.25">
      <c r="F13" t="s">
        <v>40</v>
      </c>
      <c r="G13">
        <v>1024</v>
      </c>
    </row>
    <row r="14" spans="2:10" x14ac:dyDescent="0.25">
      <c r="F14" t="s">
        <v>41</v>
      </c>
    </row>
    <row r="15" spans="2:10" x14ac:dyDescent="0.25">
      <c r="F15" t="s">
        <v>42</v>
      </c>
    </row>
    <row r="16" spans="2:10" x14ac:dyDescent="0.25">
      <c r="F16" t="s">
        <v>43</v>
      </c>
    </row>
    <row r="17" spans="6:6" x14ac:dyDescent="0.25">
      <c r="F17" t="s">
        <v>44</v>
      </c>
    </row>
    <row r="18" spans="6:6" x14ac:dyDescent="0.25">
      <c r="F18" t="s">
        <v>45</v>
      </c>
    </row>
    <row r="19" spans="6:6" x14ac:dyDescent="0.25">
      <c r="F19" t="s">
        <v>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43B90-FB34-4C5C-B162-2CC3B9150845}">
  <sheetPr codeName="Sheet1"/>
  <dimension ref="A1:AF203"/>
  <sheetViews>
    <sheetView topLeftCell="A113" zoomScale="85" zoomScaleNormal="85" workbookViewId="0">
      <selection activeCell="B229" sqref="B229"/>
    </sheetView>
  </sheetViews>
  <sheetFormatPr defaultRowHeight="15" x14ac:dyDescent="0.25"/>
  <sheetData>
    <row r="1" spans="1:32" x14ac:dyDescent="0.25">
      <c r="A1" t="str">
        <f>_xlfn.CONCAT(References!$C$3," ",References!E3)</f>
        <v>Small select_run_inlist</v>
      </c>
    </row>
    <row r="2" spans="1:32" x14ac:dyDescent="0.25">
      <c r="A2" t="str">
        <f>_xlfn.CONCAT(A1,"  ",References!$I$4)</f>
        <v>Small select_run_inlist  events/s</v>
      </c>
      <c r="L2" t="str">
        <f>_xlfn.CONCAT(A1,"  ",References!$I$5)</f>
        <v>Small select_run_inlist  ops/sec</v>
      </c>
      <c r="V2" t="str">
        <f>_xlfn.CONCAT(A1,"  ",References!$I$6)</f>
        <v>Small select_run_inlist  reads/sec</v>
      </c>
      <c r="AF2" t="str">
        <f>_xlfn.CONCAT(A1,"  ",References!$I$8)</f>
        <v>Small select_run_inlist  latency95(μs)</v>
      </c>
    </row>
    <row r="26" spans="1:32" x14ac:dyDescent="0.25">
      <c r="A26" t="str">
        <f>_xlfn.CONCAT(References!$C$3," ",References!E4)</f>
        <v>Small select_run_inlist_hotspot</v>
      </c>
    </row>
    <row r="27" spans="1:32" x14ac:dyDescent="0.25">
      <c r="A27" t="str">
        <f>_xlfn.CONCAT(A26,"  ",References!$I$4)</f>
        <v>Small select_run_inlist_hotspot  events/s</v>
      </c>
      <c r="L27" t="str">
        <f>_xlfn.CONCAT(A26,"  ",References!$I$5)</f>
        <v>Small select_run_inlist_hotspot  ops/sec</v>
      </c>
      <c r="V27" t="str">
        <f>_xlfn.CONCAT(A26,"  ",References!$I$6)</f>
        <v>Small select_run_inlist_hotspot  reads/sec</v>
      </c>
      <c r="AF27" t="str">
        <f>_xlfn.CONCAT(A26,"  ",References!$I$8)</f>
        <v>Small select_run_inlist_hotspot  latency95(μs)</v>
      </c>
    </row>
    <row r="51" spans="1:32" x14ac:dyDescent="0.25">
      <c r="A51" t="str">
        <f>_xlfn.CONCAT(References!$C$3," ",References!E5)</f>
        <v>Small select_run_point_select</v>
      </c>
    </row>
    <row r="52" spans="1:32" x14ac:dyDescent="0.25">
      <c r="A52" t="str">
        <f>_xlfn.CONCAT(A51,"  ",References!$I$4)</f>
        <v>Small select_run_point_select  events/s</v>
      </c>
      <c r="L52" t="str">
        <f>_xlfn.CONCAT(A51,"  ",References!$I$5)</f>
        <v>Small select_run_point_select  ops/sec</v>
      </c>
      <c r="V52" t="str">
        <f>_xlfn.CONCAT(A51,"  ",References!$I$6)</f>
        <v>Small select_run_point_select  reads/sec</v>
      </c>
      <c r="AF52" t="str">
        <f>_xlfn.CONCAT(A51,"  ",References!$I$8)</f>
        <v>Small select_run_point_select  latency95(μs)</v>
      </c>
    </row>
    <row r="76" spans="1:32" x14ac:dyDescent="0.25">
      <c r="A76" t="str">
        <f>_xlfn.CONCAT(References!$C$3," ",References!E6)</f>
        <v>Small select_run_range_all</v>
      </c>
    </row>
    <row r="77" spans="1:32" x14ac:dyDescent="0.25">
      <c r="A77" t="str">
        <f>_xlfn.CONCAT(A76,"  ",References!$I$4)</f>
        <v>Small select_run_range_all  events/s</v>
      </c>
      <c r="L77" t="str">
        <f>_xlfn.CONCAT(A76,"  ",References!$I$5)</f>
        <v>Small select_run_range_all  ops/sec</v>
      </c>
      <c r="V77" t="str">
        <f>_xlfn.CONCAT(A76,"  ",References!$I$6)</f>
        <v>Small select_run_range_all  reads/sec</v>
      </c>
      <c r="AF77" t="str">
        <f>_xlfn.CONCAT(A76,"  ",References!$I$8)</f>
        <v>Small select_run_range_all  latency95(μs)</v>
      </c>
    </row>
    <row r="101" spans="1:32" x14ac:dyDescent="0.25">
      <c r="A101" t="str">
        <f>_xlfn.CONCAT(References!$C$3," ",References!E7)</f>
        <v>Small select_run_range_distinct</v>
      </c>
    </row>
    <row r="102" spans="1:32" x14ac:dyDescent="0.25">
      <c r="A102" t="str">
        <f>_xlfn.CONCAT(A101,"  ",References!$I$4)</f>
        <v>Small select_run_range_distinct  events/s</v>
      </c>
      <c r="L102" t="str">
        <f>_xlfn.CONCAT(A101,"  ",References!$I$5)</f>
        <v>Small select_run_range_distinct  ops/sec</v>
      </c>
      <c r="V102" t="str">
        <f>_xlfn.CONCAT(A101,"  ",References!$I$6)</f>
        <v>Small select_run_range_distinct  reads/sec</v>
      </c>
      <c r="AF102" t="str">
        <f>_xlfn.CONCAT(A101,"  ",References!$I$8)</f>
        <v>Small select_run_range_distinct  latency95(μs)</v>
      </c>
    </row>
    <row r="126" spans="1:32" x14ac:dyDescent="0.25">
      <c r="A126" t="str">
        <f>_xlfn.CONCAT(References!$C$3," ",References!E8)</f>
        <v>Small select_run_range_order</v>
      </c>
    </row>
    <row r="127" spans="1:32" x14ac:dyDescent="0.25">
      <c r="A127" t="str">
        <f>_xlfn.CONCAT(A126,"  ",References!$I$4)</f>
        <v>Small select_run_range_order  events/s</v>
      </c>
      <c r="L127" t="str">
        <f>_xlfn.CONCAT(A126,"  ",References!$I$5)</f>
        <v>Small select_run_range_order  ops/sec</v>
      </c>
      <c r="V127" t="str">
        <f>_xlfn.CONCAT(A126,"  ",References!$I$6)</f>
        <v>Small select_run_range_order  reads/sec</v>
      </c>
      <c r="AF127" t="str">
        <f>_xlfn.CONCAT(A126,"  ",References!$I$8)</f>
        <v>Small select_run_range_order  latency95(μs)</v>
      </c>
    </row>
    <row r="151" spans="1:32" x14ac:dyDescent="0.25">
      <c r="A151" t="str">
        <f>_xlfn.CONCAT(References!$C$3," ",References!E9)</f>
        <v>Small select_run_range_simple</v>
      </c>
    </row>
    <row r="152" spans="1:32" x14ac:dyDescent="0.25">
      <c r="A152" t="str">
        <f>_xlfn.CONCAT(A151,"  ",References!$I$4)</f>
        <v>Small select_run_range_simple  events/s</v>
      </c>
      <c r="L152" t="str">
        <f>_xlfn.CONCAT(A151,"  ",References!$I$5)</f>
        <v>Small select_run_range_simple  ops/sec</v>
      </c>
      <c r="V152" t="str">
        <f>_xlfn.CONCAT(A151,"  ",References!$I$6)</f>
        <v>Small select_run_range_simple  reads/sec</v>
      </c>
      <c r="AF152" t="str">
        <f>_xlfn.CONCAT(A151,"  ",References!$I$8)</f>
        <v>Small select_run_range_simple  latency95(μs)</v>
      </c>
    </row>
    <row r="176" spans="1:1" x14ac:dyDescent="0.25">
      <c r="A176" t="str">
        <f>_xlfn.CONCAT(References!$C$3," ",References!E10)</f>
        <v>Small select_run_range_sum</v>
      </c>
    </row>
    <row r="177" spans="1:32" x14ac:dyDescent="0.25">
      <c r="A177" t="str">
        <f>_xlfn.CONCAT(A176,"  ",References!$I$4)</f>
        <v>Small select_run_range_sum  events/s</v>
      </c>
      <c r="L177" t="str">
        <f>_xlfn.CONCAT(A176,"  ",References!$I$5)</f>
        <v>Small select_run_range_sum  ops/sec</v>
      </c>
      <c r="V177" t="str">
        <f>_xlfn.CONCAT(A176,"  ",References!$I$6)</f>
        <v>Small select_run_range_sum  reads/sec</v>
      </c>
      <c r="AF177" t="str">
        <f>_xlfn.CONCAT(A176,"  ",References!$I$8)</f>
        <v>Small select_run_range_sum  latency95(μs)</v>
      </c>
    </row>
    <row r="202" spans="1:12" x14ac:dyDescent="0.25">
      <c r="A202" t="str">
        <f>_xlfn.CONCAT(References!$C$3," ",References!E11)</f>
        <v>Small select_run_select_scan</v>
      </c>
    </row>
    <row r="203" spans="1:12" x14ac:dyDescent="0.25">
      <c r="A203" t="str">
        <f>_xlfn.CONCAT(A202,"  ","Execution Time (sec)")</f>
        <v>Small select_run_select_scan  Execution Time (sec)</v>
      </c>
      <c r="L203" t="str">
        <f>_xlfn.CONCAT(A202,"  ",References!$I$8)</f>
        <v>Small select_run_select_scan  latency95(μs)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</xdr:col>
                <xdr:colOff>9525</xdr:colOff>
                <xdr:row>228</xdr:row>
                <xdr:rowOff>19050</xdr:rowOff>
              </from>
              <to>
                <xdr:col>2</xdr:col>
                <xdr:colOff>590550</xdr:colOff>
                <xdr:row>229</xdr:row>
                <xdr:rowOff>171450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BE335-4C6D-4378-AF8B-1527B1A435AE}">
  <sheetPr codeName="Sheet2"/>
  <dimension ref="A1:AF203"/>
  <sheetViews>
    <sheetView topLeftCell="A194" zoomScale="85" zoomScaleNormal="85" workbookViewId="0">
      <selection activeCell="D233" sqref="D233"/>
    </sheetView>
  </sheetViews>
  <sheetFormatPr defaultRowHeight="15" x14ac:dyDescent="0.25"/>
  <sheetData>
    <row r="1" spans="1:32" x14ac:dyDescent="0.25">
      <c r="A1" t="str">
        <f>_xlfn.CONCAT(References!$C$4," ",References!E3)</f>
        <v>Large select_run_inlist</v>
      </c>
    </row>
    <row r="2" spans="1:32" x14ac:dyDescent="0.25">
      <c r="A2" t="str">
        <f>_xlfn.CONCAT(A1,"  ",References!$I$4)</f>
        <v>Large select_run_inlist  events/s</v>
      </c>
      <c r="L2" t="str">
        <f>_xlfn.CONCAT(A1,"  ",References!$I$5)</f>
        <v>Large select_run_inlist  ops/sec</v>
      </c>
      <c r="V2" t="str">
        <f>_xlfn.CONCAT(A1,"  ",References!$I$6)</f>
        <v>Large select_run_inlist  reads/sec</v>
      </c>
      <c r="AF2" t="str">
        <f>_xlfn.CONCAT(A1,"  ",References!$I$8)</f>
        <v>Large select_run_inlist  latency95(μs)</v>
      </c>
    </row>
    <row r="26" spans="1:32" x14ac:dyDescent="0.25">
      <c r="A26" t="str">
        <f>_xlfn.CONCAT(References!$C$4," ",References!E4)</f>
        <v>Large select_run_inlist_hotspot</v>
      </c>
    </row>
    <row r="27" spans="1:32" x14ac:dyDescent="0.25">
      <c r="A27" t="str">
        <f>_xlfn.CONCAT(A26,"  ",References!$I$4)</f>
        <v>Large select_run_inlist_hotspot  events/s</v>
      </c>
      <c r="L27" t="str">
        <f>_xlfn.CONCAT(A26,"  ",References!$I$5)</f>
        <v>Large select_run_inlist_hotspot  ops/sec</v>
      </c>
      <c r="V27" t="str">
        <f>_xlfn.CONCAT(A26,"  ",References!$I$6)</f>
        <v>Large select_run_inlist_hotspot  reads/sec</v>
      </c>
      <c r="AF27" t="str">
        <f>_xlfn.CONCAT(A26,"  ",References!$I$8)</f>
        <v>Large select_run_inlist_hotspot  latency95(μs)</v>
      </c>
    </row>
    <row r="51" spans="1:32" x14ac:dyDescent="0.25">
      <c r="A51" t="str">
        <f>_xlfn.CONCAT(References!$C$4," ",References!E5)</f>
        <v>Large select_run_point_select</v>
      </c>
    </row>
    <row r="52" spans="1:32" x14ac:dyDescent="0.25">
      <c r="A52" t="str">
        <f>_xlfn.CONCAT(A51,"  ",References!$I$4)</f>
        <v>Large select_run_point_select  events/s</v>
      </c>
      <c r="L52" t="str">
        <f>_xlfn.CONCAT(A51,"  ",References!$I$5)</f>
        <v>Large select_run_point_select  ops/sec</v>
      </c>
      <c r="V52" t="str">
        <f>_xlfn.CONCAT(A51,"  ",References!$I$6)</f>
        <v>Large select_run_point_select  reads/sec</v>
      </c>
      <c r="AF52" t="str">
        <f>_xlfn.CONCAT(A51,"  ",References!$I$8)</f>
        <v>Large select_run_point_select  latency95(μs)</v>
      </c>
    </row>
    <row r="76" spans="1:32" x14ac:dyDescent="0.25">
      <c r="A76" t="str">
        <f>_xlfn.CONCAT(References!$C$4," ",References!E6)</f>
        <v>Large select_run_range_all</v>
      </c>
    </row>
    <row r="77" spans="1:32" x14ac:dyDescent="0.25">
      <c r="A77" t="str">
        <f>_xlfn.CONCAT(A76,"  ",References!$I$4)</f>
        <v>Large select_run_range_all  events/s</v>
      </c>
      <c r="L77" t="str">
        <f>_xlfn.CONCAT(A76,"  ",References!$I$5)</f>
        <v>Large select_run_range_all  ops/sec</v>
      </c>
      <c r="V77" t="str">
        <f>_xlfn.CONCAT(A76,"  ",References!$I$6)</f>
        <v>Large select_run_range_all  reads/sec</v>
      </c>
      <c r="AF77" t="str">
        <f>_xlfn.CONCAT(A76,"  ",References!$I$8)</f>
        <v>Large select_run_range_all  latency95(μs)</v>
      </c>
    </row>
    <row r="101" spans="1:32" x14ac:dyDescent="0.25">
      <c r="A101" t="str">
        <f>_xlfn.CONCAT(References!$C$4," ",References!E7)</f>
        <v>Large select_run_range_distinct</v>
      </c>
    </row>
    <row r="102" spans="1:32" x14ac:dyDescent="0.25">
      <c r="A102" t="str">
        <f>_xlfn.CONCAT(A101,"  ",References!$I$4)</f>
        <v>Large select_run_range_distinct  events/s</v>
      </c>
      <c r="L102" t="str">
        <f>_xlfn.CONCAT(A101,"  ",References!$I$5)</f>
        <v>Large select_run_range_distinct  ops/sec</v>
      </c>
      <c r="V102" t="str">
        <f>_xlfn.CONCAT(A101,"  ",References!$I$6)</f>
        <v>Large select_run_range_distinct  reads/sec</v>
      </c>
      <c r="AF102" t="str">
        <f>_xlfn.CONCAT(A101,"  ",References!$I$8)</f>
        <v>Large select_run_range_distinct  latency95(μs)</v>
      </c>
    </row>
    <row r="126" spans="1:32" x14ac:dyDescent="0.25">
      <c r="A126" t="str">
        <f>_xlfn.CONCAT(References!$C$4," ",References!E8)</f>
        <v>Large select_run_range_order</v>
      </c>
    </row>
    <row r="127" spans="1:32" x14ac:dyDescent="0.25">
      <c r="A127" t="str">
        <f>_xlfn.CONCAT(A126,"  ",References!$I$4)</f>
        <v>Large select_run_range_order  events/s</v>
      </c>
      <c r="L127" t="str">
        <f>_xlfn.CONCAT(A126,"  ",References!$I$5)</f>
        <v>Large select_run_range_order  ops/sec</v>
      </c>
      <c r="V127" t="str">
        <f>_xlfn.CONCAT(A126,"  ",References!$I$6)</f>
        <v>Large select_run_range_order  reads/sec</v>
      </c>
      <c r="AF127" t="str">
        <f>_xlfn.CONCAT(A126,"  ",References!$I$8)</f>
        <v>Large select_run_range_order  latency95(μs)</v>
      </c>
    </row>
    <row r="151" spans="1:32" x14ac:dyDescent="0.25">
      <c r="A151" t="str">
        <f>_xlfn.CONCAT(References!$C$4," ",References!E9)</f>
        <v>Large select_run_range_simple</v>
      </c>
    </row>
    <row r="152" spans="1:32" x14ac:dyDescent="0.25">
      <c r="A152" t="str">
        <f>_xlfn.CONCAT(A151,"  ",References!$I$4)</f>
        <v>Large select_run_range_simple  events/s</v>
      </c>
      <c r="L152" t="str">
        <f>_xlfn.CONCAT(A151,"  ",References!$I$5)</f>
        <v>Large select_run_range_simple  ops/sec</v>
      </c>
      <c r="V152" t="str">
        <f>_xlfn.CONCAT(A151,"  ",References!$I$6)</f>
        <v>Large select_run_range_simple  reads/sec</v>
      </c>
      <c r="AF152" t="str">
        <f>_xlfn.CONCAT(A151,"  ",References!$I$8)</f>
        <v>Large select_run_range_simple  latency95(μs)</v>
      </c>
    </row>
    <row r="176" spans="1:1" x14ac:dyDescent="0.25">
      <c r="A176" t="str">
        <f>_xlfn.CONCAT(References!$C$4," ",References!E10)</f>
        <v>Large select_run_range_sum</v>
      </c>
    </row>
    <row r="177" spans="1:32" x14ac:dyDescent="0.25">
      <c r="A177" t="str">
        <f>_xlfn.CONCAT(A176,"  ",References!$I$4)</f>
        <v>Large select_run_range_sum  events/s</v>
      </c>
      <c r="L177" t="str">
        <f>_xlfn.CONCAT(A176,"  ",References!$I$5)</f>
        <v>Large select_run_range_sum  ops/sec</v>
      </c>
      <c r="V177" t="str">
        <f>_xlfn.CONCAT(A176,"  ",References!$I$6)</f>
        <v>Large select_run_range_sum  reads/sec</v>
      </c>
      <c r="AF177" t="str">
        <f>_xlfn.CONCAT(A176,"  ",References!$I$8)</f>
        <v>Large select_run_range_sum  latency95(μs)</v>
      </c>
    </row>
    <row r="202" spans="1:12" x14ac:dyDescent="0.25">
      <c r="A202" t="str">
        <f>_xlfn.CONCAT(References!$C$4," ",References!E11)</f>
        <v>Large select_run_select_scan</v>
      </c>
    </row>
    <row r="203" spans="1:12" x14ac:dyDescent="0.25">
      <c r="A203" t="str">
        <f>_xlfn.CONCAT(A202,"  ","Execution Time (sec)")</f>
        <v>Large select_run_select_scan  Execution Time (sec)</v>
      </c>
      <c r="L203" t="str">
        <f>_xlfn.CONCAT(A202,"  ",References!$I$8)</f>
        <v>Large select_run_select_scan  latency95(μs)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1">
          <controlPr defaultSize="0" autoLine="0" r:id="rId4">
            <anchor moveWithCells="1">
              <from>
                <xdr:col>1</xdr:col>
                <xdr:colOff>9525</xdr:colOff>
                <xdr:row>228</xdr:row>
                <xdr:rowOff>19050</xdr:rowOff>
              </from>
              <to>
                <xdr:col>2</xdr:col>
                <xdr:colOff>590550</xdr:colOff>
                <xdr:row>229</xdr:row>
                <xdr:rowOff>171450</xdr:rowOff>
              </to>
            </anchor>
          </controlPr>
        </control>
      </mc:Choice>
      <mc:Fallback>
        <control shapeId="205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945FB-817A-48AB-91A5-51FB9051A7E1}">
  <sheetPr codeName="Sheet3"/>
  <dimension ref="A1:AF411"/>
  <sheetViews>
    <sheetView topLeftCell="B415" zoomScaleNormal="100" workbookViewId="0">
      <selection activeCell="V201" sqref="V201"/>
    </sheetView>
  </sheetViews>
  <sheetFormatPr defaultRowHeight="15" x14ac:dyDescent="0.25"/>
  <sheetData>
    <row r="1" spans="1:32" x14ac:dyDescent="0.25">
      <c r="A1" t="str">
        <f>_xlfn.CONCAT(References!$C$3," ",References!F3)</f>
        <v>Small write_run_inlist_update</v>
      </c>
    </row>
    <row r="2" spans="1:32" x14ac:dyDescent="0.25">
      <c r="A2" t="str">
        <f>_xlfn.CONCAT(A1,"  ",References!$I$4)</f>
        <v>Small write_run_inlist_update  events/s</v>
      </c>
      <c r="L2" t="str">
        <f>_xlfn.CONCAT(A1,"  ",References!$I$5)</f>
        <v>Small write_run_inlist_update  ops/sec</v>
      </c>
      <c r="V2" t="str">
        <f>_xlfn.CONCAT(A1,"  ",References!$I$7)</f>
        <v>Small write_run_inlist_update  writes/sec</v>
      </c>
      <c r="AF2" t="str">
        <f>_xlfn.CONCAT(A1,"  ",References!$I$8)</f>
        <v>Small write_run_inlist_update  latency95(μs)</v>
      </c>
    </row>
    <row r="26" spans="1:32" x14ac:dyDescent="0.25">
      <c r="A26" t="str">
        <f>_xlfn.CONCAT(References!$C$3," ",References!F4)</f>
        <v>Small write_run_inlist_update_hotspot</v>
      </c>
    </row>
    <row r="27" spans="1:32" x14ac:dyDescent="0.25">
      <c r="A27" t="str">
        <f>_xlfn.CONCAT(A26,"  ",References!$I$4)</f>
        <v>Small write_run_inlist_update_hotspot  events/s</v>
      </c>
      <c r="L27" t="str">
        <f>_xlfn.CONCAT(A26,"  ",References!$I$5)</f>
        <v>Small write_run_inlist_update_hotspot  ops/sec</v>
      </c>
      <c r="V27" t="str">
        <f>_xlfn.CONCAT(A26,"  ",References!$I$7)</f>
        <v>Small write_run_inlist_update_hotspot  writes/sec</v>
      </c>
      <c r="AF27" t="str">
        <f>_xlfn.CONCAT(A26,"  ",References!$I$8)</f>
        <v>Small write_run_inlist_update_hotspot  latency95(μs)</v>
      </c>
    </row>
    <row r="51" spans="1:32" x14ac:dyDescent="0.25">
      <c r="A51" t="str">
        <f>_xlfn.CONCAT(References!$C$3," ",References!F5)</f>
        <v>Small write_run_insert_delete_multi</v>
      </c>
    </row>
    <row r="52" spans="1:32" x14ac:dyDescent="0.25">
      <c r="A52" t="str">
        <f>_xlfn.CONCAT(A51,"  ",References!$I$4)</f>
        <v>Small write_run_insert_delete_multi  events/s</v>
      </c>
      <c r="L52" t="str">
        <f>_xlfn.CONCAT(A51,"  ",References!$I$5)</f>
        <v>Small write_run_insert_delete_multi  ops/sec</v>
      </c>
      <c r="V52" t="str">
        <f>_xlfn.CONCAT(A51,"  ",References!$I$7)</f>
        <v>Small write_run_insert_delete_multi  writes/sec</v>
      </c>
      <c r="AF52" t="str">
        <f>_xlfn.CONCAT(A51,"  ",References!$I$8)</f>
        <v>Small write_run_insert_delete_multi  latency95(μs)</v>
      </c>
    </row>
    <row r="76" spans="1:32" x14ac:dyDescent="0.25">
      <c r="A76" t="str">
        <f>_xlfn.CONCAT(References!$C$3," ",References!F6)</f>
        <v>Small write_run_insert_delete_single</v>
      </c>
    </row>
    <row r="77" spans="1:32" x14ac:dyDescent="0.25">
      <c r="A77" t="str">
        <f>_xlfn.CONCAT(A76,"  ",References!$I$4)</f>
        <v>Small write_run_insert_delete_single  events/s</v>
      </c>
      <c r="L77" t="str">
        <f>_xlfn.CONCAT(A76,"  ",References!$I$5)</f>
        <v>Small write_run_insert_delete_single  ops/sec</v>
      </c>
      <c r="V77" t="str">
        <f>_xlfn.CONCAT(A76,"  ",References!$I$7)</f>
        <v>Small write_run_insert_delete_single  writes/sec</v>
      </c>
      <c r="AF77" t="str">
        <f>_xlfn.CONCAT(A76,"  ",References!$I$8)</f>
        <v>Small write_run_insert_delete_single  latency95(μs)</v>
      </c>
    </row>
    <row r="101" spans="1:32" x14ac:dyDescent="0.25">
      <c r="A101" t="str">
        <f>_xlfn.CONCAT(References!$C$3," ",References!F7)</f>
        <v>Small write_run_replace_delete_multi</v>
      </c>
    </row>
    <row r="102" spans="1:32" x14ac:dyDescent="0.25">
      <c r="A102" t="str">
        <f>_xlfn.CONCAT(A101,"  ",References!$I$4)</f>
        <v>Small write_run_replace_delete_multi  events/s</v>
      </c>
      <c r="L102" t="str">
        <f>_xlfn.CONCAT(A101,"  ",References!$I$5)</f>
        <v>Small write_run_replace_delete_multi  ops/sec</v>
      </c>
      <c r="V102" t="str">
        <f>_xlfn.CONCAT(A101,"  ",References!$I$7)</f>
        <v>Small write_run_replace_delete_multi  writes/sec</v>
      </c>
      <c r="AF102" t="str">
        <f>_xlfn.CONCAT(A101,"  ",References!$I$8)</f>
        <v>Small write_run_replace_delete_multi  latency95(μs)</v>
      </c>
    </row>
    <row r="126" spans="1:32" x14ac:dyDescent="0.25">
      <c r="A126" t="str">
        <f>_xlfn.CONCAT(References!$C$3," ",References!F8)</f>
        <v>Small write_run_replace_delete_single</v>
      </c>
    </row>
    <row r="127" spans="1:32" x14ac:dyDescent="0.25">
      <c r="A127" t="str">
        <f>_xlfn.CONCAT(A126,"  ",References!$I$4)</f>
        <v>Small write_run_replace_delete_single  events/s</v>
      </c>
      <c r="L127" t="str">
        <f>_xlfn.CONCAT(A126,"  ",References!$I$5)</f>
        <v>Small write_run_replace_delete_single  ops/sec</v>
      </c>
      <c r="V127" t="str">
        <f>_xlfn.CONCAT(A126,"  ",References!$I$7)</f>
        <v>Small write_run_replace_delete_single  writes/sec</v>
      </c>
      <c r="AF127" t="str">
        <f>_xlfn.CONCAT(A126,"  ",References!$I$8)</f>
        <v>Small write_run_replace_delete_single  latency95(μs)</v>
      </c>
    </row>
    <row r="151" spans="1:32" x14ac:dyDescent="0.25">
      <c r="A151" t="str">
        <f>_xlfn.CONCAT(References!$C$3," ",References!F9)</f>
        <v>Small write_run_rw_with_range_100</v>
      </c>
    </row>
    <row r="152" spans="1:32" x14ac:dyDescent="0.25">
      <c r="A152" t="str">
        <f>_xlfn.CONCAT(A151,"  ",References!$I$4)</f>
        <v>Small write_run_rw_with_range_100  events/s</v>
      </c>
      <c r="L152" t="str">
        <f>_xlfn.CONCAT(A151,"  ",References!$I$5)</f>
        <v>Small write_run_rw_with_range_100  ops/sec</v>
      </c>
      <c r="V152" t="str">
        <f>_xlfn.CONCAT(A151,"  ",References!$I$7)</f>
        <v>Small write_run_rw_with_range_100  writes/sec</v>
      </c>
      <c r="AF152" t="str">
        <f>_xlfn.CONCAT(A151,"  ",References!$I$8)</f>
        <v>Small write_run_rw_with_range_100  latency95(μs)</v>
      </c>
    </row>
    <row r="176" spans="1:1" x14ac:dyDescent="0.25">
      <c r="A176" t="str">
        <f>_xlfn.CONCAT(References!$C$3," ",References!F10)</f>
        <v>Small write_run_rw_with_range_1000</v>
      </c>
    </row>
    <row r="177" spans="1:32" x14ac:dyDescent="0.25">
      <c r="A177" t="str">
        <f>_xlfn.CONCAT(A176,"  ",References!$I$4)</f>
        <v>Small write_run_rw_with_range_1000  events/s</v>
      </c>
      <c r="L177" t="str">
        <f>_xlfn.CONCAT(A176,"  ",References!$I$5)</f>
        <v>Small write_run_rw_with_range_1000  ops/sec</v>
      </c>
      <c r="V177" t="str">
        <f>_xlfn.CONCAT(A176,"  ",References!$I$7)</f>
        <v>Small write_run_rw_with_range_1000  writes/sec</v>
      </c>
      <c r="AF177" t="str">
        <f>_xlfn.CONCAT(A176,"  ",References!$I$8)</f>
        <v>Small write_run_rw_with_range_1000  latency95(μs)</v>
      </c>
    </row>
    <row r="202" spans="1:32" x14ac:dyDescent="0.25">
      <c r="A202" t="str">
        <f>_xlfn.CONCAT(References!$C$3," ",References!F11)</f>
        <v>Small write_run_update_no_index_multi</v>
      </c>
    </row>
    <row r="203" spans="1:32" x14ac:dyDescent="0.25">
      <c r="A203" t="str">
        <f>_xlfn.CONCAT(A202,"  ",References!$I$4)</f>
        <v>Small write_run_update_no_index_multi  events/s</v>
      </c>
      <c r="L203" t="str">
        <f>_xlfn.CONCAT(A202,"  ",References!$I$5)</f>
        <v>Small write_run_update_no_index_multi  ops/sec</v>
      </c>
      <c r="V203" t="str">
        <f>_xlfn.CONCAT(A202,"  ",References!$I$7)</f>
        <v>Small write_run_update_no_index_multi  writes/sec</v>
      </c>
      <c r="AF203" t="str">
        <f>_xlfn.CONCAT(A202,"  ",References!$I$8)</f>
        <v>Small write_run_update_no_index_multi  latency95(μs)</v>
      </c>
    </row>
    <row r="228" spans="1:32" x14ac:dyDescent="0.25">
      <c r="A228" t="str">
        <f>_xlfn.CONCAT(References!$C$3," ",References!F12)</f>
        <v>Small write_run_update_no_index_multi_special</v>
      </c>
    </row>
    <row r="229" spans="1:32" x14ac:dyDescent="0.25">
      <c r="A229" t="str">
        <f>_xlfn.CONCAT(A228,"  ",References!$I$4)</f>
        <v>Small write_run_update_no_index_multi_special  events/s</v>
      </c>
      <c r="L229" t="str">
        <f>_xlfn.CONCAT(A228,"  ",References!$I$5)</f>
        <v>Small write_run_update_no_index_multi_special  ops/sec</v>
      </c>
      <c r="V229" t="str">
        <f>_xlfn.CONCAT(A228,"  ",References!$I$7)</f>
        <v>Small write_run_update_no_index_multi_special  writes/sec</v>
      </c>
      <c r="AF229" t="str">
        <f>_xlfn.CONCAT(A228,"  ",References!$I$8)</f>
        <v>Small write_run_update_no_index_multi_special  latency95(μs)</v>
      </c>
    </row>
    <row r="254" spans="1:32" x14ac:dyDescent="0.25">
      <c r="A254" t="str">
        <f>_xlfn.CONCAT(References!$C$3," ",References!F13)</f>
        <v>Small write_run_update_no_index_single</v>
      </c>
    </row>
    <row r="255" spans="1:32" x14ac:dyDescent="0.25">
      <c r="A255" t="str">
        <f>_xlfn.CONCAT(A254,"  ",References!$I$4)</f>
        <v>Small write_run_update_no_index_single  events/s</v>
      </c>
      <c r="L255" t="str">
        <f>_xlfn.CONCAT(A254,"  ",References!$I$5)</f>
        <v>Small write_run_update_no_index_single  ops/sec</v>
      </c>
      <c r="V255" t="str">
        <f>_xlfn.CONCAT(A254,"  ",References!$I$7)</f>
        <v>Small write_run_update_no_index_single  writes/sec</v>
      </c>
      <c r="AF255" t="str">
        <f>_xlfn.CONCAT(A254,"  ",References!$I$8)</f>
        <v>Small write_run_update_no_index_single  latency95(μs)</v>
      </c>
    </row>
    <row r="280" spans="1:32" x14ac:dyDescent="0.25">
      <c r="A280" t="str">
        <f>_xlfn.CONCAT(References!$C$3," ",References!F14)</f>
        <v>Small write_run_update_with_index_multi</v>
      </c>
    </row>
    <row r="281" spans="1:32" x14ac:dyDescent="0.25">
      <c r="A281" t="str">
        <f>_xlfn.CONCAT(A280,"  ",References!$I$4)</f>
        <v>Small write_run_update_with_index_multi  events/s</v>
      </c>
      <c r="L281" t="str">
        <f>_xlfn.CONCAT(A280,"  ",References!$I$5)</f>
        <v>Small write_run_update_with_index_multi  ops/sec</v>
      </c>
      <c r="V281" t="str">
        <f>_xlfn.CONCAT(A280,"  ",References!$I$7)</f>
        <v>Small write_run_update_with_index_multi  writes/sec</v>
      </c>
      <c r="AF281" t="str">
        <f>_xlfn.CONCAT(A280,"  ",References!$I$8)</f>
        <v>Small write_run_update_with_index_multi  latency95(μs)</v>
      </c>
    </row>
    <row r="306" spans="1:32" x14ac:dyDescent="0.25">
      <c r="A306" t="str">
        <f>_xlfn.CONCAT(References!$C$3," ",References!F15)</f>
        <v>Small write_run_update_with_index_multi_special</v>
      </c>
    </row>
    <row r="307" spans="1:32" x14ac:dyDescent="0.25">
      <c r="A307" t="str">
        <f>_xlfn.CONCAT(A306,"  ",References!$I$4)</f>
        <v>Small write_run_update_with_index_multi_special  events/s</v>
      </c>
      <c r="L307" t="str">
        <f>_xlfn.CONCAT(A306,"  ",References!$I$5)</f>
        <v>Small write_run_update_with_index_multi_special  ops/sec</v>
      </c>
      <c r="V307" t="str">
        <f>_xlfn.CONCAT(A306,"  ",References!$I$7)</f>
        <v>Small write_run_update_with_index_multi_special  writes/sec</v>
      </c>
      <c r="AF307" t="str">
        <f>_xlfn.CONCAT(A306,"  ",References!$I$8)</f>
        <v>Small write_run_update_with_index_multi_special  latency95(μs)</v>
      </c>
    </row>
    <row r="332" spans="1:32" x14ac:dyDescent="0.25">
      <c r="A332" t="str">
        <f>_xlfn.CONCAT(References!$C$3," ",References!F16)</f>
        <v>Small write_run_update_with_index_single</v>
      </c>
    </row>
    <row r="333" spans="1:32" x14ac:dyDescent="0.25">
      <c r="A333" t="str">
        <f>_xlfn.CONCAT(A332,"  ",References!$I$4)</f>
        <v>Small write_run_update_with_index_single  events/s</v>
      </c>
      <c r="L333" t="str">
        <f>_xlfn.CONCAT(A332,"  ",References!$I$5)</f>
        <v>Small write_run_update_with_index_single  ops/sec</v>
      </c>
      <c r="V333" t="str">
        <f>_xlfn.CONCAT(A332,"  ",References!$I$7)</f>
        <v>Small write_run_update_with_index_single  writes/sec</v>
      </c>
      <c r="AF333" t="str">
        <f>_xlfn.CONCAT(A332,"  ",References!$I$8)</f>
        <v>Small write_run_update_with_index_single  latency95(μs)</v>
      </c>
    </row>
    <row r="358" spans="1:32" x14ac:dyDescent="0.25">
      <c r="A358" t="str">
        <f>_xlfn.CONCAT(References!$C$3," ",References!F17)</f>
        <v>Small write_run_write_all_no_trx</v>
      </c>
    </row>
    <row r="359" spans="1:32" x14ac:dyDescent="0.25">
      <c r="A359" t="str">
        <f>_xlfn.CONCAT(A358,"  ",References!$I$4)</f>
        <v>Small write_run_write_all_no_trx  events/s</v>
      </c>
      <c r="L359" t="str">
        <f>_xlfn.CONCAT(A358,"  ",References!$I$5)</f>
        <v>Small write_run_write_all_no_trx  ops/sec</v>
      </c>
      <c r="V359" t="str">
        <f>_xlfn.CONCAT(A358,"  ",References!$I$7)</f>
        <v>Small write_run_write_all_no_trx  writes/sec</v>
      </c>
      <c r="AF359" t="str">
        <f>_xlfn.CONCAT(A358,"  ",References!$I$8)</f>
        <v>Small write_run_write_all_no_trx  latency95(μs)</v>
      </c>
    </row>
    <row r="384" spans="1:1" x14ac:dyDescent="0.25">
      <c r="A384" t="str">
        <f>_xlfn.CONCAT(References!$C$3," ",References!F18)</f>
        <v>Small write_run_write_all_with_trx</v>
      </c>
    </row>
    <row r="385" spans="1:32" x14ac:dyDescent="0.25">
      <c r="A385" t="str">
        <f>_xlfn.CONCAT(A384,"  ",References!$I$4)</f>
        <v>Small write_run_write_all_with_trx  events/s</v>
      </c>
      <c r="L385" t="str">
        <f>_xlfn.CONCAT(A384,"  ",References!$I$5)</f>
        <v>Small write_run_write_all_with_trx  ops/sec</v>
      </c>
      <c r="V385" t="str">
        <f>_xlfn.CONCAT(A384,"  ",References!$I$7)</f>
        <v>Small write_run_write_all_with_trx  writes/sec</v>
      </c>
      <c r="AF385" t="str">
        <f>_xlfn.CONCAT(A384,"  ",References!$I$8)</f>
        <v>Small write_run_write_all_with_trx  latency95(μs)</v>
      </c>
    </row>
    <row r="410" spans="1:32" x14ac:dyDescent="0.25">
      <c r="A410" t="str">
        <f>_xlfn.CONCAT(References!$C$3," ",References!F19)</f>
        <v>Small write_run_write_all_with_trx_special</v>
      </c>
    </row>
    <row r="411" spans="1:32" x14ac:dyDescent="0.25">
      <c r="A411" t="str">
        <f>_xlfn.CONCAT(A410,"  ",References!$I$4)</f>
        <v>Small write_run_write_all_with_trx_special  events/s</v>
      </c>
      <c r="L411" t="str">
        <f>_xlfn.CONCAT(A410,"  ",References!$I$5)</f>
        <v>Small write_run_write_all_with_trx_special  ops/sec</v>
      </c>
      <c r="V411" t="str">
        <f>_xlfn.CONCAT(A410,"  ",References!$I$7)</f>
        <v>Small write_run_write_all_with_trx_special  writes/sec</v>
      </c>
      <c r="AF411" t="str">
        <f>_xlfn.CONCAT(A410,"  ",References!$I$8)</f>
        <v>Small write_run_write_all_with_trx_special  latency95(μs)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9525</xdr:colOff>
                <xdr:row>435</xdr:row>
                <xdr:rowOff>19050</xdr:rowOff>
              </from>
              <to>
                <xdr:col>2</xdr:col>
                <xdr:colOff>590550</xdr:colOff>
                <xdr:row>436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0197C-CD8A-4D95-A055-2BCC94A460FE}">
  <sheetPr codeName="Sheet4"/>
  <dimension ref="A1:AF411"/>
  <sheetViews>
    <sheetView topLeftCell="A375" zoomScale="70" zoomScaleNormal="70" workbookViewId="0">
      <selection activeCell="K440" sqref="K440"/>
    </sheetView>
  </sheetViews>
  <sheetFormatPr defaultRowHeight="15" x14ac:dyDescent="0.25"/>
  <sheetData>
    <row r="1" spans="1:32" x14ac:dyDescent="0.25">
      <c r="A1" t="str">
        <f>_xlfn.CONCAT(References!$C$4," ",References!F3)</f>
        <v>Large write_run_inlist_update</v>
      </c>
    </row>
    <row r="2" spans="1:32" x14ac:dyDescent="0.25">
      <c r="A2" t="str">
        <f>_xlfn.CONCAT(A1,"  ",References!$I$4)</f>
        <v>Large write_run_inlist_update  events/s</v>
      </c>
      <c r="L2" t="str">
        <f>_xlfn.CONCAT(A1,"  ",References!$I$5)</f>
        <v>Large write_run_inlist_update  ops/sec</v>
      </c>
      <c r="V2" t="str">
        <f>_xlfn.CONCAT(A1,"  ",References!$I$7)</f>
        <v>Large write_run_inlist_update  writes/sec</v>
      </c>
      <c r="AF2" t="str">
        <f>_xlfn.CONCAT(A1,"  ",References!$I$8)</f>
        <v>Large write_run_inlist_update  latency95(μs)</v>
      </c>
    </row>
    <row r="26" spans="1:32" x14ac:dyDescent="0.25">
      <c r="A26" t="str">
        <f>_xlfn.CONCAT(References!$C$4," ",References!F4)</f>
        <v>Large write_run_inlist_update_hotspot</v>
      </c>
    </row>
    <row r="27" spans="1:32" x14ac:dyDescent="0.25">
      <c r="A27" t="str">
        <f>_xlfn.CONCAT(A26,"  ",References!$I$4)</f>
        <v>Large write_run_inlist_update_hotspot  events/s</v>
      </c>
      <c r="L27" t="str">
        <f>_xlfn.CONCAT(A26,"  ",References!$I$5)</f>
        <v>Large write_run_inlist_update_hotspot  ops/sec</v>
      </c>
      <c r="V27" t="str">
        <f>_xlfn.CONCAT(A26,"  ",References!$I$7)</f>
        <v>Large write_run_inlist_update_hotspot  writes/sec</v>
      </c>
      <c r="AF27" t="str">
        <f>_xlfn.CONCAT(A26,"  ",References!$I$8)</f>
        <v>Large write_run_inlist_update_hotspot  latency95(μs)</v>
      </c>
    </row>
    <row r="51" spans="1:32" x14ac:dyDescent="0.25">
      <c r="A51" t="str">
        <f>_xlfn.CONCAT(References!$C$4," ",References!F5)</f>
        <v>Large write_run_insert_delete_multi</v>
      </c>
    </row>
    <row r="52" spans="1:32" x14ac:dyDescent="0.25">
      <c r="A52" t="str">
        <f>_xlfn.CONCAT(A51,"  ",References!$I$4)</f>
        <v>Large write_run_insert_delete_multi  events/s</v>
      </c>
      <c r="L52" t="str">
        <f>_xlfn.CONCAT(A51,"  ",References!$I$5)</f>
        <v>Large write_run_insert_delete_multi  ops/sec</v>
      </c>
      <c r="V52" t="str">
        <f>_xlfn.CONCAT(A51,"  ",References!$I$7)</f>
        <v>Large write_run_insert_delete_multi  writes/sec</v>
      </c>
      <c r="AF52" t="str">
        <f>_xlfn.CONCAT(A51,"  ",References!$I$8)</f>
        <v>Large write_run_insert_delete_multi  latency95(μs)</v>
      </c>
    </row>
    <row r="76" spans="1:32" x14ac:dyDescent="0.25">
      <c r="A76" t="str">
        <f>_xlfn.CONCAT(References!$C$4," ",References!F6)</f>
        <v>Large write_run_insert_delete_single</v>
      </c>
    </row>
    <row r="77" spans="1:32" x14ac:dyDescent="0.25">
      <c r="A77" t="str">
        <f>_xlfn.CONCAT(A76,"  ",References!$I$4)</f>
        <v>Large write_run_insert_delete_single  events/s</v>
      </c>
      <c r="L77" t="str">
        <f>_xlfn.CONCAT(A76,"  ",References!$I$5)</f>
        <v>Large write_run_insert_delete_single  ops/sec</v>
      </c>
      <c r="V77" t="str">
        <f>_xlfn.CONCAT(A76,"  ",References!$I$7)</f>
        <v>Large write_run_insert_delete_single  writes/sec</v>
      </c>
      <c r="AF77" t="str">
        <f>_xlfn.CONCAT(A76,"  ",References!$I$8)</f>
        <v>Large write_run_insert_delete_single  latency95(μs)</v>
      </c>
    </row>
    <row r="101" spans="1:32" x14ac:dyDescent="0.25">
      <c r="A101" t="str">
        <f>_xlfn.CONCAT(References!$C$4," ",References!F7)</f>
        <v>Large write_run_replace_delete_multi</v>
      </c>
    </row>
    <row r="102" spans="1:32" x14ac:dyDescent="0.25">
      <c r="A102" t="str">
        <f>_xlfn.CONCAT(A101,"  ",References!$I$4)</f>
        <v>Large write_run_replace_delete_multi  events/s</v>
      </c>
      <c r="L102" t="str">
        <f>_xlfn.CONCAT(A101,"  ",References!$I$5)</f>
        <v>Large write_run_replace_delete_multi  ops/sec</v>
      </c>
      <c r="V102" t="str">
        <f>_xlfn.CONCAT(A101,"  ",References!$I$7)</f>
        <v>Large write_run_replace_delete_multi  writes/sec</v>
      </c>
      <c r="AF102" t="str">
        <f>_xlfn.CONCAT(A101,"  ",References!$I$8)</f>
        <v>Large write_run_replace_delete_multi  latency95(μs)</v>
      </c>
    </row>
    <row r="126" spans="1:32" x14ac:dyDescent="0.25">
      <c r="A126" t="str">
        <f>_xlfn.CONCAT(References!$C$4," ",References!F8)</f>
        <v>Large write_run_replace_delete_single</v>
      </c>
    </row>
    <row r="127" spans="1:32" x14ac:dyDescent="0.25">
      <c r="A127" t="str">
        <f>_xlfn.CONCAT(A126,"  ",References!$I$4)</f>
        <v>Large write_run_replace_delete_single  events/s</v>
      </c>
      <c r="L127" t="str">
        <f>_xlfn.CONCAT(A126,"  ",References!$I$5)</f>
        <v>Large write_run_replace_delete_single  ops/sec</v>
      </c>
      <c r="V127" t="str">
        <f>_xlfn.CONCAT(A126,"  ",References!$I$7)</f>
        <v>Large write_run_replace_delete_single  writes/sec</v>
      </c>
      <c r="AF127" t="str">
        <f>_xlfn.CONCAT(A126,"  ",References!$I$8)</f>
        <v>Large write_run_replace_delete_single  latency95(μs)</v>
      </c>
    </row>
    <row r="151" spans="1:32" x14ac:dyDescent="0.25">
      <c r="A151" t="str">
        <f>_xlfn.CONCAT(References!$C$4," ",References!F9)</f>
        <v>Large write_run_rw_with_range_100</v>
      </c>
    </row>
    <row r="152" spans="1:32" x14ac:dyDescent="0.25">
      <c r="A152" t="str">
        <f>_xlfn.CONCAT(A151,"  ",References!$I$4)</f>
        <v>Large write_run_rw_with_range_100  events/s</v>
      </c>
      <c r="L152" t="str">
        <f>_xlfn.CONCAT(A151,"  ",References!$I$5)</f>
        <v>Large write_run_rw_with_range_100  ops/sec</v>
      </c>
      <c r="V152" t="str">
        <f>_xlfn.CONCAT(A151,"  ",References!$I$7)</f>
        <v>Large write_run_rw_with_range_100  writes/sec</v>
      </c>
      <c r="AF152" t="str">
        <f>_xlfn.CONCAT(A151,"  ",References!$I$8)</f>
        <v>Large write_run_rw_with_range_100  latency95(μs)</v>
      </c>
    </row>
    <row r="176" spans="1:1" x14ac:dyDescent="0.25">
      <c r="A176" t="str">
        <f>_xlfn.CONCAT(References!$C$4," ",References!F10)</f>
        <v>Large write_run_rw_with_range_1000</v>
      </c>
    </row>
    <row r="177" spans="1:32" x14ac:dyDescent="0.25">
      <c r="A177" t="str">
        <f>_xlfn.CONCAT(A176,"  ",References!$I$4)</f>
        <v>Large write_run_rw_with_range_1000  events/s</v>
      </c>
      <c r="L177" t="str">
        <f>_xlfn.CONCAT(A176,"  ",References!$I$5)</f>
        <v>Large write_run_rw_with_range_1000  ops/sec</v>
      </c>
      <c r="V177" t="str">
        <f>_xlfn.CONCAT(A176,"  ",References!$I$7)</f>
        <v>Large write_run_rw_with_range_1000  writes/sec</v>
      </c>
      <c r="AF177" t="str">
        <f>_xlfn.CONCAT(A176,"  ",References!$I$8)</f>
        <v>Large write_run_rw_with_range_1000  latency95(μs)</v>
      </c>
    </row>
    <row r="202" spans="1:32" x14ac:dyDescent="0.25">
      <c r="A202" t="str">
        <f>_xlfn.CONCAT(References!$C$4," ",References!F11)</f>
        <v>Large write_run_update_no_index_multi</v>
      </c>
    </row>
    <row r="203" spans="1:32" x14ac:dyDescent="0.25">
      <c r="A203" t="str">
        <f>_xlfn.CONCAT(A202,"  ",References!$I$4)</f>
        <v>Large write_run_update_no_index_multi  events/s</v>
      </c>
      <c r="L203" t="str">
        <f>_xlfn.CONCAT(A202,"  ",References!$I$5)</f>
        <v>Large write_run_update_no_index_multi  ops/sec</v>
      </c>
      <c r="V203" t="str">
        <f>_xlfn.CONCAT(A202,"  ",References!$I$7)</f>
        <v>Large write_run_update_no_index_multi  writes/sec</v>
      </c>
      <c r="AF203" t="str">
        <f>_xlfn.CONCAT(A202,"  ",References!$I$8)</f>
        <v>Large write_run_update_no_index_multi  latency95(μs)</v>
      </c>
    </row>
    <row r="228" spans="1:32" x14ac:dyDescent="0.25">
      <c r="A228" t="str">
        <f>_xlfn.CONCAT(References!$C$4," ",References!F12)</f>
        <v>Large write_run_update_no_index_multi_special</v>
      </c>
    </row>
    <row r="229" spans="1:32" x14ac:dyDescent="0.25">
      <c r="A229" t="str">
        <f>_xlfn.CONCAT(A228,"  ",References!$I$4)</f>
        <v>Large write_run_update_no_index_multi_special  events/s</v>
      </c>
      <c r="L229" t="str">
        <f>_xlfn.CONCAT(A228,"  ",References!$I$5)</f>
        <v>Large write_run_update_no_index_multi_special  ops/sec</v>
      </c>
      <c r="V229" t="str">
        <f>_xlfn.CONCAT(A228,"  ",References!$I$7)</f>
        <v>Large write_run_update_no_index_multi_special  writes/sec</v>
      </c>
      <c r="AF229" t="str">
        <f>_xlfn.CONCAT(A228,"  ",References!$I$8)</f>
        <v>Large write_run_update_no_index_multi_special  latency95(μs)</v>
      </c>
    </row>
    <row r="254" spans="1:32" x14ac:dyDescent="0.25">
      <c r="A254" t="str">
        <f>_xlfn.CONCAT(References!$C$4," ",References!F13)</f>
        <v>Large write_run_update_no_index_single</v>
      </c>
    </row>
    <row r="255" spans="1:32" x14ac:dyDescent="0.25">
      <c r="A255" t="str">
        <f>_xlfn.CONCAT(A254,"  ",References!$I$4)</f>
        <v>Large write_run_update_no_index_single  events/s</v>
      </c>
      <c r="L255" t="str">
        <f>_xlfn.CONCAT(A254,"  ",References!$I$5)</f>
        <v>Large write_run_update_no_index_single  ops/sec</v>
      </c>
      <c r="V255" t="str">
        <f>_xlfn.CONCAT(A254,"  ",References!$I$7)</f>
        <v>Large write_run_update_no_index_single  writes/sec</v>
      </c>
      <c r="AF255" t="str">
        <f>_xlfn.CONCAT(A254,"  ",References!$I$8)</f>
        <v>Large write_run_update_no_index_single  latency95(μs)</v>
      </c>
    </row>
    <row r="280" spans="1:32" x14ac:dyDescent="0.25">
      <c r="A280" t="str">
        <f>_xlfn.CONCAT(References!$C$4," ",References!F14)</f>
        <v>Large write_run_update_with_index_multi</v>
      </c>
    </row>
    <row r="281" spans="1:32" x14ac:dyDescent="0.25">
      <c r="A281" t="str">
        <f>_xlfn.CONCAT(A280,"  ",References!$I$4)</f>
        <v>Large write_run_update_with_index_multi  events/s</v>
      </c>
      <c r="L281" t="str">
        <f>_xlfn.CONCAT(A280,"  ",References!$I$5)</f>
        <v>Large write_run_update_with_index_multi  ops/sec</v>
      </c>
      <c r="V281" t="str">
        <f>_xlfn.CONCAT(A280,"  ",References!$I$7)</f>
        <v>Large write_run_update_with_index_multi  writes/sec</v>
      </c>
      <c r="AF281" t="str">
        <f>_xlfn.CONCAT(A280,"  ",References!$I$8)</f>
        <v>Large write_run_update_with_index_multi  latency95(μs)</v>
      </c>
    </row>
    <row r="306" spans="1:32" x14ac:dyDescent="0.25">
      <c r="A306" t="str">
        <f>_xlfn.CONCAT(References!$C$4," ",References!F15)</f>
        <v>Large write_run_update_with_index_multi_special</v>
      </c>
    </row>
    <row r="307" spans="1:32" x14ac:dyDescent="0.25">
      <c r="A307" t="str">
        <f>_xlfn.CONCAT(A306,"  ",References!$I$4)</f>
        <v>Large write_run_update_with_index_multi_special  events/s</v>
      </c>
      <c r="L307" t="str">
        <f>_xlfn.CONCAT(A306,"  ",References!$I$5)</f>
        <v>Large write_run_update_with_index_multi_special  ops/sec</v>
      </c>
      <c r="V307" t="str">
        <f>_xlfn.CONCAT(A306,"  ",References!$I$7)</f>
        <v>Large write_run_update_with_index_multi_special  writes/sec</v>
      </c>
      <c r="AF307" t="str">
        <f>_xlfn.CONCAT(A306,"  ",References!$I$8)</f>
        <v>Large write_run_update_with_index_multi_special  latency95(μs)</v>
      </c>
    </row>
    <row r="332" spans="1:32" x14ac:dyDescent="0.25">
      <c r="A332" t="str">
        <f>_xlfn.CONCAT(References!$C$4," ",References!F16)</f>
        <v>Large write_run_update_with_index_single</v>
      </c>
    </row>
    <row r="333" spans="1:32" x14ac:dyDescent="0.25">
      <c r="A333" t="str">
        <f>_xlfn.CONCAT(A332,"  ",References!$I$4)</f>
        <v>Large write_run_update_with_index_single  events/s</v>
      </c>
      <c r="L333" t="str">
        <f>_xlfn.CONCAT(A332,"  ",References!$I$5)</f>
        <v>Large write_run_update_with_index_single  ops/sec</v>
      </c>
      <c r="V333" t="str">
        <f>_xlfn.CONCAT(A332,"  ",References!$I$7)</f>
        <v>Large write_run_update_with_index_single  writes/sec</v>
      </c>
      <c r="AF333" t="str">
        <f>_xlfn.CONCAT(A332,"  ",References!$I$8)</f>
        <v>Large write_run_update_with_index_single  latency95(μs)</v>
      </c>
    </row>
    <row r="358" spans="1:32" x14ac:dyDescent="0.25">
      <c r="A358" t="str">
        <f>_xlfn.CONCAT(References!$C$4," ",References!F17)</f>
        <v>Large write_run_write_all_no_trx</v>
      </c>
    </row>
    <row r="359" spans="1:32" x14ac:dyDescent="0.25">
      <c r="A359" t="str">
        <f>_xlfn.CONCAT(A358,"  ",References!$I$4)</f>
        <v>Large write_run_write_all_no_trx  events/s</v>
      </c>
      <c r="L359" t="str">
        <f>_xlfn.CONCAT(A358,"  ",References!$I$5)</f>
        <v>Large write_run_write_all_no_trx  ops/sec</v>
      </c>
      <c r="V359" t="str">
        <f>_xlfn.CONCAT(A358,"  ",References!$I$7)</f>
        <v>Large write_run_write_all_no_trx  writes/sec</v>
      </c>
      <c r="AF359" t="str">
        <f>_xlfn.CONCAT(A358,"  ",References!$I$8)</f>
        <v>Large write_run_write_all_no_trx  latency95(μs)</v>
      </c>
    </row>
    <row r="384" spans="1:1" x14ac:dyDescent="0.25">
      <c r="A384" t="str">
        <f>_xlfn.CONCAT(References!$C$4," ",References!F18)</f>
        <v>Large write_run_write_all_with_trx</v>
      </c>
    </row>
    <row r="385" spans="1:32" x14ac:dyDescent="0.25">
      <c r="A385" t="str">
        <f>_xlfn.CONCAT(A384,"  ",References!$I$4)</f>
        <v>Large write_run_write_all_with_trx  events/s</v>
      </c>
      <c r="L385" t="str">
        <f>_xlfn.CONCAT(A384,"  ",References!$I$5)</f>
        <v>Large write_run_write_all_with_trx  ops/sec</v>
      </c>
      <c r="V385" t="str">
        <f>_xlfn.CONCAT(A384,"  ",References!$I$7)</f>
        <v>Large write_run_write_all_with_trx  writes/sec</v>
      </c>
      <c r="AF385" t="str">
        <f>_xlfn.CONCAT(A384,"  ",References!$I$8)</f>
        <v>Large write_run_write_all_with_trx  latency95(μs)</v>
      </c>
    </row>
    <row r="410" spans="1:32" x14ac:dyDescent="0.25">
      <c r="A410" t="str">
        <f>_xlfn.CONCAT(References!$C$4," ",References!F19)</f>
        <v>Large write_run_write_all_with_trx_special</v>
      </c>
    </row>
    <row r="411" spans="1:32" x14ac:dyDescent="0.25">
      <c r="A411" t="str">
        <f>_xlfn.CONCAT(A410,"  ",References!$I$4)</f>
        <v>Large write_run_write_all_with_trx_special  events/s</v>
      </c>
      <c r="L411" t="str">
        <f>_xlfn.CONCAT(A410,"  ",References!$I$5)</f>
        <v>Large write_run_write_all_with_trx_special  ops/sec</v>
      </c>
      <c r="V411" t="str">
        <f>_xlfn.CONCAT(A410,"  ",References!$I$7)</f>
        <v>Large write_run_write_all_with_trx_special  writes/sec</v>
      </c>
      <c r="AF411" t="str">
        <f>_xlfn.CONCAT(A410,"  ",References!$I$8)</f>
        <v>Large write_run_write_all_with_trx_special  latency95(μs)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</xdr:col>
                <xdr:colOff>9525</xdr:colOff>
                <xdr:row>435</xdr:row>
                <xdr:rowOff>19050</xdr:rowOff>
              </from>
              <to>
                <xdr:col>2</xdr:col>
                <xdr:colOff>590550</xdr:colOff>
                <xdr:row>436</xdr:row>
                <xdr:rowOff>171450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693C-90EB-4A4D-96FB-58C53B49D4DB}">
  <sheetPr codeName="Sheet5"/>
  <dimension ref="A1:AG113"/>
  <sheetViews>
    <sheetView workbookViewId="0">
      <selection activeCell="M120" sqref="M120"/>
    </sheetView>
  </sheetViews>
  <sheetFormatPr defaultRowHeight="15" x14ac:dyDescent="0.25"/>
  <cols>
    <col min="2" max="2" width="25.42578125" customWidth="1"/>
    <col min="4" max="4" width="19.140625" customWidth="1"/>
    <col min="5" max="5" width="13.42578125" customWidth="1"/>
    <col min="6" max="6" width="16.28515625" customWidth="1"/>
  </cols>
  <sheetData>
    <row r="1" spans="1:33" x14ac:dyDescent="0.25">
      <c r="A1" s="1" t="s">
        <v>54</v>
      </c>
    </row>
    <row r="2" spans="1:33" x14ac:dyDescent="0.25">
      <c r="C2" s="18" t="str">
        <f>PS_8034_select_pre_small!A2</f>
        <v>select_run_inlist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E2" s="18"/>
      <c r="AF2" s="18"/>
      <c r="AG2" s="18"/>
    </row>
    <row r="3" spans="1:33" x14ac:dyDescent="0.25">
      <c r="C3" s="18" t="str">
        <f>References!$I$4</f>
        <v>events/s</v>
      </c>
      <c r="D3" s="18"/>
      <c r="E3" s="18"/>
      <c r="F3" s="18"/>
      <c r="G3" s="2"/>
      <c r="I3" s="18" t="str">
        <f>References!$I$5</f>
        <v>ops/sec</v>
      </c>
      <c r="J3" s="18"/>
      <c r="K3" s="18"/>
      <c r="L3" s="2"/>
      <c r="M3" s="2"/>
      <c r="O3" s="18" t="str">
        <f>References!$I$6</f>
        <v>reads/sec</v>
      </c>
      <c r="P3" s="18"/>
      <c r="Q3" s="18"/>
      <c r="R3" s="2"/>
      <c r="S3" s="2"/>
      <c r="U3" s="18" t="str">
        <f>References!$I$7</f>
        <v>writes/sec</v>
      </c>
      <c r="V3" s="18"/>
      <c r="W3" s="18"/>
      <c r="X3" s="2"/>
      <c r="Y3" s="2"/>
      <c r="AA3" s="18" t="str">
        <f>References!$I$8</f>
        <v>latency95(μs)</v>
      </c>
      <c r="AB3" s="18"/>
      <c r="AC3" s="18"/>
    </row>
    <row r="4" spans="1:33" x14ac:dyDescent="0.25">
      <c r="B4" t="s">
        <v>53</v>
      </c>
      <c r="C4" t="s">
        <v>47</v>
      </c>
      <c r="D4" t="str">
        <f>_xlfn.CONCAT(References!$B$3," ",References!$D$3)</f>
        <v>PS 8.0.34 Pre write</v>
      </c>
      <c r="E4" t="str">
        <f>_xlfn.CONCAT(References!$B$3," ",References!$D$4)</f>
        <v>PS 8.0.34 Post write</v>
      </c>
      <c r="F4" t="str">
        <f>_xlfn.CONCAT(References!$B$4," ",References!$D$3)</f>
        <v>MySQL 8.0.34 Pre write</v>
      </c>
      <c r="G4" t="str">
        <f>_xlfn.CONCAT(References!$B$4," ",References!$D$4)</f>
        <v>MySQL 8.0.34 Post write</v>
      </c>
      <c r="H4" t="s">
        <v>68</v>
      </c>
      <c r="I4" t="s">
        <v>47</v>
      </c>
      <c r="J4" t="str">
        <f>_xlfn.CONCAT(References!$B$3," ",References!$D$3)</f>
        <v>PS 8.0.34 Pre write</v>
      </c>
      <c r="K4" t="str">
        <f>_xlfn.CONCAT(References!$B$3," ",References!$D$4)</f>
        <v>PS 8.0.34 Post write</v>
      </c>
      <c r="L4" t="str">
        <f>_xlfn.CONCAT(References!$B$4," ",References!$D$3)</f>
        <v>MySQL 8.0.34 Pre write</v>
      </c>
      <c r="M4" t="str">
        <f>_xlfn.CONCAT(References!$B$4," ",References!$D$4)</f>
        <v>MySQL 8.0.34 Post write</v>
      </c>
      <c r="N4" t="s">
        <v>68</v>
      </c>
      <c r="O4" t="s">
        <v>47</v>
      </c>
      <c r="P4" t="str">
        <f>_xlfn.CONCAT(References!$B$3," ",References!$D$3)</f>
        <v>PS 8.0.34 Pre write</v>
      </c>
      <c r="Q4" t="str">
        <f>_xlfn.CONCAT(References!$B$3," ",References!$D$4)</f>
        <v>PS 8.0.34 Post write</v>
      </c>
      <c r="R4" t="str">
        <f>_xlfn.CONCAT(References!$B$4," ",References!$D$3)</f>
        <v>MySQL 8.0.34 Pre write</v>
      </c>
      <c r="S4" t="str">
        <f>_xlfn.CONCAT(References!$B$4," ",References!$D$4)</f>
        <v>MySQL 8.0.34 Post write</v>
      </c>
      <c r="T4" t="s">
        <v>68</v>
      </c>
      <c r="U4" t="s">
        <v>47</v>
      </c>
      <c r="V4" t="str">
        <f>_xlfn.CONCAT(References!$B$3," ",References!$D$3)</f>
        <v>PS 8.0.34 Pre write</v>
      </c>
      <c r="W4" t="str">
        <f>_xlfn.CONCAT(References!$B$3," ",References!$D$4)</f>
        <v>PS 8.0.34 Post write</v>
      </c>
      <c r="X4" t="str">
        <f>_xlfn.CONCAT(References!$B$4," ",References!$D$3)</f>
        <v>MySQL 8.0.34 Pre write</v>
      </c>
      <c r="Y4" t="str">
        <f>_xlfn.CONCAT(References!$B$4," ",References!$D$4)</f>
        <v>MySQL 8.0.34 Post write</v>
      </c>
      <c r="Z4" t="s">
        <v>68</v>
      </c>
      <c r="AA4" t="s">
        <v>47</v>
      </c>
      <c r="AB4" t="str">
        <f>_xlfn.CONCAT(References!$B$3," ",References!$D$3)</f>
        <v>PS 8.0.34 Pre write</v>
      </c>
      <c r="AC4" t="str">
        <f>_xlfn.CONCAT(References!$B$3," ",References!$D$4)</f>
        <v>PS 8.0.34 Post write</v>
      </c>
      <c r="AD4" t="str">
        <f>_xlfn.CONCAT(References!$B$4," ",References!$D$3)</f>
        <v>MySQL 8.0.34 Pre write</v>
      </c>
      <c r="AE4" t="str">
        <f>_xlfn.CONCAT(References!$B$4," ",References!$D$4)</f>
        <v>MySQL 8.0.34 Post write</v>
      </c>
    </row>
    <row r="5" spans="1:33" x14ac:dyDescent="0.25">
      <c r="B5" t="str">
        <f>PS_8034_select_pre_small!A2</f>
        <v>select_run_inlist</v>
      </c>
      <c r="C5" cm="1">
        <f t="array" ref="C5:C15">References!$G$3:$G$13</f>
        <v>1</v>
      </c>
      <c r="D5">
        <f>PS_8034_select_pre_small!Z2</f>
        <v>13.15</v>
      </c>
      <c r="E5" cm="1">
        <f t="array" ref="E5:E15">PS_8034_select_post_small!Z2:Z12</f>
        <v>1.64</v>
      </c>
      <c r="F5" cm="1">
        <f t="array" ref="F5:F15">MY_8034_select_pre_small!Z2:Z12</f>
        <v>16.36</v>
      </c>
      <c r="G5" cm="1">
        <f t="array" ref="G5:G15">MY_8034_select_post_small!Z2:Z12</f>
        <v>1.9</v>
      </c>
      <c r="I5" cm="1">
        <f t="array" ref="I5:I15">References!$G$3:$G$13</f>
        <v>1</v>
      </c>
      <c r="J5" cm="1">
        <f t="array" ref="J5:J15">PS_8034_select_pre_small!AA2:AA12</f>
        <v>13.15</v>
      </c>
      <c r="K5" cm="1">
        <f t="array" ref="K5:K15">PS_8034_select_post_small!AA2:AA12</f>
        <v>1.64</v>
      </c>
      <c r="L5" cm="1">
        <f t="array" ref="L5:L15">MY_8034_select_pre_small!AA2:AA12</f>
        <v>16.36</v>
      </c>
      <c r="M5" cm="1">
        <f t="array" ref="M5:M15">MY_8034_select_post_small!AA2:AA12</f>
        <v>1.9</v>
      </c>
      <c r="O5" cm="1">
        <f t="array" ref="O5:O15">References!$G$3:$G$13</f>
        <v>1</v>
      </c>
      <c r="P5" cm="1">
        <f t="array" ref="P5:P15">PS_8034_select_pre_small!AB2:AB12</f>
        <v>13.15</v>
      </c>
      <c r="Q5" cm="1">
        <f t="array" ref="Q5:Q15">PS_8034_select_post_small!AB2:AB12</f>
        <v>1.64</v>
      </c>
      <c r="R5" cm="1">
        <f t="array" ref="R5:R15">MY_8034_select_pre_small!AB2:AB12</f>
        <v>16.36</v>
      </c>
      <c r="S5" cm="1">
        <f t="array" ref="S5:S15">MY_8034_select_post_small!AB2:AB12</f>
        <v>1.9</v>
      </c>
      <c r="U5" cm="1">
        <f t="array" ref="U5:U15">References!$G$3:$G$13</f>
        <v>1</v>
      </c>
      <c r="V5" cm="1">
        <f t="array" ref="V5:V15">PS_8034_select_pre_small!AC2:AC12</f>
        <v>0</v>
      </c>
      <c r="W5" cm="1">
        <f t="array" ref="W5:W15">PS_8034_select_post_small!AC2:AC12</f>
        <v>0</v>
      </c>
      <c r="X5" cm="1">
        <f t="array" ref="X5:X15">MY_8034_select_pre_small!AC2:AC12</f>
        <v>0</v>
      </c>
      <c r="Y5" cm="1">
        <f t="array" ref="Y5:Y15">MY_8034_select_post_small!AC2:AC12</f>
        <v>0</v>
      </c>
      <c r="AA5" cm="1">
        <f t="array" ref="AA5:AA15">References!$G$3:$G$13</f>
        <v>1</v>
      </c>
      <c r="AB5" cm="1">
        <f t="array" ref="AB5:AB15">PS_8034_select_pre_small!AD2:AD12</f>
        <v>173.58</v>
      </c>
      <c r="AC5" cm="1">
        <f t="array" ref="AC5:AC15">PS_8034_select_post_small!AD2:AD12</f>
        <v>861.95</v>
      </c>
      <c r="AD5" cm="1">
        <f t="array" ref="AD5:AD15">MY_8034_select_pre_small!AD2:AD12</f>
        <v>84.47</v>
      </c>
      <c r="AE5" cm="1">
        <f t="array" ref="AE5:AE15">MY_8034_select_post_small!AD2:AD12</f>
        <v>746.32</v>
      </c>
    </row>
    <row r="6" spans="1:33" x14ac:dyDescent="0.25">
      <c r="C6">
        <v>2</v>
      </c>
      <c r="D6">
        <f>PS_8034_select_pre_small!Z3</f>
        <v>25.76</v>
      </c>
      <c r="E6">
        <v>3.06</v>
      </c>
      <c r="F6">
        <v>29</v>
      </c>
      <c r="G6">
        <v>3.23</v>
      </c>
      <c r="I6">
        <v>2</v>
      </c>
      <c r="J6">
        <v>25.76</v>
      </c>
      <c r="K6">
        <v>3.06</v>
      </c>
      <c r="L6">
        <v>29</v>
      </c>
      <c r="M6">
        <v>3.23</v>
      </c>
      <c r="O6">
        <v>2</v>
      </c>
      <c r="P6">
        <v>25.76</v>
      </c>
      <c r="Q6">
        <v>3.06</v>
      </c>
      <c r="R6">
        <v>29</v>
      </c>
      <c r="S6">
        <v>3.23</v>
      </c>
      <c r="U6">
        <v>2</v>
      </c>
      <c r="V6">
        <v>0</v>
      </c>
      <c r="W6">
        <v>0</v>
      </c>
      <c r="X6">
        <v>0</v>
      </c>
      <c r="Y6">
        <v>0</v>
      </c>
      <c r="AA6">
        <v>2</v>
      </c>
      <c r="AB6">
        <v>94.1</v>
      </c>
      <c r="AC6">
        <v>831.46</v>
      </c>
      <c r="AD6">
        <v>84.47</v>
      </c>
      <c r="AE6">
        <v>960.3</v>
      </c>
    </row>
    <row r="7" spans="1:33" x14ac:dyDescent="0.25">
      <c r="C7">
        <v>4</v>
      </c>
      <c r="D7">
        <f>PS_8034_select_pre_small!Z4</f>
        <v>28.61</v>
      </c>
      <c r="E7">
        <v>5.01</v>
      </c>
      <c r="F7">
        <v>31.83</v>
      </c>
      <c r="G7">
        <v>4.99</v>
      </c>
      <c r="I7">
        <v>4</v>
      </c>
      <c r="J7">
        <v>28.61</v>
      </c>
      <c r="K7">
        <v>5.01</v>
      </c>
      <c r="L7">
        <v>31.83</v>
      </c>
      <c r="M7">
        <v>4.99</v>
      </c>
      <c r="O7">
        <v>4</v>
      </c>
      <c r="P7">
        <v>28.61</v>
      </c>
      <c r="Q7">
        <v>5.01</v>
      </c>
      <c r="R7">
        <v>31.83</v>
      </c>
      <c r="S7">
        <v>4.99</v>
      </c>
      <c r="U7">
        <v>4</v>
      </c>
      <c r="V7">
        <v>0</v>
      </c>
      <c r="W7">
        <v>0</v>
      </c>
      <c r="X7">
        <v>0</v>
      </c>
      <c r="Y7">
        <v>0</v>
      </c>
      <c r="AA7">
        <v>4</v>
      </c>
      <c r="AB7">
        <v>155.80000000000001</v>
      </c>
      <c r="AC7">
        <v>995.51</v>
      </c>
      <c r="AD7">
        <v>139.85</v>
      </c>
      <c r="AE7">
        <v>1213.57</v>
      </c>
    </row>
    <row r="8" spans="1:33" x14ac:dyDescent="0.25">
      <c r="C8">
        <v>8</v>
      </c>
      <c r="D8">
        <f>PS_8034_select_pre_small!Z5</f>
        <v>31.55</v>
      </c>
      <c r="E8">
        <v>7.65</v>
      </c>
      <c r="F8">
        <v>32.24</v>
      </c>
      <c r="G8">
        <v>6.95</v>
      </c>
      <c r="I8">
        <v>8</v>
      </c>
      <c r="J8">
        <v>31.55</v>
      </c>
      <c r="K8">
        <v>7.65</v>
      </c>
      <c r="L8">
        <v>32.24</v>
      </c>
      <c r="M8">
        <v>6.95</v>
      </c>
      <c r="O8">
        <v>8</v>
      </c>
      <c r="P8">
        <v>31.55</v>
      </c>
      <c r="Q8">
        <v>7.65</v>
      </c>
      <c r="R8">
        <v>32.24</v>
      </c>
      <c r="S8">
        <v>6.95</v>
      </c>
      <c r="U8">
        <v>8</v>
      </c>
      <c r="V8">
        <v>0</v>
      </c>
      <c r="W8">
        <v>0</v>
      </c>
      <c r="X8">
        <v>0</v>
      </c>
      <c r="Y8">
        <v>0</v>
      </c>
      <c r="AA8">
        <v>8</v>
      </c>
      <c r="AB8">
        <v>287.38</v>
      </c>
      <c r="AC8">
        <v>1235.6199999999999</v>
      </c>
      <c r="AD8">
        <v>282.25</v>
      </c>
      <c r="AE8">
        <v>1589.9</v>
      </c>
    </row>
    <row r="9" spans="1:33" x14ac:dyDescent="0.25">
      <c r="C9">
        <v>16</v>
      </c>
      <c r="D9">
        <f>PS_8034_select_pre_small!Z6</f>
        <v>32.01</v>
      </c>
      <c r="E9">
        <v>9.7899999999999991</v>
      </c>
      <c r="F9">
        <v>32.049999999999997</v>
      </c>
      <c r="G9">
        <v>8.5</v>
      </c>
      <c r="I9">
        <v>16</v>
      </c>
      <c r="J9">
        <v>32.01</v>
      </c>
      <c r="K9">
        <v>9.7899999999999991</v>
      </c>
      <c r="L9">
        <v>32.049999999999997</v>
      </c>
      <c r="M9">
        <v>8.5</v>
      </c>
      <c r="O9">
        <v>16</v>
      </c>
      <c r="P9">
        <v>32.01</v>
      </c>
      <c r="Q9">
        <v>9.7899999999999991</v>
      </c>
      <c r="R9">
        <v>32.049999999999997</v>
      </c>
      <c r="S9">
        <v>8.5</v>
      </c>
      <c r="U9">
        <v>16</v>
      </c>
      <c r="V9">
        <v>0</v>
      </c>
      <c r="W9">
        <v>0</v>
      </c>
      <c r="X9">
        <v>0</v>
      </c>
      <c r="Y9">
        <v>0</v>
      </c>
      <c r="AA9">
        <v>16</v>
      </c>
      <c r="AB9">
        <v>559.5</v>
      </c>
      <c r="AC9">
        <v>2493.86</v>
      </c>
      <c r="AD9">
        <v>559.5</v>
      </c>
      <c r="AE9">
        <v>2493.86</v>
      </c>
    </row>
    <row r="10" spans="1:33" x14ac:dyDescent="0.25">
      <c r="C10">
        <v>32</v>
      </c>
      <c r="D10">
        <f>PS_8034_select_pre_small!Z7</f>
        <v>31.94</v>
      </c>
      <c r="E10">
        <v>12.15</v>
      </c>
      <c r="F10">
        <v>32.31</v>
      </c>
      <c r="G10">
        <v>10.27</v>
      </c>
      <c r="I10">
        <v>32</v>
      </c>
      <c r="J10">
        <v>31.94</v>
      </c>
      <c r="K10">
        <v>12.15</v>
      </c>
      <c r="L10">
        <v>32.31</v>
      </c>
      <c r="M10">
        <v>10.27</v>
      </c>
      <c r="O10">
        <v>32</v>
      </c>
      <c r="P10">
        <v>31.94</v>
      </c>
      <c r="Q10">
        <v>12.15</v>
      </c>
      <c r="R10">
        <v>32.31</v>
      </c>
      <c r="S10">
        <v>10.27</v>
      </c>
      <c r="U10">
        <v>32</v>
      </c>
      <c r="V10">
        <v>0</v>
      </c>
      <c r="W10">
        <v>0</v>
      </c>
      <c r="X10">
        <v>0</v>
      </c>
      <c r="Y10">
        <v>0</v>
      </c>
      <c r="AA10">
        <v>32</v>
      </c>
      <c r="AB10">
        <v>1129.24</v>
      </c>
      <c r="AC10">
        <v>3982.86</v>
      </c>
      <c r="AD10">
        <v>1109.0899999999999</v>
      </c>
      <c r="AE10">
        <v>4280.32</v>
      </c>
    </row>
    <row r="11" spans="1:33" x14ac:dyDescent="0.25">
      <c r="C11">
        <v>64</v>
      </c>
      <c r="D11">
        <f>PS_8034_select_pre_small!Z8</f>
        <v>31.93</v>
      </c>
      <c r="E11">
        <v>14.54</v>
      </c>
      <c r="F11">
        <v>32.33</v>
      </c>
      <c r="G11">
        <v>12.15</v>
      </c>
      <c r="I11">
        <v>64</v>
      </c>
      <c r="J11">
        <v>31.93</v>
      </c>
      <c r="K11">
        <v>14.54</v>
      </c>
      <c r="L11">
        <v>32.33</v>
      </c>
      <c r="M11">
        <v>12.15</v>
      </c>
      <c r="O11">
        <v>64</v>
      </c>
      <c r="P11">
        <v>31.93</v>
      </c>
      <c r="Q11">
        <v>14.54</v>
      </c>
      <c r="R11">
        <v>32.33</v>
      </c>
      <c r="S11">
        <v>12.15</v>
      </c>
      <c r="U11">
        <v>64</v>
      </c>
      <c r="V11">
        <v>0</v>
      </c>
      <c r="W11">
        <v>0</v>
      </c>
      <c r="X11">
        <v>0</v>
      </c>
      <c r="Y11">
        <v>0</v>
      </c>
      <c r="AA11">
        <v>64</v>
      </c>
      <c r="AB11">
        <v>2279.14</v>
      </c>
      <c r="AC11">
        <v>7215.39</v>
      </c>
      <c r="AD11">
        <v>2238.4699999999998</v>
      </c>
      <c r="AE11">
        <v>7615.89</v>
      </c>
    </row>
    <row r="12" spans="1:33" x14ac:dyDescent="0.25">
      <c r="C12">
        <v>128</v>
      </c>
      <c r="D12">
        <f>PS_8034_select_pre_small!Z9</f>
        <v>31.93</v>
      </c>
      <c r="E12">
        <v>18.260000000000002</v>
      </c>
      <c r="F12">
        <v>32.36</v>
      </c>
      <c r="G12">
        <v>13.98</v>
      </c>
      <c r="I12">
        <v>128</v>
      </c>
      <c r="J12">
        <v>31.93</v>
      </c>
      <c r="K12">
        <v>18.260000000000002</v>
      </c>
      <c r="L12">
        <v>32.36</v>
      </c>
      <c r="M12">
        <v>13.98</v>
      </c>
      <c r="O12">
        <v>128</v>
      </c>
      <c r="P12">
        <v>31.93</v>
      </c>
      <c r="Q12">
        <v>18.260000000000002</v>
      </c>
      <c r="R12">
        <v>32.36</v>
      </c>
      <c r="S12">
        <v>13.98</v>
      </c>
      <c r="U12">
        <v>128</v>
      </c>
      <c r="V12">
        <v>0</v>
      </c>
      <c r="W12">
        <v>0</v>
      </c>
      <c r="X12">
        <v>0</v>
      </c>
      <c r="Y12">
        <v>0</v>
      </c>
      <c r="AA12">
        <v>128</v>
      </c>
      <c r="AB12">
        <v>13071.47</v>
      </c>
      <c r="AC12">
        <v>11946.04</v>
      </c>
      <c r="AD12">
        <v>12163.09</v>
      </c>
      <c r="AE12">
        <v>13797.01</v>
      </c>
    </row>
    <row r="13" spans="1:33" x14ac:dyDescent="0.25">
      <c r="C13">
        <v>256</v>
      </c>
      <c r="D13">
        <f>PS_8034_select_pre_small!Z10</f>
        <v>32.03</v>
      </c>
      <c r="E13">
        <v>20.96</v>
      </c>
      <c r="F13">
        <v>32.4</v>
      </c>
      <c r="G13">
        <v>15.9</v>
      </c>
      <c r="I13">
        <v>256</v>
      </c>
      <c r="J13">
        <v>32.03</v>
      </c>
      <c r="K13">
        <v>20.96</v>
      </c>
      <c r="L13">
        <v>32.4</v>
      </c>
      <c r="M13">
        <v>15.9</v>
      </c>
      <c r="O13">
        <v>256</v>
      </c>
      <c r="P13">
        <v>32.03</v>
      </c>
      <c r="Q13">
        <v>20.96</v>
      </c>
      <c r="R13">
        <v>32.4</v>
      </c>
      <c r="S13">
        <v>15.9</v>
      </c>
      <c r="U13">
        <v>256</v>
      </c>
      <c r="V13">
        <v>0</v>
      </c>
      <c r="W13">
        <v>0</v>
      </c>
      <c r="X13">
        <v>0</v>
      </c>
      <c r="Y13">
        <v>0</v>
      </c>
      <c r="AA13">
        <v>256</v>
      </c>
      <c r="AB13">
        <v>22435.13</v>
      </c>
      <c r="AC13">
        <v>18738.169999999998</v>
      </c>
      <c r="AD13">
        <v>17752.8</v>
      </c>
      <c r="AE13">
        <v>24994.79</v>
      </c>
    </row>
    <row r="14" spans="1:33" x14ac:dyDescent="0.25">
      <c r="C14">
        <v>512</v>
      </c>
      <c r="D14">
        <f>PS_8034_select_pre_small!Z11</f>
        <v>32.17</v>
      </c>
      <c r="E14">
        <v>22.46</v>
      </c>
      <c r="F14">
        <v>32.380000000000003</v>
      </c>
      <c r="G14">
        <v>19.66</v>
      </c>
      <c r="I14">
        <v>512</v>
      </c>
      <c r="J14">
        <v>32.17</v>
      </c>
      <c r="K14">
        <v>22.46</v>
      </c>
      <c r="L14">
        <v>32.380000000000003</v>
      </c>
      <c r="M14">
        <v>19.66</v>
      </c>
      <c r="O14">
        <v>512</v>
      </c>
      <c r="P14">
        <v>32.17</v>
      </c>
      <c r="Q14">
        <v>22.46</v>
      </c>
      <c r="R14">
        <v>32.380000000000003</v>
      </c>
      <c r="S14">
        <v>19.66</v>
      </c>
      <c r="U14">
        <v>512</v>
      </c>
      <c r="V14">
        <v>0</v>
      </c>
      <c r="W14">
        <v>0</v>
      </c>
      <c r="X14">
        <v>0</v>
      </c>
      <c r="Y14">
        <v>0</v>
      </c>
      <c r="AA14">
        <v>512</v>
      </c>
      <c r="AB14">
        <v>35830.44</v>
      </c>
      <c r="AC14">
        <v>31023.52</v>
      </c>
      <c r="AD14">
        <v>32161.14</v>
      </c>
      <c r="AE14">
        <v>43679.1</v>
      </c>
    </row>
    <row r="15" spans="1:33" x14ac:dyDescent="0.25">
      <c r="C15">
        <v>1024</v>
      </c>
      <c r="D15">
        <f>PS_8034_select_pre_small!Z12</f>
        <v>32.18</v>
      </c>
      <c r="E15">
        <v>23.23</v>
      </c>
      <c r="F15">
        <v>32.35</v>
      </c>
      <c r="G15">
        <v>22.74</v>
      </c>
      <c r="I15">
        <v>1024</v>
      </c>
      <c r="J15">
        <v>32.18</v>
      </c>
      <c r="K15">
        <v>23.23</v>
      </c>
      <c r="L15">
        <v>32.35</v>
      </c>
      <c r="M15">
        <v>22.74</v>
      </c>
      <c r="O15">
        <v>1024</v>
      </c>
      <c r="P15">
        <v>32.18</v>
      </c>
      <c r="Q15">
        <v>23.23</v>
      </c>
      <c r="R15">
        <v>32.35</v>
      </c>
      <c r="S15">
        <v>22.74</v>
      </c>
      <c r="U15">
        <v>1024</v>
      </c>
      <c r="V15">
        <v>0</v>
      </c>
      <c r="W15">
        <v>0</v>
      </c>
      <c r="X15">
        <v>0</v>
      </c>
      <c r="Y15">
        <v>0</v>
      </c>
      <c r="AA15">
        <v>1024</v>
      </c>
      <c r="AB15">
        <v>57223.68</v>
      </c>
      <c r="AC15">
        <v>60399.89</v>
      </c>
      <c r="AD15">
        <v>69758.52</v>
      </c>
      <c r="AE15">
        <v>100000</v>
      </c>
    </row>
    <row r="16" spans="1:33" x14ac:dyDescent="0.25">
      <c r="C16" s="18" t="str">
        <f>References!$I$4</f>
        <v>events/s</v>
      </c>
      <c r="D16" s="18"/>
      <c r="E16" s="18"/>
      <c r="F16" s="18"/>
      <c r="G16" s="2"/>
      <c r="I16" s="18" t="str">
        <f>References!$I$5</f>
        <v>ops/sec</v>
      </c>
      <c r="J16" s="18"/>
      <c r="K16" s="18"/>
      <c r="L16" s="2"/>
      <c r="M16" s="2"/>
      <c r="O16" s="18" t="str">
        <f>References!$I$6</f>
        <v>reads/sec</v>
      </c>
      <c r="P16" s="18"/>
      <c r="Q16" s="18"/>
      <c r="R16" s="2"/>
      <c r="S16" s="2"/>
      <c r="U16" s="18" t="str">
        <f>References!$I$7</f>
        <v>writes/sec</v>
      </c>
      <c r="V16" s="18"/>
      <c r="W16" s="18"/>
      <c r="X16" s="2"/>
      <c r="Y16" s="2"/>
      <c r="AA16" s="18" t="str">
        <f>References!$I$8</f>
        <v>latency95(μs)</v>
      </c>
      <c r="AB16" s="18"/>
      <c r="AC16" s="18"/>
    </row>
    <row r="17" spans="2:31" x14ac:dyDescent="0.25">
      <c r="B17" t="s">
        <v>53</v>
      </c>
      <c r="C17" t="s">
        <v>47</v>
      </c>
      <c r="D17" t="str">
        <f>_xlfn.CONCAT(References!$B$3," ",References!$D$3)</f>
        <v>PS 8.0.34 Pre write</v>
      </c>
      <c r="E17" t="str">
        <f>_xlfn.CONCAT(References!$B$3," ",References!$D$4)</f>
        <v>PS 8.0.34 Post write</v>
      </c>
      <c r="F17" t="str">
        <f>_xlfn.CONCAT(References!$B$4," ",References!$D$3)</f>
        <v>MySQL 8.0.34 Pre write</v>
      </c>
      <c r="G17" t="str">
        <f>_xlfn.CONCAT(References!$B$4," ",References!$D$4)</f>
        <v>MySQL 8.0.34 Post write</v>
      </c>
      <c r="H17" t="s">
        <v>68</v>
      </c>
      <c r="I17" t="s">
        <v>47</v>
      </c>
      <c r="J17" t="str">
        <f>_xlfn.CONCAT(References!$B$3," ",References!$D$3)</f>
        <v>PS 8.0.34 Pre write</v>
      </c>
      <c r="K17" t="str">
        <f>_xlfn.CONCAT(References!$B$3," ",References!$D$4)</f>
        <v>PS 8.0.34 Post write</v>
      </c>
      <c r="L17" t="str">
        <f>_xlfn.CONCAT(References!$B$4," ",References!$D$3)</f>
        <v>MySQL 8.0.34 Pre write</v>
      </c>
      <c r="M17" t="str">
        <f>_xlfn.CONCAT(References!$B$4," ",References!$D$4)</f>
        <v>MySQL 8.0.34 Post write</v>
      </c>
      <c r="N17" t="s">
        <v>68</v>
      </c>
      <c r="O17" t="s">
        <v>47</v>
      </c>
      <c r="P17" t="str">
        <f>_xlfn.CONCAT(References!$B$3," ",References!$D$3)</f>
        <v>PS 8.0.34 Pre write</v>
      </c>
      <c r="Q17" t="str">
        <f>_xlfn.CONCAT(References!$B$3," ",References!$D$4)</f>
        <v>PS 8.0.34 Post write</v>
      </c>
      <c r="R17" t="str">
        <f>_xlfn.CONCAT(References!$B$4," ",References!$D$3)</f>
        <v>MySQL 8.0.34 Pre write</v>
      </c>
      <c r="S17" t="str">
        <f>_xlfn.CONCAT(References!$B$4," ",References!$D$4)</f>
        <v>MySQL 8.0.34 Post write</v>
      </c>
      <c r="T17" t="s">
        <v>68</v>
      </c>
      <c r="U17" t="s">
        <v>47</v>
      </c>
      <c r="V17" t="str">
        <f>_xlfn.CONCAT(References!$B$3," ",References!$D$3)</f>
        <v>PS 8.0.34 Pre write</v>
      </c>
      <c r="W17" t="str">
        <f>_xlfn.CONCAT(References!$B$3," ",References!$D$4)</f>
        <v>PS 8.0.34 Post write</v>
      </c>
      <c r="X17" t="str">
        <f>_xlfn.CONCAT(References!$B$4," ",References!$D$3)</f>
        <v>MySQL 8.0.34 Pre write</v>
      </c>
      <c r="Y17" t="str">
        <f>_xlfn.CONCAT(References!$B$4," ",References!$D$4)</f>
        <v>MySQL 8.0.34 Post write</v>
      </c>
      <c r="Z17" t="s">
        <v>68</v>
      </c>
      <c r="AA17" t="s">
        <v>47</v>
      </c>
      <c r="AB17" t="str">
        <f>_xlfn.CONCAT(References!$B$3," ",References!$D$3)</f>
        <v>PS 8.0.34 Pre write</v>
      </c>
      <c r="AC17" t="str">
        <f>_xlfn.CONCAT(References!$B$3," ",References!$D$4)</f>
        <v>PS 8.0.34 Post write</v>
      </c>
      <c r="AD17" t="str">
        <f>_xlfn.CONCAT(References!$B$4," ",References!$D$3)</f>
        <v>MySQL 8.0.34 Pre write</v>
      </c>
      <c r="AE17" t="str">
        <f>_xlfn.CONCAT(References!$B$4," ",References!$D$4)</f>
        <v>MySQL 8.0.34 Post write</v>
      </c>
    </row>
    <row r="18" spans="2:31" x14ac:dyDescent="0.25">
      <c r="B18" t="str">
        <f>PS_8034_select_pre_small!A15</f>
        <v>select_run_inlist_hotspot</v>
      </c>
      <c r="C18" cm="1">
        <f t="array" ref="C18:C28">References!$G$3:$G$13</f>
        <v>1</v>
      </c>
      <c r="D18">
        <f>PS_8034_select_pre_small!Z15</f>
        <v>645.36</v>
      </c>
      <c r="E18" cm="1">
        <f t="array" ref="E18:E28">PS_8034_select_post_small!Z15:Z25</f>
        <v>628.5</v>
      </c>
      <c r="F18" cm="1">
        <f t="array" ref="F18:F28">MY_8034_select_pre_small!Z15:Z25</f>
        <v>637.02</v>
      </c>
      <c r="G18" cm="1">
        <f t="array" ref="G18:G28">MY_8034_select_post_small!Z15:Z25</f>
        <v>627.74</v>
      </c>
      <c r="I18" cm="1">
        <f t="array" ref="I18:I28">References!$G$3:$G$13</f>
        <v>1</v>
      </c>
      <c r="J18" cm="1">
        <f t="array" ref="J18:J28">PS_8034_select_pre_small!AA15:AA25</f>
        <v>645.36</v>
      </c>
      <c r="K18" cm="1">
        <f t="array" ref="K18:K28">PS_8034_select_post_small!AA15:AA25</f>
        <v>628.5</v>
      </c>
      <c r="L18" cm="1">
        <f t="array" ref="L18:L28">MY_8034_select_pre_small!AA15:AA25</f>
        <v>637.02</v>
      </c>
      <c r="M18" cm="1">
        <f t="array" ref="M18:M28">MY_8034_select_post_small!AA15:AA25</f>
        <v>627.74</v>
      </c>
      <c r="O18" cm="1">
        <f t="array" ref="O18:O28">References!$G$3:$G$13</f>
        <v>1</v>
      </c>
      <c r="P18" cm="1">
        <f t="array" ref="P18:P28">PS_8034_select_pre_small!AB15:AB25</f>
        <v>645.36</v>
      </c>
      <c r="Q18" cm="1">
        <f t="array" ref="Q18:Q28">PS_8034_select_post_small!AB15:AB25</f>
        <v>628.5</v>
      </c>
      <c r="R18" cm="1">
        <f t="array" ref="R18:R28">MY_8034_select_pre_small!AB15:AB25</f>
        <v>637.02</v>
      </c>
      <c r="S18" cm="1">
        <f t="array" ref="S18:S28">MY_8034_select_post_small!AB15:AB25</f>
        <v>627.74</v>
      </c>
      <c r="U18" cm="1">
        <f t="array" ref="U18:U28">References!$G$3:$G$13</f>
        <v>1</v>
      </c>
      <c r="V18" cm="1">
        <f t="array" ref="V18:V28">PS_8034_select_pre_small!AC15:AC25</f>
        <v>0</v>
      </c>
      <c r="W18" cm="1">
        <f t="array" ref="W18:W28">PS_8034_select_post_small!AC15:AC25</f>
        <v>0</v>
      </c>
      <c r="X18" cm="1">
        <f t="array" ref="X18:X28">MY_8034_select_pre_small!AC15:AC25</f>
        <v>0</v>
      </c>
      <c r="Y18" cm="1">
        <f t="array" ref="Y18:Y28">MY_8034_select_post_small!AC15:AC25</f>
        <v>0</v>
      </c>
      <c r="AA18" cm="1">
        <f t="array" ref="AA18:AA28">References!$G$3:$G$13</f>
        <v>1</v>
      </c>
      <c r="AB18" cm="1">
        <f t="array" ref="AB18:AB28">PS_8034_select_pre_small!AD15:AD25</f>
        <v>1.58</v>
      </c>
      <c r="AC18" cm="1">
        <f t="array" ref="AC18:AC28">PS_8034_select_post_small!AD15:AD25</f>
        <v>1.7</v>
      </c>
      <c r="AD18" cm="1">
        <f t="array" ref="AD18:AD28">MY_8034_select_pre_small!AD15:AD25</f>
        <v>1.58</v>
      </c>
      <c r="AE18" cm="1">
        <f t="array" ref="AE18:AE28">MY_8034_select_post_small!AD15:AD25</f>
        <v>1.7</v>
      </c>
    </row>
    <row r="19" spans="2:31" x14ac:dyDescent="0.25">
      <c r="C19">
        <v>2</v>
      </c>
      <c r="D19">
        <f>PS_8034_select_pre_small!Z16</f>
        <v>1226.94</v>
      </c>
      <c r="E19">
        <v>961.52</v>
      </c>
      <c r="F19">
        <v>788.48</v>
      </c>
      <c r="G19">
        <v>1067.0899999999999</v>
      </c>
      <c r="I19">
        <v>2</v>
      </c>
      <c r="J19">
        <v>1226.94</v>
      </c>
      <c r="K19">
        <v>961.52</v>
      </c>
      <c r="L19">
        <v>788.48</v>
      </c>
      <c r="M19">
        <v>1067.0899999999999</v>
      </c>
      <c r="O19">
        <v>2</v>
      </c>
      <c r="P19">
        <v>1226.94</v>
      </c>
      <c r="Q19">
        <v>961.52</v>
      </c>
      <c r="R19">
        <v>788.48</v>
      </c>
      <c r="S19">
        <v>1067.0899999999999</v>
      </c>
      <c r="U19">
        <v>2</v>
      </c>
      <c r="V19">
        <v>0</v>
      </c>
      <c r="W19">
        <v>0</v>
      </c>
      <c r="X19">
        <v>0</v>
      </c>
      <c r="Y19">
        <v>0</v>
      </c>
      <c r="AA19">
        <v>2</v>
      </c>
      <c r="AB19">
        <v>1.7</v>
      </c>
      <c r="AC19">
        <v>2.52</v>
      </c>
      <c r="AD19">
        <v>2.61</v>
      </c>
      <c r="AE19">
        <v>2.4300000000000002</v>
      </c>
    </row>
    <row r="20" spans="2:31" x14ac:dyDescent="0.25">
      <c r="C20">
        <v>4</v>
      </c>
      <c r="D20">
        <f>PS_8034_select_pre_small!Z17</f>
        <v>1588.34</v>
      </c>
      <c r="E20">
        <v>1489.94</v>
      </c>
      <c r="F20">
        <v>1597.24</v>
      </c>
      <c r="G20">
        <v>1561.03</v>
      </c>
      <c r="I20">
        <v>4</v>
      </c>
      <c r="J20">
        <v>1588.34</v>
      </c>
      <c r="K20">
        <v>1489.94</v>
      </c>
      <c r="L20">
        <v>1597.24</v>
      </c>
      <c r="M20">
        <v>1561.03</v>
      </c>
      <c r="O20">
        <v>4</v>
      </c>
      <c r="P20">
        <v>1588.34</v>
      </c>
      <c r="Q20">
        <v>1489.94</v>
      </c>
      <c r="R20">
        <v>1597.24</v>
      </c>
      <c r="S20">
        <v>1561.03</v>
      </c>
      <c r="U20">
        <v>4</v>
      </c>
      <c r="V20">
        <v>0</v>
      </c>
      <c r="W20">
        <v>0</v>
      </c>
      <c r="X20">
        <v>0</v>
      </c>
      <c r="Y20">
        <v>0</v>
      </c>
      <c r="AA20">
        <v>4</v>
      </c>
      <c r="AB20">
        <v>2.81</v>
      </c>
      <c r="AC20">
        <v>4.25</v>
      </c>
      <c r="AD20">
        <v>2.66</v>
      </c>
      <c r="AE20">
        <v>4.0999999999999996</v>
      </c>
    </row>
    <row r="21" spans="2:31" x14ac:dyDescent="0.25">
      <c r="C21">
        <v>8</v>
      </c>
      <c r="D21">
        <f>PS_8034_select_pre_small!Z18</f>
        <v>1762.21</v>
      </c>
      <c r="E21">
        <v>1688.91</v>
      </c>
      <c r="F21">
        <v>1796.49</v>
      </c>
      <c r="G21">
        <v>1752.14</v>
      </c>
      <c r="I21">
        <v>8</v>
      </c>
      <c r="J21">
        <v>1762.21</v>
      </c>
      <c r="K21">
        <v>1688.91</v>
      </c>
      <c r="L21">
        <v>1796.49</v>
      </c>
      <c r="M21">
        <v>1752.14</v>
      </c>
      <c r="O21">
        <v>8</v>
      </c>
      <c r="P21">
        <v>1762.21</v>
      </c>
      <c r="Q21">
        <v>1688.91</v>
      </c>
      <c r="R21">
        <v>1796.49</v>
      </c>
      <c r="S21">
        <v>1752.14</v>
      </c>
      <c r="U21">
        <v>8</v>
      </c>
      <c r="V21">
        <v>0</v>
      </c>
      <c r="W21">
        <v>0</v>
      </c>
      <c r="X21">
        <v>0</v>
      </c>
      <c r="Y21">
        <v>0</v>
      </c>
      <c r="AA21">
        <v>8</v>
      </c>
      <c r="AB21">
        <v>6.67</v>
      </c>
      <c r="AC21">
        <v>8.58</v>
      </c>
      <c r="AD21">
        <v>5.47</v>
      </c>
      <c r="AE21">
        <v>8.1300000000000008</v>
      </c>
    </row>
    <row r="22" spans="2:31" x14ac:dyDescent="0.25">
      <c r="C22">
        <v>16</v>
      </c>
      <c r="D22">
        <f>PS_8034_select_pre_small!Z19</f>
        <v>1762.86</v>
      </c>
      <c r="E22">
        <v>1757.63</v>
      </c>
      <c r="F22">
        <v>1792.92</v>
      </c>
      <c r="G22">
        <v>1779.23</v>
      </c>
      <c r="I22">
        <v>16</v>
      </c>
      <c r="J22">
        <v>1762.86</v>
      </c>
      <c r="K22">
        <v>1757.63</v>
      </c>
      <c r="L22">
        <v>1792.92</v>
      </c>
      <c r="M22">
        <v>1779.23</v>
      </c>
      <c r="O22">
        <v>16</v>
      </c>
      <c r="P22">
        <v>1762.86</v>
      </c>
      <c r="Q22">
        <v>1757.63</v>
      </c>
      <c r="R22">
        <v>1792.92</v>
      </c>
      <c r="S22">
        <v>1779.23</v>
      </c>
      <c r="U22">
        <v>16</v>
      </c>
      <c r="V22">
        <v>0</v>
      </c>
      <c r="W22">
        <v>0</v>
      </c>
      <c r="X22">
        <v>0</v>
      </c>
      <c r="Y22">
        <v>0</v>
      </c>
      <c r="AA22">
        <v>16</v>
      </c>
      <c r="AB22">
        <v>11.45</v>
      </c>
      <c r="AC22">
        <v>13.22</v>
      </c>
      <c r="AD22">
        <v>12.3</v>
      </c>
      <c r="AE22">
        <v>15</v>
      </c>
    </row>
    <row r="23" spans="2:31" x14ac:dyDescent="0.25">
      <c r="C23">
        <v>32</v>
      </c>
      <c r="D23">
        <f>PS_8034_select_pre_small!Z20</f>
        <v>1752.76</v>
      </c>
      <c r="E23">
        <v>1772.81</v>
      </c>
      <c r="F23">
        <v>1775.4</v>
      </c>
      <c r="G23">
        <v>1777.08</v>
      </c>
      <c r="I23">
        <v>32</v>
      </c>
      <c r="J23">
        <v>1752.76</v>
      </c>
      <c r="K23">
        <v>1772.81</v>
      </c>
      <c r="L23">
        <v>1775.4</v>
      </c>
      <c r="M23">
        <v>1777.08</v>
      </c>
      <c r="O23">
        <v>32</v>
      </c>
      <c r="P23">
        <v>1752.76</v>
      </c>
      <c r="Q23">
        <v>1772.81</v>
      </c>
      <c r="R23">
        <v>1775.4</v>
      </c>
      <c r="S23">
        <v>1777.08</v>
      </c>
      <c r="U23">
        <v>32</v>
      </c>
      <c r="V23">
        <v>0</v>
      </c>
      <c r="W23">
        <v>0</v>
      </c>
      <c r="X23">
        <v>0</v>
      </c>
      <c r="Y23">
        <v>0</v>
      </c>
      <c r="AA23">
        <v>32</v>
      </c>
      <c r="AB23">
        <v>22.69</v>
      </c>
      <c r="AC23">
        <v>26.68</v>
      </c>
      <c r="AD23">
        <v>21.89</v>
      </c>
      <c r="AE23">
        <v>27.66</v>
      </c>
    </row>
    <row r="24" spans="2:31" x14ac:dyDescent="0.25">
      <c r="C24">
        <v>64</v>
      </c>
      <c r="D24">
        <f>PS_8034_select_pre_small!Z21</f>
        <v>1742.94</v>
      </c>
      <c r="E24">
        <v>1760.99</v>
      </c>
      <c r="F24">
        <v>1764.58</v>
      </c>
      <c r="G24">
        <v>1768</v>
      </c>
      <c r="I24">
        <v>64</v>
      </c>
      <c r="J24">
        <v>1742.94</v>
      </c>
      <c r="K24">
        <v>1760.99</v>
      </c>
      <c r="L24">
        <v>1764.58</v>
      </c>
      <c r="M24">
        <v>1768</v>
      </c>
      <c r="O24">
        <v>64</v>
      </c>
      <c r="P24">
        <v>1742.94</v>
      </c>
      <c r="Q24">
        <v>1760.99</v>
      </c>
      <c r="R24">
        <v>1764.58</v>
      </c>
      <c r="S24">
        <v>1768</v>
      </c>
      <c r="U24">
        <v>64</v>
      </c>
      <c r="V24">
        <v>0</v>
      </c>
      <c r="W24">
        <v>0</v>
      </c>
      <c r="X24">
        <v>0</v>
      </c>
      <c r="Y24">
        <v>0</v>
      </c>
      <c r="AA24">
        <v>64</v>
      </c>
      <c r="AB24">
        <v>43.39</v>
      </c>
      <c r="AC24">
        <v>51.02</v>
      </c>
      <c r="AD24">
        <v>41.85</v>
      </c>
      <c r="AE24">
        <v>51.02</v>
      </c>
    </row>
    <row r="25" spans="2:31" x14ac:dyDescent="0.25">
      <c r="C25">
        <v>128</v>
      </c>
      <c r="D25">
        <f>PS_8034_select_pre_small!Z22</f>
        <v>1730.63</v>
      </c>
      <c r="E25">
        <v>1743.13</v>
      </c>
      <c r="F25">
        <v>1743.95</v>
      </c>
      <c r="G25">
        <v>1755.07</v>
      </c>
      <c r="I25">
        <v>128</v>
      </c>
      <c r="J25">
        <v>1730.63</v>
      </c>
      <c r="K25">
        <v>1743.13</v>
      </c>
      <c r="L25">
        <v>1743.95</v>
      </c>
      <c r="M25">
        <v>1755.07</v>
      </c>
      <c r="O25">
        <v>128</v>
      </c>
      <c r="P25">
        <v>1730.63</v>
      </c>
      <c r="Q25">
        <v>1743.13</v>
      </c>
      <c r="R25">
        <v>1743.95</v>
      </c>
      <c r="S25">
        <v>1755.07</v>
      </c>
      <c r="U25">
        <v>128</v>
      </c>
      <c r="V25">
        <v>0</v>
      </c>
      <c r="W25">
        <v>0</v>
      </c>
      <c r="X25">
        <v>0</v>
      </c>
      <c r="Y25">
        <v>0</v>
      </c>
      <c r="AA25">
        <v>128</v>
      </c>
      <c r="AB25">
        <v>84.47</v>
      </c>
      <c r="AC25">
        <v>97.55</v>
      </c>
      <c r="AD25">
        <v>86</v>
      </c>
      <c r="AE25">
        <v>97.55</v>
      </c>
    </row>
    <row r="26" spans="2:31" x14ac:dyDescent="0.25">
      <c r="C26">
        <v>256</v>
      </c>
      <c r="D26">
        <f>PS_8034_select_pre_small!Z23</f>
        <v>1738.27</v>
      </c>
      <c r="E26">
        <v>1751.05</v>
      </c>
      <c r="F26">
        <v>1750.04</v>
      </c>
      <c r="G26">
        <v>1762.58</v>
      </c>
      <c r="I26">
        <v>256</v>
      </c>
      <c r="J26">
        <v>1738.27</v>
      </c>
      <c r="K26">
        <v>1751.05</v>
      </c>
      <c r="L26">
        <v>1750.04</v>
      </c>
      <c r="M26">
        <v>1762.58</v>
      </c>
      <c r="O26">
        <v>256</v>
      </c>
      <c r="P26">
        <v>1738.27</v>
      </c>
      <c r="Q26">
        <v>1751.05</v>
      </c>
      <c r="R26">
        <v>1750.04</v>
      </c>
      <c r="S26">
        <v>1762.58</v>
      </c>
      <c r="U26">
        <v>256</v>
      </c>
      <c r="V26">
        <v>0</v>
      </c>
      <c r="W26">
        <v>0</v>
      </c>
      <c r="X26">
        <v>0</v>
      </c>
      <c r="Y26">
        <v>0</v>
      </c>
      <c r="AA26">
        <v>256</v>
      </c>
      <c r="AB26">
        <v>164.45</v>
      </c>
      <c r="AC26">
        <v>183.21</v>
      </c>
      <c r="AD26">
        <v>164.45</v>
      </c>
      <c r="AE26">
        <v>186.54</v>
      </c>
    </row>
    <row r="27" spans="2:31" x14ac:dyDescent="0.25">
      <c r="C27">
        <v>512</v>
      </c>
      <c r="D27">
        <f>PS_8034_select_pre_small!Z24</f>
        <v>1746.9</v>
      </c>
      <c r="E27">
        <v>1752.44</v>
      </c>
      <c r="F27">
        <v>1758.05</v>
      </c>
      <c r="G27">
        <v>1770.19</v>
      </c>
      <c r="I27">
        <v>512</v>
      </c>
      <c r="J27">
        <v>1746.9</v>
      </c>
      <c r="K27">
        <v>1752.44</v>
      </c>
      <c r="L27">
        <v>1758.05</v>
      </c>
      <c r="M27">
        <v>1770.19</v>
      </c>
      <c r="O27">
        <v>512</v>
      </c>
      <c r="P27">
        <v>1746.9</v>
      </c>
      <c r="Q27">
        <v>1752.44</v>
      </c>
      <c r="R27">
        <v>1758.05</v>
      </c>
      <c r="S27">
        <v>1770.19</v>
      </c>
      <c r="U27">
        <v>512</v>
      </c>
      <c r="V27">
        <v>0</v>
      </c>
      <c r="W27">
        <v>0</v>
      </c>
      <c r="X27">
        <v>0</v>
      </c>
      <c r="Y27">
        <v>0</v>
      </c>
      <c r="AA27">
        <v>512</v>
      </c>
      <c r="AB27">
        <v>320.17</v>
      </c>
      <c r="AC27">
        <v>356.7</v>
      </c>
      <c r="AD27">
        <v>325.98</v>
      </c>
      <c r="AE27">
        <v>404.61</v>
      </c>
    </row>
    <row r="28" spans="2:31" x14ac:dyDescent="0.25">
      <c r="C28">
        <v>1024</v>
      </c>
      <c r="D28">
        <f>PS_8034_select_pre_small!Z25</f>
        <v>1737.95</v>
      </c>
      <c r="E28">
        <v>1760.33</v>
      </c>
      <c r="F28">
        <v>1756.83</v>
      </c>
      <c r="G28">
        <v>1771.57</v>
      </c>
      <c r="I28">
        <v>1024</v>
      </c>
      <c r="J28">
        <v>1737.95</v>
      </c>
      <c r="K28">
        <v>1760.33</v>
      </c>
      <c r="L28">
        <v>1756.83</v>
      </c>
      <c r="M28">
        <v>1771.57</v>
      </c>
      <c r="O28">
        <v>1024</v>
      </c>
      <c r="P28">
        <v>1737.95</v>
      </c>
      <c r="Q28">
        <v>1760.33</v>
      </c>
      <c r="R28">
        <v>1756.83</v>
      </c>
      <c r="S28">
        <v>1771.57</v>
      </c>
      <c r="U28">
        <v>1024</v>
      </c>
      <c r="V28">
        <v>0</v>
      </c>
      <c r="W28">
        <v>0</v>
      </c>
      <c r="X28">
        <v>0</v>
      </c>
      <c r="Y28">
        <v>0</v>
      </c>
      <c r="AA28">
        <v>1024</v>
      </c>
      <c r="AB28">
        <v>646.19000000000005</v>
      </c>
      <c r="AC28">
        <v>746.32</v>
      </c>
      <c r="AD28">
        <v>657.93</v>
      </c>
      <c r="AE28">
        <v>746.32</v>
      </c>
    </row>
    <row r="29" spans="2:31" x14ac:dyDescent="0.25">
      <c r="C29" s="18" t="str">
        <f>References!$I$4</f>
        <v>events/s</v>
      </c>
      <c r="D29" s="18"/>
      <c r="E29" s="18"/>
      <c r="F29" s="18"/>
      <c r="G29" s="2"/>
      <c r="I29" s="18" t="str">
        <f>References!$I$5</f>
        <v>ops/sec</v>
      </c>
      <c r="J29" s="18"/>
      <c r="K29" s="18"/>
      <c r="L29" s="2"/>
      <c r="M29" s="2"/>
      <c r="O29" s="18" t="str">
        <f>References!$I$6</f>
        <v>reads/sec</v>
      </c>
      <c r="P29" s="18"/>
      <c r="Q29" s="18"/>
      <c r="R29" s="2"/>
      <c r="S29" s="2"/>
      <c r="U29" s="18" t="str">
        <f>References!$I$7</f>
        <v>writes/sec</v>
      </c>
      <c r="V29" s="18"/>
      <c r="W29" s="18"/>
      <c r="X29" s="2"/>
      <c r="Y29" s="2"/>
      <c r="AA29" s="18" t="str">
        <f>References!$I$8</f>
        <v>latency95(μs)</v>
      </c>
      <c r="AB29" s="18"/>
      <c r="AC29" s="18"/>
    </row>
    <row r="30" spans="2:31" x14ac:dyDescent="0.25">
      <c r="B30" t="s">
        <v>53</v>
      </c>
      <c r="C30" t="s">
        <v>47</v>
      </c>
      <c r="D30" t="str">
        <f>_xlfn.CONCAT(References!$B$3," ",References!$D$3)</f>
        <v>PS 8.0.34 Pre write</v>
      </c>
      <c r="E30" t="str">
        <f>_xlfn.CONCAT(References!$B$3," ",References!$D$4)</f>
        <v>PS 8.0.34 Post write</v>
      </c>
      <c r="F30" t="str">
        <f>_xlfn.CONCAT(References!$B$4," ",References!$D$3)</f>
        <v>MySQL 8.0.34 Pre write</v>
      </c>
      <c r="G30" t="str">
        <f>_xlfn.CONCAT(References!$B$4," ",References!$D$4)</f>
        <v>MySQL 8.0.34 Post write</v>
      </c>
      <c r="H30" t="s">
        <v>68</v>
      </c>
      <c r="I30" t="s">
        <v>47</v>
      </c>
      <c r="J30" t="str">
        <f>_xlfn.CONCAT(References!$B$3," ",References!$D$3)</f>
        <v>PS 8.0.34 Pre write</v>
      </c>
      <c r="K30" t="str">
        <f>_xlfn.CONCAT(References!$B$3," ",References!$D$4)</f>
        <v>PS 8.0.34 Post write</v>
      </c>
      <c r="L30" t="str">
        <f>_xlfn.CONCAT(References!$B$4," ",References!$D$3)</f>
        <v>MySQL 8.0.34 Pre write</v>
      </c>
      <c r="M30" t="str">
        <f>_xlfn.CONCAT(References!$B$4," ",References!$D$4)</f>
        <v>MySQL 8.0.34 Post write</v>
      </c>
      <c r="N30" t="s">
        <v>68</v>
      </c>
      <c r="O30" t="s">
        <v>47</v>
      </c>
      <c r="P30" t="str">
        <f>_xlfn.CONCAT(References!$B$3," ",References!$D$3)</f>
        <v>PS 8.0.34 Pre write</v>
      </c>
      <c r="Q30" t="str">
        <f>_xlfn.CONCAT(References!$B$3," ",References!$D$4)</f>
        <v>PS 8.0.34 Post write</v>
      </c>
      <c r="R30" t="str">
        <f>_xlfn.CONCAT(References!$B$4," ",References!$D$3)</f>
        <v>MySQL 8.0.34 Pre write</v>
      </c>
      <c r="S30" t="str">
        <f>_xlfn.CONCAT(References!$B$4," ",References!$D$4)</f>
        <v>MySQL 8.0.34 Post write</v>
      </c>
      <c r="T30" t="s">
        <v>68</v>
      </c>
      <c r="U30" t="s">
        <v>47</v>
      </c>
      <c r="V30" t="str">
        <f>_xlfn.CONCAT(References!$B$3," ",References!$D$3)</f>
        <v>PS 8.0.34 Pre write</v>
      </c>
      <c r="W30" t="str">
        <f>_xlfn.CONCAT(References!$B$3," ",References!$D$4)</f>
        <v>PS 8.0.34 Post write</v>
      </c>
      <c r="X30" t="str">
        <f>_xlfn.CONCAT(References!$B$4," ",References!$D$3)</f>
        <v>MySQL 8.0.34 Pre write</v>
      </c>
      <c r="Y30" t="str">
        <f>_xlfn.CONCAT(References!$B$4," ",References!$D$4)</f>
        <v>MySQL 8.0.34 Post write</v>
      </c>
      <c r="Z30" t="s">
        <v>68</v>
      </c>
      <c r="AA30" t="s">
        <v>47</v>
      </c>
      <c r="AB30" t="str">
        <f>_xlfn.CONCAT(References!$B$3," ",References!$D$3)</f>
        <v>PS 8.0.34 Pre write</v>
      </c>
      <c r="AC30" t="str">
        <f>_xlfn.CONCAT(References!$B$3," ",References!$D$4)</f>
        <v>PS 8.0.34 Post write</v>
      </c>
      <c r="AD30" t="str">
        <f>_xlfn.CONCAT(References!$B$4," ",References!$D$3)</f>
        <v>MySQL 8.0.34 Pre write</v>
      </c>
      <c r="AE30" t="str">
        <f>_xlfn.CONCAT(References!$B$4," ",References!$D$4)</f>
        <v>MySQL 8.0.34 Post write</v>
      </c>
    </row>
    <row r="31" spans="2:31" x14ac:dyDescent="0.25">
      <c r="B31" t="str">
        <f>PS_8034_select_pre_small!A28</f>
        <v>select_run_point_select</v>
      </c>
      <c r="C31" cm="1">
        <f t="array" ref="C31:C41">References!$G$3:$G$13</f>
        <v>1</v>
      </c>
      <c r="D31">
        <f>PS_8034_select_pre_small!Z28</f>
        <v>1407.52</v>
      </c>
      <c r="E31" cm="1">
        <f t="array" ref="E31:E41">PS_8034_select_post_small!Z28:Z38</f>
        <v>321.47000000000003</v>
      </c>
      <c r="F31" cm="1">
        <f t="array" ref="F31:F41">MY_8034_select_pre_small!Z28:Z38</f>
        <v>1383.26</v>
      </c>
      <c r="G31" cm="1">
        <f t="array" ref="G31:G41">MY_8034_select_post_small!Z28:Z38</f>
        <v>315.36</v>
      </c>
      <c r="I31" cm="1">
        <f t="array" ref="I31:I41">References!$G$3:$G$13</f>
        <v>1</v>
      </c>
      <c r="J31" cm="1">
        <f t="array" ref="J31:J41">PS_8034_select_pre_small!AA28:AA38</f>
        <v>1407.52</v>
      </c>
      <c r="K31" cm="1">
        <f t="array" ref="K31:K41">PS_8034_select_post_small!AA28:AA38</f>
        <v>321.47000000000003</v>
      </c>
      <c r="L31" cm="1">
        <f t="array" ref="L31:L41">MY_8034_select_pre_small!AA28:AA38</f>
        <v>1383.26</v>
      </c>
      <c r="M31" cm="1">
        <f t="array" ref="M31:M41">MY_8034_select_post_small!AA28:AA38</f>
        <v>315.36</v>
      </c>
      <c r="O31" cm="1">
        <f t="array" ref="O31:O41">References!$G$3:$G$13</f>
        <v>1</v>
      </c>
      <c r="P31" cm="1">
        <f t="array" ref="P31:P41">PS_8034_select_pre_small!AB28:AB38</f>
        <v>1407.52</v>
      </c>
      <c r="Q31" cm="1">
        <f t="array" ref="Q31:Q41">PS_8034_select_post_small!AB28:AB38</f>
        <v>321.47000000000003</v>
      </c>
      <c r="R31" cm="1">
        <f t="array" ref="R31:R41">MY_8034_select_pre_small!AB28:AB38</f>
        <v>1383.26</v>
      </c>
      <c r="S31" cm="1">
        <f t="array" ref="S31:S41">MY_8034_select_post_small!AB28:AB38</f>
        <v>315.36</v>
      </c>
      <c r="U31" cm="1">
        <f t="array" ref="U31:U41">References!$G$3:$G$13</f>
        <v>1</v>
      </c>
      <c r="V31" cm="1">
        <f t="array" ref="V31:V41">PS_8034_select_pre_small!AC28:AC38</f>
        <v>0</v>
      </c>
      <c r="W31" cm="1">
        <f t="array" ref="W31:W41">PS_8034_select_post_small!AC28:AC38</f>
        <v>0</v>
      </c>
      <c r="X31" cm="1">
        <f t="array" ref="X31:X41">MY_8034_select_pre_small!AC28:AC38</f>
        <v>0</v>
      </c>
      <c r="Y31" cm="1">
        <f t="array" ref="Y31:Y41">MY_8034_select_post_small!AC28:AC38</f>
        <v>0</v>
      </c>
      <c r="AA31" cm="1">
        <f t="array" ref="AA31:AA41">References!$G$3:$G$13</f>
        <v>1</v>
      </c>
      <c r="AB31" cm="1">
        <f t="array" ref="AB31:AB41">PS_8034_select_pre_small!AD28:AD38</f>
        <v>1.01</v>
      </c>
      <c r="AC31" cm="1">
        <f t="array" ref="AC31:AC41">PS_8034_select_post_small!AD28:AD38</f>
        <v>7.56</v>
      </c>
      <c r="AD31" cm="1">
        <f t="array" ref="AD31:AD41">MY_8034_select_pre_small!AD28:AD38</f>
        <v>1.03</v>
      </c>
      <c r="AE31" cm="1">
        <f t="array" ref="AE31:AE41">MY_8034_select_post_small!AD28:AD38</f>
        <v>8.1300000000000008</v>
      </c>
    </row>
    <row r="32" spans="2:31" x14ac:dyDescent="0.25">
      <c r="C32">
        <v>2</v>
      </c>
      <c r="D32">
        <f>PS_8034_select_pre_small!Z29</f>
        <v>2799.83</v>
      </c>
      <c r="E32">
        <v>574.15</v>
      </c>
      <c r="F32">
        <v>2717.67</v>
      </c>
      <c r="G32">
        <v>533.86</v>
      </c>
      <c r="I32">
        <v>2</v>
      </c>
      <c r="J32">
        <v>2799.83</v>
      </c>
      <c r="K32">
        <v>574.15</v>
      </c>
      <c r="L32">
        <v>2717.67</v>
      </c>
      <c r="M32">
        <v>533.86</v>
      </c>
      <c r="O32">
        <v>2</v>
      </c>
      <c r="P32">
        <v>2799.83</v>
      </c>
      <c r="Q32">
        <v>574.15</v>
      </c>
      <c r="R32">
        <v>2717.67</v>
      </c>
      <c r="S32">
        <v>533.86</v>
      </c>
      <c r="U32">
        <v>2</v>
      </c>
      <c r="V32">
        <v>0</v>
      </c>
      <c r="W32">
        <v>0</v>
      </c>
      <c r="X32">
        <v>0</v>
      </c>
      <c r="Y32">
        <v>0</v>
      </c>
      <c r="AA32">
        <v>2</v>
      </c>
      <c r="AB32">
        <v>0.99</v>
      </c>
      <c r="AC32">
        <v>8.2799999999999994</v>
      </c>
      <c r="AD32">
        <v>1.03</v>
      </c>
      <c r="AE32">
        <v>10.27</v>
      </c>
    </row>
    <row r="33" spans="2:31" x14ac:dyDescent="0.25">
      <c r="C33">
        <v>4</v>
      </c>
      <c r="D33">
        <f>PS_8034_select_pre_small!Z30</f>
        <v>3395.47</v>
      </c>
      <c r="E33">
        <v>966.14</v>
      </c>
      <c r="F33">
        <v>3372.42</v>
      </c>
      <c r="G33">
        <v>854.64</v>
      </c>
      <c r="I33">
        <v>4</v>
      </c>
      <c r="J33">
        <v>3395.47</v>
      </c>
      <c r="K33">
        <v>966.14</v>
      </c>
      <c r="L33">
        <v>3372.42</v>
      </c>
      <c r="M33">
        <v>854.64</v>
      </c>
      <c r="O33">
        <v>4</v>
      </c>
      <c r="P33">
        <v>3395.47</v>
      </c>
      <c r="Q33">
        <v>966.14</v>
      </c>
      <c r="R33">
        <v>3372.42</v>
      </c>
      <c r="S33">
        <v>854.64</v>
      </c>
      <c r="U33">
        <v>4</v>
      </c>
      <c r="V33">
        <v>0</v>
      </c>
      <c r="W33">
        <v>0</v>
      </c>
      <c r="X33">
        <v>0</v>
      </c>
      <c r="Y33">
        <v>0</v>
      </c>
      <c r="AA33">
        <v>4</v>
      </c>
      <c r="AB33">
        <v>1.93</v>
      </c>
      <c r="AC33">
        <v>9.56</v>
      </c>
      <c r="AD33">
        <v>1.93</v>
      </c>
      <c r="AE33">
        <v>14.21</v>
      </c>
    </row>
    <row r="34" spans="2:31" x14ac:dyDescent="0.25">
      <c r="C34">
        <v>8</v>
      </c>
      <c r="D34">
        <f>PS_8034_select_pre_small!Z31</f>
        <v>3721.81</v>
      </c>
      <c r="E34">
        <v>1419.96</v>
      </c>
      <c r="F34">
        <v>3607.69</v>
      </c>
      <c r="G34">
        <v>1256.08</v>
      </c>
      <c r="I34">
        <v>8</v>
      </c>
      <c r="J34">
        <v>3721.81</v>
      </c>
      <c r="K34">
        <v>1419.96</v>
      </c>
      <c r="L34">
        <v>3607.69</v>
      </c>
      <c r="M34">
        <v>1256.08</v>
      </c>
      <c r="O34">
        <v>8</v>
      </c>
      <c r="P34">
        <v>3721.81</v>
      </c>
      <c r="Q34">
        <v>1419.96</v>
      </c>
      <c r="R34">
        <v>3607.69</v>
      </c>
      <c r="S34">
        <v>1256.08</v>
      </c>
      <c r="U34">
        <v>8</v>
      </c>
      <c r="V34">
        <v>0</v>
      </c>
      <c r="W34">
        <v>0</v>
      </c>
      <c r="X34">
        <v>0</v>
      </c>
      <c r="Y34">
        <v>0</v>
      </c>
      <c r="AA34">
        <v>8</v>
      </c>
      <c r="AB34">
        <v>4.03</v>
      </c>
      <c r="AC34">
        <v>12.98</v>
      </c>
      <c r="AD34">
        <v>4.03</v>
      </c>
      <c r="AE34">
        <v>21.5</v>
      </c>
    </row>
    <row r="35" spans="2:31" x14ac:dyDescent="0.25">
      <c r="C35">
        <v>16</v>
      </c>
      <c r="D35">
        <f>PS_8034_select_pre_small!Z32</f>
        <v>3894.12</v>
      </c>
      <c r="E35">
        <v>1842.73</v>
      </c>
      <c r="F35">
        <v>3889.51</v>
      </c>
      <c r="G35">
        <v>1629.07</v>
      </c>
      <c r="I35">
        <v>16</v>
      </c>
      <c r="J35">
        <v>3894.12</v>
      </c>
      <c r="K35">
        <v>1842.73</v>
      </c>
      <c r="L35">
        <v>3889.51</v>
      </c>
      <c r="M35">
        <v>1629.07</v>
      </c>
      <c r="O35">
        <v>16</v>
      </c>
      <c r="P35">
        <v>3894.12</v>
      </c>
      <c r="Q35">
        <v>1842.73</v>
      </c>
      <c r="R35">
        <v>3889.51</v>
      </c>
      <c r="S35">
        <v>1629.07</v>
      </c>
      <c r="U35">
        <v>16</v>
      </c>
      <c r="V35">
        <v>0</v>
      </c>
      <c r="W35">
        <v>0</v>
      </c>
      <c r="X35">
        <v>0</v>
      </c>
      <c r="Y35">
        <v>0</v>
      </c>
      <c r="AA35">
        <v>16</v>
      </c>
      <c r="AB35">
        <v>8.9</v>
      </c>
      <c r="AC35">
        <v>20</v>
      </c>
      <c r="AD35">
        <v>8.9</v>
      </c>
      <c r="AE35">
        <v>42.61</v>
      </c>
    </row>
    <row r="36" spans="2:31" x14ac:dyDescent="0.25">
      <c r="C36">
        <v>32</v>
      </c>
      <c r="D36">
        <f>PS_8034_select_pre_small!Z33</f>
        <v>3893.26</v>
      </c>
      <c r="E36">
        <v>2255.8200000000002</v>
      </c>
      <c r="F36">
        <v>3901.65</v>
      </c>
      <c r="G36">
        <v>2037.57</v>
      </c>
      <c r="I36">
        <v>32</v>
      </c>
      <c r="J36">
        <v>3893.26</v>
      </c>
      <c r="K36">
        <v>2255.8200000000002</v>
      </c>
      <c r="L36">
        <v>3901.65</v>
      </c>
      <c r="M36">
        <v>2037.57</v>
      </c>
      <c r="O36">
        <v>32</v>
      </c>
      <c r="P36">
        <v>3893.26</v>
      </c>
      <c r="Q36">
        <v>2255.8200000000002</v>
      </c>
      <c r="R36">
        <v>3901.65</v>
      </c>
      <c r="S36">
        <v>2037.57</v>
      </c>
      <c r="U36">
        <v>32</v>
      </c>
      <c r="V36">
        <v>0</v>
      </c>
      <c r="W36">
        <v>0</v>
      </c>
      <c r="X36">
        <v>0</v>
      </c>
      <c r="Y36">
        <v>0</v>
      </c>
      <c r="AA36">
        <v>32</v>
      </c>
      <c r="AB36">
        <v>18.95</v>
      </c>
      <c r="AC36">
        <v>31.94</v>
      </c>
      <c r="AD36">
        <v>18.95</v>
      </c>
      <c r="AE36">
        <v>62.19</v>
      </c>
    </row>
    <row r="37" spans="2:31" x14ac:dyDescent="0.25">
      <c r="C37">
        <v>64</v>
      </c>
      <c r="D37">
        <f>PS_8034_select_pre_small!Z34</f>
        <v>3893.61</v>
      </c>
      <c r="E37">
        <v>2387.9299999999998</v>
      </c>
      <c r="F37">
        <v>3903.52</v>
      </c>
      <c r="G37">
        <v>2443.59</v>
      </c>
      <c r="I37">
        <v>64</v>
      </c>
      <c r="J37">
        <v>3893.61</v>
      </c>
      <c r="K37">
        <v>2387.9299999999998</v>
      </c>
      <c r="L37">
        <v>3903.52</v>
      </c>
      <c r="M37">
        <v>2443.59</v>
      </c>
      <c r="O37">
        <v>64</v>
      </c>
      <c r="P37">
        <v>3893.61</v>
      </c>
      <c r="Q37">
        <v>2387.9299999999998</v>
      </c>
      <c r="R37">
        <v>3903.52</v>
      </c>
      <c r="S37">
        <v>2443.59</v>
      </c>
      <c r="U37">
        <v>64</v>
      </c>
      <c r="V37">
        <v>0</v>
      </c>
      <c r="W37">
        <v>0</v>
      </c>
      <c r="X37">
        <v>0</v>
      </c>
      <c r="Y37">
        <v>0</v>
      </c>
      <c r="AA37">
        <v>64</v>
      </c>
      <c r="AB37">
        <v>38.94</v>
      </c>
      <c r="AC37">
        <v>57.87</v>
      </c>
      <c r="AD37">
        <v>38.94</v>
      </c>
      <c r="AE37">
        <v>57.87</v>
      </c>
    </row>
    <row r="38" spans="2:31" x14ac:dyDescent="0.25">
      <c r="C38">
        <v>128</v>
      </c>
      <c r="D38">
        <f>PS_8034_select_pre_small!Z35</f>
        <v>3898.83</v>
      </c>
      <c r="E38">
        <v>2854.85</v>
      </c>
      <c r="F38">
        <v>3903.89</v>
      </c>
      <c r="G38">
        <v>2945</v>
      </c>
      <c r="I38">
        <v>128</v>
      </c>
      <c r="J38">
        <v>3898.83</v>
      </c>
      <c r="K38">
        <v>2854.85</v>
      </c>
      <c r="L38">
        <v>3903.89</v>
      </c>
      <c r="M38">
        <v>2945</v>
      </c>
      <c r="O38">
        <v>128</v>
      </c>
      <c r="P38">
        <v>3898.83</v>
      </c>
      <c r="Q38">
        <v>2854.85</v>
      </c>
      <c r="R38">
        <v>3903.89</v>
      </c>
      <c r="S38">
        <v>2945</v>
      </c>
      <c r="U38">
        <v>128</v>
      </c>
      <c r="V38">
        <v>0</v>
      </c>
      <c r="W38">
        <v>0</v>
      </c>
      <c r="X38">
        <v>0</v>
      </c>
      <c r="Y38">
        <v>0</v>
      </c>
      <c r="AA38">
        <v>128</v>
      </c>
      <c r="AB38">
        <v>112.67</v>
      </c>
      <c r="AC38">
        <v>112.67</v>
      </c>
      <c r="AD38">
        <v>112.67</v>
      </c>
      <c r="AE38">
        <v>94.1</v>
      </c>
    </row>
    <row r="39" spans="2:31" x14ac:dyDescent="0.25">
      <c r="C39">
        <v>256</v>
      </c>
      <c r="D39">
        <f>PS_8034_select_pre_small!Z36</f>
        <v>3900.37</v>
      </c>
      <c r="E39">
        <v>3471.79</v>
      </c>
      <c r="F39">
        <v>3908.64</v>
      </c>
      <c r="G39">
        <v>2406.83</v>
      </c>
      <c r="I39">
        <v>256</v>
      </c>
      <c r="J39">
        <v>3900.37</v>
      </c>
      <c r="K39">
        <v>3471.79</v>
      </c>
      <c r="L39">
        <v>3908.64</v>
      </c>
      <c r="M39">
        <v>2406.83</v>
      </c>
      <c r="O39">
        <v>256</v>
      </c>
      <c r="P39">
        <v>3900.37</v>
      </c>
      <c r="Q39">
        <v>3471.79</v>
      </c>
      <c r="R39">
        <v>3908.64</v>
      </c>
      <c r="S39">
        <v>2406.83</v>
      </c>
      <c r="U39">
        <v>256</v>
      </c>
      <c r="V39">
        <v>0</v>
      </c>
      <c r="W39">
        <v>0</v>
      </c>
      <c r="X39">
        <v>0</v>
      </c>
      <c r="Y39">
        <v>0</v>
      </c>
      <c r="AA39">
        <v>256</v>
      </c>
      <c r="AB39">
        <v>248.83</v>
      </c>
      <c r="AC39">
        <v>244.38</v>
      </c>
      <c r="AD39">
        <v>244.38</v>
      </c>
      <c r="AE39">
        <v>1129.24</v>
      </c>
    </row>
    <row r="40" spans="2:31" x14ac:dyDescent="0.25">
      <c r="C40">
        <v>512</v>
      </c>
      <c r="D40">
        <f>PS_8034_select_pre_small!Z37</f>
        <v>3894.46</v>
      </c>
      <c r="E40">
        <v>3673.98</v>
      </c>
      <c r="F40">
        <v>3904.28</v>
      </c>
      <c r="G40">
        <v>3249.47</v>
      </c>
      <c r="I40">
        <v>512</v>
      </c>
      <c r="J40">
        <v>3894.46</v>
      </c>
      <c r="K40">
        <v>3673.98</v>
      </c>
      <c r="L40">
        <v>3904.28</v>
      </c>
      <c r="M40">
        <v>3249.47</v>
      </c>
      <c r="O40">
        <v>512</v>
      </c>
      <c r="P40">
        <v>3894.46</v>
      </c>
      <c r="Q40">
        <v>3673.98</v>
      </c>
      <c r="R40">
        <v>3904.28</v>
      </c>
      <c r="S40">
        <v>3249.47</v>
      </c>
      <c r="U40">
        <v>512</v>
      </c>
      <c r="V40">
        <v>0</v>
      </c>
      <c r="W40">
        <v>0</v>
      </c>
      <c r="X40">
        <v>0</v>
      </c>
      <c r="Y40">
        <v>0</v>
      </c>
      <c r="AA40">
        <v>512</v>
      </c>
      <c r="AB40">
        <v>475.79</v>
      </c>
      <c r="AC40">
        <v>549.52</v>
      </c>
      <c r="AD40">
        <v>484.44</v>
      </c>
      <c r="AE40">
        <v>38.94</v>
      </c>
    </row>
    <row r="41" spans="2:31" x14ac:dyDescent="0.25">
      <c r="C41">
        <v>1024</v>
      </c>
      <c r="D41">
        <f>PS_8034_select_pre_small!Z38</f>
        <v>3910.51</v>
      </c>
      <c r="E41">
        <v>3785.83</v>
      </c>
      <c r="F41">
        <v>3913.24</v>
      </c>
      <c r="G41">
        <v>3701.97</v>
      </c>
      <c r="I41">
        <v>1024</v>
      </c>
      <c r="J41">
        <v>3910.51</v>
      </c>
      <c r="K41">
        <v>3785.83</v>
      </c>
      <c r="L41">
        <v>3913.24</v>
      </c>
      <c r="M41">
        <v>3701.97</v>
      </c>
      <c r="O41">
        <v>1024</v>
      </c>
      <c r="P41">
        <v>3910.51</v>
      </c>
      <c r="Q41">
        <v>3785.83</v>
      </c>
      <c r="R41">
        <v>3913.24</v>
      </c>
      <c r="S41">
        <v>3701.97</v>
      </c>
      <c r="U41">
        <v>1024</v>
      </c>
      <c r="V41">
        <v>0</v>
      </c>
      <c r="W41">
        <v>0</v>
      </c>
      <c r="X41">
        <v>0</v>
      </c>
      <c r="Y41">
        <v>0</v>
      </c>
      <c r="AA41">
        <v>1024</v>
      </c>
      <c r="AB41">
        <v>846.57</v>
      </c>
      <c r="AC41">
        <v>977.74</v>
      </c>
      <c r="AD41">
        <v>877.61</v>
      </c>
      <c r="AE41">
        <v>669.89</v>
      </c>
    </row>
    <row r="42" spans="2:31" x14ac:dyDescent="0.25">
      <c r="C42" s="18" t="str">
        <f>References!$I$4</f>
        <v>events/s</v>
      </c>
      <c r="D42" s="18"/>
      <c r="E42" s="18"/>
      <c r="F42" s="18"/>
      <c r="G42" s="2"/>
      <c r="I42" s="18" t="str">
        <f>References!$I$5</f>
        <v>ops/sec</v>
      </c>
      <c r="J42" s="18"/>
      <c r="K42" s="18"/>
      <c r="L42" s="2"/>
      <c r="M42" s="2"/>
      <c r="O42" s="18" t="str">
        <f>References!$I$6</f>
        <v>reads/sec</v>
      </c>
      <c r="P42" s="18"/>
      <c r="Q42" s="18"/>
      <c r="R42" s="2"/>
      <c r="S42" s="2"/>
      <c r="U42" s="18" t="str">
        <f>References!$I$7</f>
        <v>writes/sec</v>
      </c>
      <c r="V42" s="18"/>
      <c r="W42" s="18"/>
      <c r="X42" s="2"/>
      <c r="Y42" s="2"/>
      <c r="AA42" s="18" t="str">
        <f>References!$I$8</f>
        <v>latency95(μs)</v>
      </c>
      <c r="AB42" s="18"/>
      <c r="AC42" s="18"/>
    </row>
    <row r="43" spans="2:31" x14ac:dyDescent="0.25">
      <c r="B43" t="s">
        <v>53</v>
      </c>
      <c r="C43" t="s">
        <v>47</v>
      </c>
      <c r="D43" t="str">
        <f>_xlfn.CONCAT(References!$B$3," ",References!$D$3)</f>
        <v>PS 8.0.34 Pre write</v>
      </c>
      <c r="E43" t="str">
        <f>_xlfn.CONCAT(References!$B$3," ",References!$D$4)</f>
        <v>PS 8.0.34 Post write</v>
      </c>
      <c r="F43" t="str">
        <f>_xlfn.CONCAT(References!$B$4," ",References!$D$3)</f>
        <v>MySQL 8.0.34 Pre write</v>
      </c>
      <c r="G43" t="str">
        <f>_xlfn.CONCAT(References!$B$4," ",References!$D$4)</f>
        <v>MySQL 8.0.34 Post write</v>
      </c>
      <c r="H43" t="s">
        <v>68</v>
      </c>
      <c r="I43" t="s">
        <v>47</v>
      </c>
      <c r="J43" t="str">
        <f>_xlfn.CONCAT(References!$B$3," ",References!$D$3)</f>
        <v>PS 8.0.34 Pre write</v>
      </c>
      <c r="K43" t="str">
        <f>_xlfn.CONCAT(References!$B$3," ",References!$D$4)</f>
        <v>PS 8.0.34 Post write</v>
      </c>
      <c r="L43" t="str">
        <f>_xlfn.CONCAT(References!$B$4," ",References!$D$3)</f>
        <v>MySQL 8.0.34 Pre write</v>
      </c>
      <c r="M43" t="str">
        <f>_xlfn.CONCAT(References!$B$4," ",References!$D$4)</f>
        <v>MySQL 8.0.34 Post write</v>
      </c>
      <c r="N43" t="s">
        <v>68</v>
      </c>
      <c r="O43" t="s">
        <v>47</v>
      </c>
      <c r="P43" t="str">
        <f>_xlfn.CONCAT(References!$B$3," ",References!$D$3)</f>
        <v>PS 8.0.34 Pre write</v>
      </c>
      <c r="Q43" t="str">
        <f>_xlfn.CONCAT(References!$B$3," ",References!$D$4)</f>
        <v>PS 8.0.34 Post write</v>
      </c>
      <c r="R43" t="str">
        <f>_xlfn.CONCAT(References!$B$4," ",References!$D$3)</f>
        <v>MySQL 8.0.34 Pre write</v>
      </c>
      <c r="S43" t="str">
        <f>_xlfn.CONCAT(References!$B$4," ",References!$D$4)</f>
        <v>MySQL 8.0.34 Post write</v>
      </c>
      <c r="T43" t="s">
        <v>68</v>
      </c>
      <c r="U43" t="s">
        <v>47</v>
      </c>
      <c r="V43" t="str">
        <f>_xlfn.CONCAT(References!$B$3," ",References!$D$3)</f>
        <v>PS 8.0.34 Pre write</v>
      </c>
      <c r="W43" t="str">
        <f>_xlfn.CONCAT(References!$B$3," ",References!$D$4)</f>
        <v>PS 8.0.34 Post write</v>
      </c>
      <c r="X43" t="str">
        <f>_xlfn.CONCAT(References!$B$4," ",References!$D$3)</f>
        <v>MySQL 8.0.34 Pre write</v>
      </c>
      <c r="Y43" t="str">
        <f>_xlfn.CONCAT(References!$B$4," ",References!$D$4)</f>
        <v>MySQL 8.0.34 Post write</v>
      </c>
      <c r="Z43" t="s">
        <v>68</v>
      </c>
      <c r="AA43" t="s">
        <v>47</v>
      </c>
      <c r="AB43" t="str">
        <f>_xlfn.CONCAT(References!$B$3," ",References!$D$3)</f>
        <v>PS 8.0.34 Pre write</v>
      </c>
      <c r="AC43" t="str">
        <f>_xlfn.CONCAT(References!$B$3," ",References!$D$4)</f>
        <v>PS 8.0.34 Post write</v>
      </c>
      <c r="AD43" t="str">
        <f>_xlfn.CONCAT(References!$B$4," ",References!$D$3)</f>
        <v>MySQL 8.0.34 Pre write</v>
      </c>
      <c r="AE43" t="str">
        <f>_xlfn.CONCAT(References!$B$4," ",References!$D$4)</f>
        <v>MySQL 8.0.34 Post write</v>
      </c>
    </row>
    <row r="44" spans="2:31" x14ac:dyDescent="0.25">
      <c r="B44" t="str">
        <f>PS_8034_select_pre_small!A41</f>
        <v>select_run_range_all</v>
      </c>
      <c r="C44" cm="1">
        <f t="array" ref="C44:C54">References!$G$3:$G$13</f>
        <v>1</v>
      </c>
      <c r="D44">
        <f>PS_8034_select_pre_small!Z41</f>
        <v>187.4</v>
      </c>
      <c r="E44" cm="1">
        <f t="array" ref="E44:E54">PS_8034_select_post_small!Z41:Z51</f>
        <v>55.95</v>
      </c>
      <c r="F44" cm="1">
        <f t="array" ref="F44:F54">MY_8034_select_pre_small!Z41:Z51</f>
        <v>183.25</v>
      </c>
      <c r="G44" cm="1">
        <f t="array" ref="G44:G54">MY_8034_select_post_small!Z41:Z51</f>
        <v>58.96</v>
      </c>
      <c r="I44" cm="1">
        <f t="array" ref="I44:I54">References!$G$3:$G$13</f>
        <v>1</v>
      </c>
      <c r="J44" cm="1">
        <f t="array" ref="J44:J54">PS_8034_select_pre_small!AA41:AA51</f>
        <v>749.6</v>
      </c>
      <c r="K44" cm="1">
        <f t="array" ref="K44:K54">PS_8034_select_post_small!AA41:AA51</f>
        <v>223.79</v>
      </c>
      <c r="L44" cm="1">
        <f t="array" ref="L44:L54">MY_8034_select_pre_small!AA41:AA51</f>
        <v>733.01</v>
      </c>
      <c r="M44" cm="1">
        <f t="array" ref="M44:M54">MY_8034_select_post_small!AA41:AA51</f>
        <v>235.85</v>
      </c>
      <c r="O44" cm="1">
        <f t="array" ref="O44:O54">References!$G$3:$G$13</f>
        <v>1</v>
      </c>
      <c r="P44" cm="1">
        <f t="array" ref="P44:P54">PS_8034_select_pre_small!AB41:AB51</f>
        <v>749.6</v>
      </c>
      <c r="Q44" cm="1">
        <f t="array" ref="Q44:Q54">PS_8034_select_post_small!AB41:AB51</f>
        <v>223.79</v>
      </c>
      <c r="R44" cm="1">
        <f t="array" ref="R44:R54">MY_8034_select_pre_small!AB41:AB51</f>
        <v>733.01</v>
      </c>
      <c r="S44" cm="1">
        <f t="array" ref="S44:S54">MY_8034_select_post_small!AB41:AB51</f>
        <v>235.85</v>
      </c>
      <c r="U44" cm="1">
        <f t="array" ref="U44:U54">References!$G$3:$G$13</f>
        <v>1</v>
      </c>
      <c r="V44" cm="1">
        <f t="array" ref="V44:V54">PS_8034_select_pre_small!AC41:AC51</f>
        <v>0</v>
      </c>
      <c r="W44" cm="1">
        <f t="array" ref="W44:W54">PS_8034_select_post_small!AC41:AC51</f>
        <v>0</v>
      </c>
      <c r="X44" cm="1">
        <f t="array" ref="X44:X54">MY_8034_select_pre_small!AC41:AC51</f>
        <v>0</v>
      </c>
      <c r="Y44" cm="1">
        <f t="array" ref="Y44:Y54">MY_8034_select_post_small!AC41:AC51</f>
        <v>0</v>
      </c>
      <c r="AA44" cm="1">
        <f t="array" ref="AA44:AA54">References!$G$3:$G$13</f>
        <v>1</v>
      </c>
      <c r="AB44" cm="1">
        <f t="array" ref="AB44:AB54">PS_8034_select_pre_small!AD41:AD51</f>
        <v>6.79</v>
      </c>
      <c r="AC44" cm="1">
        <f t="array" ref="AC44:AC54">PS_8034_select_post_small!AD41:AD51</f>
        <v>34.950000000000003</v>
      </c>
      <c r="AD44" cm="1">
        <f t="array" ref="AD44:AD54">MY_8034_select_pre_small!AD41:AD51</f>
        <v>7.04</v>
      </c>
      <c r="AE44" cm="1">
        <f t="array" ref="AE44:AE54">MY_8034_select_post_small!AD41:AD51</f>
        <v>27.17</v>
      </c>
    </row>
    <row r="45" spans="2:31" x14ac:dyDescent="0.25">
      <c r="C45">
        <v>2</v>
      </c>
      <c r="D45">
        <f>PS_8034_select_pre_small!Z42</f>
        <v>371.21</v>
      </c>
      <c r="E45">
        <v>65.81</v>
      </c>
      <c r="F45">
        <v>370.58</v>
      </c>
      <c r="G45">
        <v>65.37</v>
      </c>
      <c r="I45">
        <v>2</v>
      </c>
      <c r="J45">
        <v>1484.85</v>
      </c>
      <c r="K45">
        <v>263.24</v>
      </c>
      <c r="L45">
        <v>1482.34</v>
      </c>
      <c r="M45">
        <v>261.48</v>
      </c>
      <c r="O45">
        <v>2</v>
      </c>
      <c r="P45">
        <v>1484.85</v>
      </c>
      <c r="Q45">
        <v>263.24</v>
      </c>
      <c r="R45">
        <v>1482.34</v>
      </c>
      <c r="S45">
        <v>261.48</v>
      </c>
      <c r="U45">
        <v>2</v>
      </c>
      <c r="V45">
        <v>0</v>
      </c>
      <c r="W45">
        <v>0</v>
      </c>
      <c r="X45">
        <v>0</v>
      </c>
      <c r="Y45">
        <v>0</v>
      </c>
      <c r="AA45">
        <v>2</v>
      </c>
      <c r="AB45">
        <v>7.56</v>
      </c>
      <c r="AC45">
        <v>56.84</v>
      </c>
      <c r="AD45">
        <v>7.56</v>
      </c>
      <c r="AE45">
        <v>71.83</v>
      </c>
    </row>
    <row r="46" spans="2:31" x14ac:dyDescent="0.25">
      <c r="C46">
        <v>4</v>
      </c>
      <c r="D46">
        <f>PS_8034_select_pre_small!Z43</f>
        <v>415.27</v>
      </c>
      <c r="E46">
        <v>98.89</v>
      </c>
      <c r="F46">
        <v>415.72</v>
      </c>
      <c r="G46">
        <v>119.04</v>
      </c>
      <c r="I46">
        <v>4</v>
      </c>
      <c r="J46">
        <v>1661.07</v>
      </c>
      <c r="K46">
        <v>395.57</v>
      </c>
      <c r="L46">
        <v>1662.88</v>
      </c>
      <c r="M46">
        <v>476.16</v>
      </c>
      <c r="O46">
        <v>4</v>
      </c>
      <c r="P46">
        <v>1661.07</v>
      </c>
      <c r="Q46">
        <v>395.57</v>
      </c>
      <c r="R46">
        <v>1662.88</v>
      </c>
      <c r="S46">
        <v>476.16</v>
      </c>
      <c r="U46">
        <v>4</v>
      </c>
      <c r="V46">
        <v>0</v>
      </c>
      <c r="W46">
        <v>0</v>
      </c>
      <c r="X46">
        <v>0</v>
      </c>
      <c r="Y46">
        <v>0</v>
      </c>
      <c r="AA46">
        <v>4</v>
      </c>
      <c r="AB46">
        <v>14.21</v>
      </c>
      <c r="AC46">
        <v>69.290000000000006</v>
      </c>
      <c r="AD46">
        <v>14.21</v>
      </c>
      <c r="AE46">
        <v>78.599999999999994</v>
      </c>
    </row>
    <row r="47" spans="2:31" x14ac:dyDescent="0.25">
      <c r="C47">
        <v>8</v>
      </c>
      <c r="D47">
        <f>PS_8034_select_pre_small!Z44</f>
        <v>437.68</v>
      </c>
      <c r="E47">
        <v>141.88</v>
      </c>
      <c r="F47">
        <v>431.83</v>
      </c>
      <c r="G47">
        <v>147.37</v>
      </c>
      <c r="I47">
        <v>8</v>
      </c>
      <c r="J47">
        <v>1750.71</v>
      </c>
      <c r="K47">
        <v>567.52</v>
      </c>
      <c r="L47">
        <v>1727.34</v>
      </c>
      <c r="M47">
        <v>589.49</v>
      </c>
      <c r="O47">
        <v>8</v>
      </c>
      <c r="P47">
        <v>1750.71</v>
      </c>
      <c r="Q47">
        <v>567.52</v>
      </c>
      <c r="R47">
        <v>1727.34</v>
      </c>
      <c r="S47">
        <v>589.49</v>
      </c>
      <c r="U47">
        <v>8</v>
      </c>
      <c r="V47">
        <v>0</v>
      </c>
      <c r="W47">
        <v>0</v>
      </c>
      <c r="X47">
        <v>0</v>
      </c>
      <c r="Y47">
        <v>0</v>
      </c>
      <c r="AA47">
        <v>8</v>
      </c>
      <c r="AB47">
        <v>27.17</v>
      </c>
      <c r="AC47">
        <v>95.81</v>
      </c>
      <c r="AD47">
        <v>27.17</v>
      </c>
      <c r="AE47">
        <v>121.08</v>
      </c>
    </row>
    <row r="48" spans="2:31" x14ac:dyDescent="0.25">
      <c r="C48">
        <v>16</v>
      </c>
      <c r="D48">
        <f>PS_8034_select_pre_small!Z45</f>
        <v>442.7</v>
      </c>
      <c r="E48">
        <v>181.75</v>
      </c>
      <c r="F48">
        <v>448.24</v>
      </c>
      <c r="G48">
        <v>164.81</v>
      </c>
      <c r="I48">
        <v>16</v>
      </c>
      <c r="J48">
        <v>1770.78</v>
      </c>
      <c r="K48">
        <v>726.98</v>
      </c>
      <c r="L48">
        <v>1792.94</v>
      </c>
      <c r="M48">
        <v>659.25</v>
      </c>
      <c r="O48">
        <v>16</v>
      </c>
      <c r="P48">
        <v>1770.78</v>
      </c>
      <c r="Q48">
        <v>726.98</v>
      </c>
      <c r="R48">
        <v>1792.94</v>
      </c>
      <c r="S48">
        <v>659.25</v>
      </c>
      <c r="U48">
        <v>16</v>
      </c>
      <c r="V48">
        <v>0</v>
      </c>
      <c r="W48">
        <v>0</v>
      </c>
      <c r="X48">
        <v>0</v>
      </c>
      <c r="Y48">
        <v>0</v>
      </c>
      <c r="AA48">
        <v>16</v>
      </c>
      <c r="AB48">
        <v>54.83</v>
      </c>
      <c r="AC48">
        <v>144.97</v>
      </c>
      <c r="AD48">
        <v>53.85</v>
      </c>
      <c r="AE48">
        <v>207.82</v>
      </c>
    </row>
    <row r="49" spans="2:31" x14ac:dyDescent="0.25">
      <c r="C49">
        <v>32</v>
      </c>
      <c r="D49">
        <f>PS_8034_select_pre_small!Z46</f>
        <v>439.62</v>
      </c>
      <c r="E49">
        <v>218.08</v>
      </c>
      <c r="F49">
        <v>451.88</v>
      </c>
      <c r="G49">
        <v>198.05</v>
      </c>
      <c r="I49">
        <v>32</v>
      </c>
      <c r="J49">
        <v>1758.49</v>
      </c>
      <c r="K49">
        <v>872.33</v>
      </c>
      <c r="L49">
        <v>1807.51</v>
      </c>
      <c r="M49">
        <v>792.19</v>
      </c>
      <c r="O49">
        <v>32</v>
      </c>
      <c r="P49">
        <v>1758.49</v>
      </c>
      <c r="Q49">
        <v>872.33</v>
      </c>
      <c r="R49">
        <v>1807.51</v>
      </c>
      <c r="S49">
        <v>792.19</v>
      </c>
      <c r="U49">
        <v>32</v>
      </c>
      <c r="V49">
        <v>0</v>
      </c>
      <c r="W49">
        <v>0</v>
      </c>
      <c r="X49">
        <v>0</v>
      </c>
      <c r="Y49">
        <v>0</v>
      </c>
      <c r="AA49">
        <v>32</v>
      </c>
      <c r="AB49">
        <v>110.66</v>
      </c>
      <c r="AC49">
        <v>235.74</v>
      </c>
      <c r="AD49">
        <v>106.75</v>
      </c>
      <c r="AE49">
        <v>434.83</v>
      </c>
    </row>
    <row r="50" spans="2:31" x14ac:dyDescent="0.25">
      <c r="C50">
        <v>64</v>
      </c>
      <c r="D50">
        <f>PS_8034_select_pre_small!Z47</f>
        <v>439.48</v>
      </c>
      <c r="E50">
        <v>243.96</v>
      </c>
      <c r="F50">
        <v>451.77</v>
      </c>
      <c r="G50">
        <v>242.4</v>
      </c>
      <c r="I50">
        <v>64</v>
      </c>
      <c r="J50">
        <v>1757.92</v>
      </c>
      <c r="K50">
        <v>975.85</v>
      </c>
      <c r="L50">
        <v>1807.09</v>
      </c>
      <c r="M50">
        <v>969.62</v>
      </c>
      <c r="O50">
        <v>64</v>
      </c>
      <c r="P50">
        <v>1757.92</v>
      </c>
      <c r="Q50">
        <v>975.85</v>
      </c>
      <c r="R50">
        <v>1807.09</v>
      </c>
      <c r="S50">
        <v>969.62</v>
      </c>
      <c r="U50">
        <v>64</v>
      </c>
      <c r="V50">
        <v>0</v>
      </c>
      <c r="W50">
        <v>0</v>
      </c>
      <c r="X50">
        <v>0</v>
      </c>
      <c r="Y50">
        <v>0</v>
      </c>
      <c r="AA50">
        <v>64</v>
      </c>
      <c r="AB50">
        <v>227.4</v>
      </c>
      <c r="AC50">
        <v>846.57</v>
      </c>
      <c r="AD50">
        <v>219.36</v>
      </c>
      <c r="AE50">
        <v>877.61</v>
      </c>
    </row>
    <row r="51" spans="2:31" x14ac:dyDescent="0.25">
      <c r="C51">
        <v>128</v>
      </c>
      <c r="D51">
        <f>PS_8034_select_pre_small!Z48</f>
        <v>441.43</v>
      </c>
      <c r="E51">
        <v>284.43</v>
      </c>
      <c r="F51">
        <v>452.39</v>
      </c>
      <c r="G51">
        <v>258.89</v>
      </c>
      <c r="I51">
        <v>128</v>
      </c>
      <c r="J51">
        <v>1765.7</v>
      </c>
      <c r="K51">
        <v>1137.72</v>
      </c>
      <c r="L51">
        <v>1809.57</v>
      </c>
      <c r="M51">
        <v>1035.57</v>
      </c>
      <c r="O51">
        <v>128</v>
      </c>
      <c r="P51">
        <v>1765.7</v>
      </c>
      <c r="Q51">
        <v>1137.72</v>
      </c>
      <c r="R51">
        <v>1809.57</v>
      </c>
      <c r="S51">
        <v>1035.57</v>
      </c>
      <c r="U51">
        <v>128</v>
      </c>
      <c r="V51">
        <v>0</v>
      </c>
      <c r="W51">
        <v>0</v>
      </c>
      <c r="X51">
        <v>0</v>
      </c>
      <c r="Y51">
        <v>0</v>
      </c>
      <c r="AA51">
        <v>128</v>
      </c>
      <c r="AB51">
        <v>559.5</v>
      </c>
      <c r="AC51">
        <v>1235.6199999999999</v>
      </c>
      <c r="AD51">
        <v>539.71</v>
      </c>
      <c r="AE51">
        <v>1903.57</v>
      </c>
    </row>
    <row r="52" spans="2:31" x14ac:dyDescent="0.25">
      <c r="C52">
        <v>256</v>
      </c>
      <c r="D52">
        <f>PS_8034_select_pre_small!Z49</f>
        <v>442.86</v>
      </c>
      <c r="E52">
        <v>310.95</v>
      </c>
      <c r="F52">
        <v>453.96</v>
      </c>
      <c r="G52">
        <v>304.10000000000002</v>
      </c>
      <c r="I52">
        <v>256</v>
      </c>
      <c r="J52">
        <v>1771.44</v>
      </c>
      <c r="K52">
        <v>1243.8</v>
      </c>
      <c r="L52">
        <v>1815.84</v>
      </c>
      <c r="M52">
        <v>1216.4000000000001</v>
      </c>
      <c r="O52">
        <v>256</v>
      </c>
      <c r="P52">
        <v>1771.44</v>
      </c>
      <c r="Q52">
        <v>1243.8</v>
      </c>
      <c r="R52">
        <v>1815.84</v>
      </c>
      <c r="S52">
        <v>1216.4000000000001</v>
      </c>
      <c r="U52">
        <v>256</v>
      </c>
      <c r="V52">
        <v>0</v>
      </c>
      <c r="W52">
        <v>0</v>
      </c>
      <c r="X52">
        <v>0</v>
      </c>
      <c r="Y52">
        <v>0</v>
      </c>
      <c r="AA52">
        <v>256</v>
      </c>
      <c r="AB52">
        <v>1170.6500000000001</v>
      </c>
      <c r="AC52">
        <v>2120.7600000000002</v>
      </c>
      <c r="AD52">
        <v>1149.76</v>
      </c>
      <c r="AE52">
        <v>3706.08</v>
      </c>
    </row>
    <row r="53" spans="2:31" x14ac:dyDescent="0.25">
      <c r="C53">
        <v>512</v>
      </c>
      <c r="D53">
        <f>PS_8034_select_pre_small!Z50</f>
        <v>444.72</v>
      </c>
      <c r="E53">
        <v>322.45</v>
      </c>
      <c r="F53">
        <v>453.26</v>
      </c>
      <c r="G53">
        <v>324.79000000000002</v>
      </c>
      <c r="I53">
        <v>512</v>
      </c>
      <c r="J53">
        <v>1778.9</v>
      </c>
      <c r="K53">
        <v>1289.81</v>
      </c>
      <c r="L53">
        <v>1813.05</v>
      </c>
      <c r="M53">
        <v>1299.17</v>
      </c>
      <c r="O53">
        <v>512</v>
      </c>
      <c r="P53">
        <v>1778.9</v>
      </c>
      <c r="Q53">
        <v>1289.81</v>
      </c>
      <c r="R53">
        <v>1813.05</v>
      </c>
      <c r="S53">
        <v>1299.17</v>
      </c>
      <c r="U53">
        <v>512</v>
      </c>
      <c r="V53">
        <v>0</v>
      </c>
      <c r="W53">
        <v>0</v>
      </c>
      <c r="X53">
        <v>0</v>
      </c>
      <c r="Y53">
        <v>0</v>
      </c>
      <c r="AA53">
        <v>512</v>
      </c>
      <c r="AB53">
        <v>2320.5500000000002</v>
      </c>
      <c r="AC53">
        <v>3773.42</v>
      </c>
      <c r="AD53">
        <v>2238.4699999999998</v>
      </c>
      <c r="AE53">
        <v>6835.96</v>
      </c>
    </row>
    <row r="54" spans="2:31" x14ac:dyDescent="0.25">
      <c r="C54">
        <v>1024</v>
      </c>
      <c r="D54">
        <f>PS_8034_select_pre_small!Z51</f>
        <v>449.17</v>
      </c>
      <c r="E54">
        <v>326.73</v>
      </c>
      <c r="F54">
        <v>451.12</v>
      </c>
      <c r="G54">
        <v>331.57</v>
      </c>
      <c r="I54">
        <v>1024</v>
      </c>
      <c r="J54">
        <v>1796.68</v>
      </c>
      <c r="K54">
        <v>1306.93</v>
      </c>
      <c r="L54">
        <v>1804.46</v>
      </c>
      <c r="M54">
        <v>1326.26</v>
      </c>
      <c r="O54">
        <v>1024</v>
      </c>
      <c r="P54">
        <v>1796.68</v>
      </c>
      <c r="Q54">
        <v>1306.93</v>
      </c>
      <c r="R54">
        <v>1804.46</v>
      </c>
      <c r="S54">
        <v>1326.26</v>
      </c>
      <c r="U54">
        <v>1024</v>
      </c>
      <c r="V54">
        <v>0</v>
      </c>
      <c r="W54">
        <v>0</v>
      </c>
      <c r="X54">
        <v>0</v>
      </c>
      <c r="Y54">
        <v>0</v>
      </c>
      <c r="AA54">
        <v>1024</v>
      </c>
      <c r="AB54">
        <v>4203.93</v>
      </c>
      <c r="AC54">
        <v>6713.97</v>
      </c>
      <c r="AD54">
        <v>4203.93</v>
      </c>
      <c r="AE54">
        <v>7086.63</v>
      </c>
    </row>
    <row r="55" spans="2:31" x14ac:dyDescent="0.25">
      <c r="C55" s="18" t="str">
        <f>References!$I$4</f>
        <v>events/s</v>
      </c>
      <c r="D55" s="18"/>
      <c r="E55" s="18"/>
      <c r="F55" s="18"/>
      <c r="G55" s="2"/>
      <c r="I55" s="18" t="str">
        <f>References!$I$5</f>
        <v>ops/sec</v>
      </c>
      <c r="J55" s="18"/>
      <c r="K55" s="18"/>
      <c r="L55" s="2"/>
      <c r="M55" s="2"/>
      <c r="O55" s="18" t="str">
        <f>References!$I$6</f>
        <v>reads/sec</v>
      </c>
      <c r="P55" s="18"/>
      <c r="Q55" s="18"/>
      <c r="R55" s="2"/>
      <c r="S55" s="2"/>
      <c r="U55" s="18" t="str">
        <f>References!$I$7</f>
        <v>writes/sec</v>
      </c>
      <c r="V55" s="18"/>
      <c r="W55" s="18"/>
      <c r="X55" s="2"/>
      <c r="Y55" s="2"/>
      <c r="AA55" s="18" t="str">
        <f>References!$I$8</f>
        <v>latency95(μs)</v>
      </c>
      <c r="AB55" s="18"/>
      <c r="AC55" s="18"/>
    </row>
    <row r="56" spans="2:31" x14ac:dyDescent="0.25">
      <c r="B56" t="s">
        <v>53</v>
      </c>
      <c r="C56" t="s">
        <v>47</v>
      </c>
      <c r="D56" t="str">
        <f>_xlfn.CONCAT(References!$B$3," ",References!$D$3)</f>
        <v>PS 8.0.34 Pre write</v>
      </c>
      <c r="E56" t="str">
        <f>_xlfn.CONCAT(References!$B$3," ",References!$D$4)</f>
        <v>PS 8.0.34 Post write</v>
      </c>
      <c r="F56" t="str">
        <f>_xlfn.CONCAT(References!$B$4," ",References!$D$3)</f>
        <v>MySQL 8.0.34 Pre write</v>
      </c>
      <c r="G56" t="str">
        <f>_xlfn.CONCAT(References!$B$4," ",References!$D$4)</f>
        <v>MySQL 8.0.34 Post write</v>
      </c>
      <c r="H56" t="s">
        <v>68</v>
      </c>
      <c r="I56" t="s">
        <v>47</v>
      </c>
      <c r="J56" t="str">
        <f>_xlfn.CONCAT(References!$B$3," ",References!$D$3)</f>
        <v>PS 8.0.34 Pre write</v>
      </c>
      <c r="K56" t="str">
        <f>_xlfn.CONCAT(References!$B$3," ",References!$D$4)</f>
        <v>PS 8.0.34 Post write</v>
      </c>
      <c r="L56" t="str">
        <f>_xlfn.CONCAT(References!$B$4," ",References!$D$3)</f>
        <v>MySQL 8.0.34 Pre write</v>
      </c>
      <c r="M56" t="str">
        <f>_xlfn.CONCAT(References!$B$4," ",References!$D$4)</f>
        <v>MySQL 8.0.34 Post write</v>
      </c>
      <c r="N56" t="s">
        <v>68</v>
      </c>
      <c r="O56" t="s">
        <v>47</v>
      </c>
      <c r="P56" t="str">
        <f>_xlfn.CONCAT(References!$B$3," ",References!$D$3)</f>
        <v>PS 8.0.34 Pre write</v>
      </c>
      <c r="Q56" t="str">
        <f>_xlfn.CONCAT(References!$B$3," ",References!$D$4)</f>
        <v>PS 8.0.34 Post write</v>
      </c>
      <c r="R56" t="str">
        <f>_xlfn.CONCAT(References!$B$4," ",References!$D$3)</f>
        <v>MySQL 8.0.34 Pre write</v>
      </c>
      <c r="S56" t="str">
        <f>_xlfn.CONCAT(References!$B$4," ",References!$D$4)</f>
        <v>MySQL 8.0.34 Post write</v>
      </c>
      <c r="T56" t="s">
        <v>68</v>
      </c>
      <c r="U56" t="s">
        <v>47</v>
      </c>
      <c r="V56" t="str">
        <f>_xlfn.CONCAT(References!$B$3," ",References!$D$3)</f>
        <v>PS 8.0.34 Pre write</v>
      </c>
      <c r="W56" t="str">
        <f>_xlfn.CONCAT(References!$B$3," ",References!$D$4)</f>
        <v>PS 8.0.34 Post write</v>
      </c>
      <c r="X56" t="str">
        <f>_xlfn.CONCAT(References!$B$4," ",References!$D$3)</f>
        <v>MySQL 8.0.34 Pre write</v>
      </c>
      <c r="Y56" t="str">
        <f>_xlfn.CONCAT(References!$B$4," ",References!$D$4)</f>
        <v>MySQL 8.0.34 Post write</v>
      </c>
      <c r="Z56" t="s">
        <v>68</v>
      </c>
      <c r="AA56" t="s">
        <v>47</v>
      </c>
      <c r="AB56" t="str">
        <f>_xlfn.CONCAT(References!$B$3," ",References!$D$3)</f>
        <v>PS 8.0.34 Pre write</v>
      </c>
      <c r="AC56" t="str">
        <f>_xlfn.CONCAT(References!$B$3," ",References!$D$4)</f>
        <v>PS 8.0.34 Post write</v>
      </c>
      <c r="AD56" t="str">
        <f>_xlfn.CONCAT(References!$B$4," ",References!$D$3)</f>
        <v>MySQL 8.0.34 Pre write</v>
      </c>
      <c r="AE56" t="str">
        <f>_xlfn.CONCAT(References!$B$4," ",References!$D$4)</f>
        <v>MySQL 8.0.34 Post write</v>
      </c>
    </row>
    <row r="57" spans="2:31" x14ac:dyDescent="0.25">
      <c r="B57" t="str">
        <f>PS_8034_select_pre_small!A54</f>
        <v>select_run_range_distinct</v>
      </c>
      <c r="C57" cm="1">
        <f t="array" ref="C57:C67">References!$G$3:$G$13</f>
        <v>1</v>
      </c>
      <c r="D57">
        <f>PS_8034_select_pre_small!Z54</f>
        <v>871.25</v>
      </c>
      <c r="E57" cm="1">
        <f t="array" ref="E57:E67">PS_8034_select_post_small!Z54:Z64</f>
        <v>279.27999999999997</v>
      </c>
      <c r="F57" cm="1">
        <f t="array" ref="F57:F67">MY_8034_select_pre_small!Z54:Z64</f>
        <v>869.15</v>
      </c>
      <c r="G57" cm="1">
        <f t="array" ref="G57:G67">MY_8034_select_post_small!Z54:Z64</f>
        <v>277.66000000000003</v>
      </c>
      <c r="I57" cm="1">
        <f t="array" ref="I57:I67">References!$G$3:$G$13</f>
        <v>1</v>
      </c>
      <c r="J57" cm="1">
        <f t="array" ref="J57:J67">PS_8034_select_pre_small!AA54:AA64</f>
        <v>871.25</v>
      </c>
      <c r="K57" cm="1">
        <f t="array" ref="K57:K67">PS_8034_select_post_small!AA54:AA64</f>
        <v>279.27999999999997</v>
      </c>
      <c r="L57" cm="1">
        <f t="array" ref="L57:L67">MY_8034_select_pre_small!AA54:AA64</f>
        <v>869.15</v>
      </c>
      <c r="M57" cm="1">
        <f t="array" ref="M57:M67">MY_8034_select_post_small!AA54:AA64</f>
        <v>277.66000000000003</v>
      </c>
      <c r="O57" cm="1">
        <f t="array" ref="O57:O67">References!$G$3:$G$13</f>
        <v>1</v>
      </c>
      <c r="P57" cm="1">
        <f t="array" ref="P57:P67">PS_8034_select_pre_small!AB54:AB64</f>
        <v>871.25</v>
      </c>
      <c r="Q57" cm="1">
        <f t="array" ref="Q57:Q67">PS_8034_select_post_small!AB54:AB64</f>
        <v>279.27999999999997</v>
      </c>
      <c r="R57" cm="1">
        <f t="array" ref="R57:R67">MY_8034_select_pre_small!AB54:AB64</f>
        <v>869.15</v>
      </c>
      <c r="S57" cm="1">
        <f t="array" ref="S57:S67">MY_8034_select_post_small!AB54:AB64</f>
        <v>277.66000000000003</v>
      </c>
      <c r="U57" cm="1">
        <f t="array" ref="U57:U67">References!$G$3:$G$13</f>
        <v>1</v>
      </c>
      <c r="V57" cm="1">
        <f t="array" ref="V57:V67">PS_8034_select_pre_small!AC54:AC64</f>
        <v>0</v>
      </c>
      <c r="W57" cm="1">
        <f t="array" ref="W57:W67">PS_8034_select_post_small!AC54:AC64</f>
        <v>0</v>
      </c>
      <c r="X57" cm="1">
        <f t="array" ref="X57:X67">MY_8034_select_pre_small!AC54:AC64</f>
        <v>0</v>
      </c>
      <c r="Y57" cm="1">
        <f t="array" ref="Y57:Y67">MY_8034_select_post_small!AC54:AC64</f>
        <v>0</v>
      </c>
      <c r="AA57" cm="1">
        <f t="array" ref="AA57:AA67">References!$G$3:$G$13</f>
        <v>1</v>
      </c>
      <c r="AB57" cm="1">
        <f t="array" ref="AB57:AB67">PS_8034_select_pre_small!AD54:AD64</f>
        <v>1.7</v>
      </c>
      <c r="AC57" cm="1">
        <f t="array" ref="AC57:AC67">PS_8034_select_post_small!AD54:AD64</f>
        <v>6.91</v>
      </c>
      <c r="AD57" cm="1">
        <f t="array" ref="AD57:AD67">MY_8034_select_pre_small!AD54:AD64</f>
        <v>1.73</v>
      </c>
      <c r="AE57" cm="1">
        <f t="array" ref="AE57:AE67">MY_8034_select_post_small!AD54:AD64</f>
        <v>7.17</v>
      </c>
    </row>
    <row r="58" spans="2:31" x14ac:dyDescent="0.25">
      <c r="C58">
        <v>2</v>
      </c>
      <c r="D58">
        <f>PS_8034_select_pre_small!Z55</f>
        <v>1759.42</v>
      </c>
      <c r="E58">
        <v>291.48</v>
      </c>
      <c r="F58">
        <v>1730.77</v>
      </c>
      <c r="G58">
        <v>303.25</v>
      </c>
      <c r="I58">
        <v>2</v>
      </c>
      <c r="J58">
        <v>1759.42</v>
      </c>
      <c r="K58">
        <v>291.48</v>
      </c>
      <c r="L58">
        <v>1730.77</v>
      </c>
      <c r="M58">
        <v>303.25</v>
      </c>
      <c r="O58">
        <v>2</v>
      </c>
      <c r="P58">
        <v>1759.42</v>
      </c>
      <c r="Q58">
        <v>291.48</v>
      </c>
      <c r="R58">
        <v>1730.77</v>
      </c>
      <c r="S58">
        <v>303.25</v>
      </c>
      <c r="U58">
        <v>2</v>
      </c>
      <c r="V58">
        <v>0</v>
      </c>
      <c r="W58">
        <v>0</v>
      </c>
      <c r="X58">
        <v>0</v>
      </c>
      <c r="Y58">
        <v>0</v>
      </c>
      <c r="AA58">
        <v>2</v>
      </c>
      <c r="AB58">
        <v>1.67</v>
      </c>
      <c r="AC58">
        <v>15.27</v>
      </c>
      <c r="AD58">
        <v>1.7</v>
      </c>
      <c r="AE58">
        <v>17.010000000000002</v>
      </c>
    </row>
    <row r="59" spans="2:31" x14ac:dyDescent="0.25">
      <c r="C59">
        <v>4</v>
      </c>
      <c r="D59">
        <f>PS_8034_select_pre_small!Z56</f>
        <v>1807.28</v>
      </c>
      <c r="E59">
        <v>438.45</v>
      </c>
      <c r="F59">
        <v>1818.51</v>
      </c>
      <c r="G59">
        <v>481.1</v>
      </c>
      <c r="I59">
        <v>4</v>
      </c>
      <c r="J59">
        <v>1807.28</v>
      </c>
      <c r="K59">
        <v>438.45</v>
      </c>
      <c r="L59">
        <v>1818.51</v>
      </c>
      <c r="M59">
        <v>481.1</v>
      </c>
      <c r="O59">
        <v>4</v>
      </c>
      <c r="P59">
        <v>1807.28</v>
      </c>
      <c r="Q59">
        <v>438.45</v>
      </c>
      <c r="R59">
        <v>1818.51</v>
      </c>
      <c r="S59">
        <v>481.1</v>
      </c>
      <c r="U59">
        <v>4</v>
      </c>
      <c r="V59">
        <v>0</v>
      </c>
      <c r="W59">
        <v>0</v>
      </c>
      <c r="X59">
        <v>0</v>
      </c>
      <c r="Y59">
        <v>0</v>
      </c>
      <c r="AA59">
        <v>4</v>
      </c>
      <c r="AB59">
        <v>3.82</v>
      </c>
      <c r="AC59">
        <v>19.649999999999999</v>
      </c>
      <c r="AD59">
        <v>3.75</v>
      </c>
      <c r="AE59">
        <v>22.69</v>
      </c>
    </row>
    <row r="60" spans="2:31" x14ac:dyDescent="0.25">
      <c r="C60">
        <v>8</v>
      </c>
      <c r="D60">
        <f>PS_8034_select_pre_small!Z57</f>
        <v>1793.73</v>
      </c>
      <c r="E60">
        <v>625.79999999999995</v>
      </c>
      <c r="F60">
        <v>1810.49</v>
      </c>
      <c r="G60">
        <v>714.3</v>
      </c>
      <c r="I60">
        <v>8</v>
      </c>
      <c r="J60">
        <v>1793.73</v>
      </c>
      <c r="K60">
        <v>625.79999999999995</v>
      </c>
      <c r="L60">
        <v>1810.49</v>
      </c>
      <c r="M60">
        <v>714.3</v>
      </c>
      <c r="O60">
        <v>8</v>
      </c>
      <c r="P60">
        <v>1793.73</v>
      </c>
      <c r="Q60">
        <v>625.79999999999995</v>
      </c>
      <c r="R60">
        <v>1810.49</v>
      </c>
      <c r="S60">
        <v>714.3</v>
      </c>
      <c r="U60">
        <v>8</v>
      </c>
      <c r="V60">
        <v>0</v>
      </c>
      <c r="W60">
        <v>0</v>
      </c>
      <c r="X60">
        <v>0</v>
      </c>
      <c r="Y60">
        <v>0</v>
      </c>
      <c r="AA60">
        <v>8</v>
      </c>
      <c r="AB60">
        <v>7.98</v>
      </c>
      <c r="AC60">
        <v>27.17</v>
      </c>
      <c r="AD60">
        <v>7.84</v>
      </c>
      <c r="AE60">
        <v>30.81</v>
      </c>
    </row>
    <row r="61" spans="2:31" x14ac:dyDescent="0.25">
      <c r="C61">
        <v>16</v>
      </c>
      <c r="D61">
        <f>PS_8034_select_pre_small!Z58</f>
        <v>1779.04</v>
      </c>
      <c r="E61">
        <v>785.9</v>
      </c>
      <c r="F61">
        <v>1811.77</v>
      </c>
      <c r="G61">
        <v>918.08</v>
      </c>
      <c r="I61">
        <v>16</v>
      </c>
      <c r="J61">
        <v>1779.04</v>
      </c>
      <c r="K61">
        <v>785.9</v>
      </c>
      <c r="L61">
        <v>1811.77</v>
      </c>
      <c r="M61">
        <v>918.08</v>
      </c>
      <c r="O61">
        <v>16</v>
      </c>
      <c r="P61">
        <v>1779.04</v>
      </c>
      <c r="Q61">
        <v>785.9</v>
      </c>
      <c r="R61">
        <v>1811.77</v>
      </c>
      <c r="S61">
        <v>918.08</v>
      </c>
      <c r="U61">
        <v>16</v>
      </c>
      <c r="V61">
        <v>0</v>
      </c>
      <c r="W61">
        <v>0</v>
      </c>
      <c r="X61">
        <v>0</v>
      </c>
      <c r="Y61">
        <v>0</v>
      </c>
      <c r="AA61">
        <v>16</v>
      </c>
      <c r="AB61">
        <v>16.71</v>
      </c>
      <c r="AC61">
        <v>42.61</v>
      </c>
      <c r="AD61">
        <v>16.12</v>
      </c>
      <c r="AE61">
        <v>39.65</v>
      </c>
    </row>
    <row r="62" spans="2:31" x14ac:dyDescent="0.25">
      <c r="C62">
        <v>32</v>
      </c>
      <c r="D62">
        <f>PS_8034_select_pre_small!Z59</f>
        <v>1772.44</v>
      </c>
      <c r="E62">
        <v>926.14</v>
      </c>
      <c r="F62">
        <v>1810.64</v>
      </c>
      <c r="G62">
        <v>1105.3399999999999</v>
      </c>
      <c r="I62">
        <v>32</v>
      </c>
      <c r="J62">
        <v>1772.44</v>
      </c>
      <c r="K62">
        <v>926.14</v>
      </c>
      <c r="L62">
        <v>1810.64</v>
      </c>
      <c r="M62">
        <v>1105.3399999999999</v>
      </c>
      <c r="O62">
        <v>32</v>
      </c>
      <c r="P62">
        <v>1772.44</v>
      </c>
      <c r="Q62">
        <v>926.14</v>
      </c>
      <c r="R62">
        <v>1810.64</v>
      </c>
      <c r="S62">
        <v>1105.3399999999999</v>
      </c>
      <c r="U62">
        <v>32</v>
      </c>
      <c r="V62">
        <v>0</v>
      </c>
      <c r="W62">
        <v>0</v>
      </c>
      <c r="X62">
        <v>0</v>
      </c>
      <c r="Y62">
        <v>0</v>
      </c>
      <c r="AA62">
        <v>32</v>
      </c>
      <c r="AB62">
        <v>34.950000000000003</v>
      </c>
      <c r="AC62">
        <v>68.05</v>
      </c>
      <c r="AD62">
        <v>33.72</v>
      </c>
      <c r="AE62">
        <v>57.87</v>
      </c>
    </row>
    <row r="63" spans="2:31" x14ac:dyDescent="0.25">
      <c r="C63">
        <v>64</v>
      </c>
      <c r="D63">
        <f>PS_8034_select_pre_small!Z60</f>
        <v>1766.71</v>
      </c>
      <c r="E63">
        <v>1138.42</v>
      </c>
      <c r="F63">
        <v>1809.27</v>
      </c>
      <c r="G63">
        <v>1222.56</v>
      </c>
      <c r="I63">
        <v>64</v>
      </c>
      <c r="J63">
        <v>1766.71</v>
      </c>
      <c r="K63">
        <v>1138.42</v>
      </c>
      <c r="L63">
        <v>1809.27</v>
      </c>
      <c r="M63">
        <v>1222.56</v>
      </c>
      <c r="O63">
        <v>64</v>
      </c>
      <c r="P63">
        <v>1766.71</v>
      </c>
      <c r="Q63">
        <v>1138.42</v>
      </c>
      <c r="R63">
        <v>1809.27</v>
      </c>
      <c r="S63">
        <v>1222.56</v>
      </c>
      <c r="U63">
        <v>64</v>
      </c>
      <c r="V63">
        <v>0</v>
      </c>
      <c r="W63">
        <v>0</v>
      </c>
      <c r="X63">
        <v>0</v>
      </c>
      <c r="Y63">
        <v>0</v>
      </c>
      <c r="AA63">
        <v>64</v>
      </c>
      <c r="AB63">
        <v>75.819999999999993</v>
      </c>
      <c r="AC63">
        <v>121.08</v>
      </c>
      <c r="AD63">
        <v>70.55</v>
      </c>
      <c r="AE63">
        <v>112.67</v>
      </c>
    </row>
    <row r="64" spans="2:31" x14ac:dyDescent="0.25">
      <c r="C64">
        <v>128</v>
      </c>
      <c r="D64">
        <f>PS_8034_select_pre_small!Z61</f>
        <v>1761.82</v>
      </c>
      <c r="E64">
        <v>1250.47</v>
      </c>
      <c r="F64">
        <v>1810.57</v>
      </c>
      <c r="G64">
        <v>1288.6500000000001</v>
      </c>
      <c r="I64">
        <v>128</v>
      </c>
      <c r="J64">
        <v>1761.82</v>
      </c>
      <c r="K64">
        <v>1250.47</v>
      </c>
      <c r="L64">
        <v>1810.57</v>
      </c>
      <c r="M64">
        <v>1288.6500000000001</v>
      </c>
      <c r="O64">
        <v>128</v>
      </c>
      <c r="P64">
        <v>1761.82</v>
      </c>
      <c r="Q64">
        <v>1250.47</v>
      </c>
      <c r="R64">
        <v>1810.57</v>
      </c>
      <c r="S64">
        <v>1288.6500000000001</v>
      </c>
      <c r="U64">
        <v>128</v>
      </c>
      <c r="V64">
        <v>0</v>
      </c>
      <c r="W64">
        <v>0</v>
      </c>
      <c r="X64">
        <v>0</v>
      </c>
      <c r="Y64">
        <v>0</v>
      </c>
      <c r="AA64">
        <v>128</v>
      </c>
      <c r="AB64">
        <v>211.6</v>
      </c>
      <c r="AC64">
        <v>253.35</v>
      </c>
      <c r="AD64">
        <v>204.11</v>
      </c>
      <c r="AE64">
        <v>262.64</v>
      </c>
    </row>
    <row r="65" spans="2:31" x14ac:dyDescent="0.25">
      <c r="C65">
        <v>256</v>
      </c>
      <c r="D65">
        <f>PS_8034_select_pre_small!Z62</f>
        <v>1766.51</v>
      </c>
      <c r="E65">
        <v>1312.82</v>
      </c>
      <c r="F65">
        <v>1810.05</v>
      </c>
      <c r="G65">
        <v>1333.67</v>
      </c>
      <c r="I65">
        <v>256</v>
      </c>
      <c r="J65">
        <v>1766.51</v>
      </c>
      <c r="K65">
        <v>1312.82</v>
      </c>
      <c r="L65">
        <v>1810.05</v>
      </c>
      <c r="M65">
        <v>1333.67</v>
      </c>
      <c r="O65">
        <v>256</v>
      </c>
      <c r="P65">
        <v>1766.51</v>
      </c>
      <c r="Q65">
        <v>1312.82</v>
      </c>
      <c r="R65">
        <v>1810.05</v>
      </c>
      <c r="S65">
        <v>1333.67</v>
      </c>
      <c r="U65">
        <v>256</v>
      </c>
      <c r="V65">
        <v>0</v>
      </c>
      <c r="W65">
        <v>0</v>
      </c>
      <c r="X65">
        <v>0</v>
      </c>
      <c r="Y65">
        <v>0</v>
      </c>
      <c r="AA65">
        <v>256</v>
      </c>
      <c r="AB65">
        <v>467.3</v>
      </c>
      <c r="AC65">
        <v>569.66999999999996</v>
      </c>
      <c r="AD65">
        <v>458.96</v>
      </c>
      <c r="AE65">
        <v>569.66999999999996</v>
      </c>
    </row>
    <row r="66" spans="2:31" x14ac:dyDescent="0.25">
      <c r="C66">
        <v>512</v>
      </c>
      <c r="D66">
        <f>PS_8034_select_pre_small!Z63</f>
        <v>1773.11</v>
      </c>
      <c r="E66">
        <v>1333.14</v>
      </c>
      <c r="F66">
        <v>1812.58</v>
      </c>
      <c r="G66">
        <v>1353.14</v>
      </c>
      <c r="I66">
        <v>512</v>
      </c>
      <c r="J66">
        <v>1773.11</v>
      </c>
      <c r="K66">
        <v>1333.14</v>
      </c>
      <c r="L66">
        <v>1812.58</v>
      </c>
      <c r="M66">
        <v>1353.14</v>
      </c>
      <c r="O66">
        <v>512</v>
      </c>
      <c r="P66">
        <v>1773.11</v>
      </c>
      <c r="Q66">
        <v>1333.14</v>
      </c>
      <c r="R66">
        <v>1812.58</v>
      </c>
      <c r="S66">
        <v>1353.14</v>
      </c>
      <c r="U66">
        <v>512</v>
      </c>
      <c r="V66">
        <v>0</v>
      </c>
      <c r="W66">
        <v>0</v>
      </c>
      <c r="X66">
        <v>0</v>
      </c>
      <c r="Y66">
        <v>0</v>
      </c>
      <c r="AA66">
        <v>512</v>
      </c>
      <c r="AB66">
        <v>943.16</v>
      </c>
      <c r="AC66">
        <v>1170.6500000000001</v>
      </c>
      <c r="AD66">
        <v>893.56</v>
      </c>
      <c r="AE66">
        <v>1235.6199999999999</v>
      </c>
    </row>
    <row r="67" spans="2:31" x14ac:dyDescent="0.25">
      <c r="C67">
        <v>1024</v>
      </c>
      <c r="D67">
        <f>PS_8034_select_pre_small!Z64</f>
        <v>1782.79</v>
      </c>
      <c r="E67">
        <v>1341.52</v>
      </c>
      <c r="F67">
        <v>1802.73</v>
      </c>
      <c r="G67">
        <v>1353.71</v>
      </c>
      <c r="I67">
        <v>1024</v>
      </c>
      <c r="J67">
        <v>1782.79</v>
      </c>
      <c r="K67">
        <v>1341.52</v>
      </c>
      <c r="L67">
        <v>1802.73</v>
      </c>
      <c r="M67">
        <v>1353.71</v>
      </c>
      <c r="O67">
        <v>1024</v>
      </c>
      <c r="P67">
        <v>1782.79</v>
      </c>
      <c r="Q67">
        <v>1341.52</v>
      </c>
      <c r="R67">
        <v>1802.73</v>
      </c>
      <c r="S67">
        <v>1353.71</v>
      </c>
      <c r="U67">
        <v>1024</v>
      </c>
      <c r="V67">
        <v>0</v>
      </c>
      <c r="W67">
        <v>0</v>
      </c>
      <c r="X67">
        <v>0</v>
      </c>
      <c r="Y67">
        <v>0</v>
      </c>
      <c r="AA67">
        <v>1024</v>
      </c>
      <c r="AB67">
        <v>1618.78</v>
      </c>
      <c r="AC67">
        <v>2159.29</v>
      </c>
      <c r="AD67">
        <v>1648.2</v>
      </c>
      <c r="AE67">
        <v>2120.7600000000002</v>
      </c>
    </row>
    <row r="68" spans="2:31" x14ac:dyDescent="0.25">
      <c r="C68" s="18" t="str">
        <f>References!$I$4</f>
        <v>events/s</v>
      </c>
      <c r="D68" s="18"/>
      <c r="E68" s="18"/>
      <c r="F68" s="18"/>
      <c r="G68" s="2"/>
      <c r="I68" s="18" t="str">
        <f>References!$I$5</f>
        <v>ops/sec</v>
      </c>
      <c r="J68" s="18"/>
      <c r="K68" s="18"/>
      <c r="L68" s="2"/>
      <c r="M68" s="2"/>
      <c r="O68" s="18" t="str">
        <f>References!$I$6</f>
        <v>reads/sec</v>
      </c>
      <c r="P68" s="18"/>
      <c r="Q68" s="18"/>
      <c r="R68" s="2"/>
      <c r="S68" s="2"/>
      <c r="U68" s="18" t="str">
        <f>References!$I$7</f>
        <v>writes/sec</v>
      </c>
      <c r="V68" s="18"/>
      <c r="W68" s="18"/>
      <c r="X68" s="2"/>
      <c r="Y68" s="2"/>
      <c r="AA68" s="18" t="str">
        <f>References!$I$8</f>
        <v>latency95(μs)</v>
      </c>
      <c r="AB68" s="18"/>
      <c r="AC68" s="18"/>
    </row>
    <row r="69" spans="2:31" x14ac:dyDescent="0.25">
      <c r="B69" t="s">
        <v>53</v>
      </c>
      <c r="C69" t="s">
        <v>47</v>
      </c>
      <c r="D69" t="str">
        <f>_xlfn.CONCAT(References!$B$3," ",References!$D$3)</f>
        <v>PS 8.0.34 Pre write</v>
      </c>
      <c r="E69" t="str">
        <f>_xlfn.CONCAT(References!$B$3," ",References!$D$4)</f>
        <v>PS 8.0.34 Post write</v>
      </c>
      <c r="F69" t="str">
        <f>_xlfn.CONCAT(References!$B$4," ",References!$D$3)</f>
        <v>MySQL 8.0.34 Pre write</v>
      </c>
      <c r="G69" t="str">
        <f>_xlfn.CONCAT(References!$B$4," ",References!$D$4)</f>
        <v>MySQL 8.0.34 Post write</v>
      </c>
      <c r="H69" t="s">
        <v>68</v>
      </c>
      <c r="I69" t="s">
        <v>47</v>
      </c>
      <c r="J69" t="str">
        <f>_xlfn.CONCAT(References!$B$3," ",References!$D$3)</f>
        <v>PS 8.0.34 Pre write</v>
      </c>
      <c r="K69" t="str">
        <f>_xlfn.CONCAT(References!$B$3," ",References!$D$4)</f>
        <v>PS 8.0.34 Post write</v>
      </c>
      <c r="L69" t="str">
        <f>_xlfn.CONCAT(References!$B$4," ",References!$D$3)</f>
        <v>MySQL 8.0.34 Pre write</v>
      </c>
      <c r="M69" t="str">
        <f>_xlfn.CONCAT(References!$B$4," ",References!$D$4)</f>
        <v>MySQL 8.0.34 Post write</v>
      </c>
      <c r="N69" t="s">
        <v>68</v>
      </c>
      <c r="O69" t="s">
        <v>47</v>
      </c>
      <c r="P69" t="str">
        <f>_xlfn.CONCAT(References!$B$3," ",References!$D$3)</f>
        <v>PS 8.0.34 Pre write</v>
      </c>
      <c r="Q69" t="str">
        <f>_xlfn.CONCAT(References!$B$3," ",References!$D$4)</f>
        <v>PS 8.0.34 Post write</v>
      </c>
      <c r="R69" t="str">
        <f>_xlfn.CONCAT(References!$B$4," ",References!$D$3)</f>
        <v>MySQL 8.0.34 Pre write</v>
      </c>
      <c r="S69" t="str">
        <f>_xlfn.CONCAT(References!$B$4," ",References!$D$4)</f>
        <v>MySQL 8.0.34 Post write</v>
      </c>
      <c r="T69" t="s">
        <v>68</v>
      </c>
      <c r="U69" t="s">
        <v>47</v>
      </c>
      <c r="V69" t="str">
        <f>_xlfn.CONCAT(References!$B$3," ",References!$D$3)</f>
        <v>PS 8.0.34 Pre write</v>
      </c>
      <c r="W69" t="str">
        <f>_xlfn.CONCAT(References!$B$3," ",References!$D$4)</f>
        <v>PS 8.0.34 Post write</v>
      </c>
      <c r="X69" t="str">
        <f>_xlfn.CONCAT(References!$B$4," ",References!$D$3)</f>
        <v>MySQL 8.0.34 Pre write</v>
      </c>
      <c r="Y69" t="str">
        <f>_xlfn.CONCAT(References!$B$4," ",References!$D$4)</f>
        <v>MySQL 8.0.34 Post write</v>
      </c>
      <c r="Z69" t="s">
        <v>68</v>
      </c>
      <c r="AA69" t="s">
        <v>47</v>
      </c>
      <c r="AB69" t="str">
        <f>_xlfn.CONCAT(References!$B$3," ",References!$D$3)</f>
        <v>PS 8.0.34 Pre write</v>
      </c>
      <c r="AC69" t="str">
        <f>_xlfn.CONCAT(References!$B$3," ",References!$D$4)</f>
        <v>PS 8.0.34 Post write</v>
      </c>
      <c r="AD69" t="str">
        <f>_xlfn.CONCAT(References!$B$4," ",References!$D$3)</f>
        <v>MySQL 8.0.34 Pre write</v>
      </c>
      <c r="AE69" t="str">
        <f>_xlfn.CONCAT(References!$B$4," ",References!$D$4)</f>
        <v>MySQL 8.0.34 Post write</v>
      </c>
    </row>
    <row r="70" spans="2:31" x14ac:dyDescent="0.25">
      <c r="B70" t="str">
        <f>PS_8034_select_pre_small!A67</f>
        <v>select_run_range_order</v>
      </c>
      <c r="C70" cm="1">
        <f t="array" ref="C70:C80">References!$G$3:$G$13</f>
        <v>1</v>
      </c>
      <c r="D70">
        <f>PS_8034_select_pre_small!Z67</f>
        <v>889.54</v>
      </c>
      <c r="E70" cm="1">
        <f t="array" ref="E70:E80">PS_8034_select_post_small!Z67:Z77</f>
        <v>301.72000000000003</v>
      </c>
      <c r="F70" cm="1">
        <f t="array" ref="F70:F80">MY_8034_select_pre_small!Z67:Z77</f>
        <v>867.85</v>
      </c>
      <c r="G70" cm="1">
        <f t="array" ref="G70:G80">MY_8034_select_post_small!Z67:Z77</f>
        <v>304.72000000000003</v>
      </c>
      <c r="I70" cm="1">
        <f t="array" ref="I70:I80">References!$G$3:$G$13</f>
        <v>1</v>
      </c>
      <c r="J70" cm="1">
        <f t="array" ref="J70:J80">PS_8034_select_pre_small!AA67:AA77</f>
        <v>889.54</v>
      </c>
      <c r="K70" cm="1">
        <f t="array" ref="K70:K80">PS_8034_select_post_small!AA67:AA77</f>
        <v>301.72000000000003</v>
      </c>
      <c r="L70" cm="1">
        <f t="array" ref="L70:L80">MY_8034_select_pre_small!AA67:AA77</f>
        <v>867.85</v>
      </c>
      <c r="M70" cm="1">
        <f t="array" ref="M70:M80">MY_8034_select_post_small!AA67:AA77</f>
        <v>304.72000000000003</v>
      </c>
      <c r="O70" cm="1">
        <f t="array" ref="O70:O80">References!$G$3:$G$13</f>
        <v>1</v>
      </c>
      <c r="P70" cm="1">
        <f t="array" ref="P70:P80">PS_8034_select_pre_small!AB67:AB77</f>
        <v>889.54</v>
      </c>
      <c r="Q70" cm="1">
        <f t="array" ref="Q70:Q80">PS_8034_select_post_small!AB67:AB77</f>
        <v>301.72000000000003</v>
      </c>
      <c r="R70" cm="1">
        <f t="array" ref="R70:R80">MY_8034_select_pre_small!AB67:AB77</f>
        <v>867.85</v>
      </c>
      <c r="S70" cm="1">
        <f t="array" ref="S70:S80">MY_8034_select_post_small!AB67:AB77</f>
        <v>304.72000000000003</v>
      </c>
      <c r="U70" cm="1">
        <f t="array" ref="U70:U80">References!$G$3:$G$13</f>
        <v>1</v>
      </c>
      <c r="V70" cm="1">
        <f t="array" ref="V70:V80">PS_8034_select_pre_small!AC67:AC77</f>
        <v>0</v>
      </c>
      <c r="W70" cm="1">
        <f t="array" ref="W70:W80">PS_8034_select_post_small!AC67:AC77</f>
        <v>0</v>
      </c>
      <c r="X70" cm="1">
        <f t="array" ref="X70:X80">MY_8034_select_pre_small!AC67:AC77</f>
        <v>0</v>
      </c>
      <c r="Y70" cm="1">
        <f t="array" ref="Y70:Y80">MY_8034_select_post_small!AC67:AC77</f>
        <v>0</v>
      </c>
      <c r="AA70" cm="1">
        <f t="array" ref="AA70:AA80">References!$G$3:$G$13</f>
        <v>1</v>
      </c>
      <c r="AB70" cm="1">
        <f t="array" ref="AB70:AB80">PS_8034_select_pre_small!AD67:AD77</f>
        <v>1.7</v>
      </c>
      <c r="AC70" cm="1">
        <f t="array" ref="AC70:AC80">PS_8034_select_post_small!AD67:AD77</f>
        <v>6.55</v>
      </c>
      <c r="AD70" cm="1">
        <f t="array" ref="AD70:AD80">MY_8034_select_pre_small!AD67:AD77</f>
        <v>1.73</v>
      </c>
      <c r="AE70" cm="1">
        <f t="array" ref="AE70:AE80">MY_8034_select_post_small!AD67:AD77</f>
        <v>6.55</v>
      </c>
    </row>
    <row r="71" spans="2:31" x14ac:dyDescent="0.25">
      <c r="C71">
        <v>2</v>
      </c>
      <c r="D71">
        <f>PS_8034_select_pre_small!Z68</f>
        <v>1761.38</v>
      </c>
      <c r="E71">
        <v>344.26</v>
      </c>
      <c r="F71">
        <v>1736.5</v>
      </c>
      <c r="G71">
        <v>328.32</v>
      </c>
      <c r="I71">
        <v>2</v>
      </c>
      <c r="J71">
        <v>1761.38</v>
      </c>
      <c r="K71">
        <v>344.26</v>
      </c>
      <c r="L71">
        <v>1736.5</v>
      </c>
      <c r="M71">
        <v>328.32</v>
      </c>
      <c r="O71">
        <v>2</v>
      </c>
      <c r="P71">
        <v>1761.38</v>
      </c>
      <c r="Q71">
        <v>344.26</v>
      </c>
      <c r="R71">
        <v>1736.5</v>
      </c>
      <c r="S71">
        <v>328.32</v>
      </c>
      <c r="U71">
        <v>2</v>
      </c>
      <c r="V71">
        <v>0</v>
      </c>
      <c r="W71">
        <v>0</v>
      </c>
      <c r="X71">
        <v>0</v>
      </c>
      <c r="Y71">
        <v>0</v>
      </c>
      <c r="AA71">
        <v>2</v>
      </c>
      <c r="AB71">
        <v>1.7</v>
      </c>
      <c r="AC71">
        <v>12.75</v>
      </c>
      <c r="AD71">
        <v>1.73</v>
      </c>
      <c r="AE71">
        <v>15.55</v>
      </c>
    </row>
    <row r="72" spans="2:31" x14ac:dyDescent="0.25">
      <c r="C72">
        <v>4</v>
      </c>
      <c r="D72">
        <f>PS_8034_select_pre_small!Z69</f>
        <v>1813.19</v>
      </c>
      <c r="E72">
        <v>514.53</v>
      </c>
      <c r="F72">
        <v>1818.09</v>
      </c>
      <c r="G72">
        <v>497.39</v>
      </c>
      <c r="I72">
        <v>4</v>
      </c>
      <c r="J72">
        <v>1813.19</v>
      </c>
      <c r="K72">
        <v>514.53</v>
      </c>
      <c r="L72">
        <v>1818.09</v>
      </c>
      <c r="M72">
        <v>497.39</v>
      </c>
      <c r="O72">
        <v>4</v>
      </c>
      <c r="P72">
        <v>1813.19</v>
      </c>
      <c r="Q72">
        <v>514.53</v>
      </c>
      <c r="R72">
        <v>1818.09</v>
      </c>
      <c r="S72">
        <v>497.39</v>
      </c>
      <c r="U72">
        <v>4</v>
      </c>
      <c r="V72">
        <v>0</v>
      </c>
      <c r="W72">
        <v>0</v>
      </c>
      <c r="X72">
        <v>0</v>
      </c>
      <c r="Y72">
        <v>0</v>
      </c>
      <c r="AA72">
        <v>4</v>
      </c>
      <c r="AB72">
        <v>3.75</v>
      </c>
      <c r="AC72">
        <v>16.12</v>
      </c>
      <c r="AD72">
        <v>3.75</v>
      </c>
      <c r="AE72">
        <v>22.28</v>
      </c>
    </row>
    <row r="73" spans="2:31" x14ac:dyDescent="0.25">
      <c r="C73">
        <v>8</v>
      </c>
      <c r="D73">
        <f>PS_8034_select_pre_small!Z70</f>
        <v>1800.51</v>
      </c>
      <c r="E73">
        <v>735.37</v>
      </c>
      <c r="F73">
        <v>1814.62</v>
      </c>
      <c r="G73">
        <v>720.62</v>
      </c>
      <c r="I73">
        <v>8</v>
      </c>
      <c r="J73">
        <v>1800.51</v>
      </c>
      <c r="K73">
        <v>735.37</v>
      </c>
      <c r="L73">
        <v>1814.62</v>
      </c>
      <c r="M73">
        <v>720.62</v>
      </c>
      <c r="O73">
        <v>8</v>
      </c>
      <c r="P73">
        <v>1800.51</v>
      </c>
      <c r="Q73">
        <v>735.37</v>
      </c>
      <c r="R73">
        <v>1814.62</v>
      </c>
      <c r="S73">
        <v>720.62</v>
      </c>
      <c r="U73">
        <v>8</v>
      </c>
      <c r="V73">
        <v>0</v>
      </c>
      <c r="W73">
        <v>0</v>
      </c>
      <c r="X73">
        <v>0</v>
      </c>
      <c r="Y73">
        <v>0</v>
      </c>
      <c r="AA73">
        <v>8</v>
      </c>
      <c r="AB73">
        <v>7.98</v>
      </c>
      <c r="AC73">
        <v>21.89</v>
      </c>
      <c r="AD73">
        <v>7.84</v>
      </c>
      <c r="AE73">
        <v>30.26</v>
      </c>
    </row>
    <row r="74" spans="2:31" x14ac:dyDescent="0.25">
      <c r="C74">
        <v>16</v>
      </c>
      <c r="D74">
        <f>PS_8034_select_pre_small!Z71</f>
        <v>1779.7</v>
      </c>
      <c r="E74">
        <v>933.53</v>
      </c>
      <c r="F74">
        <v>1814.11</v>
      </c>
      <c r="G74">
        <v>923.56</v>
      </c>
      <c r="I74">
        <v>16</v>
      </c>
      <c r="J74">
        <v>1779.7</v>
      </c>
      <c r="K74">
        <v>933.53</v>
      </c>
      <c r="L74">
        <v>1814.11</v>
      </c>
      <c r="M74">
        <v>923.56</v>
      </c>
      <c r="O74">
        <v>16</v>
      </c>
      <c r="P74">
        <v>1779.7</v>
      </c>
      <c r="Q74">
        <v>933.53</v>
      </c>
      <c r="R74">
        <v>1814.11</v>
      </c>
      <c r="S74">
        <v>923.56</v>
      </c>
      <c r="U74">
        <v>16</v>
      </c>
      <c r="V74">
        <v>0</v>
      </c>
      <c r="W74">
        <v>0</v>
      </c>
      <c r="X74">
        <v>0</v>
      </c>
      <c r="Y74">
        <v>0</v>
      </c>
      <c r="AA74">
        <v>16</v>
      </c>
      <c r="AB74">
        <v>16.71</v>
      </c>
      <c r="AC74">
        <v>33.72</v>
      </c>
      <c r="AD74">
        <v>16.12</v>
      </c>
      <c r="AE74">
        <v>38.94</v>
      </c>
    </row>
    <row r="75" spans="2:31" x14ac:dyDescent="0.25">
      <c r="C75">
        <v>32</v>
      </c>
      <c r="D75">
        <f>PS_8034_select_pre_small!Z72</f>
        <v>1769.27</v>
      </c>
      <c r="E75">
        <v>1107.27</v>
      </c>
      <c r="F75">
        <v>1814.28</v>
      </c>
      <c r="G75">
        <v>1104.81</v>
      </c>
      <c r="I75">
        <v>32</v>
      </c>
      <c r="J75">
        <v>1769.27</v>
      </c>
      <c r="K75">
        <v>1107.27</v>
      </c>
      <c r="L75">
        <v>1814.28</v>
      </c>
      <c r="M75">
        <v>1104.81</v>
      </c>
      <c r="O75">
        <v>32</v>
      </c>
      <c r="P75">
        <v>1769.27</v>
      </c>
      <c r="Q75">
        <v>1107.27</v>
      </c>
      <c r="R75">
        <v>1814.28</v>
      </c>
      <c r="S75">
        <v>1104.81</v>
      </c>
      <c r="U75">
        <v>32</v>
      </c>
      <c r="V75">
        <v>0</v>
      </c>
      <c r="W75">
        <v>0</v>
      </c>
      <c r="X75">
        <v>0</v>
      </c>
      <c r="Y75">
        <v>0</v>
      </c>
      <c r="AA75">
        <v>32</v>
      </c>
      <c r="AB75">
        <v>34.950000000000003</v>
      </c>
      <c r="AC75">
        <v>57.87</v>
      </c>
      <c r="AD75">
        <v>33.72</v>
      </c>
      <c r="AE75">
        <v>56.84</v>
      </c>
    </row>
    <row r="76" spans="2:31" x14ac:dyDescent="0.25">
      <c r="C76">
        <v>64</v>
      </c>
      <c r="D76">
        <f>PS_8034_select_pre_small!Z73</f>
        <v>1767.47</v>
      </c>
      <c r="E76">
        <v>1219.6099999999999</v>
      </c>
      <c r="F76">
        <v>1808.56</v>
      </c>
      <c r="G76">
        <v>1209.22</v>
      </c>
      <c r="I76">
        <v>64</v>
      </c>
      <c r="J76">
        <v>1767.47</v>
      </c>
      <c r="K76">
        <v>1219.6099999999999</v>
      </c>
      <c r="L76">
        <v>1808.56</v>
      </c>
      <c r="M76">
        <v>1209.22</v>
      </c>
      <c r="O76">
        <v>64</v>
      </c>
      <c r="P76">
        <v>1767.47</v>
      </c>
      <c r="Q76">
        <v>1219.6099999999999</v>
      </c>
      <c r="R76">
        <v>1808.56</v>
      </c>
      <c r="S76">
        <v>1209.22</v>
      </c>
      <c r="U76">
        <v>64</v>
      </c>
      <c r="V76">
        <v>0</v>
      </c>
      <c r="W76">
        <v>0</v>
      </c>
      <c r="X76">
        <v>0</v>
      </c>
      <c r="Y76">
        <v>0</v>
      </c>
      <c r="AA76">
        <v>64</v>
      </c>
      <c r="AB76">
        <v>75.819999999999993</v>
      </c>
      <c r="AC76">
        <v>112.67</v>
      </c>
      <c r="AD76">
        <v>70.55</v>
      </c>
      <c r="AE76">
        <v>118.92</v>
      </c>
    </row>
    <row r="77" spans="2:31" x14ac:dyDescent="0.25">
      <c r="C77">
        <v>128</v>
      </c>
      <c r="D77">
        <f>PS_8034_select_pre_small!Z74</f>
        <v>1763.72</v>
      </c>
      <c r="E77">
        <v>1273.54</v>
      </c>
      <c r="F77">
        <v>1806.61</v>
      </c>
      <c r="G77">
        <v>1279.95</v>
      </c>
      <c r="I77">
        <v>128</v>
      </c>
      <c r="J77">
        <v>1763.72</v>
      </c>
      <c r="K77">
        <v>1273.54</v>
      </c>
      <c r="L77">
        <v>1806.61</v>
      </c>
      <c r="M77">
        <v>1279.95</v>
      </c>
      <c r="O77">
        <v>128</v>
      </c>
      <c r="P77">
        <v>1763.72</v>
      </c>
      <c r="Q77">
        <v>1273.54</v>
      </c>
      <c r="R77">
        <v>1806.61</v>
      </c>
      <c r="S77">
        <v>1279.95</v>
      </c>
      <c r="U77">
        <v>128</v>
      </c>
      <c r="V77">
        <v>0</v>
      </c>
      <c r="W77">
        <v>0</v>
      </c>
      <c r="X77">
        <v>0</v>
      </c>
      <c r="Y77">
        <v>0</v>
      </c>
      <c r="AA77">
        <v>128</v>
      </c>
      <c r="AB77">
        <v>211.6</v>
      </c>
      <c r="AC77">
        <v>272.27</v>
      </c>
      <c r="AD77">
        <v>204.11</v>
      </c>
      <c r="AE77">
        <v>267.41000000000003</v>
      </c>
    </row>
    <row r="78" spans="2:31" x14ac:dyDescent="0.25">
      <c r="C78">
        <v>256</v>
      </c>
      <c r="D78">
        <f>PS_8034_select_pre_small!Z75</f>
        <v>1769.42</v>
      </c>
      <c r="E78">
        <v>1298.45</v>
      </c>
      <c r="F78">
        <v>1811.01</v>
      </c>
      <c r="G78">
        <v>1330.89</v>
      </c>
      <c r="I78">
        <v>256</v>
      </c>
      <c r="J78">
        <v>1769.42</v>
      </c>
      <c r="K78">
        <v>1298.45</v>
      </c>
      <c r="L78">
        <v>1811.01</v>
      </c>
      <c r="M78">
        <v>1330.89</v>
      </c>
      <c r="O78">
        <v>256</v>
      </c>
      <c r="P78">
        <v>1769.42</v>
      </c>
      <c r="Q78">
        <v>1298.45</v>
      </c>
      <c r="R78">
        <v>1811.01</v>
      </c>
      <c r="S78">
        <v>1330.89</v>
      </c>
      <c r="U78">
        <v>256</v>
      </c>
      <c r="V78">
        <v>0</v>
      </c>
      <c r="W78">
        <v>0</v>
      </c>
      <c r="X78">
        <v>0</v>
      </c>
      <c r="Y78">
        <v>0</v>
      </c>
      <c r="AA78">
        <v>256</v>
      </c>
      <c r="AB78">
        <v>467.3</v>
      </c>
      <c r="AC78">
        <v>601.29</v>
      </c>
      <c r="AD78">
        <v>450.77</v>
      </c>
      <c r="AE78">
        <v>580.02</v>
      </c>
    </row>
    <row r="79" spans="2:31" x14ac:dyDescent="0.25">
      <c r="C79">
        <v>512</v>
      </c>
      <c r="D79">
        <f>PS_8034_select_pre_small!Z76</f>
        <v>1769.8</v>
      </c>
      <c r="E79">
        <v>1323.49</v>
      </c>
      <c r="F79">
        <v>1811.88</v>
      </c>
      <c r="G79">
        <v>1348.3</v>
      </c>
      <c r="I79">
        <v>512</v>
      </c>
      <c r="J79">
        <v>1769.8</v>
      </c>
      <c r="K79">
        <v>1323.49</v>
      </c>
      <c r="L79">
        <v>1811.88</v>
      </c>
      <c r="M79">
        <v>1348.3</v>
      </c>
      <c r="O79">
        <v>512</v>
      </c>
      <c r="P79">
        <v>1769.8</v>
      </c>
      <c r="Q79">
        <v>1323.49</v>
      </c>
      <c r="R79">
        <v>1811.88</v>
      </c>
      <c r="S79">
        <v>1348.3</v>
      </c>
      <c r="U79">
        <v>512</v>
      </c>
      <c r="V79">
        <v>0</v>
      </c>
      <c r="W79">
        <v>0</v>
      </c>
      <c r="X79">
        <v>0</v>
      </c>
      <c r="Y79">
        <v>0</v>
      </c>
      <c r="AA79">
        <v>512</v>
      </c>
      <c r="AB79">
        <v>909.8</v>
      </c>
      <c r="AC79">
        <v>1191.92</v>
      </c>
      <c r="AD79">
        <v>909.8</v>
      </c>
      <c r="AE79">
        <v>1149.76</v>
      </c>
    </row>
    <row r="80" spans="2:31" x14ac:dyDescent="0.25">
      <c r="C80">
        <v>1024</v>
      </c>
      <c r="D80">
        <f>PS_8034_select_pre_small!Z77</f>
        <v>1790.56</v>
      </c>
      <c r="E80">
        <v>1336.45</v>
      </c>
      <c r="F80">
        <v>1802.39</v>
      </c>
      <c r="G80">
        <v>1351.38</v>
      </c>
      <c r="I80">
        <v>1024</v>
      </c>
      <c r="J80">
        <v>1790.56</v>
      </c>
      <c r="K80">
        <v>1336.45</v>
      </c>
      <c r="L80">
        <v>1802.39</v>
      </c>
      <c r="M80">
        <v>1351.38</v>
      </c>
      <c r="O80">
        <v>1024</v>
      </c>
      <c r="P80">
        <v>1790.56</v>
      </c>
      <c r="Q80">
        <v>1336.45</v>
      </c>
      <c r="R80">
        <v>1802.39</v>
      </c>
      <c r="S80">
        <v>1351.38</v>
      </c>
      <c r="U80">
        <v>1024</v>
      </c>
      <c r="V80">
        <v>0</v>
      </c>
      <c r="W80">
        <v>0</v>
      </c>
      <c r="X80">
        <v>0</v>
      </c>
      <c r="Y80">
        <v>0</v>
      </c>
      <c r="AA80">
        <v>1024</v>
      </c>
      <c r="AB80">
        <v>1648.2</v>
      </c>
      <c r="AC80">
        <v>2159.29</v>
      </c>
      <c r="AD80">
        <v>1618.78</v>
      </c>
      <c r="AE80">
        <v>2120.7600000000002</v>
      </c>
    </row>
    <row r="81" spans="2:31" x14ac:dyDescent="0.25">
      <c r="C81" s="18" t="str">
        <f>References!$I$4</f>
        <v>events/s</v>
      </c>
      <c r="D81" s="18"/>
      <c r="E81" s="18"/>
      <c r="F81" s="18"/>
      <c r="G81" s="2"/>
      <c r="I81" s="18" t="str">
        <f>References!$I$5</f>
        <v>ops/sec</v>
      </c>
      <c r="J81" s="18"/>
      <c r="K81" s="18"/>
      <c r="L81" s="2"/>
      <c r="M81" s="2"/>
      <c r="O81" s="18" t="str">
        <f>References!$I$6</f>
        <v>reads/sec</v>
      </c>
      <c r="P81" s="18"/>
      <c r="Q81" s="18"/>
      <c r="R81" s="2"/>
      <c r="S81" s="2"/>
      <c r="U81" s="18" t="str">
        <f>References!$I$7</f>
        <v>writes/sec</v>
      </c>
      <c r="V81" s="18"/>
      <c r="W81" s="18"/>
      <c r="X81" s="2"/>
      <c r="Y81" s="2"/>
      <c r="AA81" s="18" t="str">
        <f>References!$I$8</f>
        <v>latency95(μs)</v>
      </c>
      <c r="AB81" s="18"/>
      <c r="AC81" s="18"/>
    </row>
    <row r="82" spans="2:31" x14ac:dyDescent="0.25">
      <c r="B82" t="s">
        <v>53</v>
      </c>
      <c r="C82" t="s">
        <v>47</v>
      </c>
      <c r="D82" t="str">
        <f>_xlfn.CONCAT(References!$B$3," ",References!$D$3)</f>
        <v>PS 8.0.34 Pre write</v>
      </c>
      <c r="E82" t="str">
        <f>_xlfn.CONCAT(References!$B$3," ",References!$D$4)</f>
        <v>PS 8.0.34 Post write</v>
      </c>
      <c r="F82" t="str">
        <f>_xlfn.CONCAT(References!$B$4," ",References!$D$3)</f>
        <v>MySQL 8.0.34 Pre write</v>
      </c>
      <c r="G82" t="str">
        <f>_xlfn.CONCAT(References!$B$4," ",References!$D$4)</f>
        <v>MySQL 8.0.34 Post write</v>
      </c>
      <c r="H82" t="s">
        <v>68</v>
      </c>
      <c r="I82" t="s">
        <v>47</v>
      </c>
      <c r="J82" t="str">
        <f>_xlfn.CONCAT(References!$B$3," ",References!$D$3)</f>
        <v>PS 8.0.34 Pre write</v>
      </c>
      <c r="K82" t="str">
        <f>_xlfn.CONCAT(References!$B$3," ",References!$D$4)</f>
        <v>PS 8.0.34 Post write</v>
      </c>
      <c r="L82" t="str">
        <f>_xlfn.CONCAT(References!$B$4," ",References!$D$3)</f>
        <v>MySQL 8.0.34 Pre write</v>
      </c>
      <c r="M82" t="str">
        <f>_xlfn.CONCAT(References!$B$4," ",References!$D$4)</f>
        <v>MySQL 8.0.34 Post write</v>
      </c>
      <c r="N82" t="s">
        <v>68</v>
      </c>
      <c r="O82" t="s">
        <v>47</v>
      </c>
      <c r="P82" t="str">
        <f>_xlfn.CONCAT(References!$B$3," ",References!$D$3)</f>
        <v>PS 8.0.34 Pre write</v>
      </c>
      <c r="Q82" t="str">
        <f>_xlfn.CONCAT(References!$B$3," ",References!$D$4)</f>
        <v>PS 8.0.34 Post write</v>
      </c>
      <c r="R82" t="str">
        <f>_xlfn.CONCAT(References!$B$4," ",References!$D$3)</f>
        <v>MySQL 8.0.34 Pre write</v>
      </c>
      <c r="S82" t="str">
        <f>_xlfn.CONCAT(References!$B$4," ",References!$D$4)</f>
        <v>MySQL 8.0.34 Post write</v>
      </c>
      <c r="T82" t="s">
        <v>68</v>
      </c>
      <c r="U82" t="s">
        <v>47</v>
      </c>
      <c r="V82" t="str">
        <f>_xlfn.CONCAT(References!$B$3," ",References!$D$3)</f>
        <v>PS 8.0.34 Pre write</v>
      </c>
      <c r="W82" t="str">
        <f>_xlfn.CONCAT(References!$B$3," ",References!$D$4)</f>
        <v>PS 8.0.34 Post write</v>
      </c>
      <c r="X82" t="str">
        <f>_xlfn.CONCAT(References!$B$4," ",References!$D$3)</f>
        <v>MySQL 8.0.34 Pre write</v>
      </c>
      <c r="Y82" t="str">
        <f>_xlfn.CONCAT(References!$B$4," ",References!$D$4)</f>
        <v>MySQL 8.0.34 Post write</v>
      </c>
      <c r="Z82" t="s">
        <v>68</v>
      </c>
      <c r="AA82" t="s">
        <v>47</v>
      </c>
      <c r="AB82" t="str">
        <f>_xlfn.CONCAT(References!$B$3," ",References!$D$3)</f>
        <v>PS 8.0.34 Pre write</v>
      </c>
      <c r="AC82" t="str">
        <f>_xlfn.CONCAT(References!$B$3," ",References!$D$4)</f>
        <v>PS 8.0.34 Post write</v>
      </c>
      <c r="AD82" t="str">
        <f>_xlfn.CONCAT(References!$B$4," ",References!$D$3)</f>
        <v>MySQL 8.0.34 Pre write</v>
      </c>
      <c r="AE82" t="str">
        <f>_xlfn.CONCAT(References!$B$4," ",References!$D$4)</f>
        <v>MySQL 8.0.34 Post write</v>
      </c>
    </row>
    <row r="83" spans="2:31" x14ac:dyDescent="0.25">
      <c r="B83" t="str">
        <f>PS_8034_select_pre_small!A80</f>
        <v>select_run_range_simple</v>
      </c>
      <c r="C83" cm="1">
        <f t="array" ref="C83:C93">References!$G$3:$G$13</f>
        <v>1</v>
      </c>
      <c r="D83">
        <f>PS_8034_select_pre_small!Z80</f>
        <v>920.17</v>
      </c>
      <c r="E83" cm="1">
        <f t="array" ref="E83:E93">PS_8034_select_post_small!Z80:Z90</f>
        <v>304.64</v>
      </c>
      <c r="F83" cm="1">
        <f t="array" ref="F83:F93">MY_8034_select_pre_small!Z80:Z90</f>
        <v>904.63</v>
      </c>
      <c r="G83" cm="1">
        <f t="array" ref="G83:G93">MY_8034_select_post_small!Z80:Z90</f>
        <v>310.5</v>
      </c>
      <c r="I83" cm="1">
        <f t="array" ref="I83:I93">References!$G$3:$G$13</f>
        <v>1</v>
      </c>
      <c r="J83" cm="1">
        <f t="array" ref="J83:J93">PS_8034_select_pre_small!AA80:AA90</f>
        <v>920.17</v>
      </c>
      <c r="K83" cm="1">
        <f t="array" ref="K83:K93">PS_8034_select_post_small!AA80:AA90</f>
        <v>304.64</v>
      </c>
      <c r="L83" cm="1">
        <f t="array" ref="L83:L93">MY_8034_select_pre_small!AA80:AA90</f>
        <v>904.63</v>
      </c>
      <c r="M83" cm="1">
        <f t="array" ref="M83:M93">MY_8034_select_post_small!AA80:AA90</f>
        <v>310.5</v>
      </c>
      <c r="O83" cm="1">
        <f t="array" ref="O83:O93">References!$G$3:$G$13</f>
        <v>1</v>
      </c>
      <c r="P83" cm="1">
        <f t="array" ref="P83:P93">PS_8034_select_pre_small!AB80:AB90</f>
        <v>920.17</v>
      </c>
      <c r="Q83" cm="1">
        <f t="array" ref="Q83:Q93">PS_8034_select_post_small!AB80:AB90</f>
        <v>304.64</v>
      </c>
      <c r="R83" cm="1">
        <f t="array" ref="R83:R93">MY_8034_select_pre_small!AB80:AB90</f>
        <v>904.63</v>
      </c>
      <c r="S83" cm="1">
        <f t="array" ref="S83:S93">MY_8034_select_post_small!AB80:AB90</f>
        <v>310.5</v>
      </c>
      <c r="U83" cm="1">
        <f t="array" ref="U83:U93">References!$G$3:$G$13</f>
        <v>1</v>
      </c>
      <c r="V83" cm="1">
        <f t="array" ref="V83:V93">PS_8034_select_pre_small!AC80:AC90</f>
        <v>0</v>
      </c>
      <c r="W83" cm="1">
        <f t="array" ref="W83:W93">PS_8034_select_post_small!AC80:AC90</f>
        <v>0</v>
      </c>
      <c r="X83" cm="1">
        <f t="array" ref="X83:X93">MY_8034_select_pre_small!AC80:AC90</f>
        <v>0</v>
      </c>
      <c r="Y83" cm="1">
        <f t="array" ref="Y83:Y93">MY_8034_select_post_small!AC80:AC90</f>
        <v>0</v>
      </c>
      <c r="AA83" cm="1">
        <f t="array" ref="AA83:AA93">References!$G$3:$G$13</f>
        <v>1</v>
      </c>
      <c r="AB83" cm="1">
        <f t="array" ref="AB83:AB93">PS_8034_select_pre_small!AD80:AD90</f>
        <v>1.64</v>
      </c>
      <c r="AC83" cm="1">
        <f t="array" ref="AC83:AC93">PS_8034_select_post_small!AD80:AD90</f>
        <v>6.55</v>
      </c>
      <c r="AD83" cm="1">
        <f t="array" ref="AD83:AD93">MY_8034_select_pre_small!AD80:AD90</f>
        <v>1.67</v>
      </c>
      <c r="AE83" cm="1">
        <f t="array" ref="AE83:AE93">MY_8034_select_post_small!AD80:AD90</f>
        <v>6.55</v>
      </c>
    </row>
    <row r="84" spans="2:31" x14ac:dyDescent="0.25">
      <c r="C84">
        <v>2</v>
      </c>
      <c r="D84">
        <f>PS_8034_select_pre_small!Z81</f>
        <v>1805.58</v>
      </c>
      <c r="E84">
        <v>347.43</v>
      </c>
      <c r="F84">
        <v>1793.2</v>
      </c>
      <c r="G84">
        <v>331.3</v>
      </c>
      <c r="I84">
        <v>2</v>
      </c>
      <c r="J84">
        <v>1805.58</v>
      </c>
      <c r="K84">
        <v>347.43</v>
      </c>
      <c r="L84">
        <v>1793.2</v>
      </c>
      <c r="M84">
        <v>331.3</v>
      </c>
      <c r="O84">
        <v>2</v>
      </c>
      <c r="P84">
        <v>1805.58</v>
      </c>
      <c r="Q84">
        <v>347.43</v>
      </c>
      <c r="R84">
        <v>1793.2</v>
      </c>
      <c r="S84">
        <v>331.3</v>
      </c>
      <c r="U84">
        <v>2</v>
      </c>
      <c r="V84">
        <v>0</v>
      </c>
      <c r="W84">
        <v>0</v>
      </c>
      <c r="X84">
        <v>0</v>
      </c>
      <c r="Y84">
        <v>0</v>
      </c>
      <c r="AA84">
        <v>2</v>
      </c>
      <c r="AB84">
        <v>1.67</v>
      </c>
      <c r="AC84">
        <v>12.75</v>
      </c>
      <c r="AD84">
        <v>1.7</v>
      </c>
      <c r="AE84">
        <v>15.55</v>
      </c>
    </row>
    <row r="85" spans="2:31" x14ac:dyDescent="0.25">
      <c r="C85">
        <v>4</v>
      </c>
      <c r="D85">
        <f>PS_8034_select_pre_small!Z82</f>
        <v>1803.66</v>
      </c>
      <c r="E85">
        <v>522.41</v>
      </c>
      <c r="F85">
        <v>1815.9</v>
      </c>
      <c r="G85">
        <v>505.4</v>
      </c>
      <c r="I85">
        <v>4</v>
      </c>
      <c r="J85">
        <v>1803.66</v>
      </c>
      <c r="K85">
        <v>522.41</v>
      </c>
      <c r="L85">
        <v>1815.9</v>
      </c>
      <c r="M85">
        <v>505.4</v>
      </c>
      <c r="O85">
        <v>4</v>
      </c>
      <c r="P85">
        <v>1803.66</v>
      </c>
      <c r="Q85">
        <v>522.41</v>
      </c>
      <c r="R85">
        <v>1815.9</v>
      </c>
      <c r="S85">
        <v>505.4</v>
      </c>
      <c r="U85">
        <v>4</v>
      </c>
      <c r="V85">
        <v>0</v>
      </c>
      <c r="W85">
        <v>0</v>
      </c>
      <c r="X85">
        <v>0</v>
      </c>
      <c r="Y85">
        <v>0</v>
      </c>
      <c r="AA85">
        <v>4</v>
      </c>
      <c r="AB85">
        <v>3.82</v>
      </c>
      <c r="AC85">
        <v>16.12</v>
      </c>
      <c r="AD85">
        <v>3.75</v>
      </c>
      <c r="AE85">
        <v>21.89</v>
      </c>
    </row>
    <row r="86" spans="2:31" x14ac:dyDescent="0.25">
      <c r="C86">
        <v>8</v>
      </c>
      <c r="D86">
        <f>PS_8034_select_pre_small!Z83</f>
        <v>1793.47</v>
      </c>
      <c r="E86">
        <v>736.74</v>
      </c>
      <c r="F86">
        <v>1816.65</v>
      </c>
      <c r="G86">
        <v>724.08</v>
      </c>
      <c r="I86">
        <v>8</v>
      </c>
      <c r="J86">
        <v>1793.47</v>
      </c>
      <c r="K86">
        <v>736.74</v>
      </c>
      <c r="L86">
        <v>1816.65</v>
      </c>
      <c r="M86">
        <v>724.08</v>
      </c>
      <c r="O86">
        <v>8</v>
      </c>
      <c r="P86">
        <v>1793.47</v>
      </c>
      <c r="Q86">
        <v>736.74</v>
      </c>
      <c r="R86">
        <v>1816.65</v>
      </c>
      <c r="S86">
        <v>724.08</v>
      </c>
      <c r="U86">
        <v>8</v>
      </c>
      <c r="V86">
        <v>0</v>
      </c>
      <c r="W86">
        <v>0</v>
      </c>
      <c r="X86">
        <v>0</v>
      </c>
      <c r="Y86">
        <v>0</v>
      </c>
      <c r="AA86">
        <v>8</v>
      </c>
      <c r="AB86">
        <v>7.98</v>
      </c>
      <c r="AC86">
        <v>21.89</v>
      </c>
      <c r="AD86">
        <v>7.84</v>
      </c>
      <c r="AE86">
        <v>30.26</v>
      </c>
    </row>
    <row r="87" spans="2:31" x14ac:dyDescent="0.25">
      <c r="C87">
        <v>16</v>
      </c>
      <c r="D87">
        <f>PS_8034_select_pre_small!Z84</f>
        <v>1777.39</v>
      </c>
      <c r="E87">
        <v>932.09</v>
      </c>
      <c r="F87">
        <v>1811.3</v>
      </c>
      <c r="G87">
        <v>922.27</v>
      </c>
      <c r="I87">
        <v>16</v>
      </c>
      <c r="J87">
        <v>1777.39</v>
      </c>
      <c r="K87">
        <v>932.09</v>
      </c>
      <c r="L87">
        <v>1811.3</v>
      </c>
      <c r="M87">
        <v>922.27</v>
      </c>
      <c r="O87">
        <v>16</v>
      </c>
      <c r="P87">
        <v>1777.39</v>
      </c>
      <c r="Q87">
        <v>932.09</v>
      </c>
      <c r="R87">
        <v>1811.3</v>
      </c>
      <c r="S87">
        <v>922.27</v>
      </c>
      <c r="U87">
        <v>16</v>
      </c>
      <c r="V87">
        <v>0</v>
      </c>
      <c r="W87">
        <v>0</v>
      </c>
      <c r="X87">
        <v>0</v>
      </c>
      <c r="Y87">
        <v>0</v>
      </c>
      <c r="AA87">
        <v>16</v>
      </c>
      <c r="AB87">
        <v>16.71</v>
      </c>
      <c r="AC87">
        <v>34.33</v>
      </c>
      <c r="AD87">
        <v>16.12</v>
      </c>
      <c r="AE87">
        <v>39.65</v>
      </c>
    </row>
    <row r="88" spans="2:31" x14ac:dyDescent="0.25">
      <c r="C88">
        <v>32</v>
      </c>
      <c r="D88">
        <f>PS_8034_select_pre_small!Z85</f>
        <v>1771.86</v>
      </c>
      <c r="E88">
        <v>1107.8599999999999</v>
      </c>
      <c r="F88">
        <v>1809.88</v>
      </c>
      <c r="G88">
        <v>1107.05</v>
      </c>
      <c r="I88">
        <v>32</v>
      </c>
      <c r="J88">
        <v>1771.86</v>
      </c>
      <c r="K88">
        <v>1107.8599999999999</v>
      </c>
      <c r="L88">
        <v>1809.88</v>
      </c>
      <c r="M88">
        <v>1107.05</v>
      </c>
      <c r="O88">
        <v>32</v>
      </c>
      <c r="P88">
        <v>1771.86</v>
      </c>
      <c r="Q88">
        <v>1107.8599999999999</v>
      </c>
      <c r="R88">
        <v>1809.88</v>
      </c>
      <c r="S88">
        <v>1107.05</v>
      </c>
      <c r="U88">
        <v>32</v>
      </c>
      <c r="V88">
        <v>0</v>
      </c>
      <c r="W88">
        <v>0</v>
      </c>
      <c r="X88">
        <v>0</v>
      </c>
      <c r="Y88">
        <v>0</v>
      </c>
      <c r="AA88">
        <v>32</v>
      </c>
      <c r="AB88">
        <v>34.950000000000003</v>
      </c>
      <c r="AC88">
        <v>57.87</v>
      </c>
      <c r="AD88">
        <v>33.72</v>
      </c>
      <c r="AE88">
        <v>56.84</v>
      </c>
    </row>
    <row r="89" spans="2:31" x14ac:dyDescent="0.25">
      <c r="C89">
        <v>64</v>
      </c>
      <c r="D89">
        <f>PS_8034_select_pre_small!Z86</f>
        <v>1765.87</v>
      </c>
      <c r="E89">
        <v>1218.55</v>
      </c>
      <c r="F89">
        <v>1809.54</v>
      </c>
      <c r="G89">
        <v>1209.8</v>
      </c>
      <c r="I89">
        <v>64</v>
      </c>
      <c r="J89">
        <v>1765.87</v>
      </c>
      <c r="K89">
        <v>1218.55</v>
      </c>
      <c r="L89">
        <v>1809.54</v>
      </c>
      <c r="M89">
        <v>1209.8</v>
      </c>
      <c r="O89">
        <v>64</v>
      </c>
      <c r="P89">
        <v>1765.87</v>
      </c>
      <c r="Q89">
        <v>1218.55</v>
      </c>
      <c r="R89">
        <v>1809.54</v>
      </c>
      <c r="S89">
        <v>1209.8</v>
      </c>
      <c r="U89">
        <v>64</v>
      </c>
      <c r="V89">
        <v>0</v>
      </c>
      <c r="W89">
        <v>0</v>
      </c>
      <c r="X89">
        <v>0</v>
      </c>
      <c r="Y89">
        <v>0</v>
      </c>
      <c r="AA89">
        <v>64</v>
      </c>
      <c r="AB89">
        <v>75.819999999999993</v>
      </c>
      <c r="AC89">
        <v>112.67</v>
      </c>
      <c r="AD89">
        <v>70.55</v>
      </c>
      <c r="AE89">
        <v>118.92</v>
      </c>
    </row>
    <row r="90" spans="2:31" x14ac:dyDescent="0.25">
      <c r="C90">
        <v>128</v>
      </c>
      <c r="D90">
        <f>PS_8034_select_pre_small!Z87</f>
        <v>1767.11</v>
      </c>
      <c r="E90">
        <v>1275.83</v>
      </c>
      <c r="F90">
        <v>1810.81</v>
      </c>
      <c r="G90">
        <v>1284.71</v>
      </c>
      <c r="I90">
        <v>128</v>
      </c>
      <c r="J90">
        <v>1767.11</v>
      </c>
      <c r="K90">
        <v>1275.83</v>
      </c>
      <c r="L90">
        <v>1810.81</v>
      </c>
      <c r="M90">
        <v>1284.71</v>
      </c>
      <c r="O90">
        <v>128</v>
      </c>
      <c r="P90">
        <v>1767.11</v>
      </c>
      <c r="Q90">
        <v>1275.83</v>
      </c>
      <c r="R90">
        <v>1810.81</v>
      </c>
      <c r="S90">
        <v>1284.71</v>
      </c>
      <c r="U90">
        <v>128</v>
      </c>
      <c r="V90">
        <v>0</v>
      </c>
      <c r="W90">
        <v>0</v>
      </c>
      <c r="X90">
        <v>0</v>
      </c>
      <c r="Y90">
        <v>0</v>
      </c>
      <c r="AA90">
        <v>128</v>
      </c>
      <c r="AB90">
        <v>215.44</v>
      </c>
      <c r="AC90">
        <v>272.27</v>
      </c>
      <c r="AD90">
        <v>207.82</v>
      </c>
      <c r="AE90">
        <v>267.41000000000003</v>
      </c>
    </row>
    <row r="91" spans="2:31" x14ac:dyDescent="0.25">
      <c r="C91">
        <v>256</v>
      </c>
      <c r="D91">
        <f>PS_8034_select_pre_small!Z88</f>
        <v>1764.93</v>
      </c>
      <c r="E91">
        <v>1302.05</v>
      </c>
      <c r="F91">
        <v>1811.82</v>
      </c>
      <c r="G91">
        <v>1330.6</v>
      </c>
      <c r="I91">
        <v>256</v>
      </c>
      <c r="J91">
        <v>1764.93</v>
      </c>
      <c r="K91">
        <v>1302.05</v>
      </c>
      <c r="L91">
        <v>1811.82</v>
      </c>
      <c r="M91">
        <v>1330.6</v>
      </c>
      <c r="O91">
        <v>256</v>
      </c>
      <c r="P91">
        <v>1764.93</v>
      </c>
      <c r="Q91">
        <v>1302.05</v>
      </c>
      <c r="R91">
        <v>1811.82</v>
      </c>
      <c r="S91">
        <v>1330.6</v>
      </c>
      <c r="U91">
        <v>256</v>
      </c>
      <c r="V91">
        <v>0</v>
      </c>
      <c r="W91">
        <v>0</v>
      </c>
      <c r="X91">
        <v>0</v>
      </c>
      <c r="Y91">
        <v>0</v>
      </c>
      <c r="AA91">
        <v>256</v>
      </c>
      <c r="AB91">
        <v>475.79</v>
      </c>
      <c r="AC91">
        <v>601.29</v>
      </c>
      <c r="AD91">
        <v>458.96</v>
      </c>
      <c r="AE91">
        <v>559.5</v>
      </c>
    </row>
    <row r="92" spans="2:31" x14ac:dyDescent="0.25">
      <c r="C92">
        <v>512</v>
      </c>
      <c r="D92">
        <f>PS_8034_select_pre_small!Z89</f>
        <v>1775.39</v>
      </c>
      <c r="E92">
        <v>1317.18</v>
      </c>
      <c r="F92">
        <v>1808.29</v>
      </c>
      <c r="G92">
        <v>1352.26</v>
      </c>
      <c r="I92">
        <v>512</v>
      </c>
      <c r="J92">
        <v>1775.39</v>
      </c>
      <c r="K92">
        <v>1317.18</v>
      </c>
      <c r="L92">
        <v>1808.29</v>
      </c>
      <c r="M92">
        <v>1352.26</v>
      </c>
      <c r="O92">
        <v>512</v>
      </c>
      <c r="P92">
        <v>1775.39</v>
      </c>
      <c r="Q92">
        <v>1317.18</v>
      </c>
      <c r="R92">
        <v>1808.29</v>
      </c>
      <c r="S92">
        <v>1352.26</v>
      </c>
      <c r="U92">
        <v>512</v>
      </c>
      <c r="V92">
        <v>0</v>
      </c>
      <c r="W92">
        <v>0</v>
      </c>
      <c r="X92">
        <v>0</v>
      </c>
      <c r="Y92">
        <v>0</v>
      </c>
      <c r="AA92">
        <v>512</v>
      </c>
      <c r="AB92">
        <v>909.8</v>
      </c>
      <c r="AC92">
        <v>1191.92</v>
      </c>
      <c r="AD92">
        <v>877.61</v>
      </c>
      <c r="AE92">
        <v>1170.6500000000001</v>
      </c>
    </row>
    <row r="93" spans="2:31" x14ac:dyDescent="0.25">
      <c r="C93">
        <v>1024</v>
      </c>
      <c r="D93">
        <f>PS_8034_select_pre_small!Z90</f>
        <v>1796.49</v>
      </c>
      <c r="E93">
        <v>1332.56</v>
      </c>
      <c r="F93">
        <v>1803.35</v>
      </c>
      <c r="G93">
        <v>1352.2</v>
      </c>
      <c r="I93">
        <v>1024</v>
      </c>
      <c r="J93">
        <v>1796.49</v>
      </c>
      <c r="K93">
        <v>1332.56</v>
      </c>
      <c r="L93">
        <v>1803.35</v>
      </c>
      <c r="M93">
        <v>1352.2</v>
      </c>
      <c r="O93">
        <v>1024</v>
      </c>
      <c r="P93">
        <v>1796.49</v>
      </c>
      <c r="Q93">
        <v>1332.56</v>
      </c>
      <c r="R93">
        <v>1803.35</v>
      </c>
      <c r="S93">
        <v>1352.2</v>
      </c>
      <c r="U93">
        <v>1024</v>
      </c>
      <c r="V93">
        <v>0</v>
      </c>
      <c r="W93">
        <v>0</v>
      </c>
      <c r="X93">
        <v>0</v>
      </c>
      <c r="Y93">
        <v>0</v>
      </c>
      <c r="AA93">
        <v>1024</v>
      </c>
      <c r="AB93">
        <v>1648.2</v>
      </c>
      <c r="AC93">
        <v>2159.29</v>
      </c>
      <c r="AD93">
        <v>1618.78</v>
      </c>
      <c r="AE93">
        <v>2045.74</v>
      </c>
    </row>
    <row r="94" spans="2:31" x14ac:dyDescent="0.25">
      <c r="C94" s="18" t="str">
        <f>References!$I$4</f>
        <v>events/s</v>
      </c>
      <c r="D94" s="18"/>
      <c r="E94" s="18"/>
      <c r="F94" s="18"/>
      <c r="G94" s="2"/>
      <c r="I94" s="18" t="str">
        <f>References!$I$5</f>
        <v>ops/sec</v>
      </c>
      <c r="J94" s="18"/>
      <c r="K94" s="18"/>
      <c r="L94" s="2"/>
      <c r="M94" s="2"/>
      <c r="O94" s="18" t="str">
        <f>References!$I$6</f>
        <v>reads/sec</v>
      </c>
      <c r="P94" s="18"/>
      <c r="Q94" s="18"/>
      <c r="R94" s="2"/>
      <c r="S94" s="2"/>
      <c r="U94" s="18" t="str">
        <f>References!$I$7</f>
        <v>writes/sec</v>
      </c>
      <c r="V94" s="18"/>
      <c r="W94" s="18"/>
      <c r="X94" s="2"/>
      <c r="Y94" s="2"/>
      <c r="AA94" s="18" t="str">
        <f>References!$I$8</f>
        <v>latency95(μs)</v>
      </c>
      <c r="AB94" s="18"/>
      <c r="AC94" s="18"/>
    </row>
    <row r="95" spans="2:31" x14ac:dyDescent="0.25">
      <c r="B95" t="s">
        <v>53</v>
      </c>
      <c r="C95" t="s">
        <v>47</v>
      </c>
      <c r="D95" t="str">
        <f>_xlfn.CONCAT(References!$B$3," ",References!$D$3)</f>
        <v>PS 8.0.34 Pre write</v>
      </c>
      <c r="E95" t="str">
        <f>_xlfn.CONCAT(References!$B$3," ",References!$D$4)</f>
        <v>PS 8.0.34 Post write</v>
      </c>
      <c r="F95" t="str">
        <f>_xlfn.CONCAT(References!$B$4," ",References!$D$3)</f>
        <v>MySQL 8.0.34 Pre write</v>
      </c>
      <c r="G95" t="str">
        <f>_xlfn.CONCAT(References!$B$4," ",References!$D$4)</f>
        <v>MySQL 8.0.34 Post write</v>
      </c>
      <c r="H95" t="s">
        <v>68</v>
      </c>
      <c r="I95" t="s">
        <v>47</v>
      </c>
      <c r="J95" t="str">
        <f>_xlfn.CONCAT(References!$B$3," ",References!$D$3)</f>
        <v>PS 8.0.34 Pre write</v>
      </c>
      <c r="K95" t="str">
        <f>_xlfn.CONCAT(References!$B$3," ",References!$D$4)</f>
        <v>PS 8.0.34 Post write</v>
      </c>
      <c r="L95" t="str">
        <f>_xlfn.CONCAT(References!$B$4," ",References!$D$3)</f>
        <v>MySQL 8.0.34 Pre write</v>
      </c>
      <c r="M95" t="str">
        <f>_xlfn.CONCAT(References!$B$4," ",References!$D$4)</f>
        <v>MySQL 8.0.34 Post write</v>
      </c>
      <c r="N95" t="s">
        <v>68</v>
      </c>
      <c r="O95" t="s">
        <v>47</v>
      </c>
      <c r="P95" t="str">
        <f>_xlfn.CONCAT(References!$B$3," ",References!$D$3)</f>
        <v>PS 8.0.34 Pre write</v>
      </c>
      <c r="Q95" t="str">
        <f>_xlfn.CONCAT(References!$B$3," ",References!$D$4)</f>
        <v>PS 8.0.34 Post write</v>
      </c>
      <c r="R95" t="str">
        <f>_xlfn.CONCAT(References!$B$4," ",References!$D$3)</f>
        <v>MySQL 8.0.34 Pre write</v>
      </c>
      <c r="S95" t="str">
        <f>_xlfn.CONCAT(References!$B$4," ",References!$D$4)</f>
        <v>MySQL 8.0.34 Post write</v>
      </c>
      <c r="T95" t="s">
        <v>68</v>
      </c>
      <c r="U95" t="s">
        <v>47</v>
      </c>
      <c r="V95" t="str">
        <f>_xlfn.CONCAT(References!$B$3," ",References!$D$3)</f>
        <v>PS 8.0.34 Pre write</v>
      </c>
      <c r="W95" t="str">
        <f>_xlfn.CONCAT(References!$B$3," ",References!$D$4)</f>
        <v>PS 8.0.34 Post write</v>
      </c>
      <c r="X95" t="str">
        <f>_xlfn.CONCAT(References!$B$4," ",References!$D$3)</f>
        <v>MySQL 8.0.34 Pre write</v>
      </c>
      <c r="Y95" t="str">
        <f>_xlfn.CONCAT(References!$B$4," ",References!$D$4)</f>
        <v>MySQL 8.0.34 Post write</v>
      </c>
      <c r="Z95" t="s">
        <v>68</v>
      </c>
      <c r="AA95" t="s">
        <v>47</v>
      </c>
      <c r="AB95" t="str">
        <f>_xlfn.CONCAT(References!$B$3," ",References!$D$3)</f>
        <v>PS 8.0.34 Pre write</v>
      </c>
      <c r="AC95" t="str">
        <f>_xlfn.CONCAT(References!$B$3," ",References!$D$4)</f>
        <v>PS 8.0.34 Post write</v>
      </c>
      <c r="AD95" t="str">
        <f>_xlfn.CONCAT(References!$B$4," ",References!$D$3)</f>
        <v>MySQL 8.0.34 Pre write</v>
      </c>
      <c r="AE95" t="str">
        <f>_xlfn.CONCAT(References!$B$4," ",References!$D$4)</f>
        <v>MySQL 8.0.34 Post write</v>
      </c>
    </row>
    <row r="96" spans="2:31" x14ac:dyDescent="0.25">
      <c r="B96" t="str">
        <f>PS_8034_select_pre_small!A93</f>
        <v>select_run_range_sum</v>
      </c>
      <c r="C96" cm="1">
        <f t="array" ref="C96:C106">References!$G$3:$G$13</f>
        <v>1</v>
      </c>
      <c r="D96">
        <f>PS_8034_select_pre_small!Z93</f>
        <v>986.65</v>
      </c>
      <c r="E96" cm="1">
        <f t="array" ref="E96:E106">PS_8034_select_post_small!Z93:Z103</f>
        <v>313.83999999999997</v>
      </c>
      <c r="F96" cm="1">
        <f t="array" ref="F96:F106">MY_8034_select_pre_small!Z93:Z103</f>
        <v>963.98</v>
      </c>
      <c r="G96" cm="1">
        <f t="array" ref="G96:G106">MY_8034_select_post_small!Z93:Z103</f>
        <v>314.99</v>
      </c>
      <c r="I96" cm="1">
        <f t="array" ref="I96:I106">References!$G$3:$G$13</f>
        <v>1</v>
      </c>
      <c r="J96" cm="1">
        <f t="array" ref="J96:J106">PS_8034_select_pre_small!AA93:AA103</f>
        <v>986.65</v>
      </c>
      <c r="K96" cm="1">
        <f t="array" ref="K96:K106">PS_8034_select_post_small!AA93:AA103</f>
        <v>313.83999999999997</v>
      </c>
      <c r="L96" cm="1">
        <f t="array" ref="L96:L106">MY_8034_select_pre_small!AA93:AA103</f>
        <v>963.98</v>
      </c>
      <c r="M96" cm="1">
        <f t="array" ref="M96:M106">MY_8034_select_post_small!AA93:AA103</f>
        <v>314.99</v>
      </c>
      <c r="O96" cm="1">
        <f t="array" ref="O96:O106">References!$G$3:$G$13</f>
        <v>1</v>
      </c>
      <c r="P96" cm="1">
        <f t="array" ref="P96:P106">PS_8034_select_pre_small!AB93:AB103</f>
        <v>986.65</v>
      </c>
      <c r="Q96" cm="1">
        <f t="array" ref="Q96:Q106">PS_8034_select_post_small!AB93:AB103</f>
        <v>313.83999999999997</v>
      </c>
      <c r="R96" cm="1">
        <f t="array" ref="R96:R106">MY_8034_select_pre_small!AB93:AB103</f>
        <v>963.98</v>
      </c>
      <c r="S96" cm="1">
        <f t="array" ref="S96:S106">MY_8034_select_post_small!AB93:AB103</f>
        <v>314.99</v>
      </c>
      <c r="U96" cm="1">
        <f t="array" ref="U96:U106">References!$G$3:$G$13</f>
        <v>1</v>
      </c>
      <c r="V96" cm="1">
        <f t="array" ref="V96:V106">PS_8034_select_pre_small!AC93:AC103</f>
        <v>0</v>
      </c>
      <c r="W96" cm="1">
        <f t="array" ref="W96:W106">PS_8034_select_post_small!AC93:AC103</f>
        <v>0</v>
      </c>
      <c r="X96" cm="1">
        <f t="array" ref="X96:X106">MY_8034_select_pre_small!AC93:AC103</f>
        <v>0</v>
      </c>
      <c r="Y96" cm="1">
        <f t="array" ref="Y96:Y106">MY_8034_select_post_small!AC93:AC103</f>
        <v>0</v>
      </c>
      <c r="AA96" cm="1">
        <f t="array" ref="AA96:AA106">References!$G$3:$G$13</f>
        <v>1</v>
      </c>
      <c r="AB96" cm="1">
        <f t="array" ref="AB96:AB106">PS_8034_select_pre_small!AD93:AD103</f>
        <v>1.58</v>
      </c>
      <c r="AC96" cm="1">
        <f t="array" ref="AC96:AC106">PS_8034_select_post_small!AD93:AD103</f>
        <v>6.32</v>
      </c>
      <c r="AD96" cm="1">
        <f t="array" ref="AD96:AD106">MY_8034_select_pre_small!AD93:AD103</f>
        <v>1.61</v>
      </c>
      <c r="AE96" cm="1">
        <f t="array" ref="AE96:AE106">MY_8034_select_post_small!AD93:AD103</f>
        <v>6.32</v>
      </c>
    </row>
    <row r="97" spans="2:31" x14ac:dyDescent="0.25">
      <c r="C97">
        <v>2</v>
      </c>
      <c r="D97">
        <f>PS_8034_select_pre_small!Z94</f>
        <v>1807.65</v>
      </c>
      <c r="E97">
        <v>353.47</v>
      </c>
      <c r="F97">
        <v>1806.29</v>
      </c>
      <c r="G97">
        <v>335.63</v>
      </c>
      <c r="I97">
        <v>2</v>
      </c>
      <c r="J97">
        <v>1807.65</v>
      </c>
      <c r="K97">
        <v>353.47</v>
      </c>
      <c r="L97">
        <v>1806.29</v>
      </c>
      <c r="M97">
        <v>335.63</v>
      </c>
      <c r="O97">
        <v>2</v>
      </c>
      <c r="P97">
        <v>1807.65</v>
      </c>
      <c r="Q97">
        <v>353.47</v>
      </c>
      <c r="R97">
        <v>1806.29</v>
      </c>
      <c r="S97">
        <v>335.63</v>
      </c>
      <c r="U97">
        <v>2</v>
      </c>
      <c r="V97">
        <v>0</v>
      </c>
      <c r="W97">
        <v>0</v>
      </c>
      <c r="X97">
        <v>0</v>
      </c>
      <c r="Y97">
        <v>0</v>
      </c>
      <c r="AA97">
        <v>2</v>
      </c>
      <c r="AB97">
        <v>1.86</v>
      </c>
      <c r="AC97">
        <v>12.75</v>
      </c>
      <c r="AD97">
        <v>1.82</v>
      </c>
      <c r="AE97">
        <v>15.55</v>
      </c>
    </row>
    <row r="98" spans="2:31" x14ac:dyDescent="0.25">
      <c r="C98">
        <v>4</v>
      </c>
      <c r="D98">
        <f>PS_8034_select_pre_small!Z95</f>
        <v>1797.67</v>
      </c>
      <c r="E98">
        <v>527.63</v>
      </c>
      <c r="F98">
        <v>1813.53</v>
      </c>
      <c r="G98">
        <v>509.89</v>
      </c>
      <c r="I98">
        <v>4</v>
      </c>
      <c r="J98">
        <v>1797.67</v>
      </c>
      <c r="K98">
        <v>527.63</v>
      </c>
      <c r="L98">
        <v>1813.53</v>
      </c>
      <c r="M98">
        <v>509.89</v>
      </c>
      <c r="O98">
        <v>4</v>
      </c>
      <c r="P98">
        <v>1797.67</v>
      </c>
      <c r="Q98">
        <v>527.63</v>
      </c>
      <c r="R98">
        <v>1813.53</v>
      </c>
      <c r="S98">
        <v>509.89</v>
      </c>
      <c r="U98">
        <v>4</v>
      </c>
      <c r="V98">
        <v>0</v>
      </c>
      <c r="W98">
        <v>0</v>
      </c>
      <c r="X98">
        <v>0</v>
      </c>
      <c r="Y98">
        <v>0</v>
      </c>
      <c r="AA98">
        <v>4</v>
      </c>
      <c r="AB98">
        <v>3.89</v>
      </c>
      <c r="AC98">
        <v>15.83</v>
      </c>
      <c r="AD98">
        <v>3.82</v>
      </c>
      <c r="AE98">
        <v>21.89</v>
      </c>
    </row>
    <row r="99" spans="2:31" x14ac:dyDescent="0.25">
      <c r="C99">
        <v>8</v>
      </c>
      <c r="D99">
        <f>PS_8034_select_pre_small!Z96</f>
        <v>1792.91</v>
      </c>
      <c r="E99">
        <v>738.51</v>
      </c>
      <c r="F99">
        <v>1815.02</v>
      </c>
      <c r="G99">
        <v>730.15</v>
      </c>
      <c r="I99">
        <v>8</v>
      </c>
      <c r="J99">
        <v>1792.91</v>
      </c>
      <c r="K99">
        <v>738.51</v>
      </c>
      <c r="L99">
        <v>1815.02</v>
      </c>
      <c r="M99">
        <v>730.15</v>
      </c>
      <c r="O99">
        <v>8</v>
      </c>
      <c r="P99">
        <v>1792.91</v>
      </c>
      <c r="Q99">
        <v>738.51</v>
      </c>
      <c r="R99">
        <v>1815.02</v>
      </c>
      <c r="S99">
        <v>730.15</v>
      </c>
      <c r="U99">
        <v>8</v>
      </c>
      <c r="V99">
        <v>0</v>
      </c>
      <c r="W99">
        <v>0</v>
      </c>
      <c r="X99">
        <v>0</v>
      </c>
      <c r="Y99">
        <v>0</v>
      </c>
      <c r="AA99">
        <v>8</v>
      </c>
      <c r="AB99">
        <v>8.1300000000000008</v>
      </c>
      <c r="AC99">
        <v>21.89</v>
      </c>
      <c r="AD99">
        <v>7.84</v>
      </c>
      <c r="AE99">
        <v>29.72</v>
      </c>
    </row>
    <row r="100" spans="2:31" x14ac:dyDescent="0.25">
      <c r="C100">
        <v>16</v>
      </c>
      <c r="D100">
        <f>PS_8034_select_pre_small!Z97</f>
        <v>1781.45</v>
      </c>
      <c r="E100">
        <v>934.19</v>
      </c>
      <c r="F100">
        <v>1811.13</v>
      </c>
      <c r="G100">
        <v>926.63</v>
      </c>
      <c r="I100">
        <v>16</v>
      </c>
      <c r="J100">
        <v>1781.45</v>
      </c>
      <c r="K100">
        <v>934.19</v>
      </c>
      <c r="L100">
        <v>1811.13</v>
      </c>
      <c r="M100">
        <v>926.63</v>
      </c>
      <c r="O100">
        <v>16</v>
      </c>
      <c r="P100">
        <v>1781.45</v>
      </c>
      <c r="Q100">
        <v>934.19</v>
      </c>
      <c r="R100">
        <v>1811.13</v>
      </c>
      <c r="S100">
        <v>926.63</v>
      </c>
      <c r="U100">
        <v>16</v>
      </c>
      <c r="V100">
        <v>0</v>
      </c>
      <c r="W100">
        <v>0</v>
      </c>
      <c r="X100">
        <v>0</v>
      </c>
      <c r="Y100">
        <v>0</v>
      </c>
      <c r="AA100">
        <v>16</v>
      </c>
      <c r="AB100">
        <v>17.010000000000002</v>
      </c>
      <c r="AC100">
        <v>33.72</v>
      </c>
      <c r="AD100">
        <v>16.41</v>
      </c>
      <c r="AE100">
        <v>38.94</v>
      </c>
    </row>
    <row r="101" spans="2:31" x14ac:dyDescent="0.25">
      <c r="C101">
        <v>32</v>
      </c>
      <c r="D101">
        <f>PS_8034_select_pre_small!Z98</f>
        <v>1769.31</v>
      </c>
      <c r="E101">
        <v>1111.78</v>
      </c>
      <c r="F101">
        <v>1810.93</v>
      </c>
      <c r="G101">
        <v>1111.58</v>
      </c>
      <c r="I101">
        <v>32</v>
      </c>
      <c r="J101">
        <v>1769.31</v>
      </c>
      <c r="K101">
        <v>1111.78</v>
      </c>
      <c r="L101">
        <v>1810.93</v>
      </c>
      <c r="M101">
        <v>1111.58</v>
      </c>
      <c r="O101">
        <v>32</v>
      </c>
      <c r="P101">
        <v>1769.31</v>
      </c>
      <c r="Q101">
        <v>1111.78</v>
      </c>
      <c r="R101">
        <v>1810.93</v>
      </c>
      <c r="S101">
        <v>1111.58</v>
      </c>
      <c r="U101">
        <v>32</v>
      </c>
      <c r="V101">
        <v>0</v>
      </c>
      <c r="W101">
        <v>0</v>
      </c>
      <c r="X101">
        <v>0</v>
      </c>
      <c r="Y101">
        <v>0</v>
      </c>
      <c r="AA101">
        <v>32</v>
      </c>
      <c r="AB101">
        <v>34.950000000000003</v>
      </c>
      <c r="AC101">
        <v>56.84</v>
      </c>
      <c r="AD101">
        <v>33.72</v>
      </c>
      <c r="AE101">
        <v>56.84</v>
      </c>
    </row>
    <row r="102" spans="2:31" x14ac:dyDescent="0.25">
      <c r="C102">
        <v>64</v>
      </c>
      <c r="D102">
        <f>PS_8034_select_pre_small!Z99</f>
        <v>1766.62</v>
      </c>
      <c r="E102">
        <v>1223.17</v>
      </c>
      <c r="F102">
        <v>1808.27</v>
      </c>
      <c r="G102">
        <v>1193.52</v>
      </c>
      <c r="I102">
        <v>64</v>
      </c>
      <c r="J102">
        <v>1766.62</v>
      </c>
      <c r="K102">
        <v>1223.17</v>
      </c>
      <c r="L102">
        <v>1808.27</v>
      </c>
      <c r="M102">
        <v>1193.52</v>
      </c>
      <c r="O102">
        <v>64</v>
      </c>
      <c r="P102">
        <v>1766.62</v>
      </c>
      <c r="Q102">
        <v>1223.17</v>
      </c>
      <c r="R102">
        <v>1808.27</v>
      </c>
      <c r="S102">
        <v>1193.52</v>
      </c>
      <c r="U102">
        <v>64</v>
      </c>
      <c r="V102">
        <v>0</v>
      </c>
      <c r="W102">
        <v>0</v>
      </c>
      <c r="X102">
        <v>0</v>
      </c>
      <c r="Y102">
        <v>0</v>
      </c>
      <c r="AA102">
        <v>64</v>
      </c>
      <c r="AB102">
        <v>75.819999999999993</v>
      </c>
      <c r="AC102">
        <v>112.67</v>
      </c>
      <c r="AD102">
        <v>70.55</v>
      </c>
      <c r="AE102">
        <v>127.81</v>
      </c>
    </row>
    <row r="103" spans="2:31" x14ac:dyDescent="0.25">
      <c r="C103">
        <v>128</v>
      </c>
      <c r="D103">
        <f>PS_8034_select_pre_small!Z100</f>
        <v>1765.13</v>
      </c>
      <c r="E103">
        <v>1275.4000000000001</v>
      </c>
      <c r="F103">
        <v>1798.38</v>
      </c>
      <c r="G103">
        <v>1281.4100000000001</v>
      </c>
      <c r="I103">
        <v>128</v>
      </c>
      <c r="J103">
        <v>1765.13</v>
      </c>
      <c r="K103">
        <v>1275.4000000000001</v>
      </c>
      <c r="L103">
        <v>1798.38</v>
      </c>
      <c r="M103">
        <v>1281.4100000000001</v>
      </c>
      <c r="O103">
        <v>128</v>
      </c>
      <c r="P103">
        <v>1765.13</v>
      </c>
      <c r="Q103">
        <v>1275.4000000000001</v>
      </c>
      <c r="R103">
        <v>1798.38</v>
      </c>
      <c r="S103">
        <v>1281.4100000000001</v>
      </c>
      <c r="U103">
        <v>128</v>
      </c>
      <c r="V103">
        <v>0</v>
      </c>
      <c r="W103">
        <v>0</v>
      </c>
      <c r="X103">
        <v>0</v>
      </c>
      <c r="Y103">
        <v>0</v>
      </c>
      <c r="AA103">
        <v>128</v>
      </c>
      <c r="AB103">
        <v>215.44</v>
      </c>
      <c r="AC103">
        <v>267.41000000000003</v>
      </c>
      <c r="AD103">
        <v>207.82</v>
      </c>
      <c r="AE103">
        <v>253.35</v>
      </c>
    </row>
    <row r="104" spans="2:31" x14ac:dyDescent="0.25">
      <c r="C104">
        <v>256</v>
      </c>
      <c r="D104">
        <f>PS_8034_select_pre_small!Z101</f>
        <v>1767.54</v>
      </c>
      <c r="E104">
        <v>1299.68</v>
      </c>
      <c r="F104">
        <v>1814.42</v>
      </c>
      <c r="G104">
        <v>1328.87</v>
      </c>
      <c r="I104">
        <v>256</v>
      </c>
      <c r="J104">
        <v>1767.54</v>
      </c>
      <c r="K104">
        <v>1299.68</v>
      </c>
      <c r="L104">
        <v>1814.42</v>
      </c>
      <c r="M104">
        <v>1328.87</v>
      </c>
      <c r="O104">
        <v>256</v>
      </c>
      <c r="P104">
        <v>1767.54</v>
      </c>
      <c r="Q104">
        <v>1299.68</v>
      </c>
      <c r="R104">
        <v>1814.42</v>
      </c>
      <c r="S104">
        <v>1328.87</v>
      </c>
      <c r="U104">
        <v>256</v>
      </c>
      <c r="V104">
        <v>0</v>
      </c>
      <c r="W104">
        <v>0</v>
      </c>
      <c r="X104">
        <v>0</v>
      </c>
      <c r="Y104">
        <v>0</v>
      </c>
      <c r="AA104">
        <v>256</v>
      </c>
      <c r="AB104">
        <v>475.79</v>
      </c>
      <c r="AC104">
        <v>612.21</v>
      </c>
      <c r="AD104">
        <v>458.96</v>
      </c>
      <c r="AE104">
        <v>580.02</v>
      </c>
    </row>
    <row r="105" spans="2:31" x14ac:dyDescent="0.25">
      <c r="C105">
        <v>512</v>
      </c>
      <c r="D105">
        <f>PS_8034_select_pre_small!Z102</f>
        <v>1776.8</v>
      </c>
      <c r="E105">
        <v>1319.47</v>
      </c>
      <c r="F105">
        <v>1813.93</v>
      </c>
      <c r="G105">
        <v>1350.9</v>
      </c>
      <c r="I105">
        <v>512</v>
      </c>
      <c r="J105">
        <v>1776.8</v>
      </c>
      <c r="K105">
        <v>1319.47</v>
      </c>
      <c r="L105">
        <v>1813.93</v>
      </c>
      <c r="M105">
        <v>1350.9</v>
      </c>
      <c r="O105">
        <v>512</v>
      </c>
      <c r="P105">
        <v>1776.8</v>
      </c>
      <c r="Q105">
        <v>1319.47</v>
      </c>
      <c r="R105">
        <v>1813.93</v>
      </c>
      <c r="S105">
        <v>1350.9</v>
      </c>
      <c r="U105">
        <v>512</v>
      </c>
      <c r="V105">
        <v>0</v>
      </c>
      <c r="W105">
        <v>0</v>
      </c>
      <c r="X105">
        <v>0</v>
      </c>
      <c r="Y105">
        <v>0</v>
      </c>
      <c r="AA105">
        <v>512</v>
      </c>
      <c r="AB105">
        <v>909.8</v>
      </c>
      <c r="AC105">
        <v>1191.92</v>
      </c>
      <c r="AD105">
        <v>893.56</v>
      </c>
      <c r="AE105">
        <v>1149.76</v>
      </c>
    </row>
    <row r="106" spans="2:31" x14ac:dyDescent="0.25">
      <c r="C106">
        <v>1024</v>
      </c>
      <c r="D106">
        <f>PS_8034_select_pre_small!Z103</f>
        <v>1772.81</v>
      </c>
      <c r="E106">
        <v>1335.26</v>
      </c>
      <c r="F106">
        <v>1801.89</v>
      </c>
      <c r="G106">
        <v>1352.16</v>
      </c>
      <c r="I106">
        <v>1024</v>
      </c>
      <c r="J106">
        <v>1772.81</v>
      </c>
      <c r="K106">
        <v>1335.26</v>
      </c>
      <c r="L106">
        <v>1801.89</v>
      </c>
      <c r="M106">
        <v>1352.16</v>
      </c>
      <c r="O106">
        <v>1024</v>
      </c>
      <c r="P106">
        <v>1772.81</v>
      </c>
      <c r="Q106">
        <v>1335.26</v>
      </c>
      <c r="R106">
        <v>1801.89</v>
      </c>
      <c r="S106">
        <v>1352.16</v>
      </c>
      <c r="U106">
        <v>1024</v>
      </c>
      <c r="V106">
        <v>0</v>
      </c>
      <c r="W106">
        <v>0</v>
      </c>
      <c r="X106">
        <v>0</v>
      </c>
      <c r="Y106">
        <v>0</v>
      </c>
      <c r="AA106">
        <v>1024</v>
      </c>
      <c r="AB106">
        <v>1618.78</v>
      </c>
      <c r="AC106">
        <v>2120.7600000000002</v>
      </c>
      <c r="AD106">
        <v>1618.78</v>
      </c>
      <c r="AE106">
        <v>2198.52</v>
      </c>
    </row>
    <row r="107" spans="2:31" x14ac:dyDescent="0.25">
      <c r="C107" s="18" t="s">
        <v>69</v>
      </c>
      <c r="D107" s="18"/>
      <c r="E107" s="18"/>
      <c r="F107" s="18"/>
      <c r="G107" s="2"/>
      <c r="I107" s="18" t="s">
        <v>70</v>
      </c>
      <c r="J107" s="18"/>
      <c r="K107" s="18"/>
      <c r="L107" s="2"/>
      <c r="M107" s="2"/>
      <c r="O107" s="18"/>
      <c r="P107" s="18"/>
      <c r="Q107" s="18"/>
      <c r="R107" s="2"/>
      <c r="S107" s="2"/>
      <c r="U107" s="18"/>
      <c r="V107" s="18"/>
      <c r="W107" s="18"/>
      <c r="X107" s="2"/>
      <c r="Y107" s="2"/>
      <c r="AA107" s="18"/>
      <c r="AB107" s="18"/>
      <c r="AC107" s="18"/>
    </row>
    <row r="108" spans="2:31" x14ac:dyDescent="0.25">
      <c r="B108" t="s">
        <v>53</v>
      </c>
      <c r="C108" t="s">
        <v>47</v>
      </c>
      <c r="D108" t="str">
        <f>_xlfn.CONCAT(References!$B$3," ",References!$D$3)</f>
        <v>PS 8.0.34 Pre write</v>
      </c>
      <c r="E108" t="str">
        <f>_xlfn.CONCAT(References!$B$3," ",References!$D$4)</f>
        <v>PS 8.0.34 Post write</v>
      </c>
      <c r="F108" t="str">
        <f>_xlfn.CONCAT(References!$B$4," ",References!$D$3)</f>
        <v>MySQL 8.0.34 Pre write</v>
      </c>
      <c r="G108" t="str">
        <f>_xlfn.CONCAT(References!$B$4," ",References!$D$4)</f>
        <v>MySQL 8.0.34 Post write</v>
      </c>
      <c r="H108" t="s">
        <v>68</v>
      </c>
      <c r="I108" t="s">
        <v>47</v>
      </c>
      <c r="J108" t="str">
        <f>_xlfn.CONCAT(References!$B$3," ",References!$D$3)</f>
        <v>PS 8.0.34 Pre write</v>
      </c>
      <c r="K108" t="str">
        <f>_xlfn.CONCAT(References!$B$3," ",References!$D$4)</f>
        <v>PS 8.0.34 Post write</v>
      </c>
      <c r="L108" t="str">
        <f>_xlfn.CONCAT(References!$B$4," ",References!$D$3)</f>
        <v>MySQL 8.0.34 Pre write</v>
      </c>
      <c r="M108" t="str">
        <f>_xlfn.CONCAT(References!$B$4," ",References!$D$4)</f>
        <v>MySQL 8.0.34 Post write</v>
      </c>
      <c r="N108" t="s">
        <v>68</v>
      </c>
    </row>
    <row r="109" spans="2:31" x14ac:dyDescent="0.25">
      <c r="B109" t="str">
        <f>PS_8034_select_pre_small!A106</f>
        <v>select_run_select_scan</v>
      </c>
      <c r="C109" cm="1">
        <f t="array" ref="C109:C113">References!$G$3:$G$7</f>
        <v>1</v>
      </c>
      <c r="D109" s="3" cm="1">
        <f t="array" ref="D109:D113">PS_8034_select_pre_small!B106:B110</f>
        <v>31</v>
      </c>
      <c r="E109" s="3" cm="1">
        <f t="array" ref="E109:E113">PS_8034_select_post_small!B106:B110</f>
        <v>84</v>
      </c>
      <c r="F109" cm="1">
        <f t="array" ref="F109:F113">MY_8034_select_pre_small!B106:B110</f>
        <v>30</v>
      </c>
      <c r="G109" cm="1">
        <f t="array" ref="G109:G113">MY_8034_select_post_small!B106:B110</f>
        <v>79</v>
      </c>
      <c r="I109" cm="1">
        <f t="array" ref="I109:I113">References!$G$3:$G$7</f>
        <v>1</v>
      </c>
      <c r="J109" cm="1">
        <f t="array" ref="J109:J113">PS_8034_select_pre_small!M106:M110</f>
        <v>24994.79</v>
      </c>
      <c r="K109" cm="1">
        <f t="array" ref="K109:K113">PS_8034_select_post_small!M106:M110</f>
        <v>77717.37</v>
      </c>
      <c r="L109" cm="1">
        <f t="array" ref="L109:L113">MY_8034_select_pre_small!M106:M110</f>
        <v>24548.75</v>
      </c>
      <c r="M109" cm="1">
        <f t="array" ref="M109:M113">MY_8034_select_post_small!M106:M110</f>
        <v>73630.490000000005</v>
      </c>
    </row>
    <row r="110" spans="2:31" x14ac:dyDescent="0.25">
      <c r="C110">
        <v>2</v>
      </c>
      <c r="D110" s="3">
        <v>24</v>
      </c>
      <c r="E110" s="3">
        <v>73</v>
      </c>
      <c r="F110">
        <v>25</v>
      </c>
      <c r="G110">
        <v>67</v>
      </c>
      <c r="I110">
        <v>2</v>
      </c>
      <c r="J110">
        <v>24110.66</v>
      </c>
      <c r="K110">
        <v>72316.52</v>
      </c>
      <c r="L110">
        <v>24994.79</v>
      </c>
      <c r="M110">
        <v>67291</v>
      </c>
    </row>
    <row r="111" spans="2:31" x14ac:dyDescent="0.25">
      <c r="C111">
        <v>4</v>
      </c>
      <c r="D111" s="3">
        <v>6</v>
      </c>
      <c r="E111" s="3">
        <v>73</v>
      </c>
      <c r="F111">
        <v>53</v>
      </c>
      <c r="G111">
        <v>83</v>
      </c>
      <c r="I111">
        <v>4</v>
      </c>
      <c r="J111">
        <v>6135.91</v>
      </c>
      <c r="K111">
        <v>72316.52</v>
      </c>
      <c r="L111">
        <v>53247.01</v>
      </c>
      <c r="M111">
        <v>83521.570000000007</v>
      </c>
    </row>
    <row r="112" spans="2:31" x14ac:dyDescent="0.25">
      <c r="C112">
        <v>8</v>
      </c>
      <c r="D112" s="3">
        <v>25</v>
      </c>
      <c r="E112" s="3">
        <v>72</v>
      </c>
      <c r="F112">
        <v>29</v>
      </c>
      <c r="G112">
        <v>89</v>
      </c>
      <c r="I112">
        <v>8</v>
      </c>
      <c r="J112">
        <v>25448.93</v>
      </c>
      <c r="K112">
        <v>72316.52</v>
      </c>
      <c r="L112">
        <v>29392.11</v>
      </c>
      <c r="M112">
        <v>89759.24</v>
      </c>
    </row>
    <row r="113" spans="3:13" x14ac:dyDescent="0.25">
      <c r="C113">
        <v>16</v>
      </c>
      <c r="D113" s="3">
        <v>28</v>
      </c>
      <c r="E113" s="3">
        <v>98</v>
      </c>
      <c r="F113">
        <v>30</v>
      </c>
      <c r="G113">
        <v>65</v>
      </c>
      <c r="I113">
        <v>16</v>
      </c>
      <c r="J113">
        <v>27846.48</v>
      </c>
      <c r="K113">
        <v>98215.46</v>
      </c>
      <c r="L113">
        <v>29392.11</v>
      </c>
      <c r="M113">
        <v>64910.76</v>
      </c>
    </row>
  </sheetData>
  <mergeCells count="47">
    <mergeCell ref="C107:F107"/>
    <mergeCell ref="I107:K107"/>
    <mergeCell ref="O107:Q107"/>
    <mergeCell ref="U107:W107"/>
    <mergeCell ref="AA107:AC107"/>
    <mergeCell ref="C81:F81"/>
    <mergeCell ref="I81:K81"/>
    <mergeCell ref="O81:Q81"/>
    <mergeCell ref="U81:W81"/>
    <mergeCell ref="AA81:AC81"/>
    <mergeCell ref="C94:F94"/>
    <mergeCell ref="I94:K94"/>
    <mergeCell ref="O94:Q94"/>
    <mergeCell ref="U94:W94"/>
    <mergeCell ref="AA94:AC94"/>
    <mergeCell ref="C55:F55"/>
    <mergeCell ref="I55:K55"/>
    <mergeCell ref="O55:Q55"/>
    <mergeCell ref="U55:W55"/>
    <mergeCell ref="AA55:AC55"/>
    <mergeCell ref="C68:F68"/>
    <mergeCell ref="I68:K68"/>
    <mergeCell ref="O68:Q68"/>
    <mergeCell ref="U68:W68"/>
    <mergeCell ref="AA68:AC68"/>
    <mergeCell ref="C29:F29"/>
    <mergeCell ref="I29:K29"/>
    <mergeCell ref="O29:Q29"/>
    <mergeCell ref="U29:W29"/>
    <mergeCell ref="AA29:AC29"/>
    <mergeCell ref="C42:F42"/>
    <mergeCell ref="I42:K42"/>
    <mergeCell ref="O42:Q42"/>
    <mergeCell ref="U42:W42"/>
    <mergeCell ref="AA42:AC42"/>
    <mergeCell ref="AE2:AG2"/>
    <mergeCell ref="C2:AC2"/>
    <mergeCell ref="C16:F16"/>
    <mergeCell ref="I16:K16"/>
    <mergeCell ref="O16:Q16"/>
    <mergeCell ref="U16:W16"/>
    <mergeCell ref="AA16:AC16"/>
    <mergeCell ref="C3:F3"/>
    <mergeCell ref="I3:K3"/>
    <mergeCell ref="O3:Q3"/>
    <mergeCell ref="U3:W3"/>
    <mergeCell ref="AA3:AC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DAADA-57E5-4710-9B82-F80CFE3B320B}">
  <sheetPr codeName="Sheet6"/>
  <dimension ref="A1:AG113"/>
  <sheetViews>
    <sheetView topLeftCell="A83" workbookViewId="0">
      <selection activeCell="P116" sqref="P116"/>
    </sheetView>
  </sheetViews>
  <sheetFormatPr defaultRowHeight="15" x14ac:dyDescent="0.25"/>
  <cols>
    <col min="2" max="2" width="25.42578125" customWidth="1"/>
    <col min="4" max="4" width="19.140625" customWidth="1"/>
    <col min="5" max="5" width="13.42578125" customWidth="1"/>
    <col min="6" max="6" width="16.28515625" customWidth="1"/>
  </cols>
  <sheetData>
    <row r="1" spans="1:33" x14ac:dyDescent="0.25">
      <c r="A1" s="1" t="s">
        <v>54</v>
      </c>
    </row>
    <row r="2" spans="1:33" x14ac:dyDescent="0.25">
      <c r="C2" s="18" t="str">
        <f>PS_8034_select_pre_large!A2</f>
        <v>select_run_inlist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E2" s="18"/>
      <c r="AF2" s="18"/>
      <c r="AG2" s="18"/>
    </row>
    <row r="3" spans="1:33" x14ac:dyDescent="0.25">
      <c r="C3" s="18" t="str">
        <f>References!$I$4</f>
        <v>events/s</v>
      </c>
      <c r="D3" s="18"/>
      <c r="E3" s="18"/>
      <c r="F3" s="18"/>
      <c r="G3" s="2"/>
      <c r="I3" s="18" t="str">
        <f>References!$I$5</f>
        <v>ops/sec</v>
      </c>
      <c r="J3" s="18"/>
      <c r="K3" s="18"/>
      <c r="L3" s="2"/>
      <c r="M3" s="2"/>
      <c r="O3" s="18" t="str">
        <f>References!$I$6</f>
        <v>reads/sec</v>
      </c>
      <c r="P3" s="18"/>
      <c r="Q3" s="18"/>
      <c r="R3" s="2"/>
      <c r="S3" s="2"/>
      <c r="U3" s="18" t="str">
        <f>References!$I$7</f>
        <v>writes/sec</v>
      </c>
      <c r="V3" s="18"/>
      <c r="W3" s="18"/>
      <c r="X3" s="2"/>
      <c r="Y3" s="2"/>
      <c r="AA3" s="18" t="str">
        <f>References!$I$8</f>
        <v>latency95(μs)</v>
      </c>
      <c r="AB3" s="18"/>
      <c r="AC3" s="18"/>
    </row>
    <row r="4" spans="1:33" x14ac:dyDescent="0.25">
      <c r="B4" t="s">
        <v>53</v>
      </c>
      <c r="C4" t="s">
        <v>47</v>
      </c>
      <c r="D4" t="str">
        <f>_xlfn.CONCAT(References!$B$3," ",References!$D$3)</f>
        <v>PS 8.0.34 Pre write</v>
      </c>
      <c r="E4" t="str">
        <f>_xlfn.CONCAT(References!$B$3," ",References!$D$4)</f>
        <v>PS 8.0.34 Post write</v>
      </c>
      <c r="F4" t="str">
        <f>_xlfn.CONCAT(References!$B$4," ",References!$D$3)</f>
        <v>MySQL 8.0.34 Pre write</v>
      </c>
      <c r="G4" t="str">
        <f>_xlfn.CONCAT(References!$B$4," ",References!$D$4)</f>
        <v>MySQL 8.0.34 Post write</v>
      </c>
      <c r="H4" t="s">
        <v>68</v>
      </c>
      <c r="I4" t="s">
        <v>47</v>
      </c>
      <c r="J4" t="str">
        <f>_xlfn.CONCAT(References!$B$3," ",References!$D$3)</f>
        <v>PS 8.0.34 Pre write</v>
      </c>
      <c r="K4" t="str">
        <f>_xlfn.CONCAT(References!$B$3," ",References!$D$4)</f>
        <v>PS 8.0.34 Post write</v>
      </c>
      <c r="L4" t="str">
        <f>_xlfn.CONCAT(References!$B$4," ",References!$D$3)</f>
        <v>MySQL 8.0.34 Pre write</v>
      </c>
      <c r="M4" t="str">
        <f>_xlfn.CONCAT(References!$B$4," ",References!$D$4)</f>
        <v>MySQL 8.0.34 Post write</v>
      </c>
      <c r="N4" t="s">
        <v>68</v>
      </c>
      <c r="O4" t="s">
        <v>47</v>
      </c>
      <c r="P4" t="str">
        <f>_xlfn.CONCAT(References!$B$3," ",References!$D$3)</f>
        <v>PS 8.0.34 Pre write</v>
      </c>
      <c r="Q4" t="str">
        <f>_xlfn.CONCAT(References!$B$3," ",References!$D$4)</f>
        <v>PS 8.0.34 Post write</v>
      </c>
      <c r="R4" t="str">
        <f>_xlfn.CONCAT(References!$B$4," ",References!$D$3)</f>
        <v>MySQL 8.0.34 Pre write</v>
      </c>
      <c r="S4" t="str">
        <f>_xlfn.CONCAT(References!$B$4," ",References!$D$4)</f>
        <v>MySQL 8.0.34 Post write</v>
      </c>
      <c r="T4" t="s">
        <v>68</v>
      </c>
      <c r="U4" t="s">
        <v>47</v>
      </c>
      <c r="V4" t="str">
        <f>_xlfn.CONCAT(References!$B$3," ",References!$D$3)</f>
        <v>PS 8.0.34 Pre write</v>
      </c>
      <c r="W4" t="str">
        <f>_xlfn.CONCAT(References!$B$3," ",References!$D$4)</f>
        <v>PS 8.0.34 Post write</v>
      </c>
      <c r="X4" t="str">
        <f>_xlfn.CONCAT(References!$B$4," ",References!$D$3)</f>
        <v>MySQL 8.0.34 Pre write</v>
      </c>
      <c r="Y4" t="str">
        <f>_xlfn.CONCAT(References!$B$4," ",References!$D$4)</f>
        <v>MySQL 8.0.34 Post write</v>
      </c>
      <c r="Z4" t="s">
        <v>68</v>
      </c>
      <c r="AA4" t="s">
        <v>47</v>
      </c>
      <c r="AB4" t="str">
        <f>_xlfn.CONCAT(References!$B$3," ",References!$D$3)</f>
        <v>PS 8.0.34 Pre write</v>
      </c>
      <c r="AC4" t="str">
        <f>_xlfn.CONCAT(References!$B$3," ",References!$D$4)</f>
        <v>PS 8.0.34 Post write</v>
      </c>
      <c r="AD4" t="str">
        <f>_xlfn.CONCAT(References!$B$4," ",References!$D$3)</f>
        <v>MySQL 8.0.34 Pre write</v>
      </c>
      <c r="AE4" t="str">
        <f>_xlfn.CONCAT(References!$B$4," ",References!$D$4)</f>
        <v>MySQL 8.0.34 Post write</v>
      </c>
    </row>
    <row r="5" spans="1:33" x14ac:dyDescent="0.25">
      <c r="B5" t="str">
        <f>PS_8034_select_pre_large!A2</f>
        <v>select_run_inlist</v>
      </c>
      <c r="C5" cm="1">
        <f t="array" ref="C5:C15">References!$G$3:$G$13</f>
        <v>1</v>
      </c>
      <c r="D5">
        <f>PS_8034_select_pre_large!Z2</f>
        <v>3.19</v>
      </c>
      <c r="E5" cm="1">
        <f t="array" ref="E5:E15">PS_8034_select_post_large!Z2:Z12</f>
        <v>3.04</v>
      </c>
      <c r="F5" cm="1">
        <f t="array" ref="F5:F15">MY_8034_select_pre_large!Z2:Z12</f>
        <v>2.93</v>
      </c>
      <c r="G5" cm="1">
        <f t="array" ref="G5:G15">MY_8034_select_post_large!Z2:Z12</f>
        <v>2.1800000000000002</v>
      </c>
      <c r="I5" cm="1">
        <f t="array" ref="I5:I15">References!$G$3:$G$13</f>
        <v>1</v>
      </c>
      <c r="J5" cm="1">
        <f t="array" ref="J5:J15">PS_8034_select_pre_large!AA2:AA12</f>
        <v>3.19</v>
      </c>
      <c r="K5" cm="1">
        <f t="array" ref="K5:K15">PS_8034_select_post_large!AA2:AA12</f>
        <v>3.04</v>
      </c>
      <c r="L5" cm="1">
        <f t="array" ref="L5:L15">MY_8034_select_pre_large!AA2:AA12</f>
        <v>2.93</v>
      </c>
      <c r="M5" cm="1">
        <f t="array" ref="M5:M15">MY_8034_select_post_large!AA2:AA12</f>
        <v>2.1800000000000002</v>
      </c>
      <c r="O5" cm="1">
        <f t="array" ref="O5:O15">References!$G$3:$G$13</f>
        <v>1</v>
      </c>
      <c r="P5" cm="1">
        <f t="array" ref="P5:P15">PS_8034_select_pre_large!AB2:AB12</f>
        <v>3.19</v>
      </c>
      <c r="Q5" cm="1">
        <f t="array" ref="Q5:Q15">PS_8034_select_post_large!AB2:AB12</f>
        <v>3.04</v>
      </c>
      <c r="R5" cm="1">
        <f t="array" ref="R5:R15">MY_8034_select_pre_large!AB2:AB12</f>
        <v>2.93</v>
      </c>
      <c r="S5" cm="1">
        <f t="array" ref="S5:S15">MY_8034_select_post_large!AB2:AB12</f>
        <v>2.1800000000000002</v>
      </c>
      <c r="U5" cm="1">
        <f t="array" ref="U5:U15">References!$G$3:$G$13</f>
        <v>1</v>
      </c>
      <c r="V5" cm="1">
        <f t="array" ref="V5:V15">PS_8034_select_pre_large!AC2:AC12</f>
        <v>0</v>
      </c>
      <c r="W5" cm="1">
        <f t="array" ref="W5:W15">PS_8034_select_post_large!AC2:AC12</f>
        <v>0</v>
      </c>
      <c r="X5" cm="1">
        <f t="array" ref="X5:X15">MY_8034_select_pre_large!AC2:AC12</f>
        <v>0</v>
      </c>
      <c r="Y5" cm="1">
        <f t="array" ref="Y5:Y15">MY_8034_select_post_large!AC2:AC12</f>
        <v>0</v>
      </c>
      <c r="AA5" cm="1">
        <f t="array" ref="AA5:AA15">References!$G$3:$G$13</f>
        <v>1</v>
      </c>
      <c r="AB5" cm="1">
        <f t="array" ref="AB5:AB15">PS_8034_select_pre_large!AD2:AD12</f>
        <v>419.45</v>
      </c>
      <c r="AC5" cm="1">
        <f t="array" ref="AC5:AC15">PS_8034_select_post_large!AD2:AD12</f>
        <v>530.08000000000004</v>
      </c>
      <c r="AD5" cm="1">
        <f t="array" ref="AD5:AD15">MY_8034_select_pre_large!AD2:AD12</f>
        <v>549.52</v>
      </c>
      <c r="AE5" cm="1">
        <f t="array" ref="AE5:AE15">MY_8034_select_post_large!AD2:AD12</f>
        <v>657.93</v>
      </c>
    </row>
    <row r="6" spans="1:33" x14ac:dyDescent="0.25">
      <c r="C6">
        <v>2</v>
      </c>
      <c r="D6">
        <f>PS_8034_select_pre_large!Z3</f>
        <v>4.49</v>
      </c>
      <c r="E6">
        <v>4.78</v>
      </c>
      <c r="F6">
        <v>4.0599999999999996</v>
      </c>
      <c r="G6">
        <v>3.72</v>
      </c>
      <c r="I6">
        <v>2</v>
      </c>
      <c r="J6">
        <v>4.49</v>
      </c>
      <c r="K6">
        <v>4.78</v>
      </c>
      <c r="L6">
        <v>4.0599999999999996</v>
      </c>
      <c r="M6">
        <v>3.72</v>
      </c>
      <c r="O6">
        <v>2</v>
      </c>
      <c r="P6">
        <v>4.49</v>
      </c>
      <c r="Q6">
        <v>4.78</v>
      </c>
      <c r="R6">
        <v>4.0599999999999996</v>
      </c>
      <c r="S6">
        <v>3.72</v>
      </c>
      <c r="U6">
        <v>2</v>
      </c>
      <c r="V6">
        <v>0</v>
      </c>
      <c r="W6">
        <v>0</v>
      </c>
      <c r="X6">
        <v>0</v>
      </c>
      <c r="Y6">
        <v>0</v>
      </c>
      <c r="AA6">
        <v>2</v>
      </c>
      <c r="AB6">
        <v>559.5</v>
      </c>
      <c r="AC6">
        <v>590.55999999999995</v>
      </c>
      <c r="AD6">
        <v>746.32</v>
      </c>
      <c r="AE6">
        <v>861.95</v>
      </c>
    </row>
    <row r="7" spans="1:33" x14ac:dyDescent="0.25">
      <c r="C7">
        <v>4</v>
      </c>
      <c r="D7">
        <f>PS_8034_select_pre_large!Z4</f>
        <v>7.97</v>
      </c>
      <c r="E7">
        <v>7.2</v>
      </c>
      <c r="F7">
        <v>7.09</v>
      </c>
      <c r="G7">
        <v>5.57</v>
      </c>
      <c r="I7">
        <v>4</v>
      </c>
      <c r="J7">
        <v>7.97</v>
      </c>
      <c r="K7">
        <v>7.2</v>
      </c>
      <c r="L7">
        <v>7.09</v>
      </c>
      <c r="M7">
        <v>5.57</v>
      </c>
      <c r="O7">
        <v>4</v>
      </c>
      <c r="P7">
        <v>7.97</v>
      </c>
      <c r="Q7">
        <v>7.2</v>
      </c>
      <c r="R7">
        <v>7.09</v>
      </c>
      <c r="S7">
        <v>5.57</v>
      </c>
      <c r="U7">
        <v>4</v>
      </c>
      <c r="V7">
        <v>0</v>
      </c>
      <c r="W7">
        <v>0</v>
      </c>
      <c r="X7">
        <v>0</v>
      </c>
      <c r="Y7">
        <v>0</v>
      </c>
      <c r="AA7">
        <v>4</v>
      </c>
      <c r="AB7">
        <v>669.89</v>
      </c>
      <c r="AC7">
        <v>707.07</v>
      </c>
      <c r="AD7">
        <v>816.63</v>
      </c>
      <c r="AE7">
        <v>1149.76</v>
      </c>
    </row>
    <row r="8" spans="1:33" x14ac:dyDescent="0.25">
      <c r="C8">
        <v>8</v>
      </c>
      <c r="D8">
        <f>PS_8034_select_pre_large!Z5</f>
        <v>14.13</v>
      </c>
      <c r="E8">
        <v>10.23</v>
      </c>
      <c r="F8">
        <v>12.26</v>
      </c>
      <c r="G8">
        <v>7.76</v>
      </c>
      <c r="I8">
        <v>8</v>
      </c>
      <c r="J8">
        <v>14.13</v>
      </c>
      <c r="K8">
        <v>10.23</v>
      </c>
      <c r="L8">
        <v>12.26</v>
      </c>
      <c r="M8">
        <v>7.76</v>
      </c>
      <c r="O8">
        <v>8</v>
      </c>
      <c r="P8">
        <v>14.13</v>
      </c>
      <c r="Q8">
        <v>10.23</v>
      </c>
      <c r="R8">
        <v>12.26</v>
      </c>
      <c r="S8">
        <v>7.76</v>
      </c>
      <c r="U8">
        <v>8</v>
      </c>
      <c r="V8">
        <v>0</v>
      </c>
      <c r="W8">
        <v>0</v>
      </c>
      <c r="X8">
        <v>0</v>
      </c>
      <c r="Y8">
        <v>0</v>
      </c>
      <c r="AA8">
        <v>8</v>
      </c>
      <c r="AB8">
        <v>707.07</v>
      </c>
      <c r="AC8">
        <v>977.74</v>
      </c>
      <c r="AD8">
        <v>943.16</v>
      </c>
      <c r="AE8">
        <v>1506.29</v>
      </c>
    </row>
    <row r="9" spans="1:33" x14ac:dyDescent="0.25">
      <c r="C9">
        <v>16</v>
      </c>
      <c r="D9">
        <f>PS_8034_select_pre_large!Z6</f>
        <v>22.35</v>
      </c>
      <c r="E9">
        <v>13.58</v>
      </c>
      <c r="F9">
        <v>20.16</v>
      </c>
      <c r="G9">
        <v>9.91</v>
      </c>
      <c r="I9">
        <v>16</v>
      </c>
      <c r="J9">
        <v>22.35</v>
      </c>
      <c r="K9">
        <v>13.58</v>
      </c>
      <c r="L9">
        <v>20.16</v>
      </c>
      <c r="M9">
        <v>9.91</v>
      </c>
      <c r="O9">
        <v>16</v>
      </c>
      <c r="P9">
        <v>22.35</v>
      </c>
      <c r="Q9">
        <v>13.58</v>
      </c>
      <c r="R9">
        <v>20.16</v>
      </c>
      <c r="S9">
        <v>9.91</v>
      </c>
      <c r="U9">
        <v>16</v>
      </c>
      <c r="V9">
        <v>0</v>
      </c>
      <c r="W9">
        <v>0</v>
      </c>
      <c r="X9">
        <v>0</v>
      </c>
      <c r="Y9">
        <v>0</v>
      </c>
      <c r="AA9">
        <v>16</v>
      </c>
      <c r="AB9">
        <v>861.95</v>
      </c>
      <c r="AC9">
        <v>2120.7600000000002</v>
      </c>
      <c r="AD9">
        <v>1109.0899999999999</v>
      </c>
      <c r="AE9">
        <v>2198.52</v>
      </c>
    </row>
    <row r="10" spans="1:33" x14ac:dyDescent="0.25">
      <c r="C10">
        <v>32</v>
      </c>
      <c r="D10">
        <f>PS_8034_select_pre_large!Z7</f>
        <v>31.5</v>
      </c>
      <c r="E10">
        <v>16.64</v>
      </c>
      <c r="F10">
        <v>28.34</v>
      </c>
      <c r="G10">
        <v>12.43</v>
      </c>
      <c r="I10">
        <v>32</v>
      </c>
      <c r="J10">
        <v>31.5</v>
      </c>
      <c r="K10">
        <v>16.64</v>
      </c>
      <c r="L10">
        <v>28.34</v>
      </c>
      <c r="M10">
        <v>12.43</v>
      </c>
      <c r="O10">
        <v>32</v>
      </c>
      <c r="P10">
        <v>31.5</v>
      </c>
      <c r="Q10">
        <v>16.64</v>
      </c>
      <c r="R10">
        <v>28.34</v>
      </c>
      <c r="S10">
        <v>12.43</v>
      </c>
      <c r="U10">
        <v>32</v>
      </c>
      <c r="V10">
        <v>0</v>
      </c>
      <c r="W10">
        <v>0</v>
      </c>
      <c r="X10">
        <v>0</v>
      </c>
      <c r="Y10">
        <v>0</v>
      </c>
      <c r="AA10">
        <v>32</v>
      </c>
      <c r="AB10">
        <v>1191.92</v>
      </c>
      <c r="AC10">
        <v>3511.19</v>
      </c>
      <c r="AD10">
        <v>1453.01</v>
      </c>
      <c r="AE10">
        <v>3574.99</v>
      </c>
    </row>
    <row r="11" spans="1:33" x14ac:dyDescent="0.25">
      <c r="C11">
        <v>64</v>
      </c>
      <c r="D11">
        <f>PS_8034_select_pre_large!Z8</f>
        <v>36.71</v>
      </c>
      <c r="E11">
        <v>21.04</v>
      </c>
      <c r="F11">
        <v>35.86</v>
      </c>
      <c r="G11">
        <v>15.47</v>
      </c>
      <c r="I11">
        <v>64</v>
      </c>
      <c r="J11">
        <v>36.71</v>
      </c>
      <c r="K11">
        <v>21.04</v>
      </c>
      <c r="L11">
        <v>35.86</v>
      </c>
      <c r="M11">
        <v>15.47</v>
      </c>
      <c r="O11">
        <v>64</v>
      </c>
      <c r="P11">
        <v>36.71</v>
      </c>
      <c r="Q11">
        <v>21.04</v>
      </c>
      <c r="R11">
        <v>35.86</v>
      </c>
      <c r="S11">
        <v>15.47</v>
      </c>
      <c r="U11">
        <v>64</v>
      </c>
      <c r="V11">
        <v>0</v>
      </c>
      <c r="W11">
        <v>0</v>
      </c>
      <c r="X11">
        <v>0</v>
      </c>
      <c r="Y11">
        <v>0</v>
      </c>
      <c r="AA11">
        <v>64</v>
      </c>
      <c r="AB11">
        <v>2082.91</v>
      </c>
      <c r="AC11">
        <v>5507.54</v>
      </c>
      <c r="AD11">
        <v>2159.29</v>
      </c>
      <c r="AE11">
        <v>6135.91</v>
      </c>
    </row>
    <row r="12" spans="1:33" x14ac:dyDescent="0.25">
      <c r="C12">
        <v>128</v>
      </c>
      <c r="D12">
        <f>PS_8034_select_pre_large!Z9</f>
        <v>37.69</v>
      </c>
      <c r="E12">
        <v>25.44</v>
      </c>
      <c r="F12">
        <v>37.799999999999997</v>
      </c>
      <c r="G12">
        <v>18.68</v>
      </c>
      <c r="I12">
        <v>128</v>
      </c>
      <c r="J12">
        <v>37.69</v>
      </c>
      <c r="K12">
        <v>25.44</v>
      </c>
      <c r="L12">
        <v>37.799999999999997</v>
      </c>
      <c r="M12">
        <v>18.68</v>
      </c>
      <c r="O12">
        <v>128</v>
      </c>
      <c r="P12">
        <v>37.69</v>
      </c>
      <c r="Q12">
        <v>25.44</v>
      </c>
      <c r="R12">
        <v>37.799999999999997</v>
      </c>
      <c r="S12">
        <v>18.68</v>
      </c>
      <c r="U12">
        <v>128</v>
      </c>
      <c r="V12">
        <v>0</v>
      </c>
      <c r="W12">
        <v>0</v>
      </c>
      <c r="X12">
        <v>0</v>
      </c>
      <c r="Y12">
        <v>0</v>
      </c>
      <c r="AA12">
        <v>128</v>
      </c>
      <c r="AB12">
        <v>7615.89</v>
      </c>
      <c r="AC12">
        <v>8484.7900000000009</v>
      </c>
      <c r="AD12">
        <v>5813.24</v>
      </c>
      <c r="AE12">
        <v>10722.67</v>
      </c>
    </row>
    <row r="13" spans="1:33" x14ac:dyDescent="0.25">
      <c r="C13">
        <v>256</v>
      </c>
      <c r="D13">
        <f>PS_8034_select_pre_large!Z10</f>
        <v>37.69</v>
      </c>
      <c r="E13">
        <v>28.25</v>
      </c>
      <c r="F13">
        <v>38.03</v>
      </c>
      <c r="G13">
        <v>22.92</v>
      </c>
      <c r="I13">
        <v>256</v>
      </c>
      <c r="J13">
        <v>37.69</v>
      </c>
      <c r="K13">
        <v>28.25</v>
      </c>
      <c r="L13">
        <v>38.03</v>
      </c>
      <c r="M13">
        <v>22.92</v>
      </c>
      <c r="O13">
        <v>256</v>
      </c>
      <c r="P13">
        <v>37.69</v>
      </c>
      <c r="Q13">
        <v>28.25</v>
      </c>
      <c r="R13">
        <v>38.03</v>
      </c>
      <c r="S13">
        <v>22.92</v>
      </c>
      <c r="U13">
        <v>256</v>
      </c>
      <c r="V13">
        <v>0</v>
      </c>
      <c r="W13">
        <v>0</v>
      </c>
      <c r="X13">
        <v>0</v>
      </c>
      <c r="Y13">
        <v>0</v>
      </c>
      <c r="AA13">
        <v>256</v>
      </c>
      <c r="AB13">
        <v>15650.42</v>
      </c>
      <c r="AC13">
        <v>14047.7</v>
      </c>
      <c r="AD13">
        <v>16224.31</v>
      </c>
      <c r="AE13">
        <v>19078.64</v>
      </c>
    </row>
    <row r="14" spans="1:33" x14ac:dyDescent="0.25">
      <c r="C14">
        <v>512</v>
      </c>
      <c r="D14">
        <f>PS_8034_select_pre_large!Z11</f>
        <v>37.64</v>
      </c>
      <c r="E14">
        <v>29.53</v>
      </c>
      <c r="F14">
        <v>38.29</v>
      </c>
      <c r="G14">
        <v>28.82</v>
      </c>
      <c r="I14">
        <v>512</v>
      </c>
      <c r="J14">
        <v>37.64</v>
      </c>
      <c r="K14">
        <v>29.53</v>
      </c>
      <c r="L14">
        <v>38.29</v>
      </c>
      <c r="M14">
        <v>28.82</v>
      </c>
      <c r="O14">
        <v>512</v>
      </c>
      <c r="P14">
        <v>37.64</v>
      </c>
      <c r="Q14">
        <v>29.53</v>
      </c>
      <c r="R14">
        <v>38.29</v>
      </c>
      <c r="S14">
        <v>28.82</v>
      </c>
      <c r="U14">
        <v>512</v>
      </c>
      <c r="V14">
        <v>0</v>
      </c>
      <c r="W14">
        <v>0</v>
      </c>
      <c r="X14">
        <v>0</v>
      </c>
      <c r="Y14">
        <v>0</v>
      </c>
      <c r="AA14">
        <v>512</v>
      </c>
      <c r="AB14">
        <v>25448.93</v>
      </c>
      <c r="AC14">
        <v>24994.79</v>
      </c>
      <c r="AD14">
        <v>29392.11</v>
      </c>
      <c r="AE14">
        <v>38506.379999999997</v>
      </c>
    </row>
    <row r="15" spans="1:33" x14ac:dyDescent="0.25">
      <c r="C15">
        <v>1024</v>
      </c>
      <c r="D15">
        <f>PS_8034_select_pre_large!Z12</f>
        <v>37.6</v>
      </c>
      <c r="E15">
        <v>30.36</v>
      </c>
      <c r="F15">
        <v>38.35</v>
      </c>
      <c r="G15">
        <v>30.73</v>
      </c>
      <c r="I15">
        <v>1024</v>
      </c>
      <c r="J15">
        <v>37.6</v>
      </c>
      <c r="K15">
        <v>30.36</v>
      </c>
      <c r="L15">
        <v>38.35</v>
      </c>
      <c r="M15">
        <v>30.73</v>
      </c>
      <c r="O15">
        <v>1024</v>
      </c>
      <c r="P15">
        <v>37.6</v>
      </c>
      <c r="Q15">
        <v>30.36</v>
      </c>
      <c r="R15">
        <v>38.35</v>
      </c>
      <c r="S15">
        <v>30.73</v>
      </c>
      <c r="U15">
        <v>1024</v>
      </c>
      <c r="V15">
        <v>0</v>
      </c>
      <c r="W15">
        <v>0</v>
      </c>
      <c r="X15">
        <v>0</v>
      </c>
      <c r="Y15">
        <v>0</v>
      </c>
      <c r="AA15">
        <v>1024</v>
      </c>
      <c r="AB15">
        <v>51363.54</v>
      </c>
      <c r="AC15">
        <v>46103.519999999997</v>
      </c>
      <c r="AD15">
        <v>62614.720000000001</v>
      </c>
      <c r="AE15">
        <v>76330.47</v>
      </c>
    </row>
    <row r="16" spans="1:33" x14ac:dyDescent="0.25">
      <c r="C16" s="18" t="str">
        <f>References!$I$4</f>
        <v>events/s</v>
      </c>
      <c r="D16" s="18"/>
      <c r="E16" s="18"/>
      <c r="F16" s="18"/>
      <c r="G16" s="2"/>
      <c r="I16" s="18" t="str">
        <f>References!$I$5</f>
        <v>ops/sec</v>
      </c>
      <c r="J16" s="18"/>
      <c r="K16" s="18"/>
      <c r="L16" s="2"/>
      <c r="M16" s="2"/>
      <c r="O16" s="18" t="str">
        <f>References!$I$6</f>
        <v>reads/sec</v>
      </c>
      <c r="P16" s="18"/>
      <c r="Q16" s="18"/>
      <c r="R16" s="2"/>
      <c r="S16" s="2"/>
      <c r="U16" s="18" t="str">
        <f>References!$I$7</f>
        <v>writes/sec</v>
      </c>
      <c r="V16" s="18"/>
      <c r="W16" s="18"/>
      <c r="X16" s="2"/>
      <c r="Y16" s="2"/>
      <c r="AA16" s="18" t="str">
        <f>References!$I$8</f>
        <v>latency95(μs)</v>
      </c>
      <c r="AB16" s="18"/>
      <c r="AC16" s="18"/>
    </row>
    <row r="17" spans="2:31" x14ac:dyDescent="0.25">
      <c r="B17" t="s">
        <v>53</v>
      </c>
      <c r="C17" t="s">
        <v>47</v>
      </c>
      <c r="D17" t="str">
        <f>_xlfn.CONCAT(References!$B$3," ",References!$D$3)</f>
        <v>PS 8.0.34 Pre write</v>
      </c>
      <c r="E17" t="str">
        <f>_xlfn.CONCAT(References!$B$3," ",References!$D$4)</f>
        <v>PS 8.0.34 Post write</v>
      </c>
      <c r="F17" t="str">
        <f>_xlfn.CONCAT(References!$B$4," ",References!$D$3)</f>
        <v>MySQL 8.0.34 Pre write</v>
      </c>
      <c r="G17" t="str">
        <f>_xlfn.CONCAT(References!$B$4," ",References!$D$4)</f>
        <v>MySQL 8.0.34 Post write</v>
      </c>
      <c r="H17" t="s">
        <v>68</v>
      </c>
      <c r="I17" t="s">
        <v>47</v>
      </c>
      <c r="J17" t="str">
        <f>_xlfn.CONCAT(References!$B$3," ",References!$D$3)</f>
        <v>PS 8.0.34 Pre write</v>
      </c>
      <c r="K17" t="str">
        <f>_xlfn.CONCAT(References!$B$3," ",References!$D$4)</f>
        <v>PS 8.0.34 Post write</v>
      </c>
      <c r="L17" t="str">
        <f>_xlfn.CONCAT(References!$B$4," ",References!$D$3)</f>
        <v>MySQL 8.0.34 Pre write</v>
      </c>
      <c r="M17" t="str">
        <f>_xlfn.CONCAT(References!$B$4," ",References!$D$4)</f>
        <v>MySQL 8.0.34 Post write</v>
      </c>
      <c r="N17" t="s">
        <v>68</v>
      </c>
      <c r="O17" t="s">
        <v>47</v>
      </c>
      <c r="P17" t="str">
        <f>_xlfn.CONCAT(References!$B$3," ",References!$D$3)</f>
        <v>PS 8.0.34 Pre write</v>
      </c>
      <c r="Q17" t="str">
        <f>_xlfn.CONCAT(References!$B$3," ",References!$D$4)</f>
        <v>PS 8.0.34 Post write</v>
      </c>
      <c r="R17" t="str">
        <f>_xlfn.CONCAT(References!$B$4," ",References!$D$3)</f>
        <v>MySQL 8.0.34 Pre write</v>
      </c>
      <c r="S17" t="str">
        <f>_xlfn.CONCAT(References!$B$4," ",References!$D$4)</f>
        <v>MySQL 8.0.34 Post write</v>
      </c>
      <c r="T17" t="s">
        <v>68</v>
      </c>
      <c r="U17" t="s">
        <v>47</v>
      </c>
      <c r="V17" t="str">
        <f>_xlfn.CONCAT(References!$B$3," ",References!$D$3)</f>
        <v>PS 8.0.34 Pre write</v>
      </c>
      <c r="W17" t="str">
        <f>_xlfn.CONCAT(References!$B$3," ",References!$D$4)</f>
        <v>PS 8.0.34 Post write</v>
      </c>
      <c r="X17" t="str">
        <f>_xlfn.CONCAT(References!$B$4," ",References!$D$3)</f>
        <v>MySQL 8.0.34 Pre write</v>
      </c>
      <c r="Y17" t="str">
        <f>_xlfn.CONCAT(References!$B$4," ",References!$D$4)</f>
        <v>MySQL 8.0.34 Post write</v>
      </c>
      <c r="Z17" t="s">
        <v>68</v>
      </c>
      <c r="AA17" t="s">
        <v>47</v>
      </c>
      <c r="AB17" t="str">
        <f>_xlfn.CONCAT(References!$B$3," ",References!$D$3)</f>
        <v>PS 8.0.34 Pre write</v>
      </c>
      <c r="AC17" t="str">
        <f>_xlfn.CONCAT(References!$B$3," ",References!$D$4)</f>
        <v>PS 8.0.34 Post write</v>
      </c>
      <c r="AD17" t="str">
        <f>_xlfn.CONCAT(References!$B$4," ",References!$D$3)</f>
        <v>MySQL 8.0.34 Pre write</v>
      </c>
      <c r="AE17" t="str">
        <f>_xlfn.CONCAT(References!$B$4," ",References!$D$4)</f>
        <v>MySQL 8.0.34 Post write</v>
      </c>
    </row>
    <row r="18" spans="2:31" x14ac:dyDescent="0.25">
      <c r="B18" t="str">
        <f>PS_8034_select_pre_large!A15</f>
        <v>select_run_inlist_hotspot</v>
      </c>
      <c r="C18" cm="1">
        <f t="array" ref="C18:C28">References!$G$3:$G$13</f>
        <v>1</v>
      </c>
      <c r="D18">
        <f>PS_8034_select_pre_large!Z15</f>
        <v>647.03</v>
      </c>
      <c r="E18" cm="1">
        <f t="array" ref="E18:E28">PS_8034_select_post_large!Z15:Z25</f>
        <v>635.63</v>
      </c>
      <c r="F18" cm="1">
        <f t="array" ref="F18:F28">MY_8034_select_pre_large!Z15:Z25</f>
        <v>624.79999999999995</v>
      </c>
      <c r="G18" cm="1">
        <f t="array" ref="G18:G28">MY_8034_select_post_large!Z15:Z25</f>
        <v>634.22</v>
      </c>
      <c r="I18" cm="1">
        <f t="array" ref="I18:I28">References!$G$3:$G$13</f>
        <v>1</v>
      </c>
      <c r="J18" cm="1">
        <f t="array" ref="J18:J28">PS_8034_select_pre_large!AA15:AA25</f>
        <v>647.03</v>
      </c>
      <c r="K18" cm="1">
        <f t="array" ref="K18:K28">PS_8034_select_post_large!AA15:AA25</f>
        <v>635.63</v>
      </c>
      <c r="L18" cm="1">
        <f t="array" ref="L18:L28">MY_8034_select_pre_large!AA15:AA25</f>
        <v>624.79999999999995</v>
      </c>
      <c r="M18" cm="1">
        <f t="array" ref="M18:M28">MY_8034_select_post_large!AA15:AA25</f>
        <v>634.22</v>
      </c>
      <c r="O18" cm="1">
        <f t="array" ref="O18:O28">References!$G$3:$G$13</f>
        <v>1</v>
      </c>
      <c r="P18" cm="1">
        <f t="array" ref="P18:P28">PS_8034_select_pre_large!AB15:AB25</f>
        <v>647.03</v>
      </c>
      <c r="Q18" cm="1">
        <f t="array" ref="Q18:Q28">PS_8034_select_post_large!AB15:AB25</f>
        <v>635.63</v>
      </c>
      <c r="R18" cm="1">
        <f t="array" ref="R18:R28">MY_8034_select_pre_large!AB15:AB25</f>
        <v>624.79999999999995</v>
      </c>
      <c r="S18" cm="1">
        <f t="array" ref="S18:S28">MY_8034_select_post_large!AB15:AB25</f>
        <v>634.22</v>
      </c>
      <c r="U18" cm="1">
        <f t="array" ref="U18:U28">References!$G$3:$G$13</f>
        <v>1</v>
      </c>
      <c r="V18" cm="1">
        <f t="array" ref="V18:V28">PS_8034_select_pre_large!AC15:AC25</f>
        <v>0</v>
      </c>
      <c r="W18" cm="1">
        <f t="array" ref="W18:W28">PS_8034_select_post_large!AC15:AC25</f>
        <v>0</v>
      </c>
      <c r="X18" cm="1">
        <f t="array" ref="X18:X28">MY_8034_select_pre_large!AC15:AC25</f>
        <v>0</v>
      </c>
      <c r="Y18" cm="1">
        <f t="array" ref="Y18:Y28">MY_8034_select_post_large!AC15:AC25</f>
        <v>0</v>
      </c>
      <c r="AA18" cm="1">
        <f t="array" ref="AA18:AA28">References!$G$3:$G$13</f>
        <v>1</v>
      </c>
      <c r="AB18" cm="1">
        <f t="array" ref="AB18:AB28">PS_8034_select_pre_large!AD15:AD25</f>
        <v>1.61</v>
      </c>
      <c r="AC18" cm="1">
        <f t="array" ref="AC18:AC28">PS_8034_select_post_large!AD15:AD25</f>
        <v>1.67</v>
      </c>
      <c r="AD18" cm="1">
        <f t="array" ref="AD18:AD28">MY_8034_select_pre_large!AD15:AD25</f>
        <v>1.67</v>
      </c>
      <c r="AE18" cm="1">
        <f t="array" ref="AE18:AE28">MY_8034_select_post_large!AD15:AD25</f>
        <v>1.7</v>
      </c>
    </row>
    <row r="19" spans="2:31" x14ac:dyDescent="0.25">
      <c r="C19">
        <v>2</v>
      </c>
      <c r="D19">
        <f>PS_8034_select_pre_large!Z16</f>
        <v>1191.67</v>
      </c>
      <c r="E19">
        <v>828.03</v>
      </c>
      <c r="F19">
        <v>846.84</v>
      </c>
      <c r="G19">
        <v>1196.8900000000001</v>
      </c>
      <c r="I19">
        <v>2</v>
      </c>
      <c r="J19">
        <v>1191.67</v>
      </c>
      <c r="K19">
        <v>828.03</v>
      </c>
      <c r="L19">
        <v>846.84</v>
      </c>
      <c r="M19">
        <v>1196.8900000000001</v>
      </c>
      <c r="O19">
        <v>2</v>
      </c>
      <c r="P19">
        <v>1191.67</v>
      </c>
      <c r="Q19">
        <v>828.03</v>
      </c>
      <c r="R19">
        <v>846.84</v>
      </c>
      <c r="S19">
        <v>1196.8900000000001</v>
      </c>
      <c r="U19">
        <v>2</v>
      </c>
      <c r="V19">
        <v>0</v>
      </c>
      <c r="W19">
        <v>0</v>
      </c>
      <c r="X19">
        <v>0</v>
      </c>
      <c r="Y19">
        <v>0</v>
      </c>
      <c r="AA19">
        <v>2</v>
      </c>
      <c r="AB19">
        <v>1.96</v>
      </c>
      <c r="AC19">
        <v>2.52</v>
      </c>
      <c r="AD19">
        <v>2.57</v>
      </c>
      <c r="AE19">
        <v>1.96</v>
      </c>
    </row>
    <row r="20" spans="2:31" x14ac:dyDescent="0.25">
      <c r="C20">
        <v>4</v>
      </c>
      <c r="D20">
        <f>PS_8034_select_pre_large!Z17</f>
        <v>1629.86</v>
      </c>
      <c r="E20">
        <v>1550.07</v>
      </c>
      <c r="F20">
        <v>1518.42</v>
      </c>
      <c r="G20">
        <v>1627.74</v>
      </c>
      <c r="I20">
        <v>4</v>
      </c>
      <c r="J20">
        <v>1629.86</v>
      </c>
      <c r="K20">
        <v>1550.07</v>
      </c>
      <c r="L20">
        <v>1518.42</v>
      </c>
      <c r="M20">
        <v>1627.74</v>
      </c>
      <c r="O20">
        <v>4</v>
      </c>
      <c r="P20">
        <v>1629.86</v>
      </c>
      <c r="Q20">
        <v>1550.07</v>
      </c>
      <c r="R20">
        <v>1518.42</v>
      </c>
      <c r="S20">
        <v>1627.74</v>
      </c>
      <c r="U20">
        <v>4</v>
      </c>
      <c r="V20">
        <v>0</v>
      </c>
      <c r="W20">
        <v>0</v>
      </c>
      <c r="X20">
        <v>0</v>
      </c>
      <c r="Y20">
        <v>0</v>
      </c>
      <c r="AA20">
        <v>4</v>
      </c>
      <c r="AB20">
        <v>3.07</v>
      </c>
      <c r="AC20">
        <v>4.0999999999999996</v>
      </c>
      <c r="AD20">
        <v>4.18</v>
      </c>
      <c r="AE20">
        <v>2.76</v>
      </c>
    </row>
    <row r="21" spans="2:31" x14ac:dyDescent="0.25">
      <c r="C21">
        <v>8</v>
      </c>
      <c r="D21">
        <f>PS_8034_select_pre_large!Z18</f>
        <v>1778.64</v>
      </c>
      <c r="E21">
        <v>1746.5</v>
      </c>
      <c r="F21">
        <v>1743.39</v>
      </c>
      <c r="G21">
        <v>1742.74</v>
      </c>
      <c r="I21">
        <v>8</v>
      </c>
      <c r="J21">
        <v>1778.64</v>
      </c>
      <c r="K21">
        <v>1746.5</v>
      </c>
      <c r="L21">
        <v>1743.39</v>
      </c>
      <c r="M21">
        <v>1742.74</v>
      </c>
      <c r="O21">
        <v>8</v>
      </c>
      <c r="P21">
        <v>1778.64</v>
      </c>
      <c r="Q21">
        <v>1746.5</v>
      </c>
      <c r="R21">
        <v>1743.39</v>
      </c>
      <c r="S21">
        <v>1742.74</v>
      </c>
      <c r="U21">
        <v>8</v>
      </c>
      <c r="V21">
        <v>0</v>
      </c>
      <c r="W21">
        <v>0</v>
      </c>
      <c r="X21">
        <v>0</v>
      </c>
      <c r="Y21">
        <v>0</v>
      </c>
      <c r="AA21">
        <v>8</v>
      </c>
      <c r="AB21">
        <v>6.79</v>
      </c>
      <c r="AC21">
        <v>7.98</v>
      </c>
      <c r="AD21">
        <v>7.17</v>
      </c>
      <c r="AE21">
        <v>7.56</v>
      </c>
    </row>
    <row r="22" spans="2:31" x14ac:dyDescent="0.25">
      <c r="C22">
        <v>16</v>
      </c>
      <c r="D22">
        <f>PS_8034_select_pre_large!Z19</f>
        <v>1767.89</v>
      </c>
      <c r="E22">
        <v>1771.65</v>
      </c>
      <c r="F22">
        <v>1761.52</v>
      </c>
      <c r="G22">
        <v>1766.32</v>
      </c>
      <c r="I22">
        <v>16</v>
      </c>
      <c r="J22">
        <v>1767.89</v>
      </c>
      <c r="K22">
        <v>1771.65</v>
      </c>
      <c r="L22">
        <v>1761.52</v>
      </c>
      <c r="M22">
        <v>1766.32</v>
      </c>
      <c r="O22">
        <v>16</v>
      </c>
      <c r="P22">
        <v>1767.89</v>
      </c>
      <c r="Q22">
        <v>1771.65</v>
      </c>
      <c r="R22">
        <v>1761.52</v>
      </c>
      <c r="S22">
        <v>1766.32</v>
      </c>
      <c r="U22">
        <v>16</v>
      </c>
      <c r="V22">
        <v>0</v>
      </c>
      <c r="W22">
        <v>0</v>
      </c>
      <c r="X22">
        <v>0</v>
      </c>
      <c r="Y22">
        <v>0</v>
      </c>
      <c r="AA22">
        <v>16</v>
      </c>
      <c r="AB22">
        <v>13.46</v>
      </c>
      <c r="AC22">
        <v>12.75</v>
      </c>
      <c r="AD22">
        <v>12.98</v>
      </c>
      <c r="AE22">
        <v>14.21</v>
      </c>
    </row>
    <row r="23" spans="2:31" x14ac:dyDescent="0.25">
      <c r="C23">
        <v>32</v>
      </c>
      <c r="D23">
        <f>PS_8034_select_pre_large!Z20</f>
        <v>1765.73</v>
      </c>
      <c r="E23">
        <v>1764.73</v>
      </c>
      <c r="F23">
        <v>1759.88</v>
      </c>
      <c r="G23">
        <v>1769.95</v>
      </c>
      <c r="I23">
        <v>32</v>
      </c>
      <c r="J23">
        <v>1765.73</v>
      </c>
      <c r="K23">
        <v>1764.73</v>
      </c>
      <c r="L23">
        <v>1759.88</v>
      </c>
      <c r="M23">
        <v>1769.95</v>
      </c>
      <c r="O23">
        <v>32</v>
      </c>
      <c r="P23">
        <v>1765.73</v>
      </c>
      <c r="Q23">
        <v>1764.73</v>
      </c>
      <c r="R23">
        <v>1759.88</v>
      </c>
      <c r="S23">
        <v>1769.95</v>
      </c>
      <c r="U23">
        <v>32</v>
      </c>
      <c r="V23">
        <v>0</v>
      </c>
      <c r="W23">
        <v>0</v>
      </c>
      <c r="X23">
        <v>0</v>
      </c>
      <c r="Y23">
        <v>0</v>
      </c>
      <c r="AA23">
        <v>32</v>
      </c>
      <c r="AB23">
        <v>22.28</v>
      </c>
      <c r="AC23">
        <v>26.2</v>
      </c>
      <c r="AD23">
        <v>24.83</v>
      </c>
      <c r="AE23">
        <v>27.17</v>
      </c>
    </row>
    <row r="24" spans="2:31" x14ac:dyDescent="0.25">
      <c r="C24">
        <v>64</v>
      </c>
      <c r="D24">
        <f>PS_8034_select_pre_large!Z21</f>
        <v>1768.49</v>
      </c>
      <c r="E24">
        <v>1757.69</v>
      </c>
      <c r="F24">
        <v>1752.87</v>
      </c>
      <c r="G24">
        <v>1762.21</v>
      </c>
      <c r="I24">
        <v>64</v>
      </c>
      <c r="J24">
        <v>1768.49</v>
      </c>
      <c r="K24">
        <v>1757.69</v>
      </c>
      <c r="L24">
        <v>1752.87</v>
      </c>
      <c r="M24">
        <v>1762.21</v>
      </c>
      <c r="O24">
        <v>64</v>
      </c>
      <c r="P24">
        <v>1768.49</v>
      </c>
      <c r="Q24">
        <v>1757.69</v>
      </c>
      <c r="R24">
        <v>1752.87</v>
      </c>
      <c r="S24">
        <v>1762.21</v>
      </c>
      <c r="U24">
        <v>64</v>
      </c>
      <c r="V24">
        <v>0</v>
      </c>
      <c r="W24">
        <v>0</v>
      </c>
      <c r="X24">
        <v>0</v>
      </c>
      <c r="Y24">
        <v>0</v>
      </c>
      <c r="AA24">
        <v>64</v>
      </c>
      <c r="AB24">
        <v>44.98</v>
      </c>
      <c r="AC24">
        <v>50.11</v>
      </c>
      <c r="AD24">
        <v>45.79</v>
      </c>
      <c r="AE24">
        <v>51.94</v>
      </c>
    </row>
    <row r="25" spans="2:31" x14ac:dyDescent="0.25">
      <c r="C25">
        <v>128</v>
      </c>
      <c r="D25">
        <f>PS_8034_select_pre_large!Z22</f>
        <v>1759.39</v>
      </c>
      <c r="E25">
        <v>1743.31</v>
      </c>
      <c r="F25">
        <v>1756.01</v>
      </c>
      <c r="G25">
        <v>1758.72</v>
      </c>
      <c r="I25">
        <v>128</v>
      </c>
      <c r="J25">
        <v>1759.39</v>
      </c>
      <c r="K25">
        <v>1743.31</v>
      </c>
      <c r="L25">
        <v>1756.01</v>
      </c>
      <c r="M25">
        <v>1758.72</v>
      </c>
      <c r="O25">
        <v>128</v>
      </c>
      <c r="P25">
        <v>1759.39</v>
      </c>
      <c r="Q25">
        <v>1743.31</v>
      </c>
      <c r="R25">
        <v>1756.01</v>
      </c>
      <c r="S25">
        <v>1758.72</v>
      </c>
      <c r="U25">
        <v>128</v>
      </c>
      <c r="V25">
        <v>0</v>
      </c>
      <c r="W25">
        <v>0</v>
      </c>
      <c r="X25">
        <v>0</v>
      </c>
      <c r="Y25">
        <v>0</v>
      </c>
      <c r="AA25">
        <v>128</v>
      </c>
      <c r="AB25">
        <v>89.16</v>
      </c>
      <c r="AC25">
        <v>97.55</v>
      </c>
      <c r="AD25">
        <v>94.1</v>
      </c>
      <c r="AE25">
        <v>101.13</v>
      </c>
    </row>
    <row r="26" spans="2:31" x14ac:dyDescent="0.25">
      <c r="C26">
        <v>256</v>
      </c>
      <c r="D26">
        <f>PS_8034_select_pre_large!Z23</f>
        <v>1773.93</v>
      </c>
      <c r="E26">
        <v>1753.42</v>
      </c>
      <c r="F26">
        <v>1768.15</v>
      </c>
      <c r="G26">
        <v>1758.56</v>
      </c>
      <c r="I26">
        <v>256</v>
      </c>
      <c r="J26">
        <v>1773.93</v>
      </c>
      <c r="K26">
        <v>1753.42</v>
      </c>
      <c r="L26">
        <v>1768.15</v>
      </c>
      <c r="M26">
        <v>1758.56</v>
      </c>
      <c r="O26">
        <v>256</v>
      </c>
      <c r="P26">
        <v>1773.93</v>
      </c>
      <c r="Q26">
        <v>1753.42</v>
      </c>
      <c r="R26">
        <v>1768.15</v>
      </c>
      <c r="S26">
        <v>1758.56</v>
      </c>
      <c r="U26">
        <v>256</v>
      </c>
      <c r="V26">
        <v>0</v>
      </c>
      <c r="W26">
        <v>0</v>
      </c>
      <c r="X26">
        <v>0</v>
      </c>
      <c r="Y26">
        <v>0</v>
      </c>
      <c r="AA26">
        <v>256</v>
      </c>
      <c r="AB26">
        <v>173.58</v>
      </c>
      <c r="AC26">
        <v>186.54</v>
      </c>
      <c r="AD26">
        <v>183.21</v>
      </c>
      <c r="AE26">
        <v>196.89</v>
      </c>
    </row>
    <row r="27" spans="2:31" x14ac:dyDescent="0.25">
      <c r="C27">
        <v>512</v>
      </c>
      <c r="D27">
        <f>PS_8034_select_pre_large!Z24</f>
        <v>1781.5</v>
      </c>
      <c r="E27">
        <v>1756.53</v>
      </c>
      <c r="F27">
        <v>1775.35</v>
      </c>
      <c r="G27">
        <v>1770.74</v>
      </c>
      <c r="I27">
        <v>512</v>
      </c>
      <c r="J27">
        <v>1781.5</v>
      </c>
      <c r="K27">
        <v>1756.53</v>
      </c>
      <c r="L27">
        <v>1775.35</v>
      </c>
      <c r="M27">
        <v>1770.74</v>
      </c>
      <c r="O27">
        <v>512</v>
      </c>
      <c r="P27">
        <v>1781.5</v>
      </c>
      <c r="Q27">
        <v>1756.53</v>
      </c>
      <c r="R27">
        <v>1775.35</v>
      </c>
      <c r="S27">
        <v>1770.74</v>
      </c>
      <c r="U27">
        <v>512</v>
      </c>
      <c r="V27">
        <v>0</v>
      </c>
      <c r="W27">
        <v>0</v>
      </c>
      <c r="X27">
        <v>0</v>
      </c>
      <c r="Y27">
        <v>0</v>
      </c>
      <c r="AA27">
        <v>512</v>
      </c>
      <c r="AB27">
        <v>350.33</v>
      </c>
      <c r="AC27">
        <v>397.39</v>
      </c>
      <c r="AD27">
        <v>356.7</v>
      </c>
      <c r="AE27">
        <v>442.73</v>
      </c>
    </row>
    <row r="28" spans="2:31" x14ac:dyDescent="0.25">
      <c r="C28">
        <v>1024</v>
      </c>
      <c r="D28">
        <f>PS_8034_select_pre_large!Z25</f>
        <v>1773.13</v>
      </c>
      <c r="E28">
        <v>1755.04</v>
      </c>
      <c r="F28">
        <v>1758.1</v>
      </c>
      <c r="G28">
        <v>1782.12</v>
      </c>
      <c r="I28">
        <v>1024</v>
      </c>
      <c r="J28">
        <v>1773.13</v>
      </c>
      <c r="K28">
        <v>1755.04</v>
      </c>
      <c r="L28">
        <v>1758.1</v>
      </c>
      <c r="M28">
        <v>1782.12</v>
      </c>
      <c r="O28">
        <v>1024</v>
      </c>
      <c r="P28">
        <v>1773.13</v>
      </c>
      <c r="Q28">
        <v>1755.04</v>
      </c>
      <c r="R28">
        <v>1758.1</v>
      </c>
      <c r="S28">
        <v>1782.12</v>
      </c>
      <c r="U28">
        <v>1024</v>
      </c>
      <c r="V28">
        <v>0</v>
      </c>
      <c r="W28">
        <v>0</v>
      </c>
      <c r="X28">
        <v>0</v>
      </c>
      <c r="Y28">
        <v>0</v>
      </c>
      <c r="AA28">
        <v>1024</v>
      </c>
      <c r="AB28">
        <v>846.57</v>
      </c>
      <c r="AC28">
        <v>746.32</v>
      </c>
      <c r="AD28">
        <v>759.88</v>
      </c>
      <c r="AE28">
        <v>943.16</v>
      </c>
    </row>
    <row r="29" spans="2:31" x14ac:dyDescent="0.25">
      <c r="C29" s="18" t="str">
        <f>References!$I$4</f>
        <v>events/s</v>
      </c>
      <c r="D29" s="18"/>
      <c r="E29" s="18"/>
      <c r="F29" s="18"/>
      <c r="G29" s="2"/>
      <c r="I29" s="18" t="str">
        <f>References!$I$5</f>
        <v>ops/sec</v>
      </c>
      <c r="J29" s="18"/>
      <c r="K29" s="18"/>
      <c r="L29" s="2"/>
      <c r="M29" s="2"/>
      <c r="O29" s="18" t="str">
        <f>References!$I$6</f>
        <v>reads/sec</v>
      </c>
      <c r="P29" s="18"/>
      <c r="Q29" s="18"/>
      <c r="R29" s="2"/>
      <c r="S29" s="2"/>
      <c r="U29" s="18" t="str">
        <f>References!$I$7</f>
        <v>writes/sec</v>
      </c>
      <c r="V29" s="18"/>
      <c r="W29" s="18"/>
      <c r="X29" s="2"/>
      <c r="Y29" s="2"/>
      <c r="AA29" s="18" t="str">
        <f>References!$I$8</f>
        <v>latency95(μs)</v>
      </c>
      <c r="AB29" s="18"/>
      <c r="AC29" s="18"/>
    </row>
    <row r="30" spans="2:31" x14ac:dyDescent="0.25">
      <c r="B30" t="s">
        <v>53</v>
      </c>
      <c r="C30" t="s">
        <v>47</v>
      </c>
      <c r="D30" t="str">
        <f>_xlfn.CONCAT(References!$B$3," ",References!$D$3)</f>
        <v>PS 8.0.34 Pre write</v>
      </c>
      <c r="E30" t="str">
        <f>_xlfn.CONCAT(References!$B$3," ",References!$D$4)</f>
        <v>PS 8.0.34 Post write</v>
      </c>
      <c r="F30" t="str">
        <f>_xlfn.CONCAT(References!$B$4," ",References!$D$3)</f>
        <v>MySQL 8.0.34 Pre write</v>
      </c>
      <c r="G30" t="str">
        <f>_xlfn.CONCAT(References!$B$4," ",References!$D$4)</f>
        <v>MySQL 8.0.34 Post write</v>
      </c>
      <c r="H30" t="s">
        <v>68</v>
      </c>
      <c r="I30" t="s">
        <v>47</v>
      </c>
      <c r="J30" t="str">
        <f>_xlfn.CONCAT(References!$B$3," ",References!$D$3)</f>
        <v>PS 8.0.34 Pre write</v>
      </c>
      <c r="K30" t="str">
        <f>_xlfn.CONCAT(References!$B$3," ",References!$D$4)</f>
        <v>PS 8.0.34 Post write</v>
      </c>
      <c r="L30" t="str">
        <f>_xlfn.CONCAT(References!$B$4," ",References!$D$3)</f>
        <v>MySQL 8.0.34 Pre write</v>
      </c>
      <c r="M30" t="str">
        <f>_xlfn.CONCAT(References!$B$4," ",References!$D$4)</f>
        <v>MySQL 8.0.34 Post write</v>
      </c>
      <c r="N30" t="s">
        <v>68</v>
      </c>
      <c r="O30" t="s">
        <v>47</v>
      </c>
      <c r="P30" t="str">
        <f>_xlfn.CONCAT(References!$B$3," ",References!$D$3)</f>
        <v>PS 8.0.34 Pre write</v>
      </c>
      <c r="Q30" t="str">
        <f>_xlfn.CONCAT(References!$B$3," ",References!$D$4)</f>
        <v>PS 8.0.34 Post write</v>
      </c>
      <c r="R30" t="str">
        <f>_xlfn.CONCAT(References!$B$4," ",References!$D$3)</f>
        <v>MySQL 8.0.34 Pre write</v>
      </c>
      <c r="S30" t="str">
        <f>_xlfn.CONCAT(References!$B$4," ",References!$D$4)</f>
        <v>MySQL 8.0.34 Post write</v>
      </c>
      <c r="T30" t="s">
        <v>68</v>
      </c>
      <c r="U30" t="s">
        <v>47</v>
      </c>
      <c r="V30" t="str">
        <f>_xlfn.CONCAT(References!$B$3," ",References!$D$3)</f>
        <v>PS 8.0.34 Pre write</v>
      </c>
      <c r="W30" t="str">
        <f>_xlfn.CONCAT(References!$B$3," ",References!$D$4)</f>
        <v>PS 8.0.34 Post write</v>
      </c>
      <c r="X30" t="str">
        <f>_xlfn.CONCAT(References!$B$4," ",References!$D$3)</f>
        <v>MySQL 8.0.34 Pre write</v>
      </c>
      <c r="Y30" t="str">
        <f>_xlfn.CONCAT(References!$B$4," ",References!$D$4)</f>
        <v>MySQL 8.0.34 Post write</v>
      </c>
      <c r="Z30" t="s">
        <v>68</v>
      </c>
      <c r="AA30" t="s">
        <v>47</v>
      </c>
      <c r="AB30" t="str">
        <f>_xlfn.CONCAT(References!$B$3," ",References!$D$3)</f>
        <v>PS 8.0.34 Pre write</v>
      </c>
      <c r="AC30" t="str">
        <f>_xlfn.CONCAT(References!$B$3," ",References!$D$4)</f>
        <v>PS 8.0.34 Post write</v>
      </c>
      <c r="AD30" t="str">
        <f>_xlfn.CONCAT(References!$B$4," ",References!$D$3)</f>
        <v>MySQL 8.0.34 Pre write</v>
      </c>
      <c r="AE30" t="str">
        <f>_xlfn.CONCAT(References!$B$4," ",References!$D$4)</f>
        <v>MySQL 8.0.34 Post write</v>
      </c>
    </row>
    <row r="31" spans="2:31" x14ac:dyDescent="0.25">
      <c r="B31" t="str">
        <f>PS_8034_select_pre_large!A28</f>
        <v>select_run_point_select</v>
      </c>
      <c r="C31" cm="1">
        <f t="array" ref="C31:C41">References!$G$3:$G$13</f>
        <v>1</v>
      </c>
      <c r="D31">
        <f>PS_8034_select_pre_large!Z28</f>
        <v>617.91</v>
      </c>
      <c r="E31" cm="1">
        <f t="array" ref="E31:E41">PS_8034_select_post_large!Z28:Z38</f>
        <v>317.33999999999997</v>
      </c>
      <c r="F31" cm="1">
        <f t="array" ref="F31:F41">MY_8034_select_pre_large!Z28:Z38</f>
        <v>622.53</v>
      </c>
      <c r="G31" cm="1">
        <f t="array" ref="G31:G41">MY_8034_select_post_large!Z28:Z38</f>
        <v>337.69</v>
      </c>
      <c r="I31" cm="1">
        <f t="array" ref="I31:I41">References!$G$3:$G$13</f>
        <v>1</v>
      </c>
      <c r="J31" cm="1">
        <f t="array" ref="J31:J41">PS_8034_select_pre_large!AA28:AA38</f>
        <v>617.91</v>
      </c>
      <c r="K31" cm="1">
        <f t="array" ref="K31:K41">PS_8034_select_post_large!AA28:AA38</f>
        <v>317.33999999999997</v>
      </c>
      <c r="L31" cm="1">
        <f t="array" ref="L31:L41">MY_8034_select_pre_large!AA28:AA38</f>
        <v>622.53</v>
      </c>
      <c r="M31" cm="1">
        <f t="array" ref="M31:M41">MY_8034_select_post_large!AA28:AA38</f>
        <v>337.69</v>
      </c>
      <c r="O31" cm="1">
        <f t="array" ref="O31:O41">References!$G$3:$G$13</f>
        <v>1</v>
      </c>
      <c r="P31" cm="1">
        <f t="array" ref="P31:P41">PS_8034_select_pre_large!AB28:AB38</f>
        <v>617.91</v>
      </c>
      <c r="Q31" cm="1">
        <f t="array" ref="Q31:Q41">PS_8034_select_post_large!AB28:AB38</f>
        <v>317.33999999999997</v>
      </c>
      <c r="R31" cm="1">
        <f t="array" ref="R31:R41">MY_8034_select_pre_large!AB28:AB38</f>
        <v>622.53</v>
      </c>
      <c r="S31" cm="1">
        <f t="array" ref="S31:S41">MY_8034_select_post_large!AB28:AB38</f>
        <v>337.69</v>
      </c>
      <c r="U31" cm="1">
        <f t="array" ref="U31:U41">References!$G$3:$G$13</f>
        <v>1</v>
      </c>
      <c r="V31" cm="1">
        <f t="array" ref="V31:V41">PS_8034_select_pre_large!AC28:AC38</f>
        <v>0</v>
      </c>
      <c r="W31" cm="1">
        <f t="array" ref="W31:W41">PS_8034_select_post_large!AC28:AC38</f>
        <v>0</v>
      </c>
      <c r="X31" cm="1">
        <f t="array" ref="X31:X41">MY_8034_select_pre_large!AC28:AC38</f>
        <v>0</v>
      </c>
      <c r="Y31" cm="1">
        <f t="array" ref="Y31:Y41">MY_8034_select_post_large!AC28:AC38</f>
        <v>0</v>
      </c>
      <c r="AA31" cm="1">
        <f t="array" ref="AA31:AA41">References!$G$3:$G$13</f>
        <v>1</v>
      </c>
      <c r="AB31" cm="1">
        <f t="array" ref="AB31:AB41">PS_8034_select_pre_large!AD28:AD38</f>
        <v>3.55</v>
      </c>
      <c r="AC31" cm="1">
        <f t="array" ref="AC31:AC41">PS_8034_select_post_large!AD28:AD38</f>
        <v>7.43</v>
      </c>
      <c r="AD31" cm="1">
        <f t="array" ref="AD31:AD41">MY_8034_select_pre_large!AD28:AD38</f>
        <v>3.62</v>
      </c>
      <c r="AE31" cm="1">
        <f t="array" ref="AE31:AE41">MY_8034_select_post_large!AD28:AD38</f>
        <v>7.7</v>
      </c>
    </row>
    <row r="32" spans="2:31" x14ac:dyDescent="0.25">
      <c r="C32">
        <v>2</v>
      </c>
      <c r="D32">
        <f>PS_8034_select_pre_large!Z29</f>
        <v>720.31</v>
      </c>
      <c r="E32">
        <v>598.70000000000005</v>
      </c>
      <c r="F32">
        <v>804.12</v>
      </c>
      <c r="G32">
        <v>576.37</v>
      </c>
      <c r="I32">
        <v>2</v>
      </c>
      <c r="J32">
        <v>720.31</v>
      </c>
      <c r="K32">
        <v>598.70000000000005</v>
      </c>
      <c r="L32">
        <v>804.12</v>
      </c>
      <c r="M32">
        <v>576.37</v>
      </c>
      <c r="O32">
        <v>2</v>
      </c>
      <c r="P32">
        <v>720.31</v>
      </c>
      <c r="Q32">
        <v>598.70000000000005</v>
      </c>
      <c r="R32">
        <v>804.12</v>
      </c>
      <c r="S32">
        <v>576.37</v>
      </c>
      <c r="U32">
        <v>2</v>
      </c>
      <c r="V32">
        <v>0</v>
      </c>
      <c r="W32">
        <v>0</v>
      </c>
      <c r="X32">
        <v>0</v>
      </c>
      <c r="Y32">
        <v>0</v>
      </c>
      <c r="AA32">
        <v>2</v>
      </c>
      <c r="AB32">
        <v>6.67</v>
      </c>
      <c r="AC32">
        <v>7.98</v>
      </c>
      <c r="AD32">
        <v>7.17</v>
      </c>
      <c r="AE32">
        <v>9.73</v>
      </c>
    </row>
    <row r="33" spans="2:31" x14ac:dyDescent="0.25">
      <c r="C33">
        <v>4</v>
      </c>
      <c r="D33">
        <f>PS_8034_select_pre_large!Z30</f>
        <v>1199.3499999999999</v>
      </c>
      <c r="E33">
        <v>1034.32</v>
      </c>
      <c r="F33">
        <v>1245.6300000000001</v>
      </c>
      <c r="G33">
        <v>937.07</v>
      </c>
      <c r="I33">
        <v>4</v>
      </c>
      <c r="J33">
        <v>1199.3499999999999</v>
      </c>
      <c r="K33">
        <v>1034.32</v>
      </c>
      <c r="L33">
        <v>1245.6300000000001</v>
      </c>
      <c r="M33">
        <v>937.07</v>
      </c>
      <c r="O33">
        <v>4</v>
      </c>
      <c r="P33">
        <v>1199.3499999999999</v>
      </c>
      <c r="Q33">
        <v>1034.32</v>
      </c>
      <c r="R33">
        <v>1245.6300000000001</v>
      </c>
      <c r="S33">
        <v>937.07</v>
      </c>
      <c r="U33">
        <v>4</v>
      </c>
      <c r="V33">
        <v>0</v>
      </c>
      <c r="W33">
        <v>0</v>
      </c>
      <c r="X33">
        <v>0</v>
      </c>
      <c r="Y33">
        <v>0</v>
      </c>
      <c r="AA33">
        <v>4</v>
      </c>
      <c r="AB33">
        <v>7.3</v>
      </c>
      <c r="AC33">
        <v>9.06</v>
      </c>
      <c r="AD33">
        <v>10.65</v>
      </c>
      <c r="AE33">
        <v>13.22</v>
      </c>
    </row>
    <row r="34" spans="2:31" x14ac:dyDescent="0.25">
      <c r="C34">
        <v>8</v>
      </c>
      <c r="D34">
        <f>PS_8034_select_pre_large!Z31</f>
        <v>1767.69</v>
      </c>
      <c r="E34">
        <v>1558.13</v>
      </c>
      <c r="F34">
        <v>1778.46</v>
      </c>
      <c r="G34">
        <v>1365.16</v>
      </c>
      <c r="I34">
        <v>8</v>
      </c>
      <c r="J34">
        <v>1767.69</v>
      </c>
      <c r="K34">
        <v>1558.13</v>
      </c>
      <c r="L34">
        <v>1778.46</v>
      </c>
      <c r="M34">
        <v>1365.16</v>
      </c>
      <c r="O34">
        <v>8</v>
      </c>
      <c r="P34">
        <v>1767.69</v>
      </c>
      <c r="Q34">
        <v>1558.13</v>
      </c>
      <c r="R34">
        <v>1778.46</v>
      </c>
      <c r="S34">
        <v>1365.16</v>
      </c>
      <c r="U34">
        <v>8</v>
      </c>
      <c r="V34">
        <v>0</v>
      </c>
      <c r="W34">
        <v>0</v>
      </c>
      <c r="X34">
        <v>0</v>
      </c>
      <c r="Y34">
        <v>0</v>
      </c>
      <c r="AA34">
        <v>8</v>
      </c>
      <c r="AB34">
        <v>9.73</v>
      </c>
      <c r="AC34">
        <v>12.08</v>
      </c>
      <c r="AD34">
        <v>10.65</v>
      </c>
      <c r="AE34">
        <v>20.74</v>
      </c>
    </row>
    <row r="35" spans="2:31" x14ac:dyDescent="0.25">
      <c r="C35">
        <v>16</v>
      </c>
      <c r="D35">
        <f>PS_8034_select_pre_large!Z32</f>
        <v>2531.64</v>
      </c>
      <c r="E35">
        <v>2134.92</v>
      </c>
      <c r="F35">
        <v>2419.9699999999998</v>
      </c>
      <c r="G35">
        <v>1840.3</v>
      </c>
      <c r="I35">
        <v>16</v>
      </c>
      <c r="J35">
        <v>2531.64</v>
      </c>
      <c r="K35">
        <v>2134.92</v>
      </c>
      <c r="L35">
        <v>2419.9699999999998</v>
      </c>
      <c r="M35">
        <v>1840.3</v>
      </c>
      <c r="O35">
        <v>16</v>
      </c>
      <c r="P35">
        <v>2531.64</v>
      </c>
      <c r="Q35">
        <v>2134.92</v>
      </c>
      <c r="R35">
        <v>2419.9699999999998</v>
      </c>
      <c r="S35">
        <v>1840.3</v>
      </c>
      <c r="U35">
        <v>16</v>
      </c>
      <c r="V35">
        <v>0</v>
      </c>
      <c r="W35">
        <v>0</v>
      </c>
      <c r="X35">
        <v>0</v>
      </c>
      <c r="Y35">
        <v>0</v>
      </c>
      <c r="AA35">
        <v>16</v>
      </c>
      <c r="AB35">
        <v>13.95</v>
      </c>
      <c r="AC35">
        <v>17.95</v>
      </c>
      <c r="AD35">
        <v>12.98</v>
      </c>
      <c r="AE35">
        <v>28.16</v>
      </c>
    </row>
    <row r="36" spans="2:31" x14ac:dyDescent="0.25">
      <c r="C36">
        <v>32</v>
      </c>
      <c r="D36">
        <f>PS_8034_select_pre_large!Z33</f>
        <v>3628.95</v>
      </c>
      <c r="E36">
        <v>2782.27</v>
      </c>
      <c r="F36">
        <v>2685.01</v>
      </c>
      <c r="G36">
        <v>2344.11</v>
      </c>
      <c r="I36">
        <v>32</v>
      </c>
      <c r="J36">
        <v>3628.95</v>
      </c>
      <c r="K36">
        <v>2782.27</v>
      </c>
      <c r="L36">
        <v>2685.01</v>
      </c>
      <c r="M36">
        <v>2344.11</v>
      </c>
      <c r="O36">
        <v>32</v>
      </c>
      <c r="P36">
        <v>3628.95</v>
      </c>
      <c r="Q36">
        <v>2782.27</v>
      </c>
      <c r="R36">
        <v>2685.01</v>
      </c>
      <c r="S36">
        <v>2344.11</v>
      </c>
      <c r="U36">
        <v>32</v>
      </c>
      <c r="V36">
        <v>0</v>
      </c>
      <c r="W36">
        <v>0</v>
      </c>
      <c r="X36">
        <v>0</v>
      </c>
      <c r="Y36">
        <v>0</v>
      </c>
      <c r="AA36">
        <v>32</v>
      </c>
      <c r="AB36">
        <v>22.28</v>
      </c>
      <c r="AC36">
        <v>27.17</v>
      </c>
      <c r="AD36">
        <v>35.590000000000003</v>
      </c>
      <c r="AE36">
        <v>39.65</v>
      </c>
    </row>
    <row r="37" spans="2:31" x14ac:dyDescent="0.25">
      <c r="C37">
        <v>64</v>
      </c>
      <c r="D37">
        <f>PS_8034_select_pre_large!Z34</f>
        <v>4514.0200000000004</v>
      </c>
      <c r="E37">
        <v>3277.45</v>
      </c>
      <c r="F37">
        <v>2858.39</v>
      </c>
      <c r="G37">
        <v>2746.21</v>
      </c>
      <c r="I37">
        <v>64</v>
      </c>
      <c r="J37">
        <v>4514.0200000000004</v>
      </c>
      <c r="K37">
        <v>3277.45</v>
      </c>
      <c r="L37">
        <v>2858.39</v>
      </c>
      <c r="M37">
        <v>2746.21</v>
      </c>
      <c r="O37">
        <v>64</v>
      </c>
      <c r="P37">
        <v>4514.0200000000004</v>
      </c>
      <c r="Q37">
        <v>3277.45</v>
      </c>
      <c r="R37">
        <v>2858.39</v>
      </c>
      <c r="S37">
        <v>2746.21</v>
      </c>
      <c r="U37">
        <v>64</v>
      </c>
      <c r="V37">
        <v>0</v>
      </c>
      <c r="W37">
        <v>0</v>
      </c>
      <c r="X37">
        <v>0</v>
      </c>
      <c r="Y37">
        <v>0</v>
      </c>
      <c r="AA37">
        <v>64</v>
      </c>
      <c r="AB37">
        <v>41.85</v>
      </c>
      <c r="AC37">
        <v>47.47</v>
      </c>
      <c r="AD37">
        <v>262.64</v>
      </c>
      <c r="AE37">
        <v>173.58</v>
      </c>
    </row>
    <row r="38" spans="2:31" x14ac:dyDescent="0.25">
      <c r="C38">
        <v>128</v>
      </c>
      <c r="D38">
        <f>PS_8034_select_pre_large!Z35</f>
        <v>4771.59</v>
      </c>
      <c r="E38">
        <v>4160.41</v>
      </c>
      <c r="F38">
        <v>3225.04</v>
      </c>
      <c r="G38">
        <v>2710.85</v>
      </c>
      <c r="I38">
        <v>128</v>
      </c>
      <c r="J38">
        <v>4771.59</v>
      </c>
      <c r="K38">
        <v>4160.41</v>
      </c>
      <c r="L38">
        <v>3225.04</v>
      </c>
      <c r="M38">
        <v>2710.85</v>
      </c>
      <c r="O38">
        <v>128</v>
      </c>
      <c r="P38">
        <v>4771.59</v>
      </c>
      <c r="Q38">
        <v>4160.41</v>
      </c>
      <c r="R38">
        <v>3225.04</v>
      </c>
      <c r="S38">
        <v>2710.85</v>
      </c>
      <c r="U38">
        <v>128</v>
      </c>
      <c r="V38">
        <v>0</v>
      </c>
      <c r="W38">
        <v>0</v>
      </c>
      <c r="X38">
        <v>0</v>
      </c>
      <c r="Y38">
        <v>0</v>
      </c>
      <c r="AA38">
        <v>128</v>
      </c>
      <c r="AB38">
        <v>102.97</v>
      </c>
      <c r="AC38">
        <v>87.56</v>
      </c>
      <c r="AD38">
        <v>539.71</v>
      </c>
      <c r="AE38">
        <v>493.24</v>
      </c>
    </row>
    <row r="39" spans="2:31" x14ac:dyDescent="0.25">
      <c r="C39">
        <v>256</v>
      </c>
      <c r="D39">
        <f>PS_8034_select_pre_large!Z36</f>
        <v>4788.91</v>
      </c>
      <c r="E39">
        <v>4686.87</v>
      </c>
      <c r="F39">
        <v>4201.92</v>
      </c>
      <c r="G39">
        <v>3414.52</v>
      </c>
      <c r="I39">
        <v>256</v>
      </c>
      <c r="J39">
        <v>4788.91</v>
      </c>
      <c r="K39">
        <v>4686.87</v>
      </c>
      <c r="L39">
        <v>4201.92</v>
      </c>
      <c r="M39">
        <v>3414.52</v>
      </c>
      <c r="O39">
        <v>256</v>
      </c>
      <c r="P39">
        <v>4788.91</v>
      </c>
      <c r="Q39">
        <v>4686.87</v>
      </c>
      <c r="R39">
        <v>4201.92</v>
      </c>
      <c r="S39">
        <v>3414.52</v>
      </c>
      <c r="U39">
        <v>256</v>
      </c>
      <c r="V39">
        <v>0</v>
      </c>
      <c r="W39">
        <v>0</v>
      </c>
      <c r="X39">
        <v>0</v>
      </c>
      <c r="Y39">
        <v>0</v>
      </c>
      <c r="AA39">
        <v>256</v>
      </c>
      <c r="AB39">
        <v>231.53</v>
      </c>
      <c r="AC39">
        <v>200.47</v>
      </c>
      <c r="AD39">
        <v>21.11</v>
      </c>
      <c r="AE39">
        <v>186.54</v>
      </c>
    </row>
    <row r="40" spans="2:31" x14ac:dyDescent="0.25">
      <c r="C40">
        <v>512</v>
      </c>
      <c r="D40">
        <f>PS_8034_select_pre_large!Z37</f>
        <v>4777.8999999999996</v>
      </c>
      <c r="E40">
        <v>4796.18</v>
      </c>
      <c r="F40">
        <v>4884.26</v>
      </c>
      <c r="G40">
        <v>4532.6899999999996</v>
      </c>
      <c r="I40">
        <v>512</v>
      </c>
      <c r="J40">
        <v>4777.8999999999996</v>
      </c>
      <c r="K40">
        <v>4796.18</v>
      </c>
      <c r="L40">
        <v>4884.26</v>
      </c>
      <c r="M40">
        <v>4532.6899999999996</v>
      </c>
      <c r="O40">
        <v>512</v>
      </c>
      <c r="P40">
        <v>4777.8999999999996</v>
      </c>
      <c r="Q40">
        <v>4796.18</v>
      </c>
      <c r="R40">
        <v>4884.26</v>
      </c>
      <c r="S40">
        <v>4532.6899999999996</v>
      </c>
      <c r="U40">
        <v>512</v>
      </c>
      <c r="V40">
        <v>0</v>
      </c>
      <c r="W40">
        <v>0</v>
      </c>
      <c r="X40">
        <v>0</v>
      </c>
      <c r="Y40">
        <v>0</v>
      </c>
      <c r="AA40">
        <v>512</v>
      </c>
      <c r="AB40">
        <v>458.96</v>
      </c>
      <c r="AC40">
        <v>419.45</v>
      </c>
      <c r="AD40">
        <v>344.08</v>
      </c>
      <c r="AE40">
        <v>38.25</v>
      </c>
    </row>
    <row r="41" spans="2:31" x14ac:dyDescent="0.25">
      <c r="C41">
        <v>1024</v>
      </c>
      <c r="D41">
        <f>PS_8034_select_pre_large!Z38</f>
        <v>4778.38</v>
      </c>
      <c r="E41">
        <v>4880.17</v>
      </c>
      <c r="F41">
        <v>4898.9399999999996</v>
      </c>
      <c r="G41">
        <v>4990.84</v>
      </c>
      <c r="I41">
        <v>1024</v>
      </c>
      <c r="J41">
        <v>4778.38</v>
      </c>
      <c r="K41">
        <v>4880.17</v>
      </c>
      <c r="L41">
        <v>4898.9399999999996</v>
      </c>
      <c r="M41">
        <v>4990.84</v>
      </c>
      <c r="O41">
        <v>1024</v>
      </c>
      <c r="P41">
        <v>4778.38</v>
      </c>
      <c r="Q41">
        <v>4880.17</v>
      </c>
      <c r="R41">
        <v>4898.9399999999996</v>
      </c>
      <c r="S41">
        <v>4990.84</v>
      </c>
      <c r="U41">
        <v>1024</v>
      </c>
      <c r="V41">
        <v>0</v>
      </c>
      <c r="W41">
        <v>0</v>
      </c>
      <c r="X41">
        <v>0</v>
      </c>
      <c r="Y41">
        <v>0</v>
      </c>
      <c r="AA41">
        <v>1024</v>
      </c>
      <c r="AB41">
        <v>816.63</v>
      </c>
      <c r="AC41">
        <v>861.95</v>
      </c>
      <c r="AD41">
        <v>943.16</v>
      </c>
      <c r="AE41">
        <v>1235.6199999999999</v>
      </c>
    </row>
    <row r="42" spans="2:31" x14ac:dyDescent="0.25">
      <c r="C42" s="18" t="str">
        <f>References!$I$4</f>
        <v>events/s</v>
      </c>
      <c r="D42" s="18"/>
      <c r="E42" s="18"/>
      <c r="F42" s="18"/>
      <c r="G42" s="2"/>
      <c r="I42" s="18" t="str">
        <f>References!$I$5</f>
        <v>ops/sec</v>
      </c>
      <c r="J42" s="18"/>
      <c r="K42" s="18"/>
      <c r="L42" s="2"/>
      <c r="M42" s="2"/>
      <c r="O42" s="18" t="str">
        <f>References!$I$6</f>
        <v>reads/sec</v>
      </c>
      <c r="P42" s="18"/>
      <c r="Q42" s="18"/>
      <c r="R42" s="2"/>
      <c r="S42" s="2"/>
      <c r="U42" s="18" t="str">
        <f>References!$I$7</f>
        <v>writes/sec</v>
      </c>
      <c r="V42" s="18"/>
      <c r="W42" s="18"/>
      <c r="X42" s="2"/>
      <c r="Y42" s="2"/>
      <c r="AA42" s="18" t="str">
        <f>References!$I$8</f>
        <v>latency95(μs)</v>
      </c>
      <c r="AB42" s="18"/>
      <c r="AC42" s="18"/>
    </row>
    <row r="43" spans="2:31" x14ac:dyDescent="0.25">
      <c r="B43" t="s">
        <v>53</v>
      </c>
      <c r="C43" t="s">
        <v>47</v>
      </c>
      <c r="D43" t="str">
        <f>_xlfn.CONCAT(References!$B$3," ",References!$D$3)</f>
        <v>PS 8.0.34 Pre write</v>
      </c>
      <c r="E43" t="str">
        <f>_xlfn.CONCAT(References!$B$3," ",References!$D$4)</f>
        <v>PS 8.0.34 Post write</v>
      </c>
      <c r="F43" t="str">
        <f>_xlfn.CONCAT(References!$B$4," ",References!$D$3)</f>
        <v>MySQL 8.0.34 Pre write</v>
      </c>
      <c r="G43" t="str">
        <f>_xlfn.CONCAT(References!$B$4," ",References!$D$4)</f>
        <v>MySQL 8.0.34 Post write</v>
      </c>
      <c r="H43" t="s">
        <v>68</v>
      </c>
      <c r="I43" t="s">
        <v>47</v>
      </c>
      <c r="J43" t="str">
        <f>_xlfn.CONCAT(References!$B$3," ",References!$D$3)</f>
        <v>PS 8.0.34 Pre write</v>
      </c>
      <c r="K43" t="str">
        <f>_xlfn.CONCAT(References!$B$3," ",References!$D$4)</f>
        <v>PS 8.0.34 Post write</v>
      </c>
      <c r="L43" t="str">
        <f>_xlfn.CONCAT(References!$B$4," ",References!$D$3)</f>
        <v>MySQL 8.0.34 Pre write</v>
      </c>
      <c r="M43" t="str">
        <f>_xlfn.CONCAT(References!$B$4," ",References!$D$4)</f>
        <v>MySQL 8.0.34 Post write</v>
      </c>
      <c r="N43" t="s">
        <v>68</v>
      </c>
      <c r="O43" t="s">
        <v>47</v>
      </c>
      <c r="P43" t="str">
        <f>_xlfn.CONCAT(References!$B$3," ",References!$D$3)</f>
        <v>PS 8.0.34 Pre write</v>
      </c>
      <c r="Q43" t="str">
        <f>_xlfn.CONCAT(References!$B$3," ",References!$D$4)</f>
        <v>PS 8.0.34 Post write</v>
      </c>
      <c r="R43" t="str">
        <f>_xlfn.CONCAT(References!$B$4," ",References!$D$3)</f>
        <v>MySQL 8.0.34 Pre write</v>
      </c>
      <c r="S43" t="str">
        <f>_xlfn.CONCAT(References!$B$4," ",References!$D$4)</f>
        <v>MySQL 8.0.34 Post write</v>
      </c>
      <c r="T43" t="s">
        <v>68</v>
      </c>
      <c r="U43" t="s">
        <v>47</v>
      </c>
      <c r="V43" t="str">
        <f>_xlfn.CONCAT(References!$B$3," ",References!$D$3)</f>
        <v>PS 8.0.34 Pre write</v>
      </c>
      <c r="W43" t="str">
        <f>_xlfn.CONCAT(References!$B$3," ",References!$D$4)</f>
        <v>PS 8.0.34 Post write</v>
      </c>
      <c r="X43" t="str">
        <f>_xlfn.CONCAT(References!$B$4," ",References!$D$3)</f>
        <v>MySQL 8.0.34 Pre write</v>
      </c>
      <c r="Y43" t="str">
        <f>_xlfn.CONCAT(References!$B$4," ",References!$D$4)</f>
        <v>MySQL 8.0.34 Post write</v>
      </c>
      <c r="Z43" t="s">
        <v>68</v>
      </c>
      <c r="AA43" t="s">
        <v>47</v>
      </c>
      <c r="AB43" t="str">
        <f>_xlfn.CONCAT(References!$B$3," ",References!$D$3)</f>
        <v>PS 8.0.34 Pre write</v>
      </c>
      <c r="AC43" t="str">
        <f>_xlfn.CONCAT(References!$B$3," ",References!$D$4)</f>
        <v>PS 8.0.34 Post write</v>
      </c>
      <c r="AD43" t="str">
        <f>_xlfn.CONCAT(References!$B$4," ",References!$D$3)</f>
        <v>MySQL 8.0.34 Pre write</v>
      </c>
      <c r="AE43" t="str">
        <f>_xlfn.CONCAT(References!$B$4," ",References!$D$4)</f>
        <v>MySQL 8.0.34 Post write</v>
      </c>
    </row>
    <row r="44" spans="2:31" x14ac:dyDescent="0.25">
      <c r="B44" t="str">
        <f>PS_8034_select_pre_large!A41</f>
        <v>select_run_range_all</v>
      </c>
      <c r="C44" cm="1">
        <f t="array" ref="C44:C54">References!$G$3:$G$13</f>
        <v>1</v>
      </c>
      <c r="D44">
        <f>PS_8034_select_pre_large!Z41</f>
        <v>73</v>
      </c>
      <c r="E44" cm="1">
        <f t="array" ref="E44:E54">PS_8034_select_post_large!Z41:Z51</f>
        <v>58.24</v>
      </c>
      <c r="F44" cm="1">
        <f t="array" ref="F44:F54">MY_8034_select_pre_large!Z41:Z51</f>
        <v>76.650000000000006</v>
      </c>
      <c r="G44" cm="1">
        <f t="array" ref="G44:G54">MY_8034_select_post_large!Z41:Z51</f>
        <v>64.33</v>
      </c>
      <c r="I44" cm="1">
        <f t="array" ref="I44:I54">References!$G$3:$G$13</f>
        <v>1</v>
      </c>
      <c r="J44" cm="1">
        <f t="array" ref="J44:J54">PS_8034_select_pre_large!AA41:AA51</f>
        <v>291.98</v>
      </c>
      <c r="K44" cm="1">
        <f t="array" ref="K44:K54">PS_8034_select_post_large!AA41:AA51</f>
        <v>232.97</v>
      </c>
      <c r="L44" cm="1">
        <f t="array" ref="L44:L54">MY_8034_select_pre_large!AA41:AA51</f>
        <v>306.58</v>
      </c>
      <c r="M44" cm="1">
        <f t="array" ref="M44:M54">MY_8034_select_post_large!AA41:AA51</f>
        <v>257.33</v>
      </c>
      <c r="O44" cm="1">
        <f t="array" ref="O44:O54">References!$G$3:$G$13</f>
        <v>1</v>
      </c>
      <c r="P44" cm="1">
        <f t="array" ref="P44:P54">PS_8034_select_pre_large!AB41:AB51</f>
        <v>291.98</v>
      </c>
      <c r="Q44" cm="1">
        <f t="array" ref="Q44:Q54">PS_8034_select_post_large!AB41:AB51</f>
        <v>232.97</v>
      </c>
      <c r="R44" cm="1">
        <f t="array" ref="R44:R54">MY_8034_select_pre_large!AB41:AB51</f>
        <v>306.58</v>
      </c>
      <c r="S44" cm="1">
        <f t="array" ref="S44:S54">MY_8034_select_post_large!AB41:AB51</f>
        <v>257.33</v>
      </c>
      <c r="U44" cm="1">
        <f t="array" ref="U44:U54">References!$G$3:$G$13</f>
        <v>1</v>
      </c>
      <c r="V44" cm="1">
        <f t="array" ref="V44:V54">PS_8034_select_pre_large!AC41:AC51</f>
        <v>0</v>
      </c>
      <c r="W44" cm="1">
        <f t="array" ref="W44:W54">PS_8034_select_post_large!AC41:AC51</f>
        <v>0</v>
      </c>
      <c r="X44" cm="1">
        <f t="array" ref="X44:X54">MY_8034_select_pre_large!AC41:AC51</f>
        <v>0</v>
      </c>
      <c r="Y44" cm="1">
        <f t="array" ref="Y44:Y54">MY_8034_select_post_large!AC41:AC51</f>
        <v>0</v>
      </c>
      <c r="AA44" cm="1">
        <f t="array" ref="AA44:AA54">References!$G$3:$G$13</f>
        <v>1</v>
      </c>
      <c r="AB44" cm="1">
        <f t="array" ref="AB44:AB54">PS_8034_select_pre_large!AD41:AD51</f>
        <v>21.5</v>
      </c>
      <c r="AC44" cm="1">
        <f t="array" ref="AC44:AC54">PS_8034_select_post_large!AD41:AD51</f>
        <v>35.590000000000003</v>
      </c>
      <c r="AD44" cm="1">
        <f t="array" ref="AD44:AD54">MY_8034_select_pre_large!AD41:AD51</f>
        <v>20.74</v>
      </c>
      <c r="AE44" cm="1">
        <f t="array" ref="AE44:AE54">MY_8034_select_post_large!AD41:AD51</f>
        <v>26.2</v>
      </c>
    </row>
    <row r="45" spans="2:31" x14ac:dyDescent="0.25">
      <c r="C45">
        <v>2</v>
      </c>
      <c r="D45">
        <f>PS_8034_select_pre_large!Z42</f>
        <v>94.16</v>
      </c>
      <c r="E45">
        <v>71.44</v>
      </c>
      <c r="F45">
        <v>94.48</v>
      </c>
      <c r="G45">
        <v>65.8</v>
      </c>
      <c r="I45">
        <v>2</v>
      </c>
      <c r="J45">
        <v>376.63</v>
      </c>
      <c r="K45">
        <v>285.75</v>
      </c>
      <c r="L45">
        <v>377.91</v>
      </c>
      <c r="M45">
        <v>263.20999999999998</v>
      </c>
      <c r="O45">
        <v>2</v>
      </c>
      <c r="P45">
        <v>376.63</v>
      </c>
      <c r="Q45">
        <v>285.75</v>
      </c>
      <c r="R45">
        <v>377.91</v>
      </c>
      <c r="S45">
        <v>263.20999999999998</v>
      </c>
      <c r="U45">
        <v>2</v>
      </c>
      <c r="V45">
        <v>0</v>
      </c>
      <c r="W45">
        <v>0</v>
      </c>
      <c r="X45">
        <v>0</v>
      </c>
      <c r="Y45">
        <v>0</v>
      </c>
      <c r="AA45">
        <v>2</v>
      </c>
      <c r="AB45">
        <v>37.56</v>
      </c>
      <c r="AC45">
        <v>53.85</v>
      </c>
      <c r="AD45">
        <v>42.61</v>
      </c>
      <c r="AE45">
        <v>63.32</v>
      </c>
    </row>
    <row r="46" spans="2:31" x14ac:dyDescent="0.25">
      <c r="C46">
        <v>4</v>
      </c>
      <c r="D46">
        <f>PS_8034_select_pre_large!Z43</f>
        <v>162.75</v>
      </c>
      <c r="E46">
        <v>108.78</v>
      </c>
      <c r="F46">
        <v>150.66999999999999</v>
      </c>
      <c r="G46">
        <v>100.47</v>
      </c>
      <c r="I46">
        <v>4</v>
      </c>
      <c r="J46">
        <v>650.99</v>
      </c>
      <c r="K46">
        <v>435.12</v>
      </c>
      <c r="L46">
        <v>602.70000000000005</v>
      </c>
      <c r="M46">
        <v>401.86</v>
      </c>
      <c r="O46">
        <v>4</v>
      </c>
      <c r="P46">
        <v>650.99</v>
      </c>
      <c r="Q46">
        <v>435.12</v>
      </c>
      <c r="R46">
        <v>602.70000000000005</v>
      </c>
      <c r="S46">
        <v>401.86</v>
      </c>
      <c r="U46">
        <v>4</v>
      </c>
      <c r="V46">
        <v>0</v>
      </c>
      <c r="W46">
        <v>0</v>
      </c>
      <c r="X46">
        <v>0</v>
      </c>
      <c r="Y46">
        <v>0</v>
      </c>
      <c r="AA46">
        <v>4</v>
      </c>
      <c r="AB46">
        <v>40.369999999999997</v>
      </c>
      <c r="AC46">
        <v>65.650000000000006</v>
      </c>
      <c r="AD46">
        <v>54.83</v>
      </c>
      <c r="AE46">
        <v>82.96</v>
      </c>
    </row>
    <row r="47" spans="2:31" x14ac:dyDescent="0.25">
      <c r="C47">
        <v>8</v>
      </c>
      <c r="D47">
        <f>PS_8034_select_pre_large!Z44</f>
        <v>259.60000000000002</v>
      </c>
      <c r="E47">
        <v>159.24</v>
      </c>
      <c r="F47">
        <v>231.24</v>
      </c>
      <c r="G47">
        <v>144.44</v>
      </c>
      <c r="I47">
        <v>8</v>
      </c>
      <c r="J47">
        <v>1038.4000000000001</v>
      </c>
      <c r="K47">
        <v>636.97</v>
      </c>
      <c r="L47">
        <v>924.95</v>
      </c>
      <c r="M47">
        <v>577.75</v>
      </c>
      <c r="O47">
        <v>8</v>
      </c>
      <c r="P47">
        <v>1038.4000000000001</v>
      </c>
      <c r="Q47">
        <v>636.97</v>
      </c>
      <c r="R47">
        <v>924.95</v>
      </c>
      <c r="S47">
        <v>577.75</v>
      </c>
      <c r="U47">
        <v>8</v>
      </c>
      <c r="V47">
        <v>0</v>
      </c>
      <c r="W47">
        <v>0</v>
      </c>
      <c r="X47">
        <v>0</v>
      </c>
      <c r="Y47">
        <v>0</v>
      </c>
      <c r="AA47">
        <v>8</v>
      </c>
      <c r="AB47">
        <v>51.02</v>
      </c>
      <c r="AC47">
        <v>84.47</v>
      </c>
      <c r="AD47">
        <v>73.13</v>
      </c>
      <c r="AE47">
        <v>118.92</v>
      </c>
    </row>
    <row r="48" spans="2:31" x14ac:dyDescent="0.25">
      <c r="C48">
        <v>16</v>
      </c>
      <c r="D48">
        <f>PS_8034_select_pre_large!Z45</f>
        <v>369.42</v>
      </c>
      <c r="E48">
        <v>212.19</v>
      </c>
      <c r="F48">
        <v>318.36</v>
      </c>
      <c r="G48">
        <v>197.72</v>
      </c>
      <c r="I48">
        <v>16</v>
      </c>
      <c r="J48">
        <v>1477.7</v>
      </c>
      <c r="K48">
        <v>848.74</v>
      </c>
      <c r="L48">
        <v>1273.44</v>
      </c>
      <c r="M48">
        <v>790.87</v>
      </c>
      <c r="O48">
        <v>16</v>
      </c>
      <c r="P48">
        <v>1477.7</v>
      </c>
      <c r="Q48">
        <v>848.74</v>
      </c>
      <c r="R48">
        <v>1273.44</v>
      </c>
      <c r="S48">
        <v>790.87</v>
      </c>
      <c r="U48">
        <v>16</v>
      </c>
      <c r="V48">
        <v>0</v>
      </c>
      <c r="W48">
        <v>0</v>
      </c>
      <c r="X48">
        <v>0</v>
      </c>
      <c r="Y48">
        <v>0</v>
      </c>
      <c r="AA48">
        <v>16</v>
      </c>
      <c r="AB48">
        <v>71.83</v>
      </c>
      <c r="AC48">
        <v>123.28</v>
      </c>
      <c r="AD48">
        <v>106.75</v>
      </c>
      <c r="AE48">
        <v>179.94</v>
      </c>
    </row>
    <row r="49" spans="2:31" x14ac:dyDescent="0.25">
      <c r="C49">
        <v>32</v>
      </c>
      <c r="D49">
        <f>PS_8034_select_pre_large!Z46</f>
        <v>468.7</v>
      </c>
      <c r="E49">
        <v>265.33999999999997</v>
      </c>
      <c r="F49">
        <v>417.52</v>
      </c>
      <c r="G49">
        <v>246.71</v>
      </c>
      <c r="I49">
        <v>32</v>
      </c>
      <c r="J49">
        <v>1874.81</v>
      </c>
      <c r="K49">
        <v>1061.3800000000001</v>
      </c>
      <c r="L49">
        <v>1670.08</v>
      </c>
      <c r="M49">
        <v>986.85</v>
      </c>
      <c r="O49">
        <v>32</v>
      </c>
      <c r="P49">
        <v>1874.81</v>
      </c>
      <c r="Q49">
        <v>1061.3800000000001</v>
      </c>
      <c r="R49">
        <v>1670.08</v>
      </c>
      <c r="S49">
        <v>986.85</v>
      </c>
      <c r="U49">
        <v>32</v>
      </c>
      <c r="V49">
        <v>0</v>
      </c>
      <c r="W49">
        <v>0</v>
      </c>
      <c r="X49">
        <v>0</v>
      </c>
      <c r="Y49">
        <v>0</v>
      </c>
      <c r="AA49">
        <v>32</v>
      </c>
      <c r="AB49">
        <v>114.72</v>
      </c>
      <c r="AC49">
        <v>200.47</v>
      </c>
      <c r="AD49">
        <v>132.49</v>
      </c>
      <c r="AE49">
        <v>344.08</v>
      </c>
    </row>
    <row r="50" spans="2:31" x14ac:dyDescent="0.25">
      <c r="C50">
        <v>64</v>
      </c>
      <c r="D50">
        <f>PS_8034_select_pre_large!Z47</f>
        <v>517.79999999999995</v>
      </c>
      <c r="E50">
        <v>310.52</v>
      </c>
      <c r="F50">
        <v>483.62</v>
      </c>
      <c r="G50">
        <v>298.95</v>
      </c>
      <c r="I50">
        <v>64</v>
      </c>
      <c r="J50">
        <v>2071.2199999999998</v>
      </c>
      <c r="K50">
        <v>1242.06</v>
      </c>
      <c r="L50">
        <v>1934.49</v>
      </c>
      <c r="M50">
        <v>1195.78</v>
      </c>
      <c r="O50">
        <v>64</v>
      </c>
      <c r="P50">
        <v>2071.2199999999998</v>
      </c>
      <c r="Q50">
        <v>1242.06</v>
      </c>
      <c r="R50">
        <v>1934.49</v>
      </c>
      <c r="S50">
        <v>1195.78</v>
      </c>
      <c r="U50">
        <v>64</v>
      </c>
      <c r="V50">
        <v>0</v>
      </c>
      <c r="W50">
        <v>0</v>
      </c>
      <c r="X50">
        <v>0</v>
      </c>
      <c r="Y50">
        <v>0</v>
      </c>
      <c r="AA50">
        <v>64</v>
      </c>
      <c r="AB50">
        <v>211.6</v>
      </c>
      <c r="AC50">
        <v>634.66</v>
      </c>
      <c r="AD50">
        <v>277.20999999999998</v>
      </c>
      <c r="AE50">
        <v>733</v>
      </c>
    </row>
    <row r="51" spans="2:31" x14ac:dyDescent="0.25">
      <c r="C51">
        <v>128</v>
      </c>
      <c r="D51">
        <f>PS_8034_select_pre_large!Z48</f>
        <v>528.94000000000005</v>
      </c>
      <c r="E51">
        <v>362.5</v>
      </c>
      <c r="F51">
        <v>520.64</v>
      </c>
      <c r="G51">
        <v>331.07</v>
      </c>
      <c r="I51">
        <v>128</v>
      </c>
      <c r="J51">
        <v>2115.75</v>
      </c>
      <c r="K51">
        <v>1449.98</v>
      </c>
      <c r="L51">
        <v>2082.5700000000002</v>
      </c>
      <c r="M51">
        <v>1324.3</v>
      </c>
      <c r="O51">
        <v>128</v>
      </c>
      <c r="P51">
        <v>2115.75</v>
      </c>
      <c r="Q51">
        <v>1449.98</v>
      </c>
      <c r="R51">
        <v>2082.5700000000002</v>
      </c>
      <c r="S51">
        <v>1324.3</v>
      </c>
      <c r="U51">
        <v>128</v>
      </c>
      <c r="V51">
        <v>0</v>
      </c>
      <c r="W51">
        <v>0</v>
      </c>
      <c r="X51">
        <v>0</v>
      </c>
      <c r="Y51">
        <v>0</v>
      </c>
      <c r="AA51">
        <v>128</v>
      </c>
      <c r="AB51">
        <v>467.3</v>
      </c>
      <c r="AC51">
        <v>960.3</v>
      </c>
      <c r="AD51">
        <v>646.19000000000005</v>
      </c>
      <c r="AE51">
        <v>1618.78</v>
      </c>
    </row>
    <row r="52" spans="2:31" x14ac:dyDescent="0.25">
      <c r="C52">
        <v>256</v>
      </c>
      <c r="D52">
        <f>PS_8034_select_pre_large!Z49</f>
        <v>527.9</v>
      </c>
      <c r="E52">
        <v>394.12</v>
      </c>
      <c r="F52">
        <v>532.84</v>
      </c>
      <c r="G52">
        <v>374.5</v>
      </c>
      <c r="I52">
        <v>256</v>
      </c>
      <c r="J52">
        <v>2111.59</v>
      </c>
      <c r="K52">
        <v>1576.5</v>
      </c>
      <c r="L52">
        <v>2131.35</v>
      </c>
      <c r="M52">
        <v>1498.01</v>
      </c>
      <c r="O52">
        <v>256</v>
      </c>
      <c r="P52">
        <v>2111.59</v>
      </c>
      <c r="Q52">
        <v>1576.5</v>
      </c>
      <c r="R52">
        <v>2131.35</v>
      </c>
      <c r="S52">
        <v>1498.01</v>
      </c>
      <c r="U52">
        <v>256</v>
      </c>
      <c r="V52">
        <v>0</v>
      </c>
      <c r="W52">
        <v>0</v>
      </c>
      <c r="X52">
        <v>0</v>
      </c>
      <c r="Y52">
        <v>0</v>
      </c>
      <c r="AA52">
        <v>256</v>
      </c>
      <c r="AB52">
        <v>995.51</v>
      </c>
      <c r="AC52">
        <v>1589.9</v>
      </c>
      <c r="AD52">
        <v>995.51</v>
      </c>
      <c r="AE52">
        <v>3208.88</v>
      </c>
    </row>
    <row r="53" spans="2:31" x14ac:dyDescent="0.25">
      <c r="C53">
        <v>512</v>
      </c>
      <c r="D53">
        <f>PS_8034_select_pre_large!Z50</f>
        <v>529.46</v>
      </c>
      <c r="E53">
        <v>404.75</v>
      </c>
      <c r="F53">
        <v>533.64</v>
      </c>
      <c r="G53">
        <v>407.91</v>
      </c>
      <c r="I53">
        <v>512</v>
      </c>
      <c r="J53">
        <v>2117.8200000000002</v>
      </c>
      <c r="K53">
        <v>1618.98</v>
      </c>
      <c r="L53">
        <v>2134.56</v>
      </c>
      <c r="M53">
        <v>1631.65</v>
      </c>
      <c r="O53">
        <v>512</v>
      </c>
      <c r="P53">
        <v>2117.8200000000002</v>
      </c>
      <c r="Q53">
        <v>1618.98</v>
      </c>
      <c r="R53">
        <v>2134.56</v>
      </c>
      <c r="S53">
        <v>1631.65</v>
      </c>
      <c r="U53">
        <v>512</v>
      </c>
      <c r="V53">
        <v>0</v>
      </c>
      <c r="W53">
        <v>0</v>
      </c>
      <c r="X53">
        <v>0</v>
      </c>
      <c r="Y53">
        <v>0</v>
      </c>
      <c r="AA53">
        <v>512</v>
      </c>
      <c r="AB53">
        <v>1973.38</v>
      </c>
      <c r="AC53">
        <v>2828.87</v>
      </c>
      <c r="AD53">
        <v>1973.38</v>
      </c>
      <c r="AE53">
        <v>5217.92</v>
      </c>
    </row>
    <row r="54" spans="2:31" x14ac:dyDescent="0.25">
      <c r="C54">
        <v>1024</v>
      </c>
      <c r="D54">
        <f>PS_8034_select_pre_large!Z51</f>
        <v>529.07000000000005</v>
      </c>
      <c r="E54">
        <v>0</v>
      </c>
      <c r="F54">
        <v>534.88</v>
      </c>
      <c r="G54">
        <v>420.67</v>
      </c>
      <c r="I54">
        <v>1024</v>
      </c>
      <c r="J54">
        <v>2116.29</v>
      </c>
      <c r="K54">
        <v>0</v>
      </c>
      <c r="L54">
        <v>2139.54</v>
      </c>
      <c r="M54">
        <v>1682.69</v>
      </c>
      <c r="O54">
        <v>1024</v>
      </c>
      <c r="P54">
        <v>2116.29</v>
      </c>
      <c r="Q54">
        <v>0</v>
      </c>
      <c r="R54">
        <v>2139.54</v>
      </c>
      <c r="S54">
        <v>1682.69</v>
      </c>
      <c r="U54">
        <v>1024</v>
      </c>
      <c r="V54">
        <v>0</v>
      </c>
      <c r="W54">
        <v>0</v>
      </c>
      <c r="X54">
        <v>0</v>
      </c>
      <c r="Y54">
        <v>0</v>
      </c>
      <c r="AA54">
        <v>1024</v>
      </c>
      <c r="AB54">
        <v>3911.79</v>
      </c>
      <c r="AC54">
        <v>0</v>
      </c>
      <c r="AD54">
        <v>4128.91</v>
      </c>
      <c r="AE54">
        <v>5217.92</v>
      </c>
    </row>
    <row r="55" spans="2:31" x14ac:dyDescent="0.25">
      <c r="C55" s="18" t="str">
        <f>References!$I$4</f>
        <v>events/s</v>
      </c>
      <c r="D55" s="18"/>
      <c r="E55" s="18"/>
      <c r="F55" s="18"/>
      <c r="G55" s="2"/>
      <c r="I55" s="18" t="str">
        <f>References!$I$5</f>
        <v>ops/sec</v>
      </c>
      <c r="J55" s="18"/>
      <c r="K55" s="18"/>
      <c r="L55" s="2"/>
      <c r="M55" s="2"/>
      <c r="O55" s="18" t="str">
        <f>References!$I$6</f>
        <v>reads/sec</v>
      </c>
      <c r="P55" s="18"/>
      <c r="Q55" s="18"/>
      <c r="R55" s="2"/>
      <c r="S55" s="2"/>
      <c r="U55" s="18" t="str">
        <f>References!$I$7</f>
        <v>writes/sec</v>
      </c>
      <c r="V55" s="18"/>
      <c r="W55" s="18"/>
      <c r="X55" s="2"/>
      <c r="Y55" s="2"/>
      <c r="AA55" s="18" t="str">
        <f>References!$I$8</f>
        <v>latency95(μs)</v>
      </c>
      <c r="AB55" s="18"/>
      <c r="AC55" s="18"/>
    </row>
    <row r="56" spans="2:31" x14ac:dyDescent="0.25">
      <c r="B56" t="s">
        <v>53</v>
      </c>
      <c r="C56" t="s">
        <v>47</v>
      </c>
      <c r="D56" t="str">
        <f>_xlfn.CONCAT(References!$B$3," ",References!$D$3)</f>
        <v>PS 8.0.34 Pre write</v>
      </c>
      <c r="E56" t="str">
        <f>_xlfn.CONCAT(References!$B$3," ",References!$D$4)</f>
        <v>PS 8.0.34 Post write</v>
      </c>
      <c r="F56" t="str">
        <f>_xlfn.CONCAT(References!$B$4," ",References!$D$3)</f>
        <v>MySQL 8.0.34 Pre write</v>
      </c>
      <c r="G56" t="str">
        <f>_xlfn.CONCAT(References!$B$4," ",References!$D$4)</f>
        <v>MySQL 8.0.34 Post write</v>
      </c>
      <c r="H56" t="s">
        <v>68</v>
      </c>
      <c r="I56" t="s">
        <v>47</v>
      </c>
      <c r="J56" t="str">
        <f>_xlfn.CONCAT(References!$B$3," ",References!$D$3)</f>
        <v>PS 8.0.34 Pre write</v>
      </c>
      <c r="K56" t="str">
        <f>_xlfn.CONCAT(References!$B$3," ",References!$D$4)</f>
        <v>PS 8.0.34 Post write</v>
      </c>
      <c r="L56" t="str">
        <f>_xlfn.CONCAT(References!$B$4," ",References!$D$3)</f>
        <v>MySQL 8.0.34 Pre write</v>
      </c>
      <c r="M56" t="str">
        <f>_xlfn.CONCAT(References!$B$4," ",References!$D$4)</f>
        <v>MySQL 8.0.34 Post write</v>
      </c>
      <c r="N56" t="s">
        <v>68</v>
      </c>
      <c r="O56" t="s">
        <v>47</v>
      </c>
      <c r="P56" t="str">
        <f>_xlfn.CONCAT(References!$B$3," ",References!$D$3)</f>
        <v>PS 8.0.34 Pre write</v>
      </c>
      <c r="Q56" t="str">
        <f>_xlfn.CONCAT(References!$B$3," ",References!$D$4)</f>
        <v>PS 8.0.34 Post write</v>
      </c>
      <c r="R56" t="str">
        <f>_xlfn.CONCAT(References!$B$4," ",References!$D$3)</f>
        <v>MySQL 8.0.34 Pre write</v>
      </c>
      <c r="S56" t="str">
        <f>_xlfn.CONCAT(References!$B$4," ",References!$D$4)</f>
        <v>MySQL 8.0.34 Post write</v>
      </c>
      <c r="T56" t="s">
        <v>68</v>
      </c>
      <c r="U56" t="s">
        <v>47</v>
      </c>
      <c r="V56" t="str">
        <f>_xlfn.CONCAT(References!$B$3," ",References!$D$3)</f>
        <v>PS 8.0.34 Pre write</v>
      </c>
      <c r="W56" t="str">
        <f>_xlfn.CONCAT(References!$B$3," ",References!$D$4)</f>
        <v>PS 8.0.34 Post write</v>
      </c>
      <c r="X56" t="str">
        <f>_xlfn.CONCAT(References!$B$4," ",References!$D$3)</f>
        <v>MySQL 8.0.34 Pre write</v>
      </c>
      <c r="Y56" t="str">
        <f>_xlfn.CONCAT(References!$B$4," ",References!$D$4)</f>
        <v>MySQL 8.0.34 Post write</v>
      </c>
      <c r="Z56" t="s">
        <v>68</v>
      </c>
      <c r="AA56" t="s">
        <v>47</v>
      </c>
      <c r="AB56" t="str">
        <f>_xlfn.CONCAT(References!$B$3," ",References!$D$3)</f>
        <v>PS 8.0.34 Pre write</v>
      </c>
      <c r="AC56" t="str">
        <f>_xlfn.CONCAT(References!$B$3," ",References!$D$4)</f>
        <v>PS 8.0.34 Post write</v>
      </c>
      <c r="AD56" t="str">
        <f>_xlfn.CONCAT(References!$B$4," ",References!$D$3)</f>
        <v>MySQL 8.0.34 Pre write</v>
      </c>
      <c r="AE56" t="str">
        <f>_xlfn.CONCAT(References!$B$4," ",References!$D$4)</f>
        <v>MySQL 8.0.34 Post write</v>
      </c>
    </row>
    <row r="57" spans="2:31" x14ac:dyDescent="0.25">
      <c r="B57" t="str">
        <f>PS_8034_select_pre_large!A54</f>
        <v>select_run_range_distinct</v>
      </c>
      <c r="C57" cm="1">
        <f t="array" ref="C57:C67">References!$G$3:$G$13</f>
        <v>1</v>
      </c>
      <c r="D57">
        <f>PS_8034_select_pre_large!Z54</f>
        <v>430.26</v>
      </c>
      <c r="E57" cm="1">
        <f t="array" ref="E57:E67">PS_8034_select_post_large!Z54:Z64</f>
        <v>305.37</v>
      </c>
      <c r="F57" cm="1">
        <f t="array" ref="F57:F67">MY_8034_select_pre_large!Z54:Z64</f>
        <v>447.27</v>
      </c>
      <c r="G57" cm="1">
        <f t="array" ref="G57:G67">MY_8034_select_post_large!Z54:Z64</f>
        <v>330.01</v>
      </c>
      <c r="I57" cm="1">
        <f t="array" ref="I57:I67">References!$G$3:$G$13</f>
        <v>1</v>
      </c>
      <c r="J57" cm="1">
        <f t="array" ref="J57:J67">PS_8034_select_pre_large!AA54:AA64</f>
        <v>430.26</v>
      </c>
      <c r="K57" cm="1">
        <f t="array" ref="K57:K67">PS_8034_select_post_large!AA54:AA64</f>
        <v>305.37</v>
      </c>
      <c r="L57" cm="1">
        <f t="array" ref="L57:L67">MY_8034_select_pre_large!AA54:AA64</f>
        <v>447.27</v>
      </c>
      <c r="M57" cm="1">
        <f t="array" ref="M57:M67">MY_8034_select_post_large!AA54:AA64</f>
        <v>330.01</v>
      </c>
      <c r="O57" cm="1">
        <f t="array" ref="O57:O67">References!$G$3:$G$13</f>
        <v>1</v>
      </c>
      <c r="P57" cm="1">
        <f t="array" ref="P57:P67">PS_8034_select_pre_large!AB54:AB64</f>
        <v>430.26</v>
      </c>
      <c r="Q57" cm="1">
        <f t="array" ref="Q57:Q67">PS_8034_select_post_large!AB54:AB64</f>
        <v>305.37</v>
      </c>
      <c r="R57" cm="1">
        <f t="array" ref="R57:R67">MY_8034_select_pre_large!AB54:AB64</f>
        <v>447.27</v>
      </c>
      <c r="S57" cm="1">
        <f t="array" ref="S57:S67">MY_8034_select_post_large!AB54:AB64</f>
        <v>330.01</v>
      </c>
      <c r="U57" cm="1">
        <f t="array" ref="U57:U67">References!$G$3:$G$13</f>
        <v>1</v>
      </c>
      <c r="V57" cm="1">
        <f t="array" ref="V57:V67">PS_8034_select_pre_large!AC54:AC64</f>
        <v>0</v>
      </c>
      <c r="W57" cm="1">
        <f t="array" ref="W57:W67">PS_8034_select_post_large!AC54:AC64</f>
        <v>0</v>
      </c>
      <c r="X57" cm="1">
        <f t="array" ref="X57:X67">MY_8034_select_pre_large!AC54:AC64</f>
        <v>0</v>
      </c>
      <c r="Y57" cm="1">
        <f t="array" ref="Y57:Y67">MY_8034_select_post_large!AC54:AC64</f>
        <v>0</v>
      </c>
      <c r="AA57" cm="1">
        <f t="array" ref="AA57:AA67">References!$G$3:$G$13</f>
        <v>1</v>
      </c>
      <c r="AB57" cm="1">
        <f t="array" ref="AB57:AB67">PS_8034_select_pre_large!AD54:AD64</f>
        <v>5</v>
      </c>
      <c r="AC57" cm="1">
        <f t="array" ref="AC57:AC67">PS_8034_select_post_large!AD54:AD64</f>
        <v>9.2200000000000006</v>
      </c>
      <c r="AD57" cm="1">
        <f t="array" ref="AD57:AD67">MY_8034_select_pre_large!AD54:AD64</f>
        <v>4.82</v>
      </c>
      <c r="AE57" cm="1">
        <f t="array" ref="AE57:AE67">MY_8034_select_post_large!AD54:AD64</f>
        <v>6.43</v>
      </c>
    </row>
    <row r="58" spans="2:31" x14ac:dyDescent="0.25">
      <c r="C58">
        <v>2</v>
      </c>
      <c r="D58">
        <f>PS_8034_select_pre_large!Z55</f>
        <v>490.77</v>
      </c>
      <c r="E58">
        <v>337.35</v>
      </c>
      <c r="F58">
        <v>493.54</v>
      </c>
      <c r="G58">
        <v>305.27999999999997</v>
      </c>
      <c r="I58">
        <v>2</v>
      </c>
      <c r="J58">
        <v>490.77</v>
      </c>
      <c r="K58">
        <v>337.35</v>
      </c>
      <c r="L58">
        <v>493.54</v>
      </c>
      <c r="M58">
        <v>305.27999999999997</v>
      </c>
      <c r="O58">
        <v>2</v>
      </c>
      <c r="P58">
        <v>490.77</v>
      </c>
      <c r="Q58">
        <v>337.35</v>
      </c>
      <c r="R58">
        <v>493.54</v>
      </c>
      <c r="S58">
        <v>305.27999999999997</v>
      </c>
      <c r="U58">
        <v>2</v>
      </c>
      <c r="V58">
        <v>0</v>
      </c>
      <c r="W58">
        <v>0</v>
      </c>
      <c r="X58">
        <v>0</v>
      </c>
      <c r="Y58">
        <v>0</v>
      </c>
      <c r="AA58">
        <v>2</v>
      </c>
      <c r="AB58">
        <v>10.27</v>
      </c>
      <c r="AC58">
        <v>15</v>
      </c>
      <c r="AD58">
        <v>12.3</v>
      </c>
      <c r="AE58">
        <v>17.95</v>
      </c>
    </row>
    <row r="59" spans="2:31" x14ac:dyDescent="0.25">
      <c r="C59">
        <v>4</v>
      </c>
      <c r="D59">
        <f>PS_8034_select_pre_large!Z56</f>
        <v>781.35</v>
      </c>
      <c r="E59">
        <v>509.88</v>
      </c>
      <c r="F59">
        <v>738.4</v>
      </c>
      <c r="G59">
        <v>462.7</v>
      </c>
      <c r="I59">
        <v>4</v>
      </c>
      <c r="J59">
        <v>781.35</v>
      </c>
      <c r="K59">
        <v>509.88</v>
      </c>
      <c r="L59">
        <v>738.4</v>
      </c>
      <c r="M59">
        <v>462.7</v>
      </c>
      <c r="O59">
        <v>4</v>
      </c>
      <c r="P59">
        <v>781.35</v>
      </c>
      <c r="Q59">
        <v>509.88</v>
      </c>
      <c r="R59">
        <v>738.4</v>
      </c>
      <c r="S59">
        <v>462.7</v>
      </c>
      <c r="U59">
        <v>4</v>
      </c>
      <c r="V59">
        <v>0</v>
      </c>
      <c r="W59">
        <v>0</v>
      </c>
      <c r="X59">
        <v>0</v>
      </c>
      <c r="Y59">
        <v>0</v>
      </c>
      <c r="AA59">
        <v>4</v>
      </c>
      <c r="AB59">
        <v>12.08</v>
      </c>
      <c r="AC59">
        <v>18.61</v>
      </c>
      <c r="AD59">
        <v>16.12</v>
      </c>
      <c r="AE59">
        <v>24.83</v>
      </c>
    </row>
    <row r="60" spans="2:31" x14ac:dyDescent="0.25">
      <c r="C60">
        <v>8</v>
      </c>
      <c r="D60">
        <f>PS_8034_select_pre_large!Z57</f>
        <v>1139.6300000000001</v>
      </c>
      <c r="E60">
        <v>728.91</v>
      </c>
      <c r="F60">
        <v>1031.74</v>
      </c>
      <c r="G60">
        <v>678.88</v>
      </c>
      <c r="I60">
        <v>8</v>
      </c>
      <c r="J60">
        <v>1139.6300000000001</v>
      </c>
      <c r="K60">
        <v>728.91</v>
      </c>
      <c r="L60">
        <v>1031.74</v>
      </c>
      <c r="M60">
        <v>678.88</v>
      </c>
      <c r="O60">
        <v>8</v>
      </c>
      <c r="P60">
        <v>1139.6300000000001</v>
      </c>
      <c r="Q60">
        <v>728.91</v>
      </c>
      <c r="R60">
        <v>1031.74</v>
      </c>
      <c r="S60">
        <v>678.88</v>
      </c>
      <c r="U60">
        <v>8</v>
      </c>
      <c r="V60">
        <v>0</v>
      </c>
      <c r="W60">
        <v>0</v>
      </c>
      <c r="X60">
        <v>0</v>
      </c>
      <c r="Y60">
        <v>0</v>
      </c>
      <c r="AA60">
        <v>8</v>
      </c>
      <c r="AB60">
        <v>15.55</v>
      </c>
      <c r="AC60">
        <v>25.28</v>
      </c>
      <c r="AD60">
        <v>21.89</v>
      </c>
      <c r="AE60">
        <v>36.24</v>
      </c>
    </row>
    <row r="61" spans="2:31" x14ac:dyDescent="0.25">
      <c r="C61">
        <v>16</v>
      </c>
      <c r="D61">
        <f>PS_8034_select_pre_large!Z58</f>
        <v>1545.18</v>
      </c>
      <c r="E61">
        <v>938.16</v>
      </c>
      <c r="F61">
        <v>1347.38</v>
      </c>
      <c r="G61">
        <v>886.63</v>
      </c>
      <c r="I61">
        <v>16</v>
      </c>
      <c r="J61">
        <v>1545.18</v>
      </c>
      <c r="K61">
        <v>938.16</v>
      </c>
      <c r="L61">
        <v>1347.38</v>
      </c>
      <c r="M61">
        <v>886.63</v>
      </c>
      <c r="O61">
        <v>16</v>
      </c>
      <c r="P61">
        <v>1545.18</v>
      </c>
      <c r="Q61">
        <v>938.16</v>
      </c>
      <c r="R61">
        <v>1347.38</v>
      </c>
      <c r="S61">
        <v>886.63</v>
      </c>
      <c r="U61">
        <v>16</v>
      </c>
      <c r="V61">
        <v>0</v>
      </c>
      <c r="W61">
        <v>0</v>
      </c>
      <c r="X61">
        <v>0</v>
      </c>
      <c r="Y61">
        <v>0</v>
      </c>
      <c r="AA61">
        <v>16</v>
      </c>
      <c r="AB61">
        <v>22.28</v>
      </c>
      <c r="AC61">
        <v>38.25</v>
      </c>
      <c r="AD61">
        <v>25.74</v>
      </c>
      <c r="AE61">
        <v>59.99</v>
      </c>
    </row>
    <row r="62" spans="2:31" x14ac:dyDescent="0.25">
      <c r="C62">
        <v>32</v>
      </c>
      <c r="D62">
        <f>PS_8034_select_pre_large!Z59</f>
        <v>1892.79</v>
      </c>
      <c r="E62">
        <v>1139.02</v>
      </c>
      <c r="F62">
        <v>1687.08</v>
      </c>
      <c r="G62">
        <v>1087.43</v>
      </c>
      <c r="I62">
        <v>32</v>
      </c>
      <c r="J62">
        <v>1892.79</v>
      </c>
      <c r="K62">
        <v>1139.02</v>
      </c>
      <c r="L62">
        <v>1687.08</v>
      </c>
      <c r="M62">
        <v>1087.43</v>
      </c>
      <c r="O62">
        <v>32</v>
      </c>
      <c r="P62">
        <v>1892.79</v>
      </c>
      <c r="Q62">
        <v>1139.02</v>
      </c>
      <c r="R62">
        <v>1687.08</v>
      </c>
      <c r="S62">
        <v>1087.43</v>
      </c>
      <c r="U62">
        <v>32</v>
      </c>
      <c r="V62">
        <v>0</v>
      </c>
      <c r="W62">
        <v>0</v>
      </c>
      <c r="X62">
        <v>0</v>
      </c>
      <c r="Y62">
        <v>0</v>
      </c>
      <c r="AA62">
        <v>32</v>
      </c>
      <c r="AB62">
        <v>39.65</v>
      </c>
      <c r="AC62">
        <v>62.19</v>
      </c>
      <c r="AD62">
        <v>40.369999999999997</v>
      </c>
      <c r="AE62">
        <v>123.28</v>
      </c>
    </row>
    <row r="63" spans="2:31" x14ac:dyDescent="0.25">
      <c r="C63">
        <v>64</v>
      </c>
      <c r="D63">
        <f>PS_8034_select_pre_large!Z60</f>
        <v>2070.65</v>
      </c>
      <c r="E63">
        <v>1302.1199999999999</v>
      </c>
      <c r="F63">
        <v>1853.08</v>
      </c>
      <c r="G63">
        <v>1260.55</v>
      </c>
      <c r="I63">
        <v>64</v>
      </c>
      <c r="J63">
        <v>2070.65</v>
      </c>
      <c r="K63">
        <v>1302.1199999999999</v>
      </c>
      <c r="L63">
        <v>1853.08</v>
      </c>
      <c r="M63">
        <v>1260.55</v>
      </c>
      <c r="O63">
        <v>64</v>
      </c>
      <c r="P63">
        <v>2070.65</v>
      </c>
      <c r="Q63">
        <v>1302.1199999999999</v>
      </c>
      <c r="R63">
        <v>1853.08</v>
      </c>
      <c r="S63">
        <v>1260.55</v>
      </c>
      <c r="U63">
        <v>64</v>
      </c>
      <c r="V63">
        <v>0</v>
      </c>
      <c r="W63">
        <v>0</v>
      </c>
      <c r="X63">
        <v>0</v>
      </c>
      <c r="Y63">
        <v>0</v>
      </c>
      <c r="AA63">
        <v>64</v>
      </c>
      <c r="AB63">
        <v>74.459999999999994</v>
      </c>
      <c r="AC63">
        <v>110.66</v>
      </c>
      <c r="AD63">
        <v>74.459999999999994</v>
      </c>
      <c r="AE63">
        <v>314.45</v>
      </c>
    </row>
    <row r="64" spans="2:31" x14ac:dyDescent="0.25">
      <c r="C64">
        <v>128</v>
      </c>
      <c r="D64">
        <f>PS_8034_select_pre_large!Z61</f>
        <v>2111.83</v>
      </c>
      <c r="E64">
        <v>1482.28</v>
      </c>
      <c r="F64">
        <v>2074.5100000000002</v>
      </c>
      <c r="G64">
        <v>1450.77</v>
      </c>
      <c r="I64">
        <v>128</v>
      </c>
      <c r="J64">
        <v>2111.83</v>
      </c>
      <c r="K64">
        <v>1482.28</v>
      </c>
      <c r="L64">
        <v>2074.5100000000002</v>
      </c>
      <c r="M64">
        <v>1450.77</v>
      </c>
      <c r="O64">
        <v>128</v>
      </c>
      <c r="P64">
        <v>2111.83</v>
      </c>
      <c r="Q64">
        <v>1482.28</v>
      </c>
      <c r="R64">
        <v>2074.5100000000002</v>
      </c>
      <c r="S64">
        <v>1450.77</v>
      </c>
      <c r="U64">
        <v>128</v>
      </c>
      <c r="V64">
        <v>0</v>
      </c>
      <c r="W64">
        <v>0</v>
      </c>
      <c r="X64">
        <v>0</v>
      </c>
      <c r="Y64">
        <v>0</v>
      </c>
      <c r="AA64">
        <v>128</v>
      </c>
      <c r="AB64">
        <v>183.21</v>
      </c>
      <c r="AC64">
        <v>231.53</v>
      </c>
      <c r="AD64">
        <v>137.35</v>
      </c>
      <c r="AE64">
        <v>493.24</v>
      </c>
    </row>
    <row r="65" spans="2:31" x14ac:dyDescent="0.25">
      <c r="C65">
        <v>256</v>
      </c>
      <c r="D65">
        <f>PS_8034_select_pre_large!Z62</f>
        <v>2113.33</v>
      </c>
      <c r="E65">
        <v>1565.49</v>
      </c>
      <c r="F65">
        <v>2133.86</v>
      </c>
      <c r="G65">
        <v>1552.73</v>
      </c>
      <c r="I65">
        <v>256</v>
      </c>
      <c r="J65">
        <v>2113.33</v>
      </c>
      <c r="K65">
        <v>1565.49</v>
      </c>
      <c r="L65">
        <v>2133.86</v>
      </c>
      <c r="M65">
        <v>1552.73</v>
      </c>
      <c r="O65">
        <v>256</v>
      </c>
      <c r="P65">
        <v>2113.33</v>
      </c>
      <c r="Q65">
        <v>1565.49</v>
      </c>
      <c r="R65">
        <v>2133.86</v>
      </c>
      <c r="S65">
        <v>1552.73</v>
      </c>
      <c r="U65">
        <v>256</v>
      </c>
      <c r="V65">
        <v>0</v>
      </c>
      <c r="W65">
        <v>0</v>
      </c>
      <c r="X65">
        <v>0</v>
      </c>
      <c r="Y65">
        <v>0</v>
      </c>
      <c r="AA65">
        <v>256</v>
      </c>
      <c r="AB65">
        <v>411.96</v>
      </c>
      <c r="AC65">
        <v>549.52</v>
      </c>
      <c r="AD65">
        <v>397.39</v>
      </c>
      <c r="AE65">
        <v>442.73</v>
      </c>
    </row>
    <row r="66" spans="2:31" x14ac:dyDescent="0.25">
      <c r="C66">
        <v>512</v>
      </c>
      <c r="D66">
        <f>PS_8034_select_pre_large!Z63</f>
        <v>2111.2199999999998</v>
      </c>
      <c r="E66">
        <v>1623.24</v>
      </c>
      <c r="F66">
        <v>2136.73</v>
      </c>
      <c r="G66">
        <v>1656.33</v>
      </c>
      <c r="I66">
        <v>512</v>
      </c>
      <c r="J66">
        <v>2111.2199999999998</v>
      </c>
      <c r="K66">
        <v>1623.24</v>
      </c>
      <c r="L66">
        <v>2136.73</v>
      </c>
      <c r="M66">
        <v>1656.33</v>
      </c>
      <c r="O66">
        <v>512</v>
      </c>
      <c r="P66">
        <v>2111.2199999999998</v>
      </c>
      <c r="Q66">
        <v>1623.24</v>
      </c>
      <c r="R66">
        <v>2136.73</v>
      </c>
      <c r="S66">
        <v>1656.33</v>
      </c>
      <c r="U66">
        <v>512</v>
      </c>
      <c r="V66">
        <v>0</v>
      </c>
      <c r="W66">
        <v>0</v>
      </c>
      <c r="X66">
        <v>0</v>
      </c>
      <c r="Y66">
        <v>0</v>
      </c>
      <c r="AA66">
        <v>512</v>
      </c>
      <c r="AB66">
        <v>816.63</v>
      </c>
      <c r="AC66">
        <v>1069.8599999999999</v>
      </c>
      <c r="AD66">
        <v>787.74</v>
      </c>
      <c r="AE66">
        <v>977.74</v>
      </c>
    </row>
    <row r="67" spans="2:31" x14ac:dyDescent="0.25">
      <c r="C67">
        <v>1024</v>
      </c>
      <c r="D67">
        <f>PS_8034_select_pre_large!Z64</f>
        <v>2115.11</v>
      </c>
      <c r="E67">
        <v>0</v>
      </c>
      <c r="F67">
        <v>2136.39</v>
      </c>
      <c r="G67">
        <v>1684.51</v>
      </c>
      <c r="I67">
        <v>1024</v>
      </c>
      <c r="J67">
        <v>2115.11</v>
      </c>
      <c r="K67">
        <v>0</v>
      </c>
      <c r="L67">
        <v>2136.39</v>
      </c>
      <c r="M67">
        <v>1684.51</v>
      </c>
      <c r="O67">
        <v>1024</v>
      </c>
      <c r="P67">
        <v>2115.11</v>
      </c>
      <c r="Q67">
        <v>0</v>
      </c>
      <c r="R67">
        <v>2136.39</v>
      </c>
      <c r="S67">
        <v>1684.51</v>
      </c>
      <c r="U67">
        <v>1024</v>
      </c>
      <c r="V67">
        <v>0</v>
      </c>
      <c r="W67">
        <v>0</v>
      </c>
      <c r="X67">
        <v>0</v>
      </c>
      <c r="Y67">
        <v>0</v>
      </c>
      <c r="AA67">
        <v>1024</v>
      </c>
      <c r="AB67">
        <v>1708.63</v>
      </c>
      <c r="AC67">
        <v>0</v>
      </c>
      <c r="AD67">
        <v>1678.14</v>
      </c>
      <c r="AE67">
        <v>1803.47</v>
      </c>
    </row>
    <row r="68" spans="2:31" x14ac:dyDescent="0.25">
      <c r="C68" s="18" t="str">
        <f>References!$I$4</f>
        <v>events/s</v>
      </c>
      <c r="D68" s="18"/>
      <c r="E68" s="18"/>
      <c r="F68" s="18"/>
      <c r="G68" s="2"/>
      <c r="I68" s="18" t="str">
        <f>References!$I$5</f>
        <v>ops/sec</v>
      </c>
      <c r="J68" s="18"/>
      <c r="K68" s="18"/>
      <c r="L68" s="2"/>
      <c r="M68" s="2"/>
      <c r="O68" s="18" t="str">
        <f>References!$I$6</f>
        <v>reads/sec</v>
      </c>
      <c r="P68" s="18"/>
      <c r="Q68" s="18"/>
      <c r="R68" s="2"/>
      <c r="S68" s="2"/>
      <c r="U68" s="18" t="str">
        <f>References!$I$7</f>
        <v>writes/sec</v>
      </c>
      <c r="V68" s="18"/>
      <c r="W68" s="18"/>
      <c r="X68" s="2"/>
      <c r="Y68" s="2"/>
      <c r="AA68" s="18" t="str">
        <f>References!$I$8</f>
        <v>latency95(μs)</v>
      </c>
      <c r="AB68" s="18"/>
      <c r="AC68" s="18"/>
    </row>
    <row r="69" spans="2:31" x14ac:dyDescent="0.25">
      <c r="B69" t="s">
        <v>53</v>
      </c>
      <c r="C69" t="s">
        <v>47</v>
      </c>
      <c r="D69" t="str">
        <f>_xlfn.CONCAT(References!$B$3," ",References!$D$3)</f>
        <v>PS 8.0.34 Pre write</v>
      </c>
      <c r="E69" t="str">
        <f>_xlfn.CONCAT(References!$B$3," ",References!$D$4)</f>
        <v>PS 8.0.34 Post write</v>
      </c>
      <c r="F69" t="str">
        <f>_xlfn.CONCAT(References!$B$4," ",References!$D$3)</f>
        <v>MySQL 8.0.34 Pre write</v>
      </c>
      <c r="G69" t="str">
        <f>_xlfn.CONCAT(References!$B$4," ",References!$D$4)</f>
        <v>MySQL 8.0.34 Post write</v>
      </c>
      <c r="H69" t="s">
        <v>68</v>
      </c>
      <c r="I69" t="s">
        <v>47</v>
      </c>
      <c r="J69" t="str">
        <f>_xlfn.CONCAT(References!$B$3," ",References!$D$3)</f>
        <v>PS 8.0.34 Pre write</v>
      </c>
      <c r="K69" t="str">
        <f>_xlfn.CONCAT(References!$B$3," ",References!$D$4)</f>
        <v>PS 8.0.34 Post write</v>
      </c>
      <c r="L69" t="str">
        <f>_xlfn.CONCAT(References!$B$4," ",References!$D$3)</f>
        <v>MySQL 8.0.34 Pre write</v>
      </c>
      <c r="M69" t="str">
        <f>_xlfn.CONCAT(References!$B$4," ",References!$D$4)</f>
        <v>MySQL 8.0.34 Post write</v>
      </c>
      <c r="N69" t="s">
        <v>68</v>
      </c>
      <c r="O69" t="s">
        <v>47</v>
      </c>
      <c r="P69" t="str">
        <f>_xlfn.CONCAT(References!$B$3," ",References!$D$3)</f>
        <v>PS 8.0.34 Pre write</v>
      </c>
      <c r="Q69" t="str">
        <f>_xlfn.CONCAT(References!$B$3," ",References!$D$4)</f>
        <v>PS 8.0.34 Post write</v>
      </c>
      <c r="R69" t="str">
        <f>_xlfn.CONCAT(References!$B$4," ",References!$D$3)</f>
        <v>MySQL 8.0.34 Pre write</v>
      </c>
      <c r="S69" t="str">
        <f>_xlfn.CONCAT(References!$B$4," ",References!$D$4)</f>
        <v>MySQL 8.0.34 Post write</v>
      </c>
      <c r="T69" t="s">
        <v>68</v>
      </c>
      <c r="U69" t="s">
        <v>47</v>
      </c>
      <c r="V69" t="str">
        <f>_xlfn.CONCAT(References!$B$3," ",References!$D$3)</f>
        <v>PS 8.0.34 Pre write</v>
      </c>
      <c r="W69" t="str">
        <f>_xlfn.CONCAT(References!$B$3," ",References!$D$4)</f>
        <v>PS 8.0.34 Post write</v>
      </c>
      <c r="X69" t="str">
        <f>_xlfn.CONCAT(References!$B$4," ",References!$D$3)</f>
        <v>MySQL 8.0.34 Pre write</v>
      </c>
      <c r="Y69" t="str">
        <f>_xlfn.CONCAT(References!$B$4," ",References!$D$4)</f>
        <v>MySQL 8.0.34 Post write</v>
      </c>
      <c r="Z69" t="s">
        <v>68</v>
      </c>
      <c r="AA69" t="s">
        <v>47</v>
      </c>
      <c r="AB69" t="str">
        <f>_xlfn.CONCAT(References!$B$3," ",References!$D$3)</f>
        <v>PS 8.0.34 Pre write</v>
      </c>
      <c r="AC69" t="str">
        <f>_xlfn.CONCAT(References!$B$3," ",References!$D$4)</f>
        <v>PS 8.0.34 Post write</v>
      </c>
      <c r="AD69" t="str">
        <f>_xlfn.CONCAT(References!$B$4," ",References!$D$3)</f>
        <v>MySQL 8.0.34 Pre write</v>
      </c>
      <c r="AE69" t="str">
        <f>_xlfn.CONCAT(References!$B$4," ",References!$D$4)</f>
        <v>MySQL 8.0.34 Post write</v>
      </c>
    </row>
    <row r="70" spans="2:31" x14ac:dyDescent="0.25">
      <c r="B70" t="str">
        <f>PS_8034_select_pre_large!A67</f>
        <v>select_run_range_order</v>
      </c>
      <c r="C70" cm="1">
        <f t="array" ref="C70:C80">References!$G$3:$G$13</f>
        <v>1</v>
      </c>
      <c r="D70">
        <f>PS_8034_select_pre_large!Z67</f>
        <v>432.8</v>
      </c>
      <c r="E70" cm="1">
        <f t="array" ref="E70:E80">PS_8034_select_post_large!Z67:Z77</f>
        <v>309.67</v>
      </c>
      <c r="F70" cm="1">
        <f t="array" ref="F70:F80">MY_8034_select_pre_large!Z67:Z77</f>
        <v>448.79</v>
      </c>
      <c r="G70" cm="1">
        <f t="array" ref="G70:G80">MY_8034_select_post_large!Z67:Z77</f>
        <v>327.81</v>
      </c>
      <c r="I70" cm="1">
        <f t="array" ref="I70:I80">References!$G$3:$G$13</f>
        <v>1</v>
      </c>
      <c r="J70" cm="1">
        <f t="array" ref="J70:J80">PS_8034_select_pre_large!AA67:AA77</f>
        <v>432.8</v>
      </c>
      <c r="K70" cm="1">
        <f t="array" ref="K70:K80">PS_8034_select_post_large!AA67:AA77</f>
        <v>309.67</v>
      </c>
      <c r="L70" cm="1">
        <f t="array" ref="L70:L80">MY_8034_select_pre_large!AA67:AA77</f>
        <v>448.79</v>
      </c>
      <c r="M70" cm="1">
        <f t="array" ref="M70:M80">MY_8034_select_post_large!AA67:AA77</f>
        <v>327.81</v>
      </c>
      <c r="O70" cm="1">
        <f t="array" ref="O70:O80">References!$G$3:$G$13</f>
        <v>1</v>
      </c>
      <c r="P70" cm="1">
        <f t="array" ref="P70:P80">PS_8034_select_pre_large!AB67:AB77</f>
        <v>432.8</v>
      </c>
      <c r="Q70" cm="1">
        <f t="array" ref="Q70:Q80">PS_8034_select_post_large!AB67:AB77</f>
        <v>309.67</v>
      </c>
      <c r="R70" cm="1">
        <f t="array" ref="R70:R80">MY_8034_select_pre_large!AB67:AB77</f>
        <v>448.79</v>
      </c>
      <c r="S70" cm="1">
        <f t="array" ref="S70:S80">MY_8034_select_post_large!AB67:AB77</f>
        <v>327.81</v>
      </c>
      <c r="U70" cm="1">
        <f t="array" ref="U70:U80">References!$G$3:$G$13</f>
        <v>1</v>
      </c>
      <c r="V70" cm="1">
        <f t="array" ref="V70:V80">PS_8034_select_pre_large!AC67:AC77</f>
        <v>0</v>
      </c>
      <c r="W70" cm="1">
        <f t="array" ref="W70:W80">PS_8034_select_post_large!AC67:AC77</f>
        <v>0</v>
      </c>
      <c r="X70" cm="1">
        <f t="array" ref="X70:X80">MY_8034_select_pre_large!AC67:AC77</f>
        <v>0</v>
      </c>
      <c r="Y70" cm="1">
        <f t="array" ref="Y70:Y80">MY_8034_select_post_large!AC67:AC77</f>
        <v>0</v>
      </c>
      <c r="AA70" cm="1">
        <f t="array" ref="AA70:AA80">References!$G$3:$G$13</f>
        <v>1</v>
      </c>
      <c r="AB70" cm="1">
        <f t="array" ref="AB70:AB80">PS_8034_select_pre_large!AD67:AD77</f>
        <v>4.91</v>
      </c>
      <c r="AC70" cm="1">
        <f t="array" ref="AC70:AC80">PS_8034_select_post_large!AD67:AD77</f>
        <v>9.06</v>
      </c>
      <c r="AD70" cm="1">
        <f t="array" ref="AD70:AD80">MY_8034_select_pre_large!AD67:AD77</f>
        <v>4.82</v>
      </c>
      <c r="AE70" cm="1">
        <f t="array" ref="AE70:AE80">MY_8034_select_post_large!AD67:AD77</f>
        <v>6.21</v>
      </c>
    </row>
    <row r="71" spans="2:31" x14ac:dyDescent="0.25">
      <c r="C71">
        <v>2</v>
      </c>
      <c r="D71">
        <f>PS_8034_select_pre_large!Z68</f>
        <v>492.47</v>
      </c>
      <c r="E71">
        <v>340.92</v>
      </c>
      <c r="F71">
        <v>493.51</v>
      </c>
      <c r="G71">
        <v>301.56</v>
      </c>
      <c r="I71">
        <v>2</v>
      </c>
      <c r="J71">
        <v>492.47</v>
      </c>
      <c r="K71">
        <v>340.92</v>
      </c>
      <c r="L71">
        <v>493.51</v>
      </c>
      <c r="M71">
        <v>301.56</v>
      </c>
      <c r="O71">
        <v>2</v>
      </c>
      <c r="P71">
        <v>492.47</v>
      </c>
      <c r="Q71">
        <v>340.92</v>
      </c>
      <c r="R71">
        <v>493.51</v>
      </c>
      <c r="S71">
        <v>301.56</v>
      </c>
      <c r="U71">
        <v>2</v>
      </c>
      <c r="V71">
        <v>0</v>
      </c>
      <c r="W71">
        <v>0</v>
      </c>
      <c r="X71">
        <v>0</v>
      </c>
      <c r="Y71">
        <v>0</v>
      </c>
      <c r="AA71">
        <v>2</v>
      </c>
      <c r="AB71">
        <v>9.91</v>
      </c>
      <c r="AC71">
        <v>14.73</v>
      </c>
      <c r="AD71">
        <v>12.52</v>
      </c>
      <c r="AE71">
        <v>18.61</v>
      </c>
    </row>
    <row r="72" spans="2:31" x14ac:dyDescent="0.25">
      <c r="C72">
        <v>4</v>
      </c>
      <c r="D72">
        <f>PS_8034_select_pre_large!Z69</f>
        <v>782.06</v>
      </c>
      <c r="E72">
        <v>509.44</v>
      </c>
      <c r="F72">
        <v>736.97</v>
      </c>
      <c r="G72">
        <v>470.71</v>
      </c>
      <c r="I72">
        <v>4</v>
      </c>
      <c r="J72">
        <v>782.06</v>
      </c>
      <c r="K72">
        <v>509.44</v>
      </c>
      <c r="L72">
        <v>736.97</v>
      </c>
      <c r="M72">
        <v>470.71</v>
      </c>
      <c r="O72">
        <v>4</v>
      </c>
      <c r="P72">
        <v>782.06</v>
      </c>
      <c r="Q72">
        <v>509.44</v>
      </c>
      <c r="R72">
        <v>736.97</v>
      </c>
      <c r="S72">
        <v>470.71</v>
      </c>
      <c r="U72">
        <v>4</v>
      </c>
      <c r="V72">
        <v>0</v>
      </c>
      <c r="W72">
        <v>0</v>
      </c>
      <c r="X72">
        <v>0</v>
      </c>
      <c r="Y72">
        <v>0</v>
      </c>
      <c r="AA72">
        <v>4</v>
      </c>
      <c r="AB72">
        <v>11.65</v>
      </c>
      <c r="AC72">
        <v>18.28</v>
      </c>
      <c r="AD72">
        <v>16.12</v>
      </c>
      <c r="AE72">
        <v>23.95</v>
      </c>
    </row>
    <row r="73" spans="2:31" x14ac:dyDescent="0.25">
      <c r="C73">
        <v>8</v>
      </c>
      <c r="D73">
        <f>PS_8034_select_pre_large!Z70</f>
        <v>1147.32</v>
      </c>
      <c r="E73">
        <v>725.68</v>
      </c>
      <c r="F73">
        <v>1025.18</v>
      </c>
      <c r="G73">
        <v>684.36</v>
      </c>
      <c r="I73">
        <v>8</v>
      </c>
      <c r="J73">
        <v>1147.32</v>
      </c>
      <c r="K73">
        <v>725.68</v>
      </c>
      <c r="L73">
        <v>1025.18</v>
      </c>
      <c r="M73">
        <v>684.36</v>
      </c>
      <c r="O73">
        <v>8</v>
      </c>
      <c r="P73">
        <v>1147.32</v>
      </c>
      <c r="Q73">
        <v>725.68</v>
      </c>
      <c r="R73">
        <v>1025.18</v>
      </c>
      <c r="S73">
        <v>684.36</v>
      </c>
      <c r="U73">
        <v>8</v>
      </c>
      <c r="V73">
        <v>0</v>
      </c>
      <c r="W73">
        <v>0</v>
      </c>
      <c r="X73">
        <v>0</v>
      </c>
      <c r="Y73">
        <v>0</v>
      </c>
      <c r="AA73">
        <v>8</v>
      </c>
      <c r="AB73">
        <v>15.55</v>
      </c>
      <c r="AC73">
        <v>25.28</v>
      </c>
      <c r="AD73">
        <v>22.69</v>
      </c>
      <c r="AE73">
        <v>36.24</v>
      </c>
    </row>
    <row r="74" spans="2:31" x14ac:dyDescent="0.25">
      <c r="C74">
        <v>16</v>
      </c>
      <c r="D74">
        <f>PS_8034_select_pre_large!Z71</f>
        <v>1535.03</v>
      </c>
      <c r="E74">
        <v>928.95</v>
      </c>
      <c r="F74">
        <v>1379.16</v>
      </c>
      <c r="G74">
        <v>906.11</v>
      </c>
      <c r="I74">
        <v>16</v>
      </c>
      <c r="J74">
        <v>1535.03</v>
      </c>
      <c r="K74">
        <v>928.95</v>
      </c>
      <c r="L74">
        <v>1379.16</v>
      </c>
      <c r="M74">
        <v>906.11</v>
      </c>
      <c r="O74">
        <v>16</v>
      </c>
      <c r="P74">
        <v>1535.03</v>
      </c>
      <c r="Q74">
        <v>928.95</v>
      </c>
      <c r="R74">
        <v>1379.16</v>
      </c>
      <c r="S74">
        <v>906.11</v>
      </c>
      <c r="U74">
        <v>16</v>
      </c>
      <c r="V74">
        <v>0</v>
      </c>
      <c r="W74">
        <v>0</v>
      </c>
      <c r="X74">
        <v>0</v>
      </c>
      <c r="Y74">
        <v>0</v>
      </c>
      <c r="AA74">
        <v>16</v>
      </c>
      <c r="AB74">
        <v>22.69</v>
      </c>
      <c r="AC74">
        <v>39.65</v>
      </c>
      <c r="AD74">
        <v>24.83</v>
      </c>
      <c r="AE74">
        <v>58.92</v>
      </c>
    </row>
    <row r="75" spans="2:31" x14ac:dyDescent="0.25">
      <c r="C75">
        <v>32</v>
      </c>
      <c r="D75">
        <f>PS_8034_select_pre_large!Z72</f>
        <v>1886.37</v>
      </c>
      <c r="E75">
        <v>1106.17</v>
      </c>
      <c r="F75">
        <v>1685.72</v>
      </c>
      <c r="G75">
        <v>1113.74</v>
      </c>
      <c r="I75">
        <v>32</v>
      </c>
      <c r="J75">
        <v>1886.37</v>
      </c>
      <c r="K75">
        <v>1106.17</v>
      </c>
      <c r="L75">
        <v>1685.72</v>
      </c>
      <c r="M75">
        <v>1113.74</v>
      </c>
      <c r="O75">
        <v>32</v>
      </c>
      <c r="P75">
        <v>1886.37</v>
      </c>
      <c r="Q75">
        <v>1106.17</v>
      </c>
      <c r="R75">
        <v>1685.72</v>
      </c>
      <c r="S75">
        <v>1113.74</v>
      </c>
      <c r="U75">
        <v>32</v>
      </c>
      <c r="V75">
        <v>0</v>
      </c>
      <c r="W75">
        <v>0</v>
      </c>
      <c r="X75">
        <v>0</v>
      </c>
      <c r="Y75">
        <v>0</v>
      </c>
      <c r="AA75">
        <v>32</v>
      </c>
      <c r="AB75">
        <v>39.65</v>
      </c>
      <c r="AC75">
        <v>64.47</v>
      </c>
      <c r="AD75">
        <v>41.1</v>
      </c>
      <c r="AE75">
        <v>121.08</v>
      </c>
    </row>
    <row r="76" spans="2:31" x14ac:dyDescent="0.25">
      <c r="C76">
        <v>64</v>
      </c>
      <c r="D76">
        <f>PS_8034_select_pre_large!Z73</f>
        <v>2070.9499999999998</v>
      </c>
      <c r="E76">
        <v>1292.18</v>
      </c>
      <c r="F76">
        <v>1854.97</v>
      </c>
      <c r="G76">
        <v>1289.55</v>
      </c>
      <c r="I76">
        <v>64</v>
      </c>
      <c r="J76">
        <v>2070.9499999999998</v>
      </c>
      <c r="K76">
        <v>1292.18</v>
      </c>
      <c r="L76">
        <v>1854.97</v>
      </c>
      <c r="M76">
        <v>1289.55</v>
      </c>
      <c r="O76">
        <v>64</v>
      </c>
      <c r="P76">
        <v>2070.9499999999998</v>
      </c>
      <c r="Q76">
        <v>1292.18</v>
      </c>
      <c r="R76">
        <v>1854.97</v>
      </c>
      <c r="S76">
        <v>1289.55</v>
      </c>
      <c r="U76">
        <v>64</v>
      </c>
      <c r="V76">
        <v>0</v>
      </c>
      <c r="W76">
        <v>0</v>
      </c>
      <c r="X76">
        <v>0</v>
      </c>
      <c r="Y76">
        <v>0</v>
      </c>
      <c r="AA76">
        <v>64</v>
      </c>
      <c r="AB76">
        <v>75.819999999999993</v>
      </c>
      <c r="AC76">
        <v>112.67</v>
      </c>
      <c r="AD76">
        <v>75.819999999999993</v>
      </c>
      <c r="AE76">
        <v>303.33</v>
      </c>
    </row>
    <row r="77" spans="2:31" x14ac:dyDescent="0.25">
      <c r="C77">
        <v>128</v>
      </c>
      <c r="D77">
        <f>PS_8034_select_pre_large!Z74</f>
        <v>2111.52</v>
      </c>
      <c r="E77">
        <v>1472.81</v>
      </c>
      <c r="F77">
        <v>2068.2399999999998</v>
      </c>
      <c r="G77">
        <v>1481.91</v>
      </c>
      <c r="I77">
        <v>128</v>
      </c>
      <c r="J77">
        <v>2111.52</v>
      </c>
      <c r="K77">
        <v>1472.81</v>
      </c>
      <c r="L77">
        <v>2068.2399999999998</v>
      </c>
      <c r="M77">
        <v>1481.91</v>
      </c>
      <c r="O77">
        <v>128</v>
      </c>
      <c r="P77">
        <v>2111.52</v>
      </c>
      <c r="Q77">
        <v>1472.81</v>
      </c>
      <c r="R77">
        <v>2068.2399999999998</v>
      </c>
      <c r="S77">
        <v>1481.91</v>
      </c>
      <c r="U77">
        <v>128</v>
      </c>
      <c r="V77">
        <v>0</v>
      </c>
      <c r="W77">
        <v>0</v>
      </c>
      <c r="X77">
        <v>0</v>
      </c>
      <c r="Y77">
        <v>0</v>
      </c>
      <c r="AA77">
        <v>128</v>
      </c>
      <c r="AB77">
        <v>183.21</v>
      </c>
      <c r="AC77">
        <v>240.02</v>
      </c>
      <c r="AD77">
        <v>130.13</v>
      </c>
      <c r="AE77">
        <v>287.38</v>
      </c>
    </row>
    <row r="78" spans="2:31" x14ac:dyDescent="0.25">
      <c r="C78">
        <v>256</v>
      </c>
      <c r="D78">
        <f>PS_8034_select_pre_large!Z75</f>
        <v>2113.73</v>
      </c>
      <c r="E78">
        <v>1581.05</v>
      </c>
      <c r="F78">
        <v>2133.94</v>
      </c>
      <c r="G78">
        <v>1607.01</v>
      </c>
      <c r="I78">
        <v>256</v>
      </c>
      <c r="J78">
        <v>2113.73</v>
      </c>
      <c r="K78">
        <v>1581.05</v>
      </c>
      <c r="L78">
        <v>2133.94</v>
      </c>
      <c r="M78">
        <v>1607.01</v>
      </c>
      <c r="O78">
        <v>256</v>
      </c>
      <c r="P78">
        <v>2113.73</v>
      </c>
      <c r="Q78">
        <v>1581.05</v>
      </c>
      <c r="R78">
        <v>2133.94</v>
      </c>
      <c r="S78">
        <v>1607.01</v>
      </c>
      <c r="U78">
        <v>256</v>
      </c>
      <c r="V78">
        <v>0</v>
      </c>
      <c r="W78">
        <v>0</v>
      </c>
      <c r="X78">
        <v>0</v>
      </c>
      <c r="Y78">
        <v>0</v>
      </c>
      <c r="AA78">
        <v>256</v>
      </c>
      <c r="AB78">
        <v>404.61</v>
      </c>
      <c r="AC78">
        <v>549.52</v>
      </c>
      <c r="AD78">
        <v>404.61</v>
      </c>
      <c r="AE78">
        <v>484.44</v>
      </c>
    </row>
    <row r="79" spans="2:31" x14ac:dyDescent="0.25">
      <c r="C79">
        <v>512</v>
      </c>
      <c r="D79">
        <f>PS_8034_select_pre_large!Z76</f>
        <v>2110.33</v>
      </c>
      <c r="E79">
        <v>1624.11</v>
      </c>
      <c r="F79">
        <v>2130.31</v>
      </c>
      <c r="G79">
        <v>1676.92</v>
      </c>
      <c r="I79">
        <v>512</v>
      </c>
      <c r="J79">
        <v>2110.33</v>
      </c>
      <c r="K79">
        <v>1624.11</v>
      </c>
      <c r="L79">
        <v>2130.31</v>
      </c>
      <c r="M79">
        <v>1676.92</v>
      </c>
      <c r="O79">
        <v>512</v>
      </c>
      <c r="P79">
        <v>2110.33</v>
      </c>
      <c r="Q79">
        <v>1624.11</v>
      </c>
      <c r="R79">
        <v>2130.31</v>
      </c>
      <c r="S79">
        <v>1676.92</v>
      </c>
      <c r="U79">
        <v>512</v>
      </c>
      <c r="V79">
        <v>0</v>
      </c>
      <c r="W79">
        <v>0</v>
      </c>
      <c r="X79">
        <v>0</v>
      </c>
      <c r="Y79">
        <v>0</v>
      </c>
      <c r="AA79">
        <v>512</v>
      </c>
      <c r="AB79">
        <v>877.61</v>
      </c>
      <c r="AC79">
        <v>1050.76</v>
      </c>
      <c r="AD79">
        <v>831.46</v>
      </c>
      <c r="AE79">
        <v>1109.0899999999999</v>
      </c>
    </row>
    <row r="80" spans="2:31" x14ac:dyDescent="0.25">
      <c r="C80">
        <v>1024</v>
      </c>
      <c r="D80">
        <f>PS_8034_select_pre_large!Z77</f>
        <v>2120.5500000000002</v>
      </c>
      <c r="E80">
        <v>1643.5</v>
      </c>
      <c r="F80">
        <v>2132.25</v>
      </c>
      <c r="G80">
        <v>1702.51</v>
      </c>
      <c r="I80">
        <v>1024</v>
      </c>
      <c r="J80">
        <v>2120.5500000000002</v>
      </c>
      <c r="K80">
        <v>1643.5</v>
      </c>
      <c r="L80">
        <v>2132.25</v>
      </c>
      <c r="M80">
        <v>1702.51</v>
      </c>
      <c r="O80">
        <v>1024</v>
      </c>
      <c r="P80">
        <v>2120.5500000000002</v>
      </c>
      <c r="Q80">
        <v>1643.5</v>
      </c>
      <c r="R80">
        <v>2132.25</v>
      </c>
      <c r="S80">
        <v>1702.51</v>
      </c>
      <c r="U80">
        <v>1024</v>
      </c>
      <c r="V80">
        <v>0</v>
      </c>
      <c r="W80">
        <v>0</v>
      </c>
      <c r="X80">
        <v>0</v>
      </c>
      <c r="Y80">
        <v>0</v>
      </c>
      <c r="AA80">
        <v>1024</v>
      </c>
      <c r="AB80">
        <v>1708.63</v>
      </c>
      <c r="AC80">
        <v>2045.74</v>
      </c>
      <c r="AD80">
        <v>1708.63</v>
      </c>
      <c r="AE80">
        <v>2045.74</v>
      </c>
    </row>
    <row r="81" spans="2:31" x14ac:dyDescent="0.25">
      <c r="C81" s="18" t="str">
        <f>References!$I$4</f>
        <v>events/s</v>
      </c>
      <c r="D81" s="18"/>
      <c r="E81" s="18"/>
      <c r="F81" s="18"/>
      <c r="G81" s="2"/>
      <c r="I81" s="18" t="str">
        <f>References!$I$5</f>
        <v>ops/sec</v>
      </c>
      <c r="J81" s="18"/>
      <c r="K81" s="18"/>
      <c r="L81" s="2"/>
      <c r="M81" s="2"/>
      <c r="O81" s="18" t="str">
        <f>References!$I$6</f>
        <v>reads/sec</v>
      </c>
      <c r="P81" s="18"/>
      <c r="Q81" s="18"/>
      <c r="R81" s="2"/>
      <c r="S81" s="2"/>
      <c r="U81" s="18" t="str">
        <f>References!$I$7</f>
        <v>writes/sec</v>
      </c>
      <c r="V81" s="18"/>
      <c r="W81" s="18"/>
      <c r="X81" s="2"/>
      <c r="Y81" s="2"/>
      <c r="AA81" s="18" t="str">
        <f>References!$I$8</f>
        <v>latency95(μs)</v>
      </c>
      <c r="AB81" s="18"/>
      <c r="AC81" s="18"/>
    </row>
    <row r="82" spans="2:31" x14ac:dyDescent="0.25">
      <c r="B82" t="s">
        <v>53</v>
      </c>
      <c r="C82" t="s">
        <v>47</v>
      </c>
      <c r="D82" t="str">
        <f>_xlfn.CONCAT(References!$B$3," ",References!$D$3)</f>
        <v>PS 8.0.34 Pre write</v>
      </c>
      <c r="E82" t="str">
        <f>_xlfn.CONCAT(References!$B$3," ",References!$D$4)</f>
        <v>PS 8.0.34 Post write</v>
      </c>
      <c r="F82" t="str">
        <f>_xlfn.CONCAT(References!$B$4," ",References!$D$3)</f>
        <v>MySQL 8.0.34 Pre write</v>
      </c>
      <c r="G82" t="str">
        <f>_xlfn.CONCAT(References!$B$4," ",References!$D$4)</f>
        <v>MySQL 8.0.34 Post write</v>
      </c>
      <c r="H82" t="s">
        <v>68</v>
      </c>
      <c r="I82" t="s">
        <v>47</v>
      </c>
      <c r="J82" t="str">
        <f>_xlfn.CONCAT(References!$B$3," ",References!$D$3)</f>
        <v>PS 8.0.34 Pre write</v>
      </c>
      <c r="K82" t="str">
        <f>_xlfn.CONCAT(References!$B$3," ",References!$D$4)</f>
        <v>PS 8.0.34 Post write</v>
      </c>
      <c r="L82" t="str">
        <f>_xlfn.CONCAT(References!$B$4," ",References!$D$3)</f>
        <v>MySQL 8.0.34 Pre write</v>
      </c>
      <c r="M82" t="str">
        <f>_xlfn.CONCAT(References!$B$4," ",References!$D$4)</f>
        <v>MySQL 8.0.34 Post write</v>
      </c>
      <c r="N82" t="s">
        <v>68</v>
      </c>
      <c r="O82" t="s">
        <v>47</v>
      </c>
      <c r="P82" t="str">
        <f>_xlfn.CONCAT(References!$B$3," ",References!$D$3)</f>
        <v>PS 8.0.34 Pre write</v>
      </c>
      <c r="Q82" t="str">
        <f>_xlfn.CONCAT(References!$B$3," ",References!$D$4)</f>
        <v>PS 8.0.34 Post write</v>
      </c>
      <c r="R82" t="str">
        <f>_xlfn.CONCAT(References!$B$4," ",References!$D$3)</f>
        <v>MySQL 8.0.34 Pre write</v>
      </c>
      <c r="S82" t="str">
        <f>_xlfn.CONCAT(References!$B$4," ",References!$D$4)</f>
        <v>MySQL 8.0.34 Post write</v>
      </c>
      <c r="T82" t="s">
        <v>68</v>
      </c>
      <c r="U82" t="s">
        <v>47</v>
      </c>
      <c r="V82" t="str">
        <f>_xlfn.CONCAT(References!$B$3," ",References!$D$3)</f>
        <v>PS 8.0.34 Pre write</v>
      </c>
      <c r="W82" t="str">
        <f>_xlfn.CONCAT(References!$B$3," ",References!$D$4)</f>
        <v>PS 8.0.34 Post write</v>
      </c>
      <c r="X82" t="str">
        <f>_xlfn.CONCAT(References!$B$4," ",References!$D$3)</f>
        <v>MySQL 8.0.34 Pre write</v>
      </c>
      <c r="Y82" t="str">
        <f>_xlfn.CONCAT(References!$B$4," ",References!$D$4)</f>
        <v>MySQL 8.0.34 Post write</v>
      </c>
      <c r="Z82" t="s">
        <v>68</v>
      </c>
      <c r="AA82" t="s">
        <v>47</v>
      </c>
      <c r="AB82" t="str">
        <f>_xlfn.CONCAT(References!$B$3," ",References!$D$3)</f>
        <v>PS 8.0.34 Pre write</v>
      </c>
      <c r="AC82" t="str">
        <f>_xlfn.CONCAT(References!$B$3," ",References!$D$4)</f>
        <v>PS 8.0.34 Post write</v>
      </c>
      <c r="AD82" t="str">
        <f>_xlfn.CONCAT(References!$B$4," ",References!$D$3)</f>
        <v>MySQL 8.0.34 Pre write</v>
      </c>
      <c r="AE82" t="str">
        <f>_xlfn.CONCAT(References!$B$4," ",References!$D$4)</f>
        <v>MySQL 8.0.34 Post write</v>
      </c>
    </row>
    <row r="83" spans="2:31" x14ac:dyDescent="0.25">
      <c r="B83" t="str">
        <f>PS_8034_select_pre_large!A80</f>
        <v>select_run_range_simple</v>
      </c>
      <c r="C83" cm="1">
        <f t="array" ref="C83:C93">References!$G$3:$G$13</f>
        <v>1</v>
      </c>
      <c r="D83">
        <f>PS_8034_select_pre_large!Z80</f>
        <v>437.61</v>
      </c>
      <c r="E83" cm="1">
        <f t="array" ref="E83:E93">PS_8034_select_post_large!Z80:Z90</f>
        <v>310</v>
      </c>
      <c r="F83" cm="1">
        <f t="array" ref="F83:F93">MY_8034_select_pre_large!Z80:Z90</f>
        <v>455.49</v>
      </c>
      <c r="G83" cm="1">
        <f t="array" ref="G83:G93">MY_8034_select_post_large!Z80:Z90</f>
        <v>326.7</v>
      </c>
      <c r="I83" cm="1">
        <f t="array" ref="I83:I93">References!$G$3:$G$13</f>
        <v>1</v>
      </c>
      <c r="J83" cm="1">
        <f t="array" ref="J83:J93">PS_8034_select_pre_large!AA80:AA90</f>
        <v>437.61</v>
      </c>
      <c r="K83" cm="1">
        <f t="array" ref="K83:K93">PS_8034_select_post_large!AA80:AA90</f>
        <v>310</v>
      </c>
      <c r="L83" cm="1">
        <f t="array" ref="L83:L93">MY_8034_select_pre_large!AA80:AA90</f>
        <v>455.49</v>
      </c>
      <c r="M83" cm="1">
        <f t="array" ref="M83:M93">MY_8034_select_post_large!AA80:AA90</f>
        <v>326.7</v>
      </c>
      <c r="O83" cm="1">
        <f t="array" ref="O83:O93">References!$G$3:$G$13</f>
        <v>1</v>
      </c>
      <c r="P83" cm="1">
        <f t="array" ref="P83:P93">PS_8034_select_pre_large!AB80:AB90</f>
        <v>437.61</v>
      </c>
      <c r="Q83" cm="1">
        <f t="array" ref="Q83:Q93">PS_8034_select_post_large!AB80:AB90</f>
        <v>310</v>
      </c>
      <c r="R83" cm="1">
        <f t="array" ref="R83:R93">MY_8034_select_pre_large!AB80:AB90</f>
        <v>455.49</v>
      </c>
      <c r="S83" cm="1">
        <f t="array" ref="S83:S93">MY_8034_select_post_large!AB80:AB90</f>
        <v>326.7</v>
      </c>
      <c r="U83" cm="1">
        <f t="array" ref="U83:U93">References!$G$3:$G$13</f>
        <v>1</v>
      </c>
      <c r="V83" cm="1">
        <f t="array" ref="V83:V93">PS_8034_select_pre_large!AC80:AC90</f>
        <v>0</v>
      </c>
      <c r="W83" cm="1">
        <f t="array" ref="W83:W93">PS_8034_select_post_large!AC80:AC90</f>
        <v>0</v>
      </c>
      <c r="X83" cm="1">
        <f t="array" ref="X83:X93">MY_8034_select_pre_large!AC80:AC90</f>
        <v>0</v>
      </c>
      <c r="Y83" cm="1">
        <f t="array" ref="Y83:Y93">MY_8034_select_post_large!AC80:AC90</f>
        <v>0</v>
      </c>
      <c r="AA83" cm="1">
        <f t="array" ref="AA83:AA93">References!$G$3:$G$13</f>
        <v>1</v>
      </c>
      <c r="AB83" cm="1">
        <f t="array" ref="AB83:AB93">PS_8034_select_pre_large!AD80:AD90</f>
        <v>4.91</v>
      </c>
      <c r="AC83" cm="1">
        <f t="array" ref="AC83:AC93">PS_8034_select_post_large!AD80:AD90</f>
        <v>8.9</v>
      </c>
      <c r="AD83" cm="1">
        <f t="array" ref="AD83:AD93">MY_8034_select_pre_large!AD80:AD90</f>
        <v>4.82</v>
      </c>
      <c r="AE83" cm="1">
        <f t="array" ref="AE83:AE93">MY_8034_select_post_large!AD80:AD90</f>
        <v>6.21</v>
      </c>
    </row>
    <row r="84" spans="2:31" x14ac:dyDescent="0.25">
      <c r="C84">
        <v>2</v>
      </c>
      <c r="D84">
        <f>PS_8034_select_pre_large!Z81</f>
        <v>499.22</v>
      </c>
      <c r="E84">
        <v>358.53</v>
      </c>
      <c r="F84">
        <v>503.27</v>
      </c>
      <c r="G84">
        <v>336.01</v>
      </c>
      <c r="I84">
        <v>2</v>
      </c>
      <c r="J84">
        <v>499.22</v>
      </c>
      <c r="K84">
        <v>358.53</v>
      </c>
      <c r="L84">
        <v>503.27</v>
      </c>
      <c r="M84">
        <v>336.01</v>
      </c>
      <c r="O84">
        <v>2</v>
      </c>
      <c r="P84">
        <v>499.22</v>
      </c>
      <c r="Q84">
        <v>358.53</v>
      </c>
      <c r="R84">
        <v>503.27</v>
      </c>
      <c r="S84">
        <v>336.01</v>
      </c>
      <c r="U84">
        <v>2</v>
      </c>
      <c r="V84">
        <v>0</v>
      </c>
      <c r="W84">
        <v>0</v>
      </c>
      <c r="X84">
        <v>0</v>
      </c>
      <c r="Y84">
        <v>0</v>
      </c>
      <c r="AA84">
        <v>2</v>
      </c>
      <c r="AB84">
        <v>9.91</v>
      </c>
      <c r="AC84">
        <v>13.7</v>
      </c>
      <c r="AD84">
        <v>12.08</v>
      </c>
      <c r="AE84">
        <v>15.83</v>
      </c>
    </row>
    <row r="85" spans="2:31" x14ac:dyDescent="0.25">
      <c r="C85">
        <v>4</v>
      </c>
      <c r="D85">
        <f>PS_8034_select_pre_large!Z82</f>
        <v>790.63</v>
      </c>
      <c r="E85">
        <v>588.35</v>
      </c>
      <c r="F85">
        <v>743.37</v>
      </c>
      <c r="G85">
        <v>537.66</v>
      </c>
      <c r="I85">
        <v>4</v>
      </c>
      <c r="J85">
        <v>790.63</v>
      </c>
      <c r="K85">
        <v>588.35</v>
      </c>
      <c r="L85">
        <v>743.37</v>
      </c>
      <c r="M85">
        <v>537.66</v>
      </c>
      <c r="O85">
        <v>4</v>
      </c>
      <c r="P85">
        <v>790.63</v>
      </c>
      <c r="Q85">
        <v>588.35</v>
      </c>
      <c r="R85">
        <v>743.37</v>
      </c>
      <c r="S85">
        <v>537.66</v>
      </c>
      <c r="U85">
        <v>4</v>
      </c>
      <c r="V85">
        <v>0</v>
      </c>
      <c r="W85">
        <v>0</v>
      </c>
      <c r="X85">
        <v>0</v>
      </c>
      <c r="Y85">
        <v>0</v>
      </c>
      <c r="AA85">
        <v>4</v>
      </c>
      <c r="AB85">
        <v>11.87</v>
      </c>
      <c r="AC85">
        <v>15.27</v>
      </c>
      <c r="AD85">
        <v>16.12</v>
      </c>
      <c r="AE85">
        <v>20.74</v>
      </c>
    </row>
    <row r="86" spans="2:31" x14ac:dyDescent="0.25">
      <c r="C86">
        <v>8</v>
      </c>
      <c r="D86">
        <f>PS_8034_select_pre_large!Z83</f>
        <v>1152.2</v>
      </c>
      <c r="E86">
        <v>910.92</v>
      </c>
      <c r="F86">
        <v>1030.07</v>
      </c>
      <c r="G86">
        <v>835.69</v>
      </c>
      <c r="I86">
        <v>8</v>
      </c>
      <c r="J86">
        <v>1152.2</v>
      </c>
      <c r="K86">
        <v>910.92</v>
      </c>
      <c r="L86">
        <v>1030.07</v>
      </c>
      <c r="M86">
        <v>835.69</v>
      </c>
      <c r="O86">
        <v>8</v>
      </c>
      <c r="P86">
        <v>1152.2</v>
      </c>
      <c r="Q86">
        <v>910.92</v>
      </c>
      <c r="R86">
        <v>1030.07</v>
      </c>
      <c r="S86">
        <v>835.69</v>
      </c>
      <c r="U86">
        <v>8</v>
      </c>
      <c r="V86">
        <v>0</v>
      </c>
      <c r="W86">
        <v>0</v>
      </c>
      <c r="X86">
        <v>0</v>
      </c>
      <c r="Y86">
        <v>0</v>
      </c>
      <c r="AA86">
        <v>8</v>
      </c>
      <c r="AB86">
        <v>15.27</v>
      </c>
      <c r="AC86">
        <v>18.95</v>
      </c>
      <c r="AD86">
        <v>22.28</v>
      </c>
      <c r="AE86">
        <v>26.68</v>
      </c>
    </row>
    <row r="87" spans="2:31" x14ac:dyDescent="0.25">
      <c r="C87">
        <v>16</v>
      </c>
      <c r="D87">
        <f>PS_8034_select_pre_large!Z84</f>
        <v>1551.42</v>
      </c>
      <c r="E87">
        <v>1175.1099999999999</v>
      </c>
      <c r="F87">
        <v>1353.95</v>
      </c>
      <c r="G87">
        <v>1171.52</v>
      </c>
      <c r="I87">
        <v>16</v>
      </c>
      <c r="J87">
        <v>1551.42</v>
      </c>
      <c r="K87">
        <v>1175.1099999999999</v>
      </c>
      <c r="L87">
        <v>1353.95</v>
      </c>
      <c r="M87">
        <v>1171.52</v>
      </c>
      <c r="O87">
        <v>16</v>
      </c>
      <c r="P87">
        <v>1551.42</v>
      </c>
      <c r="Q87">
        <v>1175.1099999999999</v>
      </c>
      <c r="R87">
        <v>1353.95</v>
      </c>
      <c r="S87">
        <v>1171.52</v>
      </c>
      <c r="U87">
        <v>16</v>
      </c>
      <c r="V87">
        <v>0</v>
      </c>
      <c r="W87">
        <v>0</v>
      </c>
      <c r="X87">
        <v>0</v>
      </c>
      <c r="Y87">
        <v>0</v>
      </c>
      <c r="AA87">
        <v>16</v>
      </c>
      <c r="AB87">
        <v>22.28</v>
      </c>
      <c r="AC87">
        <v>29.19</v>
      </c>
      <c r="AD87">
        <v>25.74</v>
      </c>
      <c r="AE87">
        <v>29.72</v>
      </c>
    </row>
    <row r="88" spans="2:31" x14ac:dyDescent="0.25">
      <c r="C88">
        <v>32</v>
      </c>
      <c r="D88">
        <f>PS_8034_select_pre_large!Z85</f>
        <v>1891.66</v>
      </c>
      <c r="E88">
        <v>1420.08</v>
      </c>
      <c r="F88">
        <v>1690.17</v>
      </c>
      <c r="G88">
        <v>1410.27</v>
      </c>
      <c r="I88">
        <v>32</v>
      </c>
      <c r="J88">
        <v>1891.66</v>
      </c>
      <c r="K88">
        <v>1420.08</v>
      </c>
      <c r="L88">
        <v>1690.17</v>
      </c>
      <c r="M88">
        <v>1410.27</v>
      </c>
      <c r="O88">
        <v>32</v>
      </c>
      <c r="P88">
        <v>1891.66</v>
      </c>
      <c r="Q88">
        <v>1420.08</v>
      </c>
      <c r="R88">
        <v>1690.17</v>
      </c>
      <c r="S88">
        <v>1410.27</v>
      </c>
      <c r="U88">
        <v>32</v>
      </c>
      <c r="V88">
        <v>0</v>
      </c>
      <c r="W88">
        <v>0</v>
      </c>
      <c r="X88">
        <v>0</v>
      </c>
      <c r="Y88">
        <v>0</v>
      </c>
      <c r="AA88">
        <v>32</v>
      </c>
      <c r="AB88">
        <v>39.65</v>
      </c>
      <c r="AC88">
        <v>51.02</v>
      </c>
      <c r="AD88">
        <v>41.1</v>
      </c>
      <c r="AE88">
        <v>51.02</v>
      </c>
    </row>
    <row r="89" spans="2:31" x14ac:dyDescent="0.25">
      <c r="C89">
        <v>64</v>
      </c>
      <c r="D89">
        <f>PS_8034_select_pre_large!Z86</f>
        <v>2073.34</v>
      </c>
      <c r="E89">
        <v>1547.16</v>
      </c>
      <c r="F89">
        <v>1867.59</v>
      </c>
      <c r="G89">
        <v>1573.23</v>
      </c>
      <c r="I89">
        <v>64</v>
      </c>
      <c r="J89">
        <v>2073.34</v>
      </c>
      <c r="K89">
        <v>1547.16</v>
      </c>
      <c r="L89">
        <v>1867.59</v>
      </c>
      <c r="M89">
        <v>1573.23</v>
      </c>
      <c r="O89">
        <v>64</v>
      </c>
      <c r="P89">
        <v>2073.34</v>
      </c>
      <c r="Q89">
        <v>1547.16</v>
      </c>
      <c r="R89">
        <v>1867.59</v>
      </c>
      <c r="S89">
        <v>1573.23</v>
      </c>
      <c r="U89">
        <v>64</v>
      </c>
      <c r="V89">
        <v>0</v>
      </c>
      <c r="W89">
        <v>0</v>
      </c>
      <c r="X89">
        <v>0</v>
      </c>
      <c r="Y89">
        <v>0</v>
      </c>
      <c r="AA89">
        <v>64</v>
      </c>
      <c r="AB89">
        <v>75.819999999999993</v>
      </c>
      <c r="AC89">
        <v>97.55</v>
      </c>
      <c r="AD89">
        <v>71.83</v>
      </c>
      <c r="AE89">
        <v>95.81</v>
      </c>
    </row>
    <row r="90" spans="2:31" x14ac:dyDescent="0.25">
      <c r="C90">
        <v>128</v>
      </c>
      <c r="D90">
        <f>PS_8034_select_pre_large!Z87</f>
        <v>2109.09</v>
      </c>
      <c r="E90">
        <v>1580.74</v>
      </c>
      <c r="F90">
        <v>2078.7399999999998</v>
      </c>
      <c r="G90">
        <v>1659.11</v>
      </c>
      <c r="I90">
        <v>128</v>
      </c>
      <c r="J90">
        <v>2109.09</v>
      </c>
      <c r="K90">
        <v>1580.74</v>
      </c>
      <c r="L90">
        <v>2078.7399999999998</v>
      </c>
      <c r="M90">
        <v>1659.11</v>
      </c>
      <c r="O90">
        <v>128</v>
      </c>
      <c r="P90">
        <v>2109.09</v>
      </c>
      <c r="Q90">
        <v>1580.74</v>
      </c>
      <c r="R90">
        <v>2078.7399999999998</v>
      </c>
      <c r="S90">
        <v>1659.11</v>
      </c>
      <c r="U90">
        <v>128</v>
      </c>
      <c r="V90">
        <v>0</v>
      </c>
      <c r="W90">
        <v>0</v>
      </c>
      <c r="X90">
        <v>0</v>
      </c>
      <c r="Y90">
        <v>0</v>
      </c>
      <c r="AA90">
        <v>128</v>
      </c>
      <c r="AB90">
        <v>186.54</v>
      </c>
      <c r="AC90">
        <v>244.38</v>
      </c>
      <c r="AD90">
        <v>114.72</v>
      </c>
      <c r="AE90">
        <v>219.36</v>
      </c>
    </row>
    <row r="91" spans="2:31" x14ac:dyDescent="0.25">
      <c r="C91">
        <v>256</v>
      </c>
      <c r="D91">
        <f>PS_8034_select_pre_large!Z88</f>
        <v>2116.96</v>
      </c>
      <c r="E91">
        <v>1577.27</v>
      </c>
      <c r="F91">
        <v>2137.25</v>
      </c>
      <c r="G91">
        <v>1684.41</v>
      </c>
      <c r="I91">
        <v>256</v>
      </c>
      <c r="J91">
        <v>2116.96</v>
      </c>
      <c r="K91">
        <v>1577.27</v>
      </c>
      <c r="L91">
        <v>2137.25</v>
      </c>
      <c r="M91">
        <v>1684.41</v>
      </c>
      <c r="O91">
        <v>256</v>
      </c>
      <c r="P91">
        <v>2116.96</v>
      </c>
      <c r="Q91">
        <v>1577.27</v>
      </c>
      <c r="R91">
        <v>2137.25</v>
      </c>
      <c r="S91">
        <v>1684.41</v>
      </c>
      <c r="U91">
        <v>256</v>
      </c>
      <c r="V91">
        <v>0</v>
      </c>
      <c r="W91">
        <v>0</v>
      </c>
      <c r="X91">
        <v>0</v>
      </c>
      <c r="Y91">
        <v>0</v>
      </c>
      <c r="AA91">
        <v>256</v>
      </c>
      <c r="AB91">
        <v>397.39</v>
      </c>
      <c r="AC91">
        <v>559.5</v>
      </c>
      <c r="AD91">
        <v>397.39</v>
      </c>
      <c r="AE91">
        <v>493.24</v>
      </c>
    </row>
    <row r="92" spans="2:31" x14ac:dyDescent="0.25">
      <c r="C92">
        <v>512</v>
      </c>
      <c r="D92">
        <f>PS_8034_select_pre_large!Z89</f>
        <v>2112.38</v>
      </c>
      <c r="E92">
        <v>1580.55</v>
      </c>
      <c r="F92">
        <v>2146.81</v>
      </c>
      <c r="G92">
        <v>1729.17</v>
      </c>
      <c r="I92">
        <v>512</v>
      </c>
      <c r="J92">
        <v>2112.38</v>
      </c>
      <c r="K92">
        <v>1580.55</v>
      </c>
      <c r="L92">
        <v>2146.81</v>
      </c>
      <c r="M92">
        <v>1729.17</v>
      </c>
      <c r="O92">
        <v>512</v>
      </c>
      <c r="P92">
        <v>2112.38</v>
      </c>
      <c r="Q92">
        <v>1580.55</v>
      </c>
      <c r="R92">
        <v>2146.81</v>
      </c>
      <c r="S92">
        <v>1729.17</v>
      </c>
      <c r="U92">
        <v>512</v>
      </c>
      <c r="V92">
        <v>0</v>
      </c>
      <c r="W92">
        <v>0</v>
      </c>
      <c r="X92">
        <v>0</v>
      </c>
      <c r="Y92">
        <v>0</v>
      </c>
      <c r="AA92">
        <v>512</v>
      </c>
      <c r="AB92">
        <v>816.63</v>
      </c>
      <c r="AC92">
        <v>1149.76</v>
      </c>
      <c r="AD92">
        <v>926.33</v>
      </c>
      <c r="AE92">
        <v>1032.01</v>
      </c>
    </row>
    <row r="93" spans="2:31" x14ac:dyDescent="0.25">
      <c r="C93">
        <v>1024</v>
      </c>
      <c r="D93">
        <f>PS_8034_select_pre_large!Z90</f>
        <v>2115.39</v>
      </c>
      <c r="E93">
        <v>1584.84</v>
      </c>
      <c r="F93">
        <v>2139.9299999999998</v>
      </c>
      <c r="G93">
        <v>1730.91</v>
      </c>
      <c r="I93">
        <v>1024</v>
      </c>
      <c r="J93">
        <v>2115.39</v>
      </c>
      <c r="K93">
        <v>1584.84</v>
      </c>
      <c r="L93">
        <v>2139.9299999999998</v>
      </c>
      <c r="M93">
        <v>1730.91</v>
      </c>
      <c r="O93">
        <v>1024</v>
      </c>
      <c r="P93">
        <v>2115.39</v>
      </c>
      <c r="Q93">
        <v>1584.84</v>
      </c>
      <c r="R93">
        <v>2139.9299999999998</v>
      </c>
      <c r="S93">
        <v>1730.91</v>
      </c>
      <c r="U93">
        <v>1024</v>
      </c>
      <c r="V93">
        <v>0</v>
      </c>
      <c r="W93">
        <v>0</v>
      </c>
      <c r="X93">
        <v>0</v>
      </c>
      <c r="Y93">
        <v>0</v>
      </c>
      <c r="AA93">
        <v>1024</v>
      </c>
      <c r="AB93">
        <v>1708.63</v>
      </c>
      <c r="AC93">
        <v>2405.65</v>
      </c>
      <c r="AD93">
        <v>1708.63</v>
      </c>
      <c r="AE93">
        <v>1739.68</v>
      </c>
    </row>
    <row r="94" spans="2:31" x14ac:dyDescent="0.25">
      <c r="C94" s="18" t="str">
        <f>References!$I$4</f>
        <v>events/s</v>
      </c>
      <c r="D94" s="18"/>
      <c r="E94" s="18"/>
      <c r="F94" s="18"/>
      <c r="G94" s="2"/>
      <c r="I94" s="18" t="str">
        <f>References!$I$5</f>
        <v>ops/sec</v>
      </c>
      <c r="J94" s="18"/>
      <c r="K94" s="18"/>
      <c r="L94" s="2"/>
      <c r="M94" s="2"/>
      <c r="O94" s="18" t="str">
        <f>References!$I$6</f>
        <v>reads/sec</v>
      </c>
      <c r="P94" s="18"/>
      <c r="Q94" s="18"/>
      <c r="R94" s="2"/>
      <c r="S94" s="2"/>
      <c r="U94" s="18" t="str">
        <f>References!$I$7</f>
        <v>writes/sec</v>
      </c>
      <c r="V94" s="18"/>
      <c r="W94" s="18"/>
      <c r="X94" s="2"/>
      <c r="Y94" s="2"/>
      <c r="AA94" s="18" t="str">
        <f>References!$I$8</f>
        <v>latency95(μs)</v>
      </c>
      <c r="AB94" s="18"/>
      <c r="AC94" s="18"/>
    </row>
    <row r="95" spans="2:31" x14ac:dyDescent="0.25">
      <c r="B95" t="s">
        <v>53</v>
      </c>
      <c r="C95" t="s">
        <v>47</v>
      </c>
      <c r="D95" t="str">
        <f>_xlfn.CONCAT(References!$B$3," ",References!$D$3)</f>
        <v>PS 8.0.34 Pre write</v>
      </c>
      <c r="E95" t="str">
        <f>_xlfn.CONCAT(References!$B$3," ",References!$D$4)</f>
        <v>PS 8.0.34 Post write</v>
      </c>
      <c r="F95" t="str">
        <f>_xlfn.CONCAT(References!$B$4," ",References!$D$3)</f>
        <v>MySQL 8.0.34 Pre write</v>
      </c>
      <c r="G95" t="str">
        <f>_xlfn.CONCAT(References!$B$4," ",References!$D$4)</f>
        <v>MySQL 8.0.34 Post write</v>
      </c>
      <c r="H95" t="s">
        <v>68</v>
      </c>
      <c r="I95" t="s">
        <v>47</v>
      </c>
      <c r="J95" t="str">
        <f>_xlfn.CONCAT(References!$B$3," ",References!$D$3)</f>
        <v>PS 8.0.34 Pre write</v>
      </c>
      <c r="K95" t="str">
        <f>_xlfn.CONCAT(References!$B$3," ",References!$D$4)</f>
        <v>PS 8.0.34 Post write</v>
      </c>
      <c r="L95" t="str">
        <f>_xlfn.CONCAT(References!$B$4," ",References!$D$3)</f>
        <v>MySQL 8.0.34 Pre write</v>
      </c>
      <c r="M95" t="str">
        <f>_xlfn.CONCAT(References!$B$4," ",References!$D$4)</f>
        <v>MySQL 8.0.34 Post write</v>
      </c>
      <c r="N95" t="s">
        <v>68</v>
      </c>
      <c r="O95" t="s">
        <v>47</v>
      </c>
      <c r="P95" t="str">
        <f>_xlfn.CONCAT(References!$B$3," ",References!$D$3)</f>
        <v>PS 8.0.34 Pre write</v>
      </c>
      <c r="Q95" t="str">
        <f>_xlfn.CONCAT(References!$B$3," ",References!$D$4)</f>
        <v>PS 8.0.34 Post write</v>
      </c>
      <c r="R95" t="str">
        <f>_xlfn.CONCAT(References!$B$4," ",References!$D$3)</f>
        <v>MySQL 8.0.34 Pre write</v>
      </c>
      <c r="S95" t="str">
        <f>_xlfn.CONCAT(References!$B$4," ",References!$D$4)</f>
        <v>MySQL 8.0.34 Post write</v>
      </c>
      <c r="T95" t="s">
        <v>68</v>
      </c>
      <c r="U95" t="s">
        <v>47</v>
      </c>
      <c r="V95" t="str">
        <f>_xlfn.CONCAT(References!$B$3," ",References!$D$3)</f>
        <v>PS 8.0.34 Pre write</v>
      </c>
      <c r="W95" t="str">
        <f>_xlfn.CONCAT(References!$B$3," ",References!$D$4)</f>
        <v>PS 8.0.34 Post write</v>
      </c>
      <c r="X95" t="str">
        <f>_xlfn.CONCAT(References!$B$4," ",References!$D$3)</f>
        <v>MySQL 8.0.34 Pre write</v>
      </c>
      <c r="Y95" t="str">
        <f>_xlfn.CONCAT(References!$B$4," ",References!$D$4)</f>
        <v>MySQL 8.0.34 Post write</v>
      </c>
      <c r="Z95" t="s">
        <v>68</v>
      </c>
      <c r="AA95" t="s">
        <v>47</v>
      </c>
      <c r="AB95" t="str">
        <f>_xlfn.CONCAT(References!$B$3," ",References!$D$3)</f>
        <v>PS 8.0.34 Pre write</v>
      </c>
      <c r="AC95" t="str">
        <f>_xlfn.CONCAT(References!$B$3," ",References!$D$4)</f>
        <v>PS 8.0.34 Post write</v>
      </c>
      <c r="AD95" t="str">
        <f>_xlfn.CONCAT(References!$B$4," ",References!$D$3)</f>
        <v>MySQL 8.0.34 Pre write</v>
      </c>
      <c r="AE95" t="str">
        <f>_xlfn.CONCAT(References!$B$4," ",References!$D$4)</f>
        <v>MySQL 8.0.34 Post write</v>
      </c>
    </row>
    <row r="96" spans="2:31" x14ac:dyDescent="0.25">
      <c r="B96" t="str">
        <f>PS_8034_select_pre_large!A93</f>
        <v>select_run_range_sum</v>
      </c>
      <c r="C96" cm="1">
        <f t="array" ref="C96:C106">References!$G$3:$G$13</f>
        <v>1</v>
      </c>
      <c r="D96">
        <f>PS_8034_select_pre_large!Z93</f>
        <v>448.03</v>
      </c>
      <c r="E96" cm="1">
        <f t="array" ref="E96:E106">PS_8034_select_post_large!Z93:Z103</f>
        <v>368.86</v>
      </c>
      <c r="F96" cm="1">
        <f t="array" ref="F96:F106">MY_8034_select_pre_large!Z93:Z103</f>
        <v>478.25</v>
      </c>
      <c r="G96" cm="1">
        <f t="array" ref="G96:G106">MY_8034_select_post_large!Z93:Z103</f>
        <v>375.28</v>
      </c>
      <c r="I96" cm="1">
        <f t="array" ref="I96:I106">References!$G$3:$G$13</f>
        <v>1</v>
      </c>
      <c r="J96" cm="1">
        <f t="array" ref="J96:J106">PS_8034_select_pre_large!AA93:AA103</f>
        <v>448.03</v>
      </c>
      <c r="K96" cm="1">
        <f t="array" ref="K96:K106">PS_8034_select_post_large!AA93:AA103</f>
        <v>368.86</v>
      </c>
      <c r="L96" cm="1">
        <f t="array" ref="L96:L106">MY_8034_select_pre_large!AA93:AA103</f>
        <v>478.25</v>
      </c>
      <c r="M96" cm="1">
        <f t="array" ref="M96:M106">MY_8034_select_post_large!AA93:AA103</f>
        <v>375.28</v>
      </c>
      <c r="O96" cm="1">
        <f t="array" ref="O96:O106">References!$G$3:$G$13</f>
        <v>1</v>
      </c>
      <c r="P96" cm="1">
        <f t="array" ref="P96:P106">PS_8034_select_pre_large!AB93:AB103</f>
        <v>448.03</v>
      </c>
      <c r="Q96" cm="1">
        <f t="array" ref="Q96:Q106">PS_8034_select_post_large!AB93:AB103</f>
        <v>368.86</v>
      </c>
      <c r="R96" cm="1">
        <f t="array" ref="R96:R106">MY_8034_select_pre_large!AB93:AB103</f>
        <v>478.25</v>
      </c>
      <c r="S96" cm="1">
        <f t="array" ref="S96:S106">MY_8034_select_post_large!AB93:AB103</f>
        <v>375.28</v>
      </c>
      <c r="U96" cm="1">
        <f t="array" ref="U96:U106">References!$G$3:$G$13</f>
        <v>1</v>
      </c>
      <c r="V96" cm="1">
        <f t="array" ref="V96:V106">PS_8034_select_pre_large!AC93:AC103</f>
        <v>0</v>
      </c>
      <c r="W96" cm="1">
        <f t="array" ref="W96:W106">PS_8034_select_post_large!AC93:AC103</f>
        <v>0</v>
      </c>
      <c r="X96" cm="1">
        <f t="array" ref="X96:X106">MY_8034_select_pre_large!AC93:AC103</f>
        <v>0</v>
      </c>
      <c r="Y96" cm="1">
        <f t="array" ref="Y96:Y106">MY_8034_select_post_large!AC93:AC103</f>
        <v>0</v>
      </c>
      <c r="AA96" cm="1">
        <f t="array" ref="AA96:AA106">References!$G$3:$G$13</f>
        <v>1</v>
      </c>
      <c r="AB96" cm="1">
        <f t="array" ref="AB96:AB106">PS_8034_select_pre_large!AD93:AD103</f>
        <v>4.91</v>
      </c>
      <c r="AC96" cm="1">
        <f t="array" ref="AC96:AC106">PS_8034_select_post_large!AD93:AD103</f>
        <v>5.67</v>
      </c>
      <c r="AD96" cm="1">
        <f t="array" ref="AD96:AD106">MY_8034_select_pre_large!AD93:AD103</f>
        <v>4.74</v>
      </c>
      <c r="AE96" cm="1">
        <f t="array" ref="AE96:AE106">MY_8034_select_post_large!AD93:AD103</f>
        <v>5.47</v>
      </c>
    </row>
    <row r="97" spans="2:31" x14ac:dyDescent="0.25">
      <c r="C97">
        <v>2</v>
      </c>
      <c r="D97">
        <f>PS_8034_select_pre_large!Z94</f>
        <v>509.91</v>
      </c>
      <c r="E97">
        <v>416.25</v>
      </c>
      <c r="F97">
        <v>508.75</v>
      </c>
      <c r="G97">
        <v>367.32</v>
      </c>
      <c r="I97">
        <v>2</v>
      </c>
      <c r="J97">
        <v>509.91</v>
      </c>
      <c r="K97">
        <v>416.25</v>
      </c>
      <c r="L97">
        <v>508.75</v>
      </c>
      <c r="M97">
        <v>367.32</v>
      </c>
      <c r="O97">
        <v>2</v>
      </c>
      <c r="P97">
        <v>509.91</v>
      </c>
      <c r="Q97">
        <v>416.25</v>
      </c>
      <c r="R97">
        <v>508.75</v>
      </c>
      <c r="S97">
        <v>367.32</v>
      </c>
      <c r="U97">
        <v>2</v>
      </c>
      <c r="V97">
        <v>0</v>
      </c>
      <c r="W97">
        <v>0</v>
      </c>
      <c r="X97">
        <v>0</v>
      </c>
      <c r="Y97">
        <v>0</v>
      </c>
      <c r="AA97">
        <v>2</v>
      </c>
      <c r="AB97">
        <v>9.73</v>
      </c>
      <c r="AC97">
        <v>11.24</v>
      </c>
      <c r="AD97">
        <v>12.08</v>
      </c>
      <c r="AE97">
        <v>14.73</v>
      </c>
    </row>
    <row r="98" spans="2:31" x14ac:dyDescent="0.25">
      <c r="C98">
        <v>4</v>
      </c>
      <c r="D98">
        <f>PS_8034_select_pre_large!Z95</f>
        <v>798.98</v>
      </c>
      <c r="E98">
        <v>631.52</v>
      </c>
      <c r="F98">
        <v>751.81</v>
      </c>
      <c r="G98">
        <v>557.48</v>
      </c>
      <c r="I98">
        <v>4</v>
      </c>
      <c r="J98">
        <v>798.98</v>
      </c>
      <c r="K98">
        <v>631.52</v>
      </c>
      <c r="L98">
        <v>751.81</v>
      </c>
      <c r="M98">
        <v>557.48</v>
      </c>
      <c r="O98">
        <v>4</v>
      </c>
      <c r="P98">
        <v>798.98</v>
      </c>
      <c r="Q98">
        <v>631.52</v>
      </c>
      <c r="R98">
        <v>751.81</v>
      </c>
      <c r="S98">
        <v>557.48</v>
      </c>
      <c r="U98">
        <v>4</v>
      </c>
      <c r="V98">
        <v>0</v>
      </c>
      <c r="W98">
        <v>0</v>
      </c>
      <c r="X98">
        <v>0</v>
      </c>
      <c r="Y98">
        <v>0</v>
      </c>
      <c r="AA98">
        <v>4</v>
      </c>
      <c r="AB98">
        <v>12.08</v>
      </c>
      <c r="AC98">
        <v>13.7</v>
      </c>
      <c r="AD98">
        <v>16.12</v>
      </c>
      <c r="AE98">
        <v>20.74</v>
      </c>
    </row>
    <row r="99" spans="2:31" x14ac:dyDescent="0.25">
      <c r="C99">
        <v>8</v>
      </c>
      <c r="D99">
        <f>PS_8034_select_pre_large!Z96</f>
        <v>1164.04</v>
      </c>
      <c r="E99">
        <v>897.38</v>
      </c>
      <c r="F99">
        <v>1042.42</v>
      </c>
      <c r="G99">
        <v>827.76</v>
      </c>
      <c r="I99">
        <v>8</v>
      </c>
      <c r="J99">
        <v>1164.04</v>
      </c>
      <c r="K99">
        <v>897.38</v>
      </c>
      <c r="L99">
        <v>1042.42</v>
      </c>
      <c r="M99">
        <v>827.76</v>
      </c>
      <c r="O99">
        <v>8</v>
      </c>
      <c r="P99">
        <v>1164.04</v>
      </c>
      <c r="Q99">
        <v>897.38</v>
      </c>
      <c r="R99">
        <v>1042.42</v>
      </c>
      <c r="S99">
        <v>827.76</v>
      </c>
      <c r="U99">
        <v>8</v>
      </c>
      <c r="V99">
        <v>0</v>
      </c>
      <c r="W99">
        <v>0</v>
      </c>
      <c r="X99">
        <v>0</v>
      </c>
      <c r="Y99">
        <v>0</v>
      </c>
      <c r="AA99">
        <v>8</v>
      </c>
      <c r="AB99">
        <v>15.55</v>
      </c>
      <c r="AC99">
        <v>18.95</v>
      </c>
      <c r="AD99">
        <v>21.89</v>
      </c>
      <c r="AE99">
        <v>28.16</v>
      </c>
    </row>
    <row r="100" spans="2:31" x14ac:dyDescent="0.25">
      <c r="C100">
        <v>16</v>
      </c>
      <c r="D100">
        <f>PS_8034_select_pre_large!Z97</f>
        <v>1560.69</v>
      </c>
      <c r="E100">
        <v>1176.8499999999999</v>
      </c>
      <c r="F100">
        <v>1362.03</v>
      </c>
      <c r="G100">
        <v>1174.21</v>
      </c>
      <c r="I100">
        <v>16</v>
      </c>
      <c r="J100">
        <v>1560.69</v>
      </c>
      <c r="K100">
        <v>1176.8499999999999</v>
      </c>
      <c r="L100">
        <v>1362.03</v>
      </c>
      <c r="M100">
        <v>1174.21</v>
      </c>
      <c r="O100">
        <v>16</v>
      </c>
      <c r="P100">
        <v>1560.69</v>
      </c>
      <c r="Q100">
        <v>1176.8499999999999</v>
      </c>
      <c r="R100">
        <v>1362.03</v>
      </c>
      <c r="S100">
        <v>1174.21</v>
      </c>
      <c r="U100">
        <v>16</v>
      </c>
      <c r="V100">
        <v>0</v>
      </c>
      <c r="W100">
        <v>0</v>
      </c>
      <c r="X100">
        <v>0</v>
      </c>
      <c r="Y100">
        <v>0</v>
      </c>
      <c r="AA100">
        <v>16</v>
      </c>
      <c r="AB100">
        <v>22.28</v>
      </c>
      <c r="AC100">
        <v>29.72</v>
      </c>
      <c r="AD100">
        <v>25.74</v>
      </c>
      <c r="AE100">
        <v>29.72</v>
      </c>
    </row>
    <row r="101" spans="2:31" x14ac:dyDescent="0.25">
      <c r="C101">
        <v>32</v>
      </c>
      <c r="D101">
        <f>PS_8034_select_pre_large!Z98</f>
        <v>1890.86</v>
      </c>
      <c r="E101">
        <v>1418.97</v>
      </c>
      <c r="F101">
        <v>1690.47</v>
      </c>
      <c r="G101">
        <v>1412</v>
      </c>
      <c r="I101">
        <v>32</v>
      </c>
      <c r="J101">
        <v>1890.86</v>
      </c>
      <c r="K101">
        <v>1418.97</v>
      </c>
      <c r="L101">
        <v>1690.47</v>
      </c>
      <c r="M101">
        <v>1412</v>
      </c>
      <c r="O101">
        <v>32</v>
      </c>
      <c r="P101">
        <v>1890.86</v>
      </c>
      <c r="Q101">
        <v>1418.97</v>
      </c>
      <c r="R101">
        <v>1690.47</v>
      </c>
      <c r="S101">
        <v>1412</v>
      </c>
      <c r="U101">
        <v>32</v>
      </c>
      <c r="V101">
        <v>0</v>
      </c>
      <c r="W101">
        <v>0</v>
      </c>
      <c r="X101">
        <v>0</v>
      </c>
      <c r="Y101">
        <v>0</v>
      </c>
      <c r="AA101">
        <v>32</v>
      </c>
      <c r="AB101">
        <v>39.65</v>
      </c>
      <c r="AC101">
        <v>51.02</v>
      </c>
      <c r="AD101">
        <v>41.1</v>
      </c>
      <c r="AE101">
        <v>51.02</v>
      </c>
    </row>
    <row r="102" spans="2:31" x14ac:dyDescent="0.25">
      <c r="C102">
        <v>64</v>
      </c>
      <c r="D102">
        <f>PS_8034_select_pre_large!Z99</f>
        <v>2072.19</v>
      </c>
      <c r="E102">
        <v>1554.94</v>
      </c>
      <c r="F102">
        <v>1871.03</v>
      </c>
      <c r="G102">
        <v>1570.84</v>
      </c>
      <c r="I102">
        <v>64</v>
      </c>
      <c r="J102">
        <v>2072.19</v>
      </c>
      <c r="K102">
        <v>1554.94</v>
      </c>
      <c r="L102">
        <v>1871.03</v>
      </c>
      <c r="M102">
        <v>1570.84</v>
      </c>
      <c r="O102">
        <v>64</v>
      </c>
      <c r="P102">
        <v>2072.19</v>
      </c>
      <c r="Q102">
        <v>1554.94</v>
      </c>
      <c r="R102">
        <v>1871.03</v>
      </c>
      <c r="S102">
        <v>1570.84</v>
      </c>
      <c r="U102">
        <v>64</v>
      </c>
      <c r="V102">
        <v>0</v>
      </c>
      <c r="W102">
        <v>0</v>
      </c>
      <c r="X102">
        <v>0</v>
      </c>
      <c r="Y102">
        <v>0</v>
      </c>
      <c r="AA102">
        <v>64</v>
      </c>
      <c r="AB102">
        <v>75.819999999999993</v>
      </c>
      <c r="AC102">
        <v>97.55</v>
      </c>
      <c r="AD102">
        <v>70.55</v>
      </c>
      <c r="AE102">
        <v>95.81</v>
      </c>
    </row>
    <row r="103" spans="2:31" x14ac:dyDescent="0.25">
      <c r="C103">
        <v>128</v>
      </c>
      <c r="D103">
        <f>PS_8034_select_pre_large!Z100</f>
        <v>2113.5500000000002</v>
      </c>
      <c r="E103">
        <v>1578.39</v>
      </c>
      <c r="F103">
        <v>2079.34</v>
      </c>
      <c r="G103">
        <v>1655.84</v>
      </c>
      <c r="I103">
        <v>128</v>
      </c>
      <c r="J103">
        <v>2113.5500000000002</v>
      </c>
      <c r="K103">
        <v>1578.39</v>
      </c>
      <c r="L103">
        <v>2079.34</v>
      </c>
      <c r="M103">
        <v>1655.84</v>
      </c>
      <c r="O103">
        <v>128</v>
      </c>
      <c r="P103">
        <v>2113.5500000000002</v>
      </c>
      <c r="Q103">
        <v>1578.39</v>
      </c>
      <c r="R103">
        <v>2079.34</v>
      </c>
      <c r="S103">
        <v>1655.84</v>
      </c>
      <c r="U103">
        <v>128</v>
      </c>
      <c r="V103">
        <v>0</v>
      </c>
      <c r="W103">
        <v>0</v>
      </c>
      <c r="X103">
        <v>0</v>
      </c>
      <c r="Y103">
        <v>0</v>
      </c>
      <c r="AA103">
        <v>128</v>
      </c>
      <c r="AB103">
        <v>189.93</v>
      </c>
      <c r="AC103">
        <v>244.38</v>
      </c>
      <c r="AD103">
        <v>87.56</v>
      </c>
      <c r="AE103">
        <v>219.36</v>
      </c>
    </row>
    <row r="104" spans="2:31" x14ac:dyDescent="0.25">
      <c r="C104">
        <v>256</v>
      </c>
      <c r="D104">
        <f>PS_8034_select_pre_large!Z101</f>
        <v>2114.66</v>
      </c>
      <c r="E104">
        <v>1582</v>
      </c>
      <c r="F104">
        <v>2139.9899999999998</v>
      </c>
      <c r="G104">
        <v>1709.06</v>
      </c>
      <c r="I104">
        <v>256</v>
      </c>
      <c r="J104">
        <v>2114.66</v>
      </c>
      <c r="K104">
        <v>1582</v>
      </c>
      <c r="L104">
        <v>2139.9899999999998</v>
      </c>
      <c r="M104">
        <v>1709.06</v>
      </c>
      <c r="O104">
        <v>256</v>
      </c>
      <c r="P104">
        <v>2114.66</v>
      </c>
      <c r="Q104">
        <v>1582</v>
      </c>
      <c r="R104">
        <v>2139.9899999999998</v>
      </c>
      <c r="S104">
        <v>1709.06</v>
      </c>
      <c r="U104">
        <v>256</v>
      </c>
      <c r="V104">
        <v>0</v>
      </c>
      <c r="W104">
        <v>0</v>
      </c>
      <c r="X104">
        <v>0</v>
      </c>
      <c r="Y104">
        <v>0</v>
      </c>
      <c r="AA104">
        <v>256</v>
      </c>
      <c r="AB104">
        <v>397.39</v>
      </c>
      <c r="AC104">
        <v>549.52</v>
      </c>
      <c r="AD104">
        <v>397.39</v>
      </c>
      <c r="AE104">
        <v>493.24</v>
      </c>
    </row>
    <row r="105" spans="2:31" x14ac:dyDescent="0.25">
      <c r="C105">
        <v>512</v>
      </c>
      <c r="D105">
        <f>PS_8034_select_pre_large!Z102</f>
        <v>2107.19</v>
      </c>
      <c r="E105">
        <v>1575.37</v>
      </c>
      <c r="F105">
        <v>2136.3200000000002</v>
      </c>
      <c r="G105">
        <v>1722.15</v>
      </c>
      <c r="I105">
        <v>512</v>
      </c>
      <c r="J105">
        <v>2107.19</v>
      </c>
      <c r="K105">
        <v>1575.37</v>
      </c>
      <c r="L105">
        <v>2136.3200000000002</v>
      </c>
      <c r="M105">
        <v>1722.15</v>
      </c>
      <c r="O105">
        <v>512</v>
      </c>
      <c r="P105">
        <v>2107.19</v>
      </c>
      <c r="Q105">
        <v>1575.37</v>
      </c>
      <c r="R105">
        <v>2136.3200000000002</v>
      </c>
      <c r="S105">
        <v>1722.15</v>
      </c>
      <c r="U105">
        <v>512</v>
      </c>
      <c r="V105">
        <v>0</v>
      </c>
      <c r="W105">
        <v>0</v>
      </c>
      <c r="X105">
        <v>0</v>
      </c>
      <c r="Y105">
        <v>0</v>
      </c>
      <c r="AA105">
        <v>512</v>
      </c>
      <c r="AB105">
        <v>846.57</v>
      </c>
      <c r="AC105">
        <v>1129.24</v>
      </c>
      <c r="AD105">
        <v>831.46</v>
      </c>
      <c r="AE105">
        <v>1050.76</v>
      </c>
    </row>
    <row r="106" spans="2:31" x14ac:dyDescent="0.25">
      <c r="C106">
        <v>1024</v>
      </c>
      <c r="D106">
        <f>PS_8034_select_pre_large!Z103</f>
        <v>2117.1999999999998</v>
      </c>
      <c r="E106">
        <v>1587.49</v>
      </c>
      <c r="F106">
        <v>2143.19</v>
      </c>
      <c r="G106">
        <v>1728.13</v>
      </c>
      <c r="I106">
        <v>1024</v>
      </c>
      <c r="J106">
        <v>2117.1999999999998</v>
      </c>
      <c r="K106">
        <v>1587.49</v>
      </c>
      <c r="L106">
        <v>2143.19</v>
      </c>
      <c r="M106">
        <v>1728.13</v>
      </c>
      <c r="O106">
        <v>1024</v>
      </c>
      <c r="P106">
        <v>2117.1999999999998</v>
      </c>
      <c r="Q106">
        <v>1587.49</v>
      </c>
      <c r="R106">
        <v>2143.19</v>
      </c>
      <c r="S106">
        <v>1728.13</v>
      </c>
      <c r="U106">
        <v>1024</v>
      </c>
      <c r="V106">
        <v>0</v>
      </c>
      <c r="W106">
        <v>0</v>
      </c>
      <c r="X106">
        <v>0</v>
      </c>
      <c r="Y106">
        <v>0</v>
      </c>
      <c r="AA106">
        <v>1024</v>
      </c>
      <c r="AB106">
        <v>1739.68</v>
      </c>
      <c r="AC106">
        <v>2082.91</v>
      </c>
      <c r="AD106">
        <v>1618.78</v>
      </c>
      <c r="AE106">
        <v>1973.38</v>
      </c>
    </row>
    <row r="107" spans="2:31" x14ac:dyDescent="0.25">
      <c r="C107" s="18" t="s">
        <v>69</v>
      </c>
      <c r="D107" s="18"/>
      <c r="E107" s="18"/>
      <c r="F107" s="18"/>
      <c r="G107" s="2"/>
      <c r="I107" s="18" t="s">
        <v>70</v>
      </c>
      <c r="J107" s="18"/>
      <c r="K107" s="18"/>
      <c r="L107" s="2"/>
      <c r="M107" s="2"/>
      <c r="O107" s="18"/>
      <c r="P107" s="18"/>
      <c r="Q107" s="18"/>
      <c r="R107" s="2"/>
      <c r="S107" s="2"/>
      <c r="U107" s="18"/>
      <c r="V107" s="18"/>
      <c r="W107" s="18"/>
      <c r="X107" s="2"/>
      <c r="Y107" s="2"/>
      <c r="AA107" s="18"/>
      <c r="AB107" s="18"/>
      <c r="AC107" s="18"/>
    </row>
    <row r="108" spans="2:31" x14ac:dyDescent="0.25">
      <c r="B108" t="s">
        <v>53</v>
      </c>
      <c r="C108" t="s">
        <v>47</v>
      </c>
      <c r="D108" t="str">
        <f>_xlfn.CONCAT(References!$B$3," ",References!$D$3)</f>
        <v>PS 8.0.34 Pre write</v>
      </c>
      <c r="E108" t="str">
        <f>_xlfn.CONCAT(References!$B$3," ",References!$D$4)</f>
        <v>PS 8.0.34 Post write</v>
      </c>
      <c r="F108" t="str">
        <f>_xlfn.CONCAT(References!$B$4," ",References!$D$3)</f>
        <v>MySQL 8.0.34 Pre write</v>
      </c>
      <c r="G108" t="str">
        <f>_xlfn.CONCAT(References!$B$4," ",References!$D$4)</f>
        <v>MySQL 8.0.34 Post write</v>
      </c>
      <c r="H108" t="s">
        <v>68</v>
      </c>
      <c r="I108" t="s">
        <v>47</v>
      </c>
      <c r="J108" t="str">
        <f>_xlfn.CONCAT(References!$B$3," ",References!$D$3)</f>
        <v>PS 8.0.34 Pre write</v>
      </c>
      <c r="K108" t="str">
        <f>_xlfn.CONCAT(References!$B$3," ",References!$D$4)</f>
        <v>PS 8.0.34 Post write</v>
      </c>
      <c r="L108" t="str">
        <f>_xlfn.CONCAT(References!$B$4," ",References!$D$3)</f>
        <v>MySQL 8.0.34 Pre write</v>
      </c>
      <c r="M108" t="str">
        <f>_xlfn.CONCAT(References!$B$4," ",References!$D$4)</f>
        <v>MySQL 8.0.34 Post write</v>
      </c>
      <c r="N108" t="s">
        <v>68</v>
      </c>
    </row>
    <row r="109" spans="2:31" x14ac:dyDescent="0.25">
      <c r="B109" t="str">
        <f>PS_8034_select_pre_large!A106</f>
        <v>select_run_select_scan</v>
      </c>
      <c r="C109" cm="1">
        <f t="array" ref="C109:C113">References!$G$3:$G$7</f>
        <v>1</v>
      </c>
      <c r="D109" s="3" cm="1">
        <f t="array" ref="D109:D113">PS_8034_select_pre_large!B106:B110</f>
        <v>256</v>
      </c>
      <c r="E109" s="3" cm="1">
        <f t="array" ref="E109:E113">PS_8034_select_post_large!B106:B110</f>
        <v>247</v>
      </c>
      <c r="F109" cm="1">
        <f t="array" ref="F109:F113">MY_8034_select_pre_large!B106:B110</f>
        <v>243</v>
      </c>
      <c r="G109" cm="1">
        <f t="array" ref="G109:G113">MY_8034_select_post_large!B106:B110</f>
        <v>272</v>
      </c>
      <c r="I109" cm="1">
        <f t="array" ref="I109:I113">References!$G$3:$G$7</f>
        <v>1</v>
      </c>
      <c r="J109" cm="1">
        <f t="array" ref="J109:J113">PS_8034_select_pre_large!M106:M110</f>
        <v>100000</v>
      </c>
      <c r="K109" cm="1">
        <f t="array" ref="K109:K113">PS_8034_select_post_large!M106:M110</f>
        <v>100000</v>
      </c>
      <c r="L109" cm="1">
        <f t="array" ref="L109:L113">MY_8034_select_pre_large!M106:M110</f>
        <v>100000</v>
      </c>
      <c r="M109" cm="1">
        <f t="array" ref="M109:M113">MY_8034_select_post_large!M106:M110</f>
        <v>100000</v>
      </c>
    </row>
    <row r="110" spans="2:31" x14ac:dyDescent="0.25">
      <c r="C110">
        <v>2</v>
      </c>
      <c r="D110" s="3">
        <v>395</v>
      </c>
      <c r="E110" s="3">
        <v>389</v>
      </c>
      <c r="F110">
        <v>420</v>
      </c>
      <c r="G110">
        <v>469</v>
      </c>
      <c r="I110">
        <v>2</v>
      </c>
      <c r="J110">
        <v>100000</v>
      </c>
      <c r="K110">
        <v>100000</v>
      </c>
      <c r="L110">
        <v>100000</v>
      </c>
      <c r="M110">
        <v>100000</v>
      </c>
    </row>
    <row r="111" spans="2:31" x14ac:dyDescent="0.25">
      <c r="C111">
        <v>4</v>
      </c>
      <c r="D111" s="3">
        <v>356</v>
      </c>
      <c r="E111" s="3">
        <v>357</v>
      </c>
      <c r="F111">
        <v>361</v>
      </c>
      <c r="G111">
        <v>428</v>
      </c>
      <c r="I111">
        <v>4</v>
      </c>
      <c r="J111">
        <v>100000</v>
      </c>
      <c r="K111">
        <v>100000</v>
      </c>
      <c r="L111">
        <v>100000</v>
      </c>
      <c r="M111">
        <v>100000</v>
      </c>
    </row>
    <row r="112" spans="2:31" x14ac:dyDescent="0.25">
      <c r="C112">
        <v>8</v>
      </c>
      <c r="D112" s="3">
        <v>0</v>
      </c>
      <c r="E112" s="3">
        <v>0</v>
      </c>
      <c r="F112">
        <v>25</v>
      </c>
      <c r="G112">
        <v>25</v>
      </c>
      <c r="I112">
        <v>8</v>
      </c>
      <c r="J112">
        <v>0</v>
      </c>
      <c r="K112">
        <v>0</v>
      </c>
      <c r="L112">
        <v>25448.93</v>
      </c>
      <c r="M112">
        <v>25448.93</v>
      </c>
    </row>
    <row r="113" spans="3:13" x14ac:dyDescent="0.25">
      <c r="C113">
        <v>16</v>
      </c>
      <c r="D113" s="3">
        <v>0</v>
      </c>
      <c r="E113" s="3">
        <v>0</v>
      </c>
      <c r="F113">
        <v>28</v>
      </c>
      <c r="G113">
        <v>28</v>
      </c>
      <c r="I113">
        <v>16</v>
      </c>
      <c r="J113">
        <v>0</v>
      </c>
      <c r="K113">
        <v>0</v>
      </c>
      <c r="L113">
        <v>27846.48</v>
      </c>
      <c r="M113">
        <v>27846.48</v>
      </c>
    </row>
  </sheetData>
  <mergeCells count="47">
    <mergeCell ref="C94:F94"/>
    <mergeCell ref="I94:K94"/>
    <mergeCell ref="O94:Q94"/>
    <mergeCell ref="U94:W94"/>
    <mergeCell ref="AA94:AC94"/>
    <mergeCell ref="C107:F107"/>
    <mergeCell ref="I107:K107"/>
    <mergeCell ref="O107:Q107"/>
    <mergeCell ref="U107:W107"/>
    <mergeCell ref="AA107:AC107"/>
    <mergeCell ref="C68:F68"/>
    <mergeCell ref="I68:K68"/>
    <mergeCell ref="O68:Q68"/>
    <mergeCell ref="U68:W68"/>
    <mergeCell ref="AA68:AC68"/>
    <mergeCell ref="C81:F81"/>
    <mergeCell ref="I81:K81"/>
    <mergeCell ref="O81:Q81"/>
    <mergeCell ref="U81:W81"/>
    <mergeCell ref="AA81:AC81"/>
    <mergeCell ref="C42:F42"/>
    <mergeCell ref="I42:K42"/>
    <mergeCell ref="O42:Q42"/>
    <mergeCell ref="U42:W42"/>
    <mergeCell ref="AA42:AC42"/>
    <mergeCell ref="C55:F55"/>
    <mergeCell ref="I55:K55"/>
    <mergeCell ref="O55:Q55"/>
    <mergeCell ref="U55:W55"/>
    <mergeCell ref="AA55:AC55"/>
    <mergeCell ref="C16:F16"/>
    <mergeCell ref="I16:K16"/>
    <mergeCell ref="O16:Q16"/>
    <mergeCell ref="U16:W16"/>
    <mergeCell ref="AA16:AC16"/>
    <mergeCell ref="C29:F29"/>
    <mergeCell ref="I29:K29"/>
    <mergeCell ref="O29:Q29"/>
    <mergeCell ref="U29:W29"/>
    <mergeCell ref="AA29:AC29"/>
    <mergeCell ref="C2:AC2"/>
    <mergeCell ref="AE2:AG2"/>
    <mergeCell ref="C3:F3"/>
    <mergeCell ref="I3:K3"/>
    <mergeCell ref="O3:Q3"/>
    <mergeCell ref="U3:W3"/>
    <mergeCell ref="AA3:AC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4FB81-E51B-474A-B02F-CC6CA20D175C}">
  <sheetPr codeName="Sheet7"/>
  <dimension ref="A1:AG223"/>
  <sheetViews>
    <sheetView topLeftCell="A182" zoomScaleNormal="100" workbookViewId="0">
      <selection activeCell="F204" sqref="F204"/>
    </sheetView>
  </sheetViews>
  <sheetFormatPr defaultRowHeight="15" x14ac:dyDescent="0.25"/>
  <cols>
    <col min="2" max="2" width="47.85546875" customWidth="1"/>
    <col min="4" max="4" width="19.140625" customWidth="1"/>
    <col min="5" max="5" width="16.7109375" customWidth="1"/>
    <col min="6" max="6" width="16.28515625" customWidth="1"/>
  </cols>
  <sheetData>
    <row r="1" spans="1:33" x14ac:dyDescent="0.25">
      <c r="A1" s="1" t="s">
        <v>71</v>
      </c>
    </row>
    <row r="2" spans="1:33" x14ac:dyDescent="0.25"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E2" s="18"/>
      <c r="AF2" s="18"/>
      <c r="AG2" s="18"/>
    </row>
    <row r="3" spans="1:33" x14ac:dyDescent="0.25">
      <c r="C3" s="18" t="str">
        <f>References!$I$4</f>
        <v>events/s</v>
      </c>
      <c r="D3" s="18"/>
      <c r="E3" s="18"/>
      <c r="G3" s="18" t="str">
        <f>References!$I$5</f>
        <v>ops/sec</v>
      </c>
      <c r="H3" s="18"/>
      <c r="I3" s="18"/>
      <c r="K3" s="18" t="str">
        <f>References!$I$6</f>
        <v>reads/sec</v>
      </c>
      <c r="L3" s="18"/>
      <c r="M3" s="18"/>
      <c r="O3" t="str">
        <f>References!$I$7</f>
        <v>writes/sec</v>
      </c>
      <c r="Q3" s="2"/>
      <c r="R3" s="2"/>
      <c r="S3" t="str">
        <f>References!$I$8</f>
        <v>latency95(μs)</v>
      </c>
    </row>
    <row r="4" spans="1:33" x14ac:dyDescent="0.25">
      <c r="B4" t="s">
        <v>53</v>
      </c>
      <c r="C4" t="s">
        <v>47</v>
      </c>
      <c r="D4" t="str">
        <f>References!$B$3</f>
        <v>PS 8.0.34</v>
      </c>
      <c r="E4" t="str">
        <f>References!$B$4</f>
        <v>MySQL 8.0.34</v>
      </c>
      <c r="F4" t="s">
        <v>68</v>
      </c>
      <c r="G4" t="s">
        <v>47</v>
      </c>
      <c r="H4" t="str">
        <f>References!$B$3</f>
        <v>PS 8.0.34</v>
      </c>
      <c r="I4" t="str">
        <f>References!$B$4</f>
        <v>MySQL 8.0.34</v>
      </c>
      <c r="J4" t="s">
        <v>68</v>
      </c>
      <c r="K4" t="s">
        <v>47</v>
      </c>
      <c r="L4" t="str">
        <f>References!$B$3</f>
        <v>PS 8.0.34</v>
      </c>
      <c r="M4" t="str">
        <f>References!$B$4</f>
        <v>MySQL 8.0.34</v>
      </c>
      <c r="N4" t="s">
        <v>68</v>
      </c>
      <c r="O4" t="s">
        <v>47</v>
      </c>
      <c r="P4" t="str">
        <f>References!$B$3</f>
        <v>PS 8.0.34</v>
      </c>
      <c r="Q4" t="str">
        <f>References!$B$4</f>
        <v>MySQL 8.0.34</v>
      </c>
      <c r="R4" t="s">
        <v>68</v>
      </c>
      <c r="S4" t="s">
        <v>47</v>
      </c>
      <c r="T4" t="str">
        <f>References!$B$3</f>
        <v>PS 8.0.34</v>
      </c>
      <c r="U4" t="str">
        <f>References!$B$4</f>
        <v>MySQL 8.0.34</v>
      </c>
    </row>
    <row r="5" spans="1:33" x14ac:dyDescent="0.25">
      <c r="B5" t="str">
        <f>PS_8034_write_pre_small!A2</f>
        <v>write_run_inlist_update</v>
      </c>
      <c r="C5" cm="1">
        <f t="array" ref="C5:C15">References!$G$3:$G$13</f>
        <v>1</v>
      </c>
      <c r="D5" cm="1">
        <f t="array" ref="D5:D15">PS_8034_write_pre_small!Z2:Z12</f>
        <v>11.02</v>
      </c>
      <c r="E5" cm="1">
        <f t="array" ref="E5:E15">MY_8034_write_pre_small!Z2:Z12</f>
        <v>12.16</v>
      </c>
      <c r="G5" cm="1">
        <f t="array" ref="G5:G15">References!$G$3:$G$13</f>
        <v>1</v>
      </c>
      <c r="H5" cm="1">
        <f t="array" ref="H5:H15">PS_8034_write_pre_small!AA2:AA12</f>
        <v>11.02</v>
      </c>
      <c r="I5" cm="1">
        <f t="array" ref="I5:I15">MY_8034_write_pre_small!AA2:AA12</f>
        <v>12.16</v>
      </c>
      <c r="K5" cm="1">
        <f t="array" ref="K5:K15">References!$G$3:$G$13</f>
        <v>1</v>
      </c>
      <c r="L5" cm="1">
        <f t="array" ref="L5:L15">PS_8034_write_pre_small!AB2:AB12</f>
        <v>0</v>
      </c>
      <c r="M5" cm="1">
        <f t="array" ref="M5:M15">MY_8034_write_pre_small!AB2:AB12</f>
        <v>0</v>
      </c>
      <c r="O5" cm="1">
        <f t="array" ref="O5:O15">References!$G$3:$G$13</f>
        <v>1</v>
      </c>
      <c r="P5" cm="1">
        <f t="array" ref="P5:P15">PS_8034_write_pre_small!AC2:AC12</f>
        <v>11.02</v>
      </c>
      <c r="Q5" cm="1">
        <f t="array" ref="Q5:Q15">MY_8034_write_pre_small!AC2:AC12</f>
        <v>12.16</v>
      </c>
      <c r="S5" cm="1">
        <f t="array" ref="S5:S15">References!$G$3:$G$13</f>
        <v>1</v>
      </c>
      <c r="T5" cm="1">
        <f t="array" ref="T5:T15">PS_8034_write_pre_small!AD2:AD12</f>
        <v>235.74</v>
      </c>
      <c r="U5" cm="1">
        <f t="array" ref="U5:U15">MY_8034_write_pre_small!AD2:AD12</f>
        <v>196.89</v>
      </c>
    </row>
    <row r="6" spans="1:33" x14ac:dyDescent="0.25">
      <c r="C6">
        <v>2</v>
      </c>
      <c r="D6">
        <v>10.09</v>
      </c>
      <c r="E6">
        <v>11.46</v>
      </c>
      <c r="G6">
        <v>2</v>
      </c>
      <c r="H6">
        <v>10.09</v>
      </c>
      <c r="I6">
        <v>11.46</v>
      </c>
      <c r="K6">
        <v>2</v>
      </c>
      <c r="L6">
        <v>0</v>
      </c>
      <c r="M6">
        <v>0</v>
      </c>
      <c r="O6">
        <v>2</v>
      </c>
      <c r="P6">
        <v>10.09</v>
      </c>
      <c r="Q6">
        <v>11.46</v>
      </c>
      <c r="S6">
        <v>2</v>
      </c>
      <c r="T6">
        <v>297.92</v>
      </c>
      <c r="U6">
        <v>344.08</v>
      </c>
    </row>
    <row r="7" spans="1:33" x14ac:dyDescent="0.25">
      <c r="C7">
        <v>4</v>
      </c>
      <c r="D7">
        <v>13.75</v>
      </c>
      <c r="E7">
        <v>13.06</v>
      </c>
      <c r="G7">
        <v>4</v>
      </c>
      <c r="H7">
        <v>13.75</v>
      </c>
      <c r="I7">
        <v>13.06</v>
      </c>
      <c r="K7">
        <v>4</v>
      </c>
      <c r="L7">
        <v>0</v>
      </c>
      <c r="M7">
        <v>0</v>
      </c>
      <c r="O7">
        <v>4</v>
      </c>
      <c r="P7">
        <v>13.75</v>
      </c>
      <c r="Q7">
        <v>13.06</v>
      </c>
      <c r="S7">
        <v>4</v>
      </c>
      <c r="T7">
        <v>376.49</v>
      </c>
      <c r="U7">
        <v>427.07</v>
      </c>
    </row>
    <row r="8" spans="1:33" x14ac:dyDescent="0.25">
      <c r="C8">
        <v>8</v>
      </c>
      <c r="D8">
        <v>11.5</v>
      </c>
      <c r="E8">
        <v>12.1</v>
      </c>
      <c r="G8">
        <v>8</v>
      </c>
      <c r="H8">
        <v>11.5</v>
      </c>
      <c r="I8">
        <v>12.1</v>
      </c>
      <c r="K8">
        <v>8</v>
      </c>
      <c r="L8">
        <v>0</v>
      </c>
      <c r="M8">
        <v>0</v>
      </c>
      <c r="O8">
        <v>8</v>
      </c>
      <c r="P8">
        <v>11.5</v>
      </c>
      <c r="Q8">
        <v>12.1</v>
      </c>
      <c r="S8">
        <v>8</v>
      </c>
      <c r="T8">
        <v>1903.57</v>
      </c>
      <c r="U8">
        <v>960.3</v>
      </c>
    </row>
    <row r="9" spans="1:33" x14ac:dyDescent="0.25">
      <c r="C9">
        <v>16</v>
      </c>
      <c r="D9">
        <v>11.41</v>
      </c>
      <c r="E9">
        <v>10.06</v>
      </c>
      <c r="G9">
        <v>16</v>
      </c>
      <c r="H9">
        <v>11.41</v>
      </c>
      <c r="I9">
        <v>10.06</v>
      </c>
      <c r="K9">
        <v>16</v>
      </c>
      <c r="L9">
        <v>0</v>
      </c>
      <c r="M9">
        <v>0</v>
      </c>
      <c r="O9">
        <v>16</v>
      </c>
      <c r="P9">
        <v>11.41</v>
      </c>
      <c r="Q9">
        <v>10.06</v>
      </c>
      <c r="S9">
        <v>16</v>
      </c>
      <c r="T9">
        <v>3095.38</v>
      </c>
      <c r="U9">
        <v>2159.29</v>
      </c>
    </row>
    <row r="10" spans="1:33" x14ac:dyDescent="0.25">
      <c r="C10">
        <v>32</v>
      </c>
      <c r="D10">
        <v>11.91</v>
      </c>
      <c r="E10">
        <v>9.02</v>
      </c>
      <c r="G10">
        <v>32</v>
      </c>
      <c r="H10">
        <v>11.91</v>
      </c>
      <c r="I10">
        <v>9.02</v>
      </c>
      <c r="K10">
        <v>32</v>
      </c>
      <c r="L10">
        <v>0</v>
      </c>
      <c r="M10">
        <v>0</v>
      </c>
      <c r="O10">
        <v>32</v>
      </c>
      <c r="P10">
        <v>11.91</v>
      </c>
      <c r="Q10">
        <v>9.02</v>
      </c>
      <c r="S10">
        <v>32</v>
      </c>
      <c r="T10">
        <v>4203.93</v>
      </c>
      <c r="U10">
        <v>4517.8999999999996</v>
      </c>
    </row>
    <row r="11" spans="1:33" x14ac:dyDescent="0.25">
      <c r="C11">
        <v>64</v>
      </c>
      <c r="D11">
        <v>11.85</v>
      </c>
      <c r="E11">
        <v>8.41</v>
      </c>
      <c r="G11">
        <v>64</v>
      </c>
      <c r="H11">
        <v>11.85</v>
      </c>
      <c r="I11">
        <v>8.41</v>
      </c>
      <c r="K11">
        <v>64</v>
      </c>
      <c r="L11">
        <v>0</v>
      </c>
      <c r="M11">
        <v>0</v>
      </c>
      <c r="O11">
        <v>64</v>
      </c>
      <c r="P11">
        <v>11.85</v>
      </c>
      <c r="Q11">
        <v>8.41</v>
      </c>
      <c r="S11">
        <v>64</v>
      </c>
      <c r="T11">
        <v>7754.26</v>
      </c>
      <c r="U11">
        <v>9624.59</v>
      </c>
    </row>
    <row r="12" spans="1:33" x14ac:dyDescent="0.25">
      <c r="C12">
        <v>128</v>
      </c>
      <c r="D12">
        <v>11.73</v>
      </c>
      <c r="E12">
        <v>7.6</v>
      </c>
      <c r="G12">
        <v>128</v>
      </c>
      <c r="H12">
        <v>11.73</v>
      </c>
      <c r="I12">
        <v>7.6</v>
      </c>
      <c r="K12">
        <v>128</v>
      </c>
      <c r="L12">
        <v>0</v>
      </c>
      <c r="M12">
        <v>0</v>
      </c>
      <c r="O12">
        <v>128</v>
      </c>
      <c r="P12">
        <v>11.73</v>
      </c>
      <c r="Q12">
        <v>7.6</v>
      </c>
      <c r="S12">
        <v>128</v>
      </c>
      <c r="T12">
        <v>18075.36</v>
      </c>
      <c r="U12">
        <v>20876.04</v>
      </c>
    </row>
    <row r="13" spans="1:33" x14ac:dyDescent="0.25">
      <c r="C13">
        <v>256</v>
      </c>
      <c r="D13">
        <v>11.9</v>
      </c>
      <c r="E13">
        <v>7.03</v>
      </c>
      <c r="G13">
        <v>256</v>
      </c>
      <c r="H13">
        <v>11.9</v>
      </c>
      <c r="I13">
        <v>7.03</v>
      </c>
      <c r="K13">
        <v>256</v>
      </c>
      <c r="L13">
        <v>0</v>
      </c>
      <c r="M13">
        <v>0</v>
      </c>
      <c r="O13">
        <v>256</v>
      </c>
      <c r="P13">
        <v>11.9</v>
      </c>
      <c r="Q13">
        <v>7.03</v>
      </c>
      <c r="S13">
        <v>256</v>
      </c>
      <c r="T13">
        <v>31587.21</v>
      </c>
      <c r="U13">
        <v>42899.63</v>
      </c>
    </row>
    <row r="14" spans="1:33" x14ac:dyDescent="0.25">
      <c r="C14">
        <v>512</v>
      </c>
      <c r="D14">
        <v>11.96</v>
      </c>
      <c r="E14">
        <v>0</v>
      </c>
      <c r="G14">
        <v>512</v>
      </c>
      <c r="H14">
        <v>11.96</v>
      </c>
      <c r="I14">
        <v>0</v>
      </c>
      <c r="K14">
        <v>512</v>
      </c>
      <c r="L14">
        <v>0</v>
      </c>
      <c r="M14">
        <v>0</v>
      </c>
      <c r="O14">
        <v>512</v>
      </c>
      <c r="P14">
        <v>11.96</v>
      </c>
      <c r="Q14">
        <v>0</v>
      </c>
      <c r="S14">
        <v>512</v>
      </c>
      <c r="T14">
        <v>55199.54</v>
      </c>
      <c r="U14">
        <v>0</v>
      </c>
    </row>
    <row r="15" spans="1:33" x14ac:dyDescent="0.25">
      <c r="C15">
        <v>1024</v>
      </c>
      <c r="D15">
        <v>0</v>
      </c>
      <c r="E15">
        <v>0</v>
      </c>
      <c r="G15">
        <v>1024</v>
      </c>
      <c r="H15">
        <v>0</v>
      </c>
      <c r="I15">
        <v>0</v>
      </c>
      <c r="K15">
        <v>1024</v>
      </c>
      <c r="L15">
        <v>0</v>
      </c>
      <c r="M15">
        <v>0</v>
      </c>
      <c r="O15">
        <v>1024</v>
      </c>
      <c r="P15">
        <v>0</v>
      </c>
      <c r="Q15">
        <v>0</v>
      </c>
      <c r="S15">
        <v>1024</v>
      </c>
      <c r="T15">
        <v>0</v>
      </c>
      <c r="U15">
        <v>0</v>
      </c>
    </row>
    <row r="16" spans="1:33" x14ac:dyDescent="0.25">
      <c r="C16" s="18" t="str">
        <f>References!$I$4</f>
        <v>events/s</v>
      </c>
      <c r="D16" s="18"/>
      <c r="E16" s="18"/>
      <c r="G16" s="18" t="str">
        <f>References!$I$5</f>
        <v>ops/sec</v>
      </c>
      <c r="H16" s="18"/>
      <c r="I16" s="18"/>
      <c r="K16" s="18" t="str">
        <f>References!$I$6</f>
        <v>reads/sec</v>
      </c>
      <c r="L16" s="18"/>
      <c r="M16" s="18"/>
      <c r="O16" t="str">
        <f>References!$I$7</f>
        <v>writes/sec</v>
      </c>
      <c r="Q16" s="2"/>
      <c r="R16" s="2"/>
      <c r="S16" t="str">
        <f>References!$I$8</f>
        <v>latency95(μs)</v>
      </c>
    </row>
    <row r="17" spans="2:21" x14ac:dyDescent="0.25">
      <c r="B17" t="s">
        <v>53</v>
      </c>
      <c r="C17" t="s">
        <v>47</v>
      </c>
      <c r="D17" t="str">
        <f>References!$B$3</f>
        <v>PS 8.0.34</v>
      </c>
      <c r="E17" t="str">
        <f>References!$B$4</f>
        <v>MySQL 8.0.34</v>
      </c>
      <c r="F17" t="s">
        <v>68</v>
      </c>
      <c r="G17" t="s">
        <v>47</v>
      </c>
      <c r="H17" t="str">
        <f>References!$B$3</f>
        <v>PS 8.0.34</v>
      </c>
      <c r="I17" t="str">
        <f>References!$B$4</f>
        <v>MySQL 8.0.34</v>
      </c>
      <c r="J17" t="s">
        <v>68</v>
      </c>
      <c r="K17" t="s">
        <v>47</v>
      </c>
      <c r="L17" t="str">
        <f>References!$B$3</f>
        <v>PS 8.0.34</v>
      </c>
      <c r="M17" t="str">
        <f>References!$B$4</f>
        <v>MySQL 8.0.34</v>
      </c>
      <c r="N17" t="s">
        <v>68</v>
      </c>
      <c r="O17" t="s">
        <v>47</v>
      </c>
      <c r="P17" t="str">
        <f>References!$B$3</f>
        <v>PS 8.0.34</v>
      </c>
      <c r="Q17" t="str">
        <f>References!$B$4</f>
        <v>MySQL 8.0.34</v>
      </c>
      <c r="R17" t="s">
        <v>68</v>
      </c>
      <c r="S17" t="s">
        <v>47</v>
      </c>
      <c r="T17" t="str">
        <f>References!$B$3</f>
        <v>PS 8.0.34</v>
      </c>
      <c r="U17" t="str">
        <f>References!$B$4</f>
        <v>MySQL 8.0.34</v>
      </c>
    </row>
    <row r="18" spans="2:21" x14ac:dyDescent="0.25">
      <c r="B18" t="str">
        <f>PS_8034_write_pre_small!A15</f>
        <v>write_run_inlist_update_hotspot</v>
      </c>
      <c r="C18" cm="1">
        <f t="array" ref="C18:C28">References!$G$3:$G$13</f>
        <v>1</v>
      </c>
      <c r="D18" cm="1">
        <f t="array" ref="D18:D28">PS_8034_write_pre_small!Z15:Z25</f>
        <v>74.260000000000005</v>
      </c>
      <c r="E18" cm="1">
        <f t="array" ref="E18:E28">MY_8034_write_pre_small!Z15:Z25</f>
        <v>160.68</v>
      </c>
      <c r="G18" cm="1">
        <f t="array" ref="G18:G28">References!$G$3:$G$13</f>
        <v>1</v>
      </c>
      <c r="H18" cm="1">
        <f t="array" ref="H18:H28">PS_8034_write_pre_small!AA15:AA25</f>
        <v>74.260000000000005</v>
      </c>
      <c r="I18" cm="1">
        <f t="array" ref="I18:I28">MY_8034_write_pre_small!AA15:AA25</f>
        <v>160.68</v>
      </c>
      <c r="K18" cm="1">
        <f t="array" ref="K18:K28">References!$G$3:$G$13</f>
        <v>1</v>
      </c>
      <c r="L18" cm="1">
        <f t="array" ref="L18:L28">PS_8034_write_pre_small!AB15:AB25</f>
        <v>0</v>
      </c>
      <c r="M18" cm="1">
        <f t="array" ref="M18:M28">MY_8034_write_pre_small!AB15:AB25</f>
        <v>0</v>
      </c>
      <c r="O18" cm="1">
        <f t="array" ref="O18:O28">References!$G$3:$G$13</f>
        <v>1</v>
      </c>
      <c r="P18" cm="1">
        <f t="array" ref="P18:P28">PS_8034_write_pre_small!AC15:AC25</f>
        <v>74.260000000000005</v>
      </c>
      <c r="Q18" cm="1">
        <f t="array" ref="Q18:Q28">MY_8034_write_pre_small!AC15:AC25</f>
        <v>160.68</v>
      </c>
      <c r="S18" cm="1">
        <f t="array" ref="S18:S28">References!$G$3:$G$13</f>
        <v>1</v>
      </c>
      <c r="T18" cm="1">
        <f t="array" ref="T18:T28">PS_8034_write_pre_small!AD15:AD25</f>
        <v>9.39</v>
      </c>
      <c r="U18" cm="1">
        <f t="array" ref="U18:U28">MY_8034_write_pre_small!AD15:AD25</f>
        <v>11.24</v>
      </c>
    </row>
    <row r="19" spans="2:21" x14ac:dyDescent="0.25">
      <c r="C19">
        <v>2</v>
      </c>
      <c r="D19">
        <v>355.68</v>
      </c>
      <c r="E19">
        <v>236.68</v>
      </c>
      <c r="G19">
        <v>2</v>
      </c>
      <c r="H19">
        <v>355.68</v>
      </c>
      <c r="I19">
        <v>236.68</v>
      </c>
      <c r="K19">
        <v>2</v>
      </c>
      <c r="L19">
        <v>0</v>
      </c>
      <c r="M19">
        <v>0</v>
      </c>
      <c r="O19">
        <v>2</v>
      </c>
      <c r="P19">
        <v>355.68</v>
      </c>
      <c r="Q19">
        <v>236.68</v>
      </c>
      <c r="S19">
        <v>2</v>
      </c>
      <c r="T19">
        <v>6.55</v>
      </c>
      <c r="U19">
        <v>12.3</v>
      </c>
    </row>
    <row r="20" spans="2:21" x14ac:dyDescent="0.25">
      <c r="C20">
        <v>4</v>
      </c>
      <c r="D20">
        <v>640.72</v>
      </c>
      <c r="E20">
        <v>626.16999999999996</v>
      </c>
      <c r="G20">
        <v>4</v>
      </c>
      <c r="H20">
        <v>640.72</v>
      </c>
      <c r="I20">
        <v>626.16999999999996</v>
      </c>
      <c r="K20">
        <v>4</v>
      </c>
      <c r="L20">
        <v>0</v>
      </c>
      <c r="M20">
        <v>0</v>
      </c>
      <c r="O20">
        <v>4</v>
      </c>
      <c r="P20">
        <v>640.72</v>
      </c>
      <c r="Q20">
        <v>626.16999999999996</v>
      </c>
      <c r="S20">
        <v>4</v>
      </c>
      <c r="T20">
        <v>8.9</v>
      </c>
      <c r="U20">
        <v>9.39</v>
      </c>
    </row>
    <row r="21" spans="2:21" x14ac:dyDescent="0.25">
      <c r="C21">
        <v>8</v>
      </c>
      <c r="D21">
        <v>871.19</v>
      </c>
      <c r="E21">
        <v>904.97</v>
      </c>
      <c r="G21">
        <v>8</v>
      </c>
      <c r="H21">
        <v>871.19</v>
      </c>
      <c r="I21">
        <v>904.97</v>
      </c>
      <c r="K21">
        <v>8</v>
      </c>
      <c r="L21">
        <v>0</v>
      </c>
      <c r="M21">
        <v>0</v>
      </c>
      <c r="O21">
        <v>8</v>
      </c>
      <c r="P21">
        <v>871.19</v>
      </c>
      <c r="Q21">
        <v>904.97</v>
      </c>
      <c r="S21">
        <v>8</v>
      </c>
      <c r="T21">
        <v>13.7</v>
      </c>
      <c r="U21">
        <v>12.75</v>
      </c>
    </row>
    <row r="22" spans="2:21" x14ac:dyDescent="0.25">
      <c r="C22">
        <v>16</v>
      </c>
      <c r="D22">
        <v>914.65</v>
      </c>
      <c r="E22">
        <v>940.97</v>
      </c>
      <c r="G22">
        <v>16</v>
      </c>
      <c r="H22">
        <v>914.65</v>
      </c>
      <c r="I22">
        <v>940.97</v>
      </c>
      <c r="K22">
        <v>16</v>
      </c>
      <c r="L22">
        <v>0</v>
      </c>
      <c r="M22">
        <v>0</v>
      </c>
      <c r="O22">
        <v>16</v>
      </c>
      <c r="P22">
        <v>914.65</v>
      </c>
      <c r="Q22">
        <v>940.97</v>
      </c>
      <c r="S22">
        <v>16</v>
      </c>
      <c r="T22">
        <v>28.16</v>
      </c>
      <c r="U22">
        <v>26.2</v>
      </c>
    </row>
    <row r="23" spans="2:21" x14ac:dyDescent="0.25">
      <c r="C23">
        <v>32</v>
      </c>
      <c r="D23">
        <v>1013.38</v>
      </c>
      <c r="E23">
        <v>1060.3800000000001</v>
      </c>
      <c r="G23">
        <v>32</v>
      </c>
      <c r="H23">
        <v>1013.38</v>
      </c>
      <c r="I23">
        <v>1060.3800000000001</v>
      </c>
      <c r="K23">
        <v>32</v>
      </c>
      <c r="L23">
        <v>0</v>
      </c>
      <c r="M23">
        <v>0</v>
      </c>
      <c r="O23">
        <v>32</v>
      </c>
      <c r="P23">
        <v>1013.38</v>
      </c>
      <c r="Q23">
        <v>1060.3800000000001</v>
      </c>
      <c r="S23">
        <v>32</v>
      </c>
      <c r="T23">
        <v>54.83</v>
      </c>
      <c r="U23">
        <v>48.34</v>
      </c>
    </row>
    <row r="24" spans="2:21" x14ac:dyDescent="0.25">
      <c r="C24">
        <v>64</v>
      </c>
      <c r="D24">
        <v>1080.78</v>
      </c>
      <c r="E24">
        <v>1139.42</v>
      </c>
      <c r="G24">
        <v>64</v>
      </c>
      <c r="H24">
        <v>1080.78</v>
      </c>
      <c r="I24">
        <v>1139.42</v>
      </c>
      <c r="K24">
        <v>64</v>
      </c>
      <c r="L24">
        <v>0</v>
      </c>
      <c r="M24">
        <v>0</v>
      </c>
      <c r="O24">
        <v>64</v>
      </c>
      <c r="P24">
        <v>1080.78</v>
      </c>
      <c r="Q24">
        <v>1139.42</v>
      </c>
      <c r="S24">
        <v>64</v>
      </c>
      <c r="T24">
        <v>104.84</v>
      </c>
      <c r="U24">
        <v>92.42</v>
      </c>
    </row>
    <row r="25" spans="2:21" x14ac:dyDescent="0.25">
      <c r="C25">
        <v>128</v>
      </c>
      <c r="D25">
        <v>1201.18</v>
      </c>
      <c r="E25">
        <v>1201.57</v>
      </c>
      <c r="G25">
        <v>128</v>
      </c>
      <c r="H25">
        <v>1201.18</v>
      </c>
      <c r="I25">
        <v>1201.57</v>
      </c>
      <c r="K25">
        <v>128</v>
      </c>
      <c r="L25">
        <v>0</v>
      </c>
      <c r="M25">
        <v>0</v>
      </c>
      <c r="O25">
        <v>128</v>
      </c>
      <c r="P25">
        <v>1201.18</v>
      </c>
      <c r="Q25">
        <v>1201.57</v>
      </c>
      <c r="S25">
        <v>128</v>
      </c>
      <c r="T25">
        <v>173.58</v>
      </c>
      <c r="U25">
        <v>173.58</v>
      </c>
    </row>
    <row r="26" spans="2:21" x14ac:dyDescent="0.25">
      <c r="C26">
        <v>256</v>
      </c>
      <c r="D26">
        <v>1224.52</v>
      </c>
      <c r="E26">
        <v>1228.25</v>
      </c>
      <c r="G26">
        <v>256</v>
      </c>
      <c r="H26">
        <v>1224.52</v>
      </c>
      <c r="I26">
        <v>1228.25</v>
      </c>
      <c r="K26">
        <v>256</v>
      </c>
      <c r="L26">
        <v>0</v>
      </c>
      <c r="M26">
        <v>0</v>
      </c>
      <c r="O26">
        <v>256</v>
      </c>
      <c r="P26">
        <v>1224.52</v>
      </c>
      <c r="Q26">
        <v>1228.25</v>
      </c>
      <c r="S26">
        <v>256</v>
      </c>
      <c r="T26">
        <v>350.33</v>
      </c>
      <c r="U26">
        <v>350.33</v>
      </c>
    </row>
    <row r="27" spans="2:21" x14ac:dyDescent="0.25">
      <c r="C27">
        <v>512</v>
      </c>
      <c r="D27">
        <v>1217.6600000000001</v>
      </c>
      <c r="E27">
        <v>1216.5999999999999</v>
      </c>
      <c r="G27">
        <v>512</v>
      </c>
      <c r="H27">
        <v>1217.6600000000001</v>
      </c>
      <c r="I27">
        <v>1216.5999999999999</v>
      </c>
      <c r="K27">
        <v>512</v>
      </c>
      <c r="L27">
        <v>0</v>
      </c>
      <c r="M27">
        <v>0</v>
      </c>
      <c r="O27">
        <v>512</v>
      </c>
      <c r="P27">
        <v>1217.6600000000001</v>
      </c>
      <c r="Q27">
        <v>1216.5999999999999</v>
      </c>
      <c r="S27">
        <v>512</v>
      </c>
      <c r="T27">
        <v>707.07</v>
      </c>
      <c r="U27">
        <v>707.07</v>
      </c>
    </row>
    <row r="28" spans="2:21" x14ac:dyDescent="0.25">
      <c r="C28">
        <v>1024</v>
      </c>
      <c r="D28">
        <v>1159.8800000000001</v>
      </c>
      <c r="E28">
        <v>1172.57</v>
      </c>
      <c r="G28">
        <v>1024</v>
      </c>
      <c r="H28">
        <v>1159.8800000000001</v>
      </c>
      <c r="I28">
        <v>1172.57</v>
      </c>
      <c r="K28">
        <v>1024</v>
      </c>
      <c r="L28">
        <v>0</v>
      </c>
      <c r="M28">
        <v>0</v>
      </c>
      <c r="O28">
        <v>1024</v>
      </c>
      <c r="P28">
        <v>1159.8800000000001</v>
      </c>
      <c r="Q28">
        <v>1172.57</v>
      </c>
      <c r="S28">
        <v>1024</v>
      </c>
      <c r="T28">
        <v>1506.29</v>
      </c>
      <c r="U28">
        <v>1453.01</v>
      </c>
    </row>
    <row r="29" spans="2:21" x14ac:dyDescent="0.25">
      <c r="C29" s="18" t="str">
        <f>References!$I$4</f>
        <v>events/s</v>
      </c>
      <c r="D29" s="18"/>
      <c r="E29" s="18"/>
      <c r="G29" s="18" t="str">
        <f>References!$I$5</f>
        <v>ops/sec</v>
      </c>
      <c r="H29" s="18"/>
      <c r="I29" s="18"/>
      <c r="K29" s="18" t="str">
        <f>References!$I$6</f>
        <v>reads/sec</v>
      </c>
      <c r="L29" s="18"/>
      <c r="M29" s="18"/>
      <c r="O29" t="str">
        <f>References!$I$7</f>
        <v>writes/sec</v>
      </c>
      <c r="Q29" s="2"/>
      <c r="R29" s="2"/>
      <c r="S29" t="str">
        <f>References!$I$8</f>
        <v>latency95(μs)</v>
      </c>
    </row>
    <row r="30" spans="2:21" x14ac:dyDescent="0.25">
      <c r="B30" t="s">
        <v>53</v>
      </c>
      <c r="C30" t="s">
        <v>47</v>
      </c>
      <c r="D30" t="str">
        <f>References!$B$3</f>
        <v>PS 8.0.34</v>
      </c>
      <c r="E30" t="str">
        <f>References!$B$4</f>
        <v>MySQL 8.0.34</v>
      </c>
      <c r="F30" t="s">
        <v>68</v>
      </c>
      <c r="G30" t="s">
        <v>47</v>
      </c>
      <c r="H30" t="str">
        <f>References!$B$3</f>
        <v>PS 8.0.34</v>
      </c>
      <c r="I30" t="str">
        <f>References!$B$4</f>
        <v>MySQL 8.0.34</v>
      </c>
      <c r="J30" t="s">
        <v>68</v>
      </c>
      <c r="K30" t="s">
        <v>47</v>
      </c>
      <c r="L30" t="str">
        <f>References!$B$3</f>
        <v>PS 8.0.34</v>
      </c>
      <c r="M30" t="str">
        <f>References!$B$4</f>
        <v>MySQL 8.0.34</v>
      </c>
      <c r="N30" t="s">
        <v>68</v>
      </c>
      <c r="O30" t="s">
        <v>47</v>
      </c>
      <c r="P30" t="str">
        <f>References!$B$3</f>
        <v>PS 8.0.34</v>
      </c>
      <c r="Q30" t="str">
        <f>References!$B$4</f>
        <v>MySQL 8.0.34</v>
      </c>
      <c r="R30" t="s">
        <v>68</v>
      </c>
      <c r="S30" t="s">
        <v>47</v>
      </c>
      <c r="T30" t="str">
        <f>References!$B$3</f>
        <v>PS 8.0.34</v>
      </c>
      <c r="U30" t="str">
        <f>References!$B$4</f>
        <v>MySQL 8.0.34</v>
      </c>
    </row>
    <row r="31" spans="2:21" x14ac:dyDescent="0.25">
      <c r="B31" t="str">
        <f>PS_8034_write_pre_small!A28</f>
        <v>write_run_insert_delete_multi</v>
      </c>
      <c r="C31" cm="1">
        <f t="array" ref="C31:C41">References!$G$3:$G$13</f>
        <v>1</v>
      </c>
      <c r="D31" cm="1">
        <f t="array" ref="D31:D41">PS_8034_write_pre_small!Z28:Z38</f>
        <v>0.65</v>
      </c>
      <c r="E31" cm="1">
        <f t="array" ref="E31:E41">MY_8034_write_pre_small!Z28:Z38</f>
        <v>0.54</v>
      </c>
      <c r="G31" cm="1">
        <f t="array" ref="G31:G41">References!$G$3:$G$13</f>
        <v>1</v>
      </c>
      <c r="H31" cm="1">
        <f t="array" ref="H31:H41">PS_8034_write_pre_small!AA28:AA38</f>
        <v>129.72</v>
      </c>
      <c r="I31" cm="1">
        <f t="array" ref="I31:I41">MY_8034_write_pre_small!AA28:AA38</f>
        <v>108.53</v>
      </c>
      <c r="K31" cm="1">
        <f t="array" ref="K31:K41">References!$G$3:$G$13</f>
        <v>1</v>
      </c>
      <c r="L31" cm="1">
        <f t="array" ref="L31:L41">PS_8034_write_pre_small!AB28:AB38</f>
        <v>0</v>
      </c>
      <c r="M31" cm="1">
        <f t="array" ref="M31:M41">MY_8034_write_pre_small!AB28:AB38</f>
        <v>0</v>
      </c>
      <c r="O31" cm="1">
        <f t="array" ref="O31:O41">References!$G$3:$G$13</f>
        <v>1</v>
      </c>
      <c r="P31" cm="1">
        <f t="array" ref="P31:P41">PS_8034_write_pre_small!AC28:AC38</f>
        <v>129.72</v>
      </c>
      <c r="Q31" cm="1">
        <f t="array" ref="Q31:Q41">MY_8034_write_pre_small!AC28:AC38</f>
        <v>108.53</v>
      </c>
      <c r="S31" cm="1">
        <f t="array" ref="S31:S41">References!$G$3:$G$13</f>
        <v>1</v>
      </c>
      <c r="T31" cm="1">
        <f t="array" ref="T31:T41">PS_8034_write_pre_small!AD28:AD38</f>
        <v>1973.38</v>
      </c>
      <c r="U31" cm="1">
        <f t="array" ref="U31:U41">MY_8034_write_pre_small!AD28:AD38</f>
        <v>2985.89</v>
      </c>
    </row>
    <row r="32" spans="2:21" x14ac:dyDescent="0.25">
      <c r="C32">
        <v>2</v>
      </c>
      <c r="D32">
        <v>0.61</v>
      </c>
      <c r="E32">
        <v>0.67</v>
      </c>
      <c r="G32">
        <v>2</v>
      </c>
      <c r="H32">
        <v>122.04</v>
      </c>
      <c r="I32">
        <v>134.72999999999999</v>
      </c>
      <c r="K32">
        <v>2</v>
      </c>
      <c r="L32">
        <v>0</v>
      </c>
      <c r="M32">
        <v>0</v>
      </c>
      <c r="O32">
        <v>2</v>
      </c>
      <c r="P32">
        <v>122.04</v>
      </c>
      <c r="Q32">
        <v>134.72999999999999</v>
      </c>
      <c r="S32">
        <v>2</v>
      </c>
      <c r="T32">
        <v>4055.23</v>
      </c>
      <c r="U32">
        <v>3326.55</v>
      </c>
    </row>
    <row r="33" spans="2:21" x14ac:dyDescent="0.25">
      <c r="C33">
        <v>4</v>
      </c>
      <c r="D33">
        <v>0.57999999999999996</v>
      </c>
      <c r="E33">
        <v>0.68</v>
      </c>
      <c r="G33">
        <v>4</v>
      </c>
      <c r="H33">
        <v>116.08</v>
      </c>
      <c r="I33">
        <v>135.43</v>
      </c>
      <c r="K33">
        <v>4</v>
      </c>
      <c r="L33">
        <v>0</v>
      </c>
      <c r="M33">
        <v>0</v>
      </c>
      <c r="O33">
        <v>4</v>
      </c>
      <c r="P33">
        <v>116.08</v>
      </c>
      <c r="Q33">
        <v>135.43</v>
      </c>
      <c r="S33">
        <v>4</v>
      </c>
      <c r="T33">
        <v>7479.98</v>
      </c>
      <c r="U33">
        <v>6594.16</v>
      </c>
    </row>
    <row r="34" spans="2:21" x14ac:dyDescent="0.25">
      <c r="C34">
        <v>8</v>
      </c>
      <c r="D34">
        <v>0.59</v>
      </c>
      <c r="E34">
        <v>0.56999999999999995</v>
      </c>
      <c r="G34">
        <v>8</v>
      </c>
      <c r="H34">
        <v>117.97</v>
      </c>
      <c r="I34">
        <v>114.57</v>
      </c>
      <c r="K34">
        <v>8</v>
      </c>
      <c r="L34">
        <v>0</v>
      </c>
      <c r="M34">
        <v>0</v>
      </c>
      <c r="O34">
        <v>8</v>
      </c>
      <c r="P34">
        <v>117.97</v>
      </c>
      <c r="Q34">
        <v>114.57</v>
      </c>
      <c r="S34">
        <v>8</v>
      </c>
      <c r="T34">
        <v>17124.84</v>
      </c>
      <c r="U34">
        <v>15934.78</v>
      </c>
    </row>
    <row r="35" spans="2:21" x14ac:dyDescent="0.25">
      <c r="C35">
        <v>16</v>
      </c>
      <c r="D35">
        <v>0.63</v>
      </c>
      <c r="E35">
        <v>0.5</v>
      </c>
      <c r="G35">
        <v>16</v>
      </c>
      <c r="H35">
        <v>125.58</v>
      </c>
      <c r="I35">
        <v>100.56</v>
      </c>
      <c r="K35">
        <v>16</v>
      </c>
      <c r="L35">
        <v>0</v>
      </c>
      <c r="M35">
        <v>0</v>
      </c>
      <c r="O35">
        <v>16</v>
      </c>
      <c r="P35">
        <v>125.58</v>
      </c>
      <c r="Q35">
        <v>100.56</v>
      </c>
      <c r="S35">
        <v>16</v>
      </c>
      <c r="T35">
        <v>33946.25</v>
      </c>
      <c r="U35">
        <v>37144.33</v>
      </c>
    </row>
    <row r="36" spans="2:21" x14ac:dyDescent="0.25">
      <c r="C36">
        <v>32</v>
      </c>
      <c r="D36">
        <v>0.77</v>
      </c>
      <c r="E36">
        <v>0.6</v>
      </c>
      <c r="G36">
        <v>32</v>
      </c>
      <c r="H36">
        <v>154.72999999999999</v>
      </c>
      <c r="I36">
        <v>120.2</v>
      </c>
      <c r="K36">
        <v>32</v>
      </c>
      <c r="L36">
        <v>0</v>
      </c>
      <c r="M36">
        <v>0</v>
      </c>
      <c r="O36">
        <v>32</v>
      </c>
      <c r="P36">
        <v>154.72999999999999</v>
      </c>
      <c r="Q36">
        <v>120.2</v>
      </c>
      <c r="S36">
        <v>32</v>
      </c>
      <c r="T36">
        <v>46941.21</v>
      </c>
      <c r="U36">
        <v>69758.52</v>
      </c>
    </row>
    <row r="37" spans="2:21" x14ac:dyDescent="0.25">
      <c r="C37">
        <v>64</v>
      </c>
      <c r="D37">
        <v>0.98</v>
      </c>
      <c r="E37">
        <v>0.65</v>
      </c>
      <c r="G37">
        <v>64</v>
      </c>
      <c r="H37">
        <v>196.22</v>
      </c>
      <c r="I37">
        <v>130.46</v>
      </c>
      <c r="K37">
        <v>64</v>
      </c>
      <c r="L37">
        <v>0</v>
      </c>
      <c r="M37">
        <v>0</v>
      </c>
      <c r="O37">
        <v>64</v>
      </c>
      <c r="P37">
        <v>196.22</v>
      </c>
      <c r="Q37">
        <v>130.46</v>
      </c>
      <c r="S37">
        <v>64</v>
      </c>
      <c r="T37">
        <v>71026.009999999995</v>
      </c>
      <c r="U37">
        <v>100000</v>
      </c>
    </row>
    <row r="38" spans="2:21" x14ac:dyDescent="0.25">
      <c r="C38">
        <v>128</v>
      </c>
      <c r="D38">
        <v>1.03</v>
      </c>
      <c r="E38">
        <v>0.53</v>
      </c>
      <c r="G38">
        <v>128</v>
      </c>
      <c r="H38">
        <v>205.75</v>
      </c>
      <c r="I38">
        <v>106.26</v>
      </c>
      <c r="K38">
        <v>128</v>
      </c>
      <c r="L38">
        <v>0</v>
      </c>
      <c r="M38">
        <v>0</v>
      </c>
      <c r="O38">
        <v>128</v>
      </c>
      <c r="P38">
        <v>205.75</v>
      </c>
      <c r="Q38">
        <v>106.26</v>
      </c>
      <c r="S38">
        <v>128</v>
      </c>
      <c r="T38">
        <v>100000</v>
      </c>
      <c r="U38">
        <v>100000</v>
      </c>
    </row>
    <row r="39" spans="2:21" x14ac:dyDescent="0.25">
      <c r="C39">
        <v>256</v>
      </c>
      <c r="D39">
        <v>1.1399999999999999</v>
      </c>
      <c r="E39">
        <v>0.55000000000000004</v>
      </c>
      <c r="G39">
        <v>256</v>
      </c>
      <c r="H39">
        <v>227.77</v>
      </c>
      <c r="I39">
        <v>109.61</v>
      </c>
      <c r="K39">
        <v>256</v>
      </c>
      <c r="L39">
        <v>0</v>
      </c>
      <c r="M39">
        <v>0</v>
      </c>
      <c r="O39">
        <v>256</v>
      </c>
      <c r="P39">
        <v>227.77</v>
      </c>
      <c r="Q39">
        <v>109.61</v>
      </c>
      <c r="S39">
        <v>256</v>
      </c>
      <c r="T39">
        <v>100000</v>
      </c>
      <c r="U39">
        <v>100000</v>
      </c>
    </row>
    <row r="40" spans="2:21" x14ac:dyDescent="0.25">
      <c r="C40">
        <v>512</v>
      </c>
      <c r="D40">
        <v>1.39</v>
      </c>
      <c r="E40">
        <v>0.69</v>
      </c>
      <c r="G40">
        <v>512</v>
      </c>
      <c r="H40">
        <v>277.33999999999997</v>
      </c>
      <c r="I40">
        <v>137.55000000000001</v>
      </c>
      <c r="K40">
        <v>512</v>
      </c>
      <c r="L40">
        <v>0</v>
      </c>
      <c r="M40">
        <v>0</v>
      </c>
      <c r="O40">
        <v>512</v>
      </c>
      <c r="P40">
        <v>277.33999999999997</v>
      </c>
      <c r="Q40">
        <v>137.55000000000001</v>
      </c>
      <c r="S40">
        <v>512</v>
      </c>
      <c r="T40">
        <v>100000</v>
      </c>
      <c r="U40">
        <v>100000</v>
      </c>
    </row>
    <row r="41" spans="2:21" x14ac:dyDescent="0.25">
      <c r="C41">
        <v>1024</v>
      </c>
      <c r="D41">
        <v>1.78</v>
      </c>
      <c r="E41">
        <v>0.87</v>
      </c>
      <c r="G41">
        <v>1024</v>
      </c>
      <c r="H41">
        <v>355.21</v>
      </c>
      <c r="I41">
        <v>173.45</v>
      </c>
      <c r="K41">
        <v>1024</v>
      </c>
      <c r="L41">
        <v>0</v>
      </c>
      <c r="M41">
        <v>0</v>
      </c>
      <c r="O41">
        <v>1024</v>
      </c>
      <c r="P41">
        <v>355.21</v>
      </c>
      <c r="Q41">
        <v>173.45</v>
      </c>
      <c r="S41">
        <v>1024</v>
      </c>
      <c r="T41">
        <v>100000</v>
      </c>
      <c r="U41">
        <v>100000</v>
      </c>
    </row>
    <row r="42" spans="2:21" x14ac:dyDescent="0.25">
      <c r="C42" s="18" t="str">
        <f>References!$I$4</f>
        <v>events/s</v>
      </c>
      <c r="D42" s="18"/>
      <c r="E42" s="18"/>
      <c r="G42" s="18" t="str">
        <f>References!$I$5</f>
        <v>ops/sec</v>
      </c>
      <c r="H42" s="18"/>
      <c r="I42" s="18"/>
      <c r="K42" s="18" t="str">
        <f>References!$I$6</f>
        <v>reads/sec</v>
      </c>
      <c r="L42" s="18"/>
      <c r="M42" s="18"/>
      <c r="O42" t="str">
        <f>References!$I$7</f>
        <v>writes/sec</v>
      </c>
      <c r="Q42" s="2"/>
      <c r="R42" s="2"/>
      <c r="S42" t="str">
        <f>References!$I$8</f>
        <v>latency95(μs)</v>
      </c>
    </row>
    <row r="43" spans="2:21" x14ac:dyDescent="0.25">
      <c r="B43" t="s">
        <v>53</v>
      </c>
      <c r="C43" t="s">
        <v>47</v>
      </c>
      <c r="D43" t="str">
        <f>References!$B$3</f>
        <v>PS 8.0.34</v>
      </c>
      <c r="E43" t="str">
        <f>References!$B$4</f>
        <v>MySQL 8.0.34</v>
      </c>
      <c r="F43" t="s">
        <v>68</v>
      </c>
      <c r="G43" t="s">
        <v>47</v>
      </c>
      <c r="H43" t="str">
        <f>References!$B$3</f>
        <v>PS 8.0.34</v>
      </c>
      <c r="I43" t="str">
        <f>References!$B$4</f>
        <v>MySQL 8.0.34</v>
      </c>
      <c r="J43" t="s">
        <v>68</v>
      </c>
      <c r="K43" t="s">
        <v>47</v>
      </c>
      <c r="L43" t="str">
        <f>References!$B$3</f>
        <v>PS 8.0.34</v>
      </c>
      <c r="M43" t="str">
        <f>References!$B$4</f>
        <v>MySQL 8.0.34</v>
      </c>
      <c r="N43" t="s">
        <v>68</v>
      </c>
      <c r="O43" t="s">
        <v>47</v>
      </c>
      <c r="P43" t="str">
        <f>References!$B$3</f>
        <v>PS 8.0.34</v>
      </c>
      <c r="Q43" t="str">
        <f>References!$B$4</f>
        <v>MySQL 8.0.34</v>
      </c>
      <c r="R43" t="s">
        <v>68</v>
      </c>
      <c r="S43" t="s">
        <v>47</v>
      </c>
      <c r="T43" t="str">
        <f>References!$B$3</f>
        <v>PS 8.0.34</v>
      </c>
      <c r="U43" t="str">
        <f>References!$B$4</f>
        <v>MySQL 8.0.34</v>
      </c>
    </row>
    <row r="44" spans="2:21" x14ac:dyDescent="0.25">
      <c r="B44" t="str">
        <f>PS_8034_write_pre_small!A41</f>
        <v>write_run_insert_delete_single</v>
      </c>
      <c r="C44" cm="1">
        <f t="array" ref="C44:C54">References!$G$3:$G$13</f>
        <v>1</v>
      </c>
      <c r="D44" cm="1">
        <f t="array" ref="D44:D54">PS_8034_write_pre_small!Z41:Z51</f>
        <v>14.03</v>
      </c>
      <c r="E44" cm="1">
        <f t="array" ref="E44:E54">MY_8034_write_pre_small!Z41:Z51</f>
        <v>16.61</v>
      </c>
      <c r="G44" cm="1">
        <f t="array" ref="G44:G54">References!$G$3:$G$13</f>
        <v>1</v>
      </c>
      <c r="H44" cm="1">
        <f t="array" ref="H44:H54">PS_8034_write_pre_small!AA41:AA51</f>
        <v>28.06</v>
      </c>
      <c r="I44" cm="1">
        <f t="array" ref="I44:I54">MY_8034_write_pre_small!AA41:AA51</f>
        <v>33.21</v>
      </c>
      <c r="K44" cm="1">
        <f t="array" ref="K44:K54">References!$G$3:$G$13</f>
        <v>1</v>
      </c>
      <c r="L44" cm="1">
        <f t="array" ref="L44:L54">PS_8034_write_pre_small!AB41:AB51</f>
        <v>0</v>
      </c>
      <c r="M44" cm="1">
        <f t="array" ref="M44:M54">MY_8034_write_pre_small!AB41:AB51</f>
        <v>0</v>
      </c>
      <c r="O44" cm="1">
        <f t="array" ref="O44:O54">References!$G$3:$G$13</f>
        <v>1</v>
      </c>
      <c r="P44" cm="1">
        <f t="array" ref="P44:P54">PS_8034_write_pre_small!AC41:AC51</f>
        <v>28.06</v>
      </c>
      <c r="Q44" cm="1">
        <f t="array" ref="Q44:Q54">MY_8034_write_pre_small!AC41:AC51</f>
        <v>33.21</v>
      </c>
      <c r="S44" cm="1">
        <f t="array" ref="S44:S54">References!$G$3:$G$13</f>
        <v>1</v>
      </c>
      <c r="T44" cm="1">
        <f t="array" ref="T44:T54">PS_8034_write_pre_small!AD41:AD51</f>
        <v>112.67</v>
      </c>
      <c r="U44" cm="1">
        <f t="array" ref="U44:U54">MY_8034_write_pre_small!AD41:AD51</f>
        <v>127.81</v>
      </c>
    </row>
    <row r="45" spans="2:21" x14ac:dyDescent="0.25">
      <c r="C45">
        <v>2</v>
      </c>
      <c r="D45">
        <v>26.99</v>
      </c>
      <c r="E45">
        <v>29.34</v>
      </c>
      <c r="G45">
        <v>2</v>
      </c>
      <c r="H45">
        <v>53.97</v>
      </c>
      <c r="I45">
        <v>58.68</v>
      </c>
      <c r="K45">
        <v>2</v>
      </c>
      <c r="L45">
        <v>0</v>
      </c>
      <c r="M45">
        <v>0</v>
      </c>
      <c r="O45">
        <v>2</v>
      </c>
      <c r="P45">
        <v>53.97</v>
      </c>
      <c r="Q45">
        <v>58.68</v>
      </c>
      <c r="S45">
        <v>2</v>
      </c>
      <c r="T45">
        <v>114.72</v>
      </c>
      <c r="U45">
        <v>158.63</v>
      </c>
    </row>
    <row r="46" spans="2:21" x14ac:dyDescent="0.25">
      <c r="C46">
        <v>4</v>
      </c>
      <c r="D46">
        <v>46.84</v>
      </c>
      <c r="E46">
        <v>44.22</v>
      </c>
      <c r="G46">
        <v>4</v>
      </c>
      <c r="H46">
        <v>93.67</v>
      </c>
      <c r="I46">
        <v>88.44</v>
      </c>
      <c r="K46">
        <v>4</v>
      </c>
      <c r="L46">
        <v>0</v>
      </c>
      <c r="M46">
        <v>0</v>
      </c>
      <c r="O46">
        <v>4</v>
      </c>
      <c r="P46">
        <v>93.67</v>
      </c>
      <c r="Q46">
        <v>88.44</v>
      </c>
      <c r="S46">
        <v>4</v>
      </c>
      <c r="T46">
        <v>125.52</v>
      </c>
      <c r="U46">
        <v>223.34</v>
      </c>
    </row>
    <row r="47" spans="2:21" x14ac:dyDescent="0.25">
      <c r="C47">
        <v>8</v>
      </c>
      <c r="D47">
        <v>68.150000000000006</v>
      </c>
      <c r="E47">
        <v>54.49</v>
      </c>
      <c r="G47">
        <v>8</v>
      </c>
      <c r="H47">
        <v>136.29</v>
      </c>
      <c r="I47">
        <v>108.99</v>
      </c>
      <c r="K47">
        <v>8</v>
      </c>
      <c r="L47">
        <v>0</v>
      </c>
      <c r="M47">
        <v>0</v>
      </c>
      <c r="O47">
        <v>8</v>
      </c>
      <c r="P47">
        <v>136.29</v>
      </c>
      <c r="Q47">
        <v>108.99</v>
      </c>
      <c r="S47">
        <v>8</v>
      </c>
      <c r="T47">
        <v>144.97</v>
      </c>
      <c r="U47">
        <v>356.7</v>
      </c>
    </row>
    <row r="48" spans="2:21" x14ac:dyDescent="0.25">
      <c r="C48">
        <v>16</v>
      </c>
      <c r="D48">
        <v>93.96</v>
      </c>
      <c r="E48">
        <v>59.49</v>
      </c>
      <c r="G48">
        <v>16</v>
      </c>
      <c r="H48">
        <v>187.92</v>
      </c>
      <c r="I48">
        <v>118.99</v>
      </c>
      <c r="K48">
        <v>16</v>
      </c>
      <c r="L48">
        <v>0</v>
      </c>
      <c r="M48">
        <v>0</v>
      </c>
      <c r="O48">
        <v>16</v>
      </c>
      <c r="P48">
        <v>187.92</v>
      </c>
      <c r="Q48">
        <v>118.99</v>
      </c>
      <c r="S48">
        <v>16</v>
      </c>
      <c r="T48">
        <v>669.89</v>
      </c>
      <c r="U48">
        <v>634.66</v>
      </c>
    </row>
    <row r="49" spans="2:21" x14ac:dyDescent="0.25">
      <c r="C49">
        <v>32</v>
      </c>
      <c r="D49">
        <v>114.22</v>
      </c>
      <c r="E49">
        <v>72.5</v>
      </c>
      <c r="G49">
        <v>32</v>
      </c>
      <c r="H49">
        <v>228.45</v>
      </c>
      <c r="I49">
        <v>144.99</v>
      </c>
      <c r="K49">
        <v>32</v>
      </c>
      <c r="L49">
        <v>0</v>
      </c>
      <c r="M49">
        <v>0</v>
      </c>
      <c r="O49">
        <v>32</v>
      </c>
      <c r="P49">
        <v>228.45</v>
      </c>
      <c r="Q49">
        <v>144.99</v>
      </c>
      <c r="S49">
        <v>32</v>
      </c>
      <c r="T49">
        <v>1479.41</v>
      </c>
      <c r="U49">
        <v>1109.0899999999999</v>
      </c>
    </row>
    <row r="50" spans="2:21" x14ac:dyDescent="0.25">
      <c r="C50">
        <v>64</v>
      </c>
      <c r="D50">
        <v>134.36000000000001</v>
      </c>
      <c r="E50">
        <v>77.5</v>
      </c>
      <c r="G50">
        <v>64</v>
      </c>
      <c r="H50">
        <v>268.70999999999998</v>
      </c>
      <c r="I50">
        <v>155.01</v>
      </c>
      <c r="K50">
        <v>64</v>
      </c>
      <c r="L50">
        <v>0</v>
      </c>
      <c r="M50">
        <v>0</v>
      </c>
      <c r="O50">
        <v>64</v>
      </c>
      <c r="P50">
        <v>268.70999999999998</v>
      </c>
      <c r="Q50">
        <v>155.01</v>
      </c>
      <c r="S50">
        <v>64</v>
      </c>
      <c r="T50">
        <v>1771.29</v>
      </c>
      <c r="U50">
        <v>2159.29</v>
      </c>
    </row>
    <row r="51" spans="2:21" x14ac:dyDescent="0.25">
      <c r="C51">
        <v>128</v>
      </c>
      <c r="D51">
        <v>153.09</v>
      </c>
      <c r="E51">
        <v>79.430000000000007</v>
      </c>
      <c r="G51">
        <v>128</v>
      </c>
      <c r="H51">
        <v>306.19</v>
      </c>
      <c r="I51">
        <v>158.86000000000001</v>
      </c>
      <c r="K51">
        <v>128</v>
      </c>
      <c r="L51">
        <v>0</v>
      </c>
      <c r="M51">
        <v>0</v>
      </c>
      <c r="O51">
        <v>128</v>
      </c>
      <c r="P51">
        <v>306.19</v>
      </c>
      <c r="Q51">
        <v>158.86000000000001</v>
      </c>
      <c r="S51">
        <v>128</v>
      </c>
      <c r="T51">
        <v>2159.29</v>
      </c>
      <c r="U51">
        <v>3639.94</v>
      </c>
    </row>
    <row r="52" spans="2:21" x14ac:dyDescent="0.25">
      <c r="C52">
        <v>256</v>
      </c>
      <c r="D52">
        <v>172.35</v>
      </c>
      <c r="E52">
        <v>83.15</v>
      </c>
      <c r="G52">
        <v>256</v>
      </c>
      <c r="H52">
        <v>344.69</v>
      </c>
      <c r="I52">
        <v>166.3</v>
      </c>
      <c r="K52">
        <v>256</v>
      </c>
      <c r="L52">
        <v>0</v>
      </c>
      <c r="M52">
        <v>0</v>
      </c>
      <c r="O52">
        <v>256</v>
      </c>
      <c r="P52">
        <v>344.69</v>
      </c>
      <c r="Q52">
        <v>166.3</v>
      </c>
      <c r="S52">
        <v>256</v>
      </c>
      <c r="T52">
        <v>2828.87</v>
      </c>
      <c r="U52">
        <v>6360.91</v>
      </c>
    </row>
    <row r="53" spans="2:21" x14ac:dyDescent="0.25">
      <c r="C53">
        <v>512</v>
      </c>
      <c r="D53">
        <v>146.07</v>
      </c>
      <c r="E53">
        <v>77.92</v>
      </c>
      <c r="G53">
        <v>512</v>
      </c>
      <c r="H53">
        <v>292.13</v>
      </c>
      <c r="I53">
        <v>155.83000000000001</v>
      </c>
      <c r="K53">
        <v>512</v>
      </c>
      <c r="L53">
        <v>0</v>
      </c>
      <c r="M53">
        <v>0</v>
      </c>
      <c r="O53">
        <v>512</v>
      </c>
      <c r="P53">
        <v>292.13</v>
      </c>
      <c r="Q53">
        <v>155.83000000000001</v>
      </c>
      <c r="S53">
        <v>512</v>
      </c>
      <c r="T53">
        <v>6476.48</v>
      </c>
      <c r="U53">
        <v>13797.01</v>
      </c>
    </row>
    <row r="54" spans="2:21" x14ac:dyDescent="0.25">
      <c r="C54">
        <v>1024</v>
      </c>
      <c r="D54">
        <v>153.83000000000001</v>
      </c>
      <c r="E54">
        <v>76.14</v>
      </c>
      <c r="G54">
        <v>1024</v>
      </c>
      <c r="H54">
        <v>307.64999999999998</v>
      </c>
      <c r="I54">
        <v>152.27000000000001</v>
      </c>
      <c r="K54">
        <v>1024</v>
      </c>
      <c r="L54">
        <v>0</v>
      </c>
      <c r="M54">
        <v>0</v>
      </c>
      <c r="O54">
        <v>1024</v>
      </c>
      <c r="P54">
        <v>307.64999999999998</v>
      </c>
      <c r="Q54">
        <v>152.27000000000001</v>
      </c>
      <c r="S54">
        <v>1024</v>
      </c>
      <c r="T54">
        <v>12163.09</v>
      </c>
      <c r="U54">
        <v>30469.9</v>
      </c>
    </row>
    <row r="55" spans="2:21" x14ac:dyDescent="0.25">
      <c r="C55" s="18" t="str">
        <f>References!$I$4</f>
        <v>events/s</v>
      </c>
      <c r="D55" s="18"/>
      <c r="E55" s="18"/>
      <c r="G55" s="18" t="str">
        <f>References!$I$5</f>
        <v>ops/sec</v>
      </c>
      <c r="H55" s="18"/>
      <c r="I55" s="18"/>
      <c r="K55" s="18" t="str">
        <f>References!$I$6</f>
        <v>reads/sec</v>
      </c>
      <c r="L55" s="18"/>
      <c r="M55" s="18"/>
      <c r="O55" t="str">
        <f>References!$I$7</f>
        <v>writes/sec</v>
      </c>
      <c r="Q55" s="2"/>
      <c r="R55" s="2"/>
      <c r="S55" t="str">
        <f>References!$I$8</f>
        <v>latency95(μs)</v>
      </c>
    </row>
    <row r="56" spans="2:21" x14ac:dyDescent="0.25">
      <c r="B56" t="s">
        <v>53</v>
      </c>
      <c r="C56" t="s">
        <v>47</v>
      </c>
      <c r="D56" t="str">
        <f>References!$B$3</f>
        <v>PS 8.0.34</v>
      </c>
      <c r="E56" t="str">
        <f>References!$B$4</f>
        <v>MySQL 8.0.34</v>
      </c>
      <c r="F56" t="s">
        <v>68</v>
      </c>
      <c r="G56" t="s">
        <v>47</v>
      </c>
      <c r="H56" t="str">
        <f>References!$B$3</f>
        <v>PS 8.0.34</v>
      </c>
      <c r="I56" t="str">
        <f>References!$B$4</f>
        <v>MySQL 8.0.34</v>
      </c>
      <c r="J56" t="s">
        <v>68</v>
      </c>
      <c r="K56" t="s">
        <v>47</v>
      </c>
      <c r="L56" t="str">
        <f>References!$B$3</f>
        <v>PS 8.0.34</v>
      </c>
      <c r="M56" t="str">
        <f>References!$B$4</f>
        <v>MySQL 8.0.34</v>
      </c>
      <c r="N56" t="s">
        <v>68</v>
      </c>
      <c r="O56" t="s">
        <v>47</v>
      </c>
      <c r="P56" t="str">
        <f>References!$B$3</f>
        <v>PS 8.0.34</v>
      </c>
      <c r="Q56" t="str">
        <f>References!$B$4</f>
        <v>MySQL 8.0.34</v>
      </c>
      <c r="R56" t="s">
        <v>68</v>
      </c>
      <c r="S56" t="s">
        <v>47</v>
      </c>
      <c r="T56" t="str">
        <f>References!$B$3</f>
        <v>PS 8.0.34</v>
      </c>
      <c r="U56" t="str">
        <f>References!$B$4</f>
        <v>MySQL 8.0.34</v>
      </c>
    </row>
    <row r="57" spans="2:21" x14ac:dyDescent="0.25">
      <c r="B57" t="str">
        <f>PS_8034_write_pre_small!A54</f>
        <v>write_run_replace_delete_multi</v>
      </c>
      <c r="C57" cm="1">
        <f t="array" ref="C57:C67">References!$G$3:$G$13</f>
        <v>1</v>
      </c>
      <c r="D57" cm="1">
        <f t="array" ref="D57:D67">PS_8034_write_pre_small!Z54:Z64</f>
        <v>0.28000000000000003</v>
      </c>
      <c r="E57" cm="1">
        <f t="array" ref="E57:E67">MY_8034_write_pre_small!Z54:Z64</f>
        <v>0.31</v>
      </c>
      <c r="G57" cm="1">
        <f t="array" ref="G57:G67">References!$G$3:$G$13</f>
        <v>1</v>
      </c>
      <c r="H57" cm="1">
        <f t="array" ref="H57:H67">PS_8034_write_pre_small!AA54:AA64</f>
        <v>28.21</v>
      </c>
      <c r="I57" cm="1">
        <f t="array" ref="I57:I67">MY_8034_write_pre_small!AA54:AA64</f>
        <v>30.83</v>
      </c>
      <c r="K57" cm="1">
        <f t="array" ref="K57:K67">References!$G$3:$G$13</f>
        <v>1</v>
      </c>
      <c r="L57" cm="1">
        <f t="array" ref="L57:L67">PS_8034_write_pre_small!AB54:AB64</f>
        <v>0</v>
      </c>
      <c r="M57" cm="1">
        <f t="array" ref="M57:M67">MY_8034_write_pre_small!AB54:AB64</f>
        <v>0</v>
      </c>
      <c r="O57" cm="1">
        <f t="array" ref="O57:O67">References!$G$3:$G$13</f>
        <v>1</v>
      </c>
      <c r="P57" cm="1">
        <f t="array" ref="P57:P67">PS_8034_write_pre_small!AC54:AC64</f>
        <v>28.21</v>
      </c>
      <c r="Q57" cm="1">
        <f t="array" ref="Q57:Q67">MY_8034_write_pre_small!AC54:AC64</f>
        <v>30.83</v>
      </c>
      <c r="S57" cm="1">
        <f t="array" ref="S57:S67">References!$G$3:$G$13</f>
        <v>1</v>
      </c>
      <c r="T57" cm="1">
        <f t="array" ref="T57:T67">PS_8034_write_pre_small!AD54:AD64</f>
        <v>4280.32</v>
      </c>
      <c r="U57" cm="1">
        <f t="array" ref="U57:U67">MY_8034_write_pre_small!AD54:AD64</f>
        <v>4358.09</v>
      </c>
    </row>
    <row r="58" spans="2:21" x14ac:dyDescent="0.25">
      <c r="C58">
        <v>2</v>
      </c>
      <c r="D58">
        <v>0.48</v>
      </c>
      <c r="E58">
        <v>0.48</v>
      </c>
      <c r="G58">
        <v>2</v>
      </c>
      <c r="H58">
        <v>48.14</v>
      </c>
      <c r="I58">
        <v>48.19</v>
      </c>
      <c r="K58">
        <v>2</v>
      </c>
      <c r="L58">
        <v>0</v>
      </c>
      <c r="M58">
        <v>0</v>
      </c>
      <c r="O58">
        <v>2</v>
      </c>
      <c r="P58">
        <v>48.14</v>
      </c>
      <c r="Q58">
        <v>48.19</v>
      </c>
      <c r="S58">
        <v>2</v>
      </c>
      <c r="T58">
        <v>4683.57</v>
      </c>
      <c r="U58">
        <v>5217.92</v>
      </c>
    </row>
    <row r="59" spans="2:21" x14ac:dyDescent="0.25">
      <c r="C59">
        <v>4</v>
      </c>
      <c r="D59">
        <v>0.79</v>
      </c>
      <c r="E59">
        <v>0.66</v>
      </c>
      <c r="G59">
        <v>4</v>
      </c>
      <c r="H59">
        <v>78.739999999999995</v>
      </c>
      <c r="I59">
        <v>66.150000000000006</v>
      </c>
      <c r="K59">
        <v>4</v>
      </c>
      <c r="L59">
        <v>0</v>
      </c>
      <c r="M59">
        <v>0</v>
      </c>
      <c r="O59">
        <v>4</v>
      </c>
      <c r="P59">
        <v>78.739999999999995</v>
      </c>
      <c r="Q59">
        <v>66.150000000000006</v>
      </c>
      <c r="S59">
        <v>4</v>
      </c>
      <c r="T59">
        <v>6960.17</v>
      </c>
      <c r="U59">
        <v>7615.89</v>
      </c>
    </row>
    <row r="60" spans="2:21" x14ac:dyDescent="0.25">
      <c r="C60">
        <v>8</v>
      </c>
      <c r="D60">
        <v>1.19</v>
      </c>
      <c r="E60">
        <v>0.78</v>
      </c>
      <c r="G60">
        <v>8</v>
      </c>
      <c r="H60">
        <v>118.87</v>
      </c>
      <c r="I60">
        <v>77.739999999999995</v>
      </c>
      <c r="K60">
        <v>8</v>
      </c>
      <c r="L60">
        <v>0</v>
      </c>
      <c r="M60">
        <v>0</v>
      </c>
      <c r="O60">
        <v>8</v>
      </c>
      <c r="P60">
        <v>118.87</v>
      </c>
      <c r="Q60">
        <v>77.739999999999995</v>
      </c>
      <c r="S60">
        <v>8</v>
      </c>
      <c r="T60">
        <v>9799.4599999999991</v>
      </c>
      <c r="U60">
        <v>13308.98</v>
      </c>
    </row>
    <row r="61" spans="2:21" x14ac:dyDescent="0.25">
      <c r="C61">
        <v>16</v>
      </c>
      <c r="D61">
        <v>1.59</v>
      </c>
      <c r="E61">
        <v>0.91</v>
      </c>
      <c r="G61">
        <v>16</v>
      </c>
      <c r="H61">
        <v>158.68</v>
      </c>
      <c r="I61">
        <v>90.88</v>
      </c>
      <c r="K61">
        <v>16</v>
      </c>
      <c r="L61">
        <v>0</v>
      </c>
      <c r="M61">
        <v>0</v>
      </c>
      <c r="O61">
        <v>16</v>
      </c>
      <c r="P61">
        <v>158.68</v>
      </c>
      <c r="Q61">
        <v>90.88</v>
      </c>
      <c r="S61">
        <v>16</v>
      </c>
      <c r="T61">
        <v>14827.42</v>
      </c>
      <c r="U61">
        <v>22435.13</v>
      </c>
    </row>
    <row r="62" spans="2:21" x14ac:dyDescent="0.25">
      <c r="C62">
        <v>32</v>
      </c>
      <c r="D62">
        <v>2.0299999999999998</v>
      </c>
      <c r="E62">
        <v>1.08</v>
      </c>
      <c r="G62">
        <v>32</v>
      </c>
      <c r="H62">
        <v>202.81</v>
      </c>
      <c r="I62">
        <v>108.27</v>
      </c>
      <c r="K62">
        <v>32</v>
      </c>
      <c r="L62">
        <v>0</v>
      </c>
      <c r="M62">
        <v>0</v>
      </c>
      <c r="O62">
        <v>32</v>
      </c>
      <c r="P62">
        <v>202.81</v>
      </c>
      <c r="Q62">
        <v>108.27</v>
      </c>
      <c r="S62">
        <v>32</v>
      </c>
      <c r="T62">
        <v>20876.04</v>
      </c>
      <c r="U62">
        <v>37819.22</v>
      </c>
    </row>
    <row r="63" spans="2:21" x14ac:dyDescent="0.25">
      <c r="C63">
        <v>64</v>
      </c>
      <c r="D63">
        <v>2.5099999999999998</v>
      </c>
      <c r="E63">
        <v>1.32</v>
      </c>
      <c r="G63">
        <v>64</v>
      </c>
      <c r="H63">
        <v>250.61</v>
      </c>
      <c r="I63">
        <v>132.19</v>
      </c>
      <c r="K63">
        <v>64</v>
      </c>
      <c r="L63">
        <v>0</v>
      </c>
      <c r="M63">
        <v>0</v>
      </c>
      <c r="O63">
        <v>64</v>
      </c>
      <c r="P63">
        <v>250.61</v>
      </c>
      <c r="Q63">
        <v>132.19</v>
      </c>
      <c r="S63">
        <v>64</v>
      </c>
      <c r="T63">
        <v>29392.11</v>
      </c>
      <c r="U63">
        <v>58263.41</v>
      </c>
    </row>
    <row r="64" spans="2:21" x14ac:dyDescent="0.25">
      <c r="C64">
        <v>128</v>
      </c>
      <c r="D64">
        <v>3.17</v>
      </c>
      <c r="E64">
        <v>1.43</v>
      </c>
      <c r="G64">
        <v>128</v>
      </c>
      <c r="H64">
        <v>317.08</v>
      </c>
      <c r="I64">
        <v>143.08000000000001</v>
      </c>
      <c r="K64">
        <v>128</v>
      </c>
      <c r="L64">
        <v>0</v>
      </c>
      <c r="M64">
        <v>0</v>
      </c>
      <c r="O64">
        <v>128</v>
      </c>
      <c r="P64">
        <v>317.08</v>
      </c>
      <c r="Q64">
        <v>143.08000000000001</v>
      </c>
      <c r="S64">
        <v>128</v>
      </c>
      <c r="T64">
        <v>45280.79</v>
      </c>
      <c r="U64">
        <v>100000</v>
      </c>
    </row>
    <row r="65" spans="2:21" x14ac:dyDescent="0.25">
      <c r="C65">
        <v>256</v>
      </c>
      <c r="D65">
        <v>3.79</v>
      </c>
      <c r="E65">
        <v>1.53</v>
      </c>
      <c r="G65">
        <v>256</v>
      </c>
      <c r="H65">
        <v>378.85</v>
      </c>
      <c r="I65">
        <v>152.86000000000001</v>
      </c>
      <c r="K65">
        <v>256</v>
      </c>
      <c r="L65">
        <v>0</v>
      </c>
      <c r="M65">
        <v>0</v>
      </c>
      <c r="O65">
        <v>256</v>
      </c>
      <c r="P65">
        <v>378.85</v>
      </c>
      <c r="Q65">
        <v>152.86000000000001</v>
      </c>
      <c r="S65">
        <v>256</v>
      </c>
      <c r="T65">
        <v>74968.33</v>
      </c>
      <c r="U65">
        <v>100000</v>
      </c>
    </row>
    <row r="66" spans="2:21" x14ac:dyDescent="0.25">
      <c r="C66">
        <v>512</v>
      </c>
      <c r="D66">
        <v>4.21</v>
      </c>
      <c r="E66">
        <v>1.74</v>
      </c>
      <c r="G66">
        <v>512</v>
      </c>
      <c r="H66">
        <v>420.98</v>
      </c>
      <c r="I66">
        <v>174.31</v>
      </c>
      <c r="K66">
        <v>512</v>
      </c>
      <c r="L66">
        <v>0</v>
      </c>
      <c r="M66">
        <v>0</v>
      </c>
      <c r="O66">
        <v>512</v>
      </c>
      <c r="P66">
        <v>420.98</v>
      </c>
      <c r="Q66">
        <v>174.31</v>
      </c>
      <c r="S66">
        <v>512</v>
      </c>
      <c r="T66">
        <v>100000</v>
      </c>
      <c r="U66">
        <v>100000</v>
      </c>
    </row>
    <row r="67" spans="2:21" x14ac:dyDescent="0.25">
      <c r="C67">
        <v>1024</v>
      </c>
      <c r="D67">
        <v>4.79</v>
      </c>
      <c r="E67">
        <v>2.0099999999999998</v>
      </c>
      <c r="G67">
        <v>1024</v>
      </c>
      <c r="H67">
        <v>479.16</v>
      </c>
      <c r="I67">
        <v>201.27</v>
      </c>
      <c r="K67">
        <v>1024</v>
      </c>
      <c r="L67">
        <v>0</v>
      </c>
      <c r="M67">
        <v>0</v>
      </c>
      <c r="O67">
        <v>1024</v>
      </c>
      <c r="P67">
        <v>479.16</v>
      </c>
      <c r="Q67">
        <v>201.27</v>
      </c>
      <c r="S67">
        <v>1024</v>
      </c>
      <c r="T67">
        <v>100000</v>
      </c>
      <c r="U67">
        <v>100000</v>
      </c>
    </row>
    <row r="68" spans="2:21" x14ac:dyDescent="0.25">
      <c r="C68" s="18" t="str">
        <f>References!$I$4</f>
        <v>events/s</v>
      </c>
      <c r="D68" s="18"/>
      <c r="E68" s="18"/>
      <c r="G68" s="18" t="str">
        <f>References!$I$5</f>
        <v>ops/sec</v>
      </c>
      <c r="H68" s="18"/>
      <c r="I68" s="18"/>
      <c r="K68" s="18" t="str">
        <f>References!$I$6</f>
        <v>reads/sec</v>
      </c>
      <c r="L68" s="18"/>
      <c r="M68" s="18"/>
      <c r="O68" t="str">
        <f>References!$I$7</f>
        <v>writes/sec</v>
      </c>
      <c r="Q68" s="2"/>
      <c r="R68" s="2"/>
      <c r="S68" t="str">
        <f>References!$I$8</f>
        <v>latency95(μs)</v>
      </c>
    </row>
    <row r="69" spans="2:21" x14ac:dyDescent="0.25">
      <c r="B69" t="s">
        <v>53</v>
      </c>
      <c r="C69" t="s">
        <v>47</v>
      </c>
      <c r="D69" t="str">
        <f>References!$B$3</f>
        <v>PS 8.0.34</v>
      </c>
      <c r="E69" t="str">
        <f>References!$B$4</f>
        <v>MySQL 8.0.34</v>
      </c>
      <c r="F69" t="s">
        <v>68</v>
      </c>
      <c r="G69" t="s">
        <v>47</v>
      </c>
      <c r="H69" t="str">
        <f>References!$B$3</f>
        <v>PS 8.0.34</v>
      </c>
      <c r="I69" t="str">
        <f>References!$B$4</f>
        <v>MySQL 8.0.34</v>
      </c>
      <c r="J69" t="s">
        <v>68</v>
      </c>
      <c r="K69" t="s">
        <v>47</v>
      </c>
      <c r="L69" t="str">
        <f>References!$B$3</f>
        <v>PS 8.0.34</v>
      </c>
      <c r="M69" t="str">
        <f>References!$B$4</f>
        <v>MySQL 8.0.34</v>
      </c>
      <c r="N69" t="s">
        <v>68</v>
      </c>
      <c r="O69" t="s">
        <v>47</v>
      </c>
      <c r="P69" t="str">
        <f>References!$B$3</f>
        <v>PS 8.0.34</v>
      </c>
      <c r="Q69" t="str">
        <f>References!$B$4</f>
        <v>MySQL 8.0.34</v>
      </c>
      <c r="R69" t="s">
        <v>68</v>
      </c>
      <c r="S69" t="s">
        <v>47</v>
      </c>
      <c r="T69" t="str">
        <f>References!$B$3</f>
        <v>PS 8.0.34</v>
      </c>
      <c r="U69" t="str">
        <f>References!$B$4</f>
        <v>MySQL 8.0.34</v>
      </c>
    </row>
    <row r="70" spans="2:21" x14ac:dyDescent="0.25">
      <c r="B70" t="str">
        <f>PS_8034_write_pre_small!A67</f>
        <v>write_run_replace_delete_single</v>
      </c>
      <c r="C70" cm="1">
        <f t="array" ref="C70:C80">References!$G$3:$G$13</f>
        <v>1</v>
      </c>
      <c r="D70" cm="1">
        <f t="array" ref="D70:D80">PS_8034_write_pre_small!Z67:Z77</f>
        <v>32.97</v>
      </c>
      <c r="E70" cm="1">
        <f t="array" ref="E70:E80">MY_8034_write_pre_small!Z67:Z77</f>
        <v>37.369999999999997</v>
      </c>
      <c r="G70" cm="1">
        <f t="array" ref="G70:G80">References!$G$3:$G$13</f>
        <v>1</v>
      </c>
      <c r="H70" cm="1">
        <f t="array" ref="H70:H80">PS_8034_write_pre_small!AA67:AA77</f>
        <v>32.97</v>
      </c>
      <c r="I70" cm="1">
        <f t="array" ref="I70:I80">MY_8034_write_pre_small!AA67:AA77</f>
        <v>37.369999999999997</v>
      </c>
      <c r="K70" cm="1">
        <f t="array" ref="K70:K80">References!$G$3:$G$13</f>
        <v>1</v>
      </c>
      <c r="L70" cm="1">
        <f t="array" ref="L70:L80">PS_8034_write_pre_small!AB67:AB77</f>
        <v>0</v>
      </c>
      <c r="M70" cm="1">
        <f t="array" ref="M70:M80">MY_8034_write_pre_small!AB67:AB77</f>
        <v>0</v>
      </c>
      <c r="O70" cm="1">
        <f t="array" ref="O70:O80">References!$G$3:$G$13</f>
        <v>1</v>
      </c>
      <c r="P70" cm="1">
        <f t="array" ref="P70:P80">PS_8034_write_pre_small!AC67:AC77</f>
        <v>32.97</v>
      </c>
      <c r="Q70" cm="1">
        <f t="array" ref="Q70:Q80">MY_8034_write_pre_small!AC67:AC77</f>
        <v>37.369999999999997</v>
      </c>
      <c r="S70" cm="1">
        <f t="array" ref="S70:S80">References!$G$3:$G$13</f>
        <v>1</v>
      </c>
      <c r="T70" cm="1">
        <f t="array" ref="T70:T80">PS_8034_write_pre_small!AD67:AD77</f>
        <v>53.85</v>
      </c>
      <c r="U70" cm="1">
        <f t="array" ref="U70:U80">MY_8034_write_pre_small!AD67:AD77</f>
        <v>55.82</v>
      </c>
    </row>
    <row r="71" spans="2:21" x14ac:dyDescent="0.25">
      <c r="C71">
        <v>2</v>
      </c>
      <c r="D71">
        <v>61.94</v>
      </c>
      <c r="E71">
        <v>64</v>
      </c>
      <c r="G71">
        <v>2</v>
      </c>
      <c r="H71">
        <v>61.94</v>
      </c>
      <c r="I71">
        <v>64</v>
      </c>
      <c r="K71">
        <v>2</v>
      </c>
      <c r="L71">
        <v>0</v>
      </c>
      <c r="M71">
        <v>0</v>
      </c>
      <c r="O71">
        <v>2</v>
      </c>
      <c r="P71">
        <v>61.94</v>
      </c>
      <c r="Q71">
        <v>64</v>
      </c>
      <c r="S71">
        <v>2</v>
      </c>
      <c r="T71">
        <v>55.82</v>
      </c>
      <c r="U71">
        <v>73.13</v>
      </c>
    </row>
    <row r="72" spans="2:21" x14ac:dyDescent="0.25">
      <c r="C72">
        <v>4</v>
      </c>
      <c r="D72">
        <v>110.64</v>
      </c>
      <c r="E72">
        <v>97.58</v>
      </c>
      <c r="G72">
        <v>4</v>
      </c>
      <c r="H72">
        <v>110.64</v>
      </c>
      <c r="I72">
        <v>97.58</v>
      </c>
      <c r="K72">
        <v>4</v>
      </c>
      <c r="L72">
        <v>0</v>
      </c>
      <c r="M72">
        <v>0</v>
      </c>
      <c r="O72">
        <v>4</v>
      </c>
      <c r="P72">
        <v>110.64</v>
      </c>
      <c r="Q72">
        <v>97.58</v>
      </c>
      <c r="S72">
        <v>4</v>
      </c>
      <c r="T72">
        <v>61.08</v>
      </c>
      <c r="U72">
        <v>114.72</v>
      </c>
    </row>
    <row r="73" spans="2:21" x14ac:dyDescent="0.25">
      <c r="C73">
        <v>8</v>
      </c>
      <c r="D73">
        <v>174.79</v>
      </c>
      <c r="E73">
        <v>122.69</v>
      </c>
      <c r="G73">
        <v>8</v>
      </c>
      <c r="H73">
        <v>174.79</v>
      </c>
      <c r="I73">
        <v>122.69</v>
      </c>
      <c r="K73">
        <v>8</v>
      </c>
      <c r="L73">
        <v>0</v>
      </c>
      <c r="M73">
        <v>0</v>
      </c>
      <c r="O73">
        <v>8</v>
      </c>
      <c r="P73">
        <v>174.79</v>
      </c>
      <c r="Q73">
        <v>122.69</v>
      </c>
      <c r="S73">
        <v>8</v>
      </c>
      <c r="T73">
        <v>66.84</v>
      </c>
      <c r="U73">
        <v>189.93</v>
      </c>
    </row>
    <row r="74" spans="2:21" x14ac:dyDescent="0.25">
      <c r="C74">
        <v>16</v>
      </c>
      <c r="D74">
        <v>246.23</v>
      </c>
      <c r="E74">
        <v>130.61000000000001</v>
      </c>
      <c r="G74">
        <v>16</v>
      </c>
      <c r="H74">
        <v>246.23</v>
      </c>
      <c r="I74">
        <v>130.61000000000001</v>
      </c>
      <c r="K74">
        <v>16</v>
      </c>
      <c r="L74">
        <v>0</v>
      </c>
      <c r="M74">
        <v>0</v>
      </c>
      <c r="O74">
        <v>16</v>
      </c>
      <c r="P74">
        <v>246.23</v>
      </c>
      <c r="Q74">
        <v>130.61000000000001</v>
      </c>
      <c r="S74">
        <v>16</v>
      </c>
      <c r="T74">
        <v>82.96</v>
      </c>
      <c r="U74">
        <v>350.33</v>
      </c>
    </row>
    <row r="75" spans="2:21" x14ac:dyDescent="0.25">
      <c r="C75">
        <v>32</v>
      </c>
      <c r="D75">
        <v>306.64</v>
      </c>
      <c r="E75">
        <v>146.22</v>
      </c>
      <c r="G75">
        <v>32</v>
      </c>
      <c r="H75">
        <v>306.64</v>
      </c>
      <c r="I75">
        <v>146.22</v>
      </c>
      <c r="K75">
        <v>32</v>
      </c>
      <c r="L75">
        <v>0</v>
      </c>
      <c r="M75">
        <v>0</v>
      </c>
      <c r="O75">
        <v>32</v>
      </c>
      <c r="P75">
        <v>306.64</v>
      </c>
      <c r="Q75">
        <v>146.22</v>
      </c>
      <c r="S75">
        <v>32</v>
      </c>
      <c r="T75">
        <v>121.08</v>
      </c>
      <c r="U75">
        <v>612.21</v>
      </c>
    </row>
    <row r="76" spans="2:21" x14ac:dyDescent="0.25">
      <c r="C76">
        <v>64</v>
      </c>
      <c r="D76">
        <v>399.67</v>
      </c>
      <c r="E76">
        <v>146.75</v>
      </c>
      <c r="G76">
        <v>64</v>
      </c>
      <c r="H76">
        <v>399.67</v>
      </c>
      <c r="I76">
        <v>146.75</v>
      </c>
      <c r="K76">
        <v>64</v>
      </c>
      <c r="L76">
        <v>0</v>
      </c>
      <c r="M76">
        <v>0</v>
      </c>
      <c r="O76">
        <v>64</v>
      </c>
      <c r="P76">
        <v>399.67</v>
      </c>
      <c r="Q76">
        <v>146.75</v>
      </c>
      <c r="S76">
        <v>64</v>
      </c>
      <c r="T76">
        <v>1050.76</v>
      </c>
      <c r="U76">
        <v>1149.76</v>
      </c>
    </row>
    <row r="77" spans="2:21" x14ac:dyDescent="0.25">
      <c r="C77">
        <v>128</v>
      </c>
      <c r="D77">
        <v>444.43</v>
      </c>
      <c r="E77">
        <v>161.57</v>
      </c>
      <c r="G77">
        <v>128</v>
      </c>
      <c r="H77">
        <v>444.43</v>
      </c>
      <c r="I77">
        <v>161.57</v>
      </c>
      <c r="K77">
        <v>128</v>
      </c>
      <c r="L77">
        <v>0</v>
      </c>
      <c r="M77">
        <v>0</v>
      </c>
      <c r="O77">
        <v>128</v>
      </c>
      <c r="P77">
        <v>444.43</v>
      </c>
      <c r="Q77">
        <v>161.57</v>
      </c>
      <c r="S77">
        <v>128</v>
      </c>
      <c r="T77">
        <v>1506.29</v>
      </c>
      <c r="U77">
        <v>2082.91</v>
      </c>
    </row>
    <row r="78" spans="2:21" x14ac:dyDescent="0.25">
      <c r="C78">
        <v>256</v>
      </c>
      <c r="D78">
        <v>444.67</v>
      </c>
      <c r="E78">
        <v>158.91999999999999</v>
      </c>
      <c r="G78">
        <v>256</v>
      </c>
      <c r="H78">
        <v>444.67</v>
      </c>
      <c r="I78">
        <v>158.91999999999999</v>
      </c>
      <c r="K78">
        <v>256</v>
      </c>
      <c r="L78">
        <v>0</v>
      </c>
      <c r="M78">
        <v>0</v>
      </c>
      <c r="O78">
        <v>256</v>
      </c>
      <c r="P78">
        <v>444.67</v>
      </c>
      <c r="Q78">
        <v>158.91999999999999</v>
      </c>
      <c r="S78">
        <v>256</v>
      </c>
      <c r="T78">
        <v>2159.29</v>
      </c>
      <c r="U78">
        <v>4128.91</v>
      </c>
    </row>
    <row r="79" spans="2:21" x14ac:dyDescent="0.25">
      <c r="C79">
        <v>512</v>
      </c>
      <c r="D79">
        <v>405.17</v>
      </c>
      <c r="E79">
        <v>152.49</v>
      </c>
      <c r="G79">
        <v>512</v>
      </c>
      <c r="H79">
        <v>405.17</v>
      </c>
      <c r="I79">
        <v>152.49</v>
      </c>
      <c r="K79">
        <v>512</v>
      </c>
      <c r="L79">
        <v>0</v>
      </c>
      <c r="M79">
        <v>0</v>
      </c>
      <c r="O79">
        <v>512</v>
      </c>
      <c r="P79">
        <v>405.17</v>
      </c>
      <c r="Q79">
        <v>152.49</v>
      </c>
      <c r="S79">
        <v>512</v>
      </c>
      <c r="T79">
        <v>3095.38</v>
      </c>
      <c r="U79">
        <v>8955.74</v>
      </c>
    </row>
    <row r="80" spans="2:21" x14ac:dyDescent="0.25">
      <c r="C80">
        <v>1024</v>
      </c>
      <c r="D80">
        <v>405.89</v>
      </c>
      <c r="E80">
        <v>150.76</v>
      </c>
      <c r="G80">
        <v>1024</v>
      </c>
      <c r="H80">
        <v>405.89</v>
      </c>
      <c r="I80">
        <v>150.76</v>
      </c>
      <c r="K80">
        <v>1024</v>
      </c>
      <c r="L80">
        <v>0</v>
      </c>
      <c r="M80">
        <v>0</v>
      </c>
      <c r="O80">
        <v>1024</v>
      </c>
      <c r="P80">
        <v>405.89</v>
      </c>
      <c r="Q80">
        <v>150.76</v>
      </c>
      <c r="S80">
        <v>1024</v>
      </c>
      <c r="T80">
        <v>6026.41</v>
      </c>
      <c r="U80">
        <v>18403.78</v>
      </c>
    </row>
    <row r="81" spans="2:21" x14ac:dyDescent="0.25">
      <c r="C81" s="18" t="str">
        <f>References!$I$4</f>
        <v>events/s</v>
      </c>
      <c r="D81" s="18"/>
      <c r="E81" s="18"/>
      <c r="G81" s="18" t="str">
        <f>References!$I$5</f>
        <v>ops/sec</v>
      </c>
      <c r="H81" s="18"/>
      <c r="I81" s="18"/>
      <c r="K81" s="18" t="str">
        <f>References!$I$6</f>
        <v>reads/sec</v>
      </c>
      <c r="L81" s="18"/>
      <c r="M81" s="18"/>
      <c r="O81" t="str">
        <f>References!$I$7</f>
        <v>writes/sec</v>
      </c>
      <c r="Q81" s="2"/>
      <c r="R81" s="2"/>
      <c r="S81" t="str">
        <f>References!$I$8</f>
        <v>latency95(μs)</v>
      </c>
    </row>
    <row r="82" spans="2:21" x14ac:dyDescent="0.25">
      <c r="B82" t="s">
        <v>53</v>
      </c>
      <c r="C82" t="s">
        <v>47</v>
      </c>
      <c r="D82" t="str">
        <f>References!$B$3</f>
        <v>PS 8.0.34</v>
      </c>
      <c r="E82" t="str">
        <f>References!$B$4</f>
        <v>MySQL 8.0.34</v>
      </c>
      <c r="F82" t="s">
        <v>68</v>
      </c>
      <c r="G82" t="s">
        <v>47</v>
      </c>
      <c r="H82" t="str">
        <f>References!$B$3</f>
        <v>PS 8.0.34</v>
      </c>
      <c r="I82" t="str">
        <f>References!$B$4</f>
        <v>MySQL 8.0.34</v>
      </c>
      <c r="J82" t="s">
        <v>68</v>
      </c>
      <c r="K82" t="s">
        <v>47</v>
      </c>
      <c r="L82" t="str">
        <f>References!$B$3</f>
        <v>PS 8.0.34</v>
      </c>
      <c r="M82" t="str">
        <f>References!$B$4</f>
        <v>MySQL 8.0.34</v>
      </c>
      <c r="N82" t="s">
        <v>68</v>
      </c>
      <c r="O82" t="s">
        <v>47</v>
      </c>
      <c r="P82" t="str">
        <f>References!$B$3</f>
        <v>PS 8.0.34</v>
      </c>
      <c r="Q82" t="str">
        <f>References!$B$4</f>
        <v>MySQL 8.0.34</v>
      </c>
      <c r="R82" t="s">
        <v>68</v>
      </c>
      <c r="S82" t="s">
        <v>47</v>
      </c>
      <c r="T82" t="str">
        <f>References!$B$3</f>
        <v>PS 8.0.34</v>
      </c>
      <c r="U82" t="str">
        <f>References!$B$4</f>
        <v>MySQL 8.0.34</v>
      </c>
    </row>
    <row r="83" spans="2:21" x14ac:dyDescent="0.25">
      <c r="B83" t="str">
        <f>PS_8034_write_pre_small!A80</f>
        <v>write_run_rw_with_range_100</v>
      </c>
      <c r="C83" cm="1">
        <f t="array" ref="C83:C93">References!$G$3:$G$13</f>
        <v>1</v>
      </c>
      <c r="D83" cm="1">
        <f t="array" ref="D83:D93">PS_8034_write_pre_small!Z80:Z90</f>
        <v>5.3</v>
      </c>
      <c r="E83" cm="1">
        <f t="array" ref="E83:E93">MY_8034_write_pre_small!Z80:Z90</f>
        <v>7.03</v>
      </c>
      <c r="G83" cm="1">
        <f t="array" ref="G83:G93">References!$G$3:$G$13</f>
        <v>1</v>
      </c>
      <c r="H83" cm="1">
        <f t="array" ref="H83:H93">PS_8034_write_pre_small!AA80:AA90</f>
        <v>58.32</v>
      </c>
      <c r="I83" cm="1">
        <f t="array" ref="I83:I93">MY_8034_write_pre_small!AA80:AA90</f>
        <v>77.28</v>
      </c>
      <c r="K83" cm="1">
        <f t="array" ref="K83:K93">References!$G$3:$G$13</f>
        <v>1</v>
      </c>
      <c r="L83" cm="1">
        <f t="array" ref="L83:L93">PS_8034_write_pre_small!AB80:AB90</f>
        <v>37.11</v>
      </c>
      <c r="M83" cm="1">
        <f t="array" ref="M83:M93">MY_8034_write_pre_small!AB80:AB90</f>
        <v>49.18</v>
      </c>
      <c r="O83" cm="1">
        <f t="array" ref="O83:O93">References!$G$3:$G$13</f>
        <v>1</v>
      </c>
      <c r="P83" cm="1">
        <f t="array" ref="P83:P93">PS_8034_write_pre_small!AC80:AC90</f>
        <v>18.579999999999998</v>
      </c>
      <c r="Q83" cm="1">
        <f t="array" ref="Q83:Q93">MY_8034_write_pre_small!AC80:AC90</f>
        <v>24.56</v>
      </c>
      <c r="S83" cm="1">
        <f t="array" ref="S83:S93">References!$G$3:$G$13</f>
        <v>1</v>
      </c>
      <c r="T83" cm="1">
        <f t="array" ref="T83:T93">PS_8034_write_pre_small!AD80:AD90</f>
        <v>253.35</v>
      </c>
      <c r="U83" cm="1">
        <f t="array" ref="U83:U93">MY_8034_write_pre_small!AD80:AD90</f>
        <v>200.47</v>
      </c>
    </row>
    <row r="84" spans="2:21" x14ac:dyDescent="0.25">
      <c r="C84">
        <v>2</v>
      </c>
      <c r="D84">
        <v>9.91</v>
      </c>
      <c r="E84">
        <v>11.65</v>
      </c>
      <c r="G84">
        <v>2</v>
      </c>
      <c r="H84">
        <v>108.99</v>
      </c>
      <c r="I84">
        <v>128.11000000000001</v>
      </c>
      <c r="K84">
        <v>2</v>
      </c>
      <c r="L84">
        <v>69.36</v>
      </c>
      <c r="M84">
        <v>81.53</v>
      </c>
      <c r="O84">
        <v>2</v>
      </c>
      <c r="P84">
        <v>34.659999999999997</v>
      </c>
      <c r="Q84">
        <v>40.659999999999997</v>
      </c>
      <c r="S84">
        <v>2</v>
      </c>
      <c r="T84">
        <v>267.41000000000003</v>
      </c>
      <c r="U84">
        <v>325.98</v>
      </c>
    </row>
    <row r="85" spans="2:21" x14ac:dyDescent="0.25">
      <c r="C85">
        <v>4</v>
      </c>
      <c r="D85">
        <v>17</v>
      </c>
      <c r="E85">
        <v>18.23</v>
      </c>
      <c r="G85">
        <v>4</v>
      </c>
      <c r="H85">
        <v>186.97</v>
      </c>
      <c r="I85">
        <v>200.57</v>
      </c>
      <c r="K85">
        <v>4</v>
      </c>
      <c r="L85">
        <v>118.98</v>
      </c>
      <c r="M85">
        <v>127.64</v>
      </c>
      <c r="O85">
        <v>4</v>
      </c>
      <c r="P85">
        <v>59.73</v>
      </c>
      <c r="Q85">
        <v>63.92</v>
      </c>
      <c r="S85">
        <v>4</v>
      </c>
      <c r="T85">
        <v>297.92</v>
      </c>
      <c r="U85">
        <v>419.45</v>
      </c>
    </row>
    <row r="86" spans="2:21" x14ac:dyDescent="0.25">
      <c r="C86">
        <v>8</v>
      </c>
      <c r="D86">
        <v>28.16</v>
      </c>
      <c r="E86">
        <v>25.69</v>
      </c>
      <c r="G86">
        <v>8</v>
      </c>
      <c r="H86">
        <v>309.77999999999997</v>
      </c>
      <c r="I86">
        <v>282.62</v>
      </c>
      <c r="K86">
        <v>8</v>
      </c>
      <c r="L86">
        <v>197.13</v>
      </c>
      <c r="M86">
        <v>179.85</v>
      </c>
      <c r="O86">
        <v>8</v>
      </c>
      <c r="P86">
        <v>98.55</v>
      </c>
      <c r="Q86">
        <v>89.88</v>
      </c>
      <c r="S86">
        <v>8</v>
      </c>
      <c r="T86">
        <v>350.33</v>
      </c>
      <c r="U86">
        <v>549.52</v>
      </c>
    </row>
    <row r="87" spans="2:21" x14ac:dyDescent="0.25">
      <c r="C87">
        <v>16</v>
      </c>
      <c r="D87">
        <v>40.58</v>
      </c>
      <c r="E87">
        <v>31.85</v>
      </c>
      <c r="G87">
        <v>16</v>
      </c>
      <c r="H87">
        <v>446.34</v>
      </c>
      <c r="I87">
        <v>350.33</v>
      </c>
      <c r="K87">
        <v>16</v>
      </c>
      <c r="L87">
        <v>284.02999999999997</v>
      </c>
      <c r="M87">
        <v>222.94</v>
      </c>
      <c r="O87">
        <v>16</v>
      </c>
      <c r="P87">
        <v>141.99</v>
      </c>
      <c r="Q87">
        <v>111.52</v>
      </c>
      <c r="S87">
        <v>16</v>
      </c>
      <c r="T87">
        <v>1149.76</v>
      </c>
      <c r="U87">
        <v>861.95</v>
      </c>
    </row>
    <row r="88" spans="2:21" x14ac:dyDescent="0.25">
      <c r="C88">
        <v>32</v>
      </c>
      <c r="D88">
        <v>55.77</v>
      </c>
      <c r="E88">
        <v>36.53</v>
      </c>
      <c r="G88">
        <v>32</v>
      </c>
      <c r="H88">
        <v>613.48</v>
      </c>
      <c r="I88">
        <v>401.86</v>
      </c>
      <c r="K88">
        <v>32</v>
      </c>
      <c r="L88">
        <v>390.39</v>
      </c>
      <c r="M88">
        <v>255.73</v>
      </c>
      <c r="O88">
        <v>32</v>
      </c>
      <c r="P88">
        <v>194.92</v>
      </c>
      <c r="Q88">
        <v>128.25</v>
      </c>
      <c r="S88">
        <v>32</v>
      </c>
      <c r="T88">
        <v>1506.29</v>
      </c>
      <c r="U88">
        <v>1453.01</v>
      </c>
    </row>
    <row r="89" spans="2:21" x14ac:dyDescent="0.25">
      <c r="C89">
        <v>64</v>
      </c>
      <c r="D89">
        <v>69.760000000000005</v>
      </c>
      <c r="E89">
        <v>40.119999999999997</v>
      </c>
      <c r="G89">
        <v>64</v>
      </c>
      <c r="H89">
        <v>767.41</v>
      </c>
      <c r="I89">
        <v>441.29</v>
      </c>
      <c r="K89">
        <v>64</v>
      </c>
      <c r="L89">
        <v>488.35</v>
      </c>
      <c r="M89">
        <v>280.82</v>
      </c>
      <c r="O89">
        <v>64</v>
      </c>
      <c r="P89">
        <v>244.51</v>
      </c>
      <c r="Q89">
        <v>140.44</v>
      </c>
      <c r="S89">
        <v>64</v>
      </c>
      <c r="T89">
        <v>1771.29</v>
      </c>
      <c r="U89">
        <v>2728.81</v>
      </c>
    </row>
    <row r="90" spans="2:21" x14ac:dyDescent="0.25">
      <c r="C90">
        <v>128</v>
      </c>
      <c r="D90">
        <v>77.73</v>
      </c>
      <c r="E90">
        <v>42.32</v>
      </c>
      <c r="G90">
        <v>128</v>
      </c>
      <c r="H90">
        <v>855.08</v>
      </c>
      <c r="I90">
        <v>465.55</v>
      </c>
      <c r="K90">
        <v>128</v>
      </c>
      <c r="L90">
        <v>544.14</v>
      </c>
      <c r="M90">
        <v>296.26</v>
      </c>
      <c r="O90">
        <v>128</v>
      </c>
      <c r="P90">
        <v>272.01</v>
      </c>
      <c r="Q90">
        <v>147.88999999999999</v>
      </c>
      <c r="S90">
        <v>128</v>
      </c>
      <c r="T90">
        <v>2880.27</v>
      </c>
      <c r="U90">
        <v>5124.8100000000004</v>
      </c>
    </row>
    <row r="91" spans="2:21" x14ac:dyDescent="0.25">
      <c r="C91">
        <v>256</v>
      </c>
      <c r="D91">
        <v>74.349999999999994</v>
      </c>
      <c r="E91">
        <v>44.37</v>
      </c>
      <c r="G91">
        <v>256</v>
      </c>
      <c r="H91">
        <v>817.9</v>
      </c>
      <c r="I91">
        <v>488.04</v>
      </c>
      <c r="K91">
        <v>256</v>
      </c>
      <c r="L91">
        <v>520.48</v>
      </c>
      <c r="M91">
        <v>310.57</v>
      </c>
      <c r="O91">
        <v>256</v>
      </c>
      <c r="P91">
        <v>259.56</v>
      </c>
      <c r="Q91">
        <v>155.27000000000001</v>
      </c>
      <c r="S91">
        <v>256</v>
      </c>
      <c r="T91">
        <v>5507.54</v>
      </c>
      <c r="U91">
        <v>9977.52</v>
      </c>
    </row>
    <row r="92" spans="2:21" x14ac:dyDescent="0.25">
      <c r="C92">
        <v>512</v>
      </c>
      <c r="D92">
        <v>77.37</v>
      </c>
      <c r="E92">
        <v>46.47</v>
      </c>
      <c r="G92">
        <v>512</v>
      </c>
      <c r="H92">
        <v>851.09</v>
      </c>
      <c r="I92">
        <v>511.15</v>
      </c>
      <c r="K92">
        <v>512</v>
      </c>
      <c r="L92">
        <v>541.6</v>
      </c>
      <c r="M92">
        <v>325.27999999999997</v>
      </c>
      <c r="O92">
        <v>512</v>
      </c>
      <c r="P92">
        <v>270.95999999999998</v>
      </c>
      <c r="Q92">
        <v>162.6</v>
      </c>
      <c r="S92">
        <v>512</v>
      </c>
      <c r="T92">
        <v>10531.32</v>
      </c>
      <c r="U92">
        <v>20503.5</v>
      </c>
    </row>
    <row r="93" spans="2:21" x14ac:dyDescent="0.25">
      <c r="C93">
        <v>1024</v>
      </c>
      <c r="D93">
        <v>81.430000000000007</v>
      </c>
      <c r="E93">
        <v>48.32</v>
      </c>
      <c r="G93">
        <v>1024</v>
      </c>
      <c r="H93">
        <v>895.75</v>
      </c>
      <c r="I93">
        <v>531.54999999999995</v>
      </c>
      <c r="K93">
        <v>1024</v>
      </c>
      <c r="L93">
        <v>570.02</v>
      </c>
      <c r="M93">
        <v>338.26</v>
      </c>
      <c r="O93">
        <v>1024</v>
      </c>
      <c r="P93">
        <v>285.04000000000002</v>
      </c>
      <c r="Q93">
        <v>169</v>
      </c>
      <c r="S93">
        <v>1024</v>
      </c>
      <c r="T93">
        <v>20503.5</v>
      </c>
      <c r="U93">
        <v>44472.74</v>
      </c>
    </row>
    <row r="94" spans="2:21" x14ac:dyDescent="0.25">
      <c r="C94" s="18" t="str">
        <f>References!$I$4</f>
        <v>events/s</v>
      </c>
      <c r="D94" s="18"/>
      <c r="E94" s="18"/>
      <c r="G94" s="18" t="str">
        <f>References!$I$5</f>
        <v>ops/sec</v>
      </c>
      <c r="H94" s="18"/>
      <c r="I94" s="18"/>
      <c r="K94" s="18" t="str">
        <f>References!$I$6</f>
        <v>reads/sec</v>
      </c>
      <c r="L94" s="18"/>
      <c r="M94" s="18"/>
      <c r="O94" t="str">
        <f>References!$I$7</f>
        <v>writes/sec</v>
      </c>
      <c r="Q94" s="2"/>
      <c r="R94" s="2"/>
      <c r="S94" t="str">
        <f>References!$I$8</f>
        <v>latency95(μs)</v>
      </c>
    </row>
    <row r="95" spans="2:21" x14ac:dyDescent="0.25">
      <c r="B95" t="s">
        <v>53</v>
      </c>
      <c r="C95" t="s">
        <v>47</v>
      </c>
      <c r="D95" t="str">
        <f>References!$B$3</f>
        <v>PS 8.0.34</v>
      </c>
      <c r="E95" t="str">
        <f>References!$B$4</f>
        <v>MySQL 8.0.34</v>
      </c>
      <c r="F95" t="s">
        <v>68</v>
      </c>
      <c r="G95" t="s">
        <v>47</v>
      </c>
      <c r="H95" t="str">
        <f>References!$B$3</f>
        <v>PS 8.0.34</v>
      </c>
      <c r="I95" t="str">
        <f>References!$B$4</f>
        <v>MySQL 8.0.34</v>
      </c>
      <c r="J95" t="s">
        <v>68</v>
      </c>
      <c r="K95" t="s">
        <v>47</v>
      </c>
      <c r="L95" t="str">
        <f>References!$B$3</f>
        <v>PS 8.0.34</v>
      </c>
      <c r="M95" t="str">
        <f>References!$B$4</f>
        <v>MySQL 8.0.34</v>
      </c>
      <c r="N95" t="s">
        <v>68</v>
      </c>
      <c r="O95" t="s">
        <v>47</v>
      </c>
      <c r="P95" t="str">
        <f>References!$B$3</f>
        <v>PS 8.0.34</v>
      </c>
      <c r="Q95" t="str">
        <f>References!$B$4</f>
        <v>MySQL 8.0.34</v>
      </c>
      <c r="R95" t="s">
        <v>68</v>
      </c>
      <c r="S95" t="s">
        <v>47</v>
      </c>
      <c r="T95" t="str">
        <f>References!$B$3</f>
        <v>PS 8.0.34</v>
      </c>
      <c r="U95" t="str">
        <f>References!$B$4</f>
        <v>MySQL 8.0.34</v>
      </c>
    </row>
    <row r="96" spans="2:21" x14ac:dyDescent="0.25">
      <c r="B96" t="str">
        <f>PS_8034_write_pre_small!A93</f>
        <v>write_run_rw_with_range_1000</v>
      </c>
      <c r="C96" cm="1">
        <f t="array" ref="C96:C106">References!$G$3:$G$13</f>
        <v>1</v>
      </c>
      <c r="D96" cm="1">
        <f t="array" ref="D96:D106">PS_8034_write_pre_small!Z93:Z103</f>
        <v>4.3</v>
      </c>
      <c r="E96" cm="1">
        <f t="array" ref="E96:E106">MY_8034_write_pre_small!Z93:Z103</f>
        <v>3.83</v>
      </c>
      <c r="G96" cm="1">
        <f t="array" ref="G96:G106">References!$G$3:$G$13</f>
        <v>1</v>
      </c>
      <c r="H96" cm="1">
        <f t="array" ref="H96:H106">PS_8034_write_pre_small!AA93:AA103</f>
        <v>47.33</v>
      </c>
      <c r="I96" cm="1">
        <f t="array" ref="I96:I106">MY_8034_write_pre_small!AA93:AA103</f>
        <v>42.18</v>
      </c>
      <c r="K96" cm="1">
        <f t="array" ref="K96:K106">References!$G$3:$G$13</f>
        <v>1</v>
      </c>
      <c r="L96" cm="1">
        <f t="array" ref="L96:L106">PS_8034_write_pre_small!AB93:AB103</f>
        <v>30.12</v>
      </c>
      <c r="M96" cm="1">
        <f t="array" ref="M96:M106">MY_8034_write_pre_small!AB93:AB103</f>
        <v>26.84</v>
      </c>
      <c r="O96" cm="1">
        <f t="array" ref="O96:O106">References!$G$3:$G$13</f>
        <v>1</v>
      </c>
      <c r="P96" cm="1">
        <f t="array" ref="P96:P106">PS_8034_write_pre_small!AC93:AC103</f>
        <v>15.13</v>
      </c>
      <c r="Q96" cm="1">
        <f t="array" ref="Q96:Q106">MY_8034_write_pre_small!AC93:AC103</f>
        <v>13.43</v>
      </c>
      <c r="S96" cm="1">
        <f t="array" ref="S96:S106">References!$G$3:$G$13</f>
        <v>1</v>
      </c>
      <c r="T96" cm="1">
        <f t="array" ref="T96:T106">PS_8034_write_pre_small!AD93:AD103</f>
        <v>344.08</v>
      </c>
      <c r="U96" cm="1">
        <f t="array" ref="U96:U106">MY_8034_write_pre_small!AD93:AD103</f>
        <v>376.49</v>
      </c>
    </row>
    <row r="97" spans="2:21" x14ac:dyDescent="0.25">
      <c r="C97">
        <v>2</v>
      </c>
      <c r="D97">
        <v>6.2</v>
      </c>
      <c r="E97">
        <v>5.94</v>
      </c>
      <c r="G97">
        <v>2</v>
      </c>
      <c r="H97">
        <v>68.16</v>
      </c>
      <c r="I97">
        <v>65.33</v>
      </c>
      <c r="K97">
        <v>2</v>
      </c>
      <c r="L97">
        <v>43.37</v>
      </c>
      <c r="M97">
        <v>41.57</v>
      </c>
      <c r="O97">
        <v>2</v>
      </c>
      <c r="P97">
        <v>21.63</v>
      </c>
      <c r="Q97">
        <v>20.86</v>
      </c>
      <c r="S97">
        <v>2</v>
      </c>
      <c r="T97">
        <v>442.73</v>
      </c>
      <c r="U97">
        <v>634.66</v>
      </c>
    </row>
    <row r="98" spans="2:21" x14ac:dyDescent="0.25">
      <c r="C98">
        <v>4</v>
      </c>
      <c r="D98">
        <v>10.4</v>
      </c>
      <c r="E98">
        <v>9.35</v>
      </c>
      <c r="G98">
        <v>4</v>
      </c>
      <c r="H98">
        <v>114.36</v>
      </c>
      <c r="I98">
        <v>102.89</v>
      </c>
      <c r="K98">
        <v>4</v>
      </c>
      <c r="L98">
        <v>72.78</v>
      </c>
      <c r="M98">
        <v>65.48</v>
      </c>
      <c r="O98">
        <v>4</v>
      </c>
      <c r="P98">
        <v>36.53</v>
      </c>
      <c r="Q98">
        <v>32.72</v>
      </c>
      <c r="S98">
        <v>4</v>
      </c>
      <c r="T98">
        <v>502.2</v>
      </c>
      <c r="U98">
        <v>759.88</v>
      </c>
    </row>
    <row r="99" spans="2:21" x14ac:dyDescent="0.25">
      <c r="C99">
        <v>8</v>
      </c>
      <c r="D99">
        <v>15.26</v>
      </c>
      <c r="E99">
        <v>13.03</v>
      </c>
      <c r="G99">
        <v>8</v>
      </c>
      <c r="H99">
        <v>167.91</v>
      </c>
      <c r="I99">
        <v>143.31</v>
      </c>
      <c r="K99">
        <v>8</v>
      </c>
      <c r="L99">
        <v>106.85</v>
      </c>
      <c r="M99">
        <v>91.2</v>
      </c>
      <c r="O99">
        <v>8</v>
      </c>
      <c r="P99">
        <v>53.5</v>
      </c>
      <c r="Q99">
        <v>45.51</v>
      </c>
      <c r="S99">
        <v>8</v>
      </c>
      <c r="T99">
        <v>657.93</v>
      </c>
      <c r="U99">
        <v>977.74</v>
      </c>
    </row>
    <row r="100" spans="2:21" x14ac:dyDescent="0.25">
      <c r="C100">
        <v>16</v>
      </c>
      <c r="D100">
        <v>22.18</v>
      </c>
      <c r="E100">
        <v>16.95</v>
      </c>
      <c r="G100">
        <v>16</v>
      </c>
      <c r="H100">
        <v>243.99</v>
      </c>
      <c r="I100">
        <v>186.41</v>
      </c>
      <c r="K100">
        <v>16</v>
      </c>
      <c r="L100">
        <v>155.27000000000001</v>
      </c>
      <c r="M100">
        <v>118.62</v>
      </c>
      <c r="O100">
        <v>16</v>
      </c>
      <c r="P100">
        <v>77.900000000000006</v>
      </c>
      <c r="Q100">
        <v>59.2</v>
      </c>
      <c r="S100">
        <v>16</v>
      </c>
      <c r="T100">
        <v>1479.41</v>
      </c>
      <c r="U100">
        <v>1479.41</v>
      </c>
    </row>
    <row r="101" spans="2:21" x14ac:dyDescent="0.25">
      <c r="C101">
        <v>32</v>
      </c>
      <c r="D101">
        <v>29.09</v>
      </c>
      <c r="E101">
        <v>20.37</v>
      </c>
      <c r="G101">
        <v>32</v>
      </c>
      <c r="H101">
        <v>319.95</v>
      </c>
      <c r="I101">
        <v>224.08</v>
      </c>
      <c r="K101">
        <v>32</v>
      </c>
      <c r="L101">
        <v>203.6</v>
      </c>
      <c r="M101">
        <v>142.6</v>
      </c>
      <c r="O101">
        <v>32</v>
      </c>
      <c r="P101">
        <v>101.79</v>
      </c>
      <c r="Q101">
        <v>71.28</v>
      </c>
      <c r="S101">
        <v>32</v>
      </c>
      <c r="T101">
        <v>2159.29</v>
      </c>
      <c r="U101">
        <v>2449.36</v>
      </c>
    </row>
    <row r="102" spans="2:21" x14ac:dyDescent="0.25">
      <c r="C102">
        <v>64</v>
      </c>
      <c r="D102">
        <v>32.57</v>
      </c>
      <c r="E102">
        <v>23.04</v>
      </c>
      <c r="G102">
        <v>64</v>
      </c>
      <c r="H102">
        <v>358.29</v>
      </c>
      <c r="I102">
        <v>253.39</v>
      </c>
      <c r="K102">
        <v>64</v>
      </c>
      <c r="L102">
        <v>228.01</v>
      </c>
      <c r="M102">
        <v>161.25</v>
      </c>
      <c r="O102">
        <v>64</v>
      </c>
      <c r="P102">
        <v>114.52</v>
      </c>
      <c r="Q102">
        <v>80.510000000000005</v>
      </c>
      <c r="S102">
        <v>64</v>
      </c>
      <c r="T102">
        <v>4055.23</v>
      </c>
      <c r="U102">
        <v>4517.8999999999996</v>
      </c>
    </row>
    <row r="103" spans="2:21" x14ac:dyDescent="0.25">
      <c r="C103">
        <v>128</v>
      </c>
      <c r="D103">
        <v>32.25</v>
      </c>
      <c r="E103">
        <v>23.68</v>
      </c>
      <c r="G103">
        <v>128</v>
      </c>
      <c r="H103">
        <v>354.76</v>
      </c>
      <c r="I103">
        <v>260.45999999999998</v>
      </c>
      <c r="K103">
        <v>128</v>
      </c>
      <c r="L103">
        <v>225.76</v>
      </c>
      <c r="M103">
        <v>165.75</v>
      </c>
      <c r="O103">
        <v>128</v>
      </c>
      <c r="P103">
        <v>112.97</v>
      </c>
      <c r="Q103">
        <v>82.83</v>
      </c>
      <c r="S103">
        <v>128</v>
      </c>
      <c r="T103">
        <v>8184.67</v>
      </c>
      <c r="U103">
        <v>8638.9599999999991</v>
      </c>
    </row>
    <row r="104" spans="2:21" x14ac:dyDescent="0.25">
      <c r="C104">
        <v>256</v>
      </c>
      <c r="D104">
        <v>34.26</v>
      </c>
      <c r="E104">
        <v>21.64</v>
      </c>
      <c r="G104">
        <v>256</v>
      </c>
      <c r="H104">
        <v>376.91</v>
      </c>
      <c r="I104">
        <v>238.09</v>
      </c>
      <c r="K104">
        <v>256</v>
      </c>
      <c r="L104">
        <v>239.85</v>
      </c>
      <c r="M104">
        <v>151.51</v>
      </c>
      <c r="O104">
        <v>256</v>
      </c>
      <c r="P104">
        <v>119.89</v>
      </c>
      <c r="Q104">
        <v>75.89</v>
      </c>
      <c r="S104">
        <v>256</v>
      </c>
      <c r="T104">
        <v>15371.13</v>
      </c>
      <c r="U104">
        <v>18403.78</v>
      </c>
    </row>
    <row r="105" spans="2:21" x14ac:dyDescent="0.25">
      <c r="C105">
        <v>512</v>
      </c>
      <c r="D105">
        <v>35.81</v>
      </c>
      <c r="E105">
        <v>20.13</v>
      </c>
      <c r="G105">
        <v>512</v>
      </c>
      <c r="H105">
        <v>393.96</v>
      </c>
      <c r="I105">
        <v>221.43</v>
      </c>
      <c r="K105">
        <v>512</v>
      </c>
      <c r="L105">
        <v>250.7</v>
      </c>
      <c r="M105">
        <v>140.91</v>
      </c>
      <c r="O105">
        <v>512</v>
      </c>
      <c r="P105">
        <v>125.28</v>
      </c>
      <c r="Q105">
        <v>70.27</v>
      </c>
      <c r="S105">
        <v>512</v>
      </c>
      <c r="T105">
        <v>27846.48</v>
      </c>
      <c r="U105">
        <v>40643.69</v>
      </c>
    </row>
    <row r="106" spans="2:21" x14ac:dyDescent="0.25">
      <c r="C106">
        <v>1024</v>
      </c>
      <c r="D106">
        <v>37.159999999999997</v>
      </c>
      <c r="E106">
        <v>21.68</v>
      </c>
      <c r="G106">
        <v>1024</v>
      </c>
      <c r="H106">
        <v>408.77</v>
      </c>
      <c r="I106">
        <v>238.49</v>
      </c>
      <c r="K106">
        <v>1024</v>
      </c>
      <c r="L106">
        <v>260.12</v>
      </c>
      <c r="M106">
        <v>151.77000000000001</v>
      </c>
      <c r="O106">
        <v>1024</v>
      </c>
      <c r="P106">
        <v>129.88</v>
      </c>
      <c r="Q106">
        <v>75.849999999999994</v>
      </c>
      <c r="S106">
        <v>1024</v>
      </c>
      <c r="T106">
        <v>47794.11</v>
      </c>
      <c r="U106">
        <v>88157.45</v>
      </c>
    </row>
    <row r="107" spans="2:21" x14ac:dyDescent="0.25">
      <c r="C107" s="18" t="str">
        <f>References!$I$4</f>
        <v>events/s</v>
      </c>
      <c r="D107" s="18"/>
      <c r="E107" s="18"/>
      <c r="G107" s="18" t="str">
        <f>References!$I$5</f>
        <v>ops/sec</v>
      </c>
      <c r="H107" s="18"/>
      <c r="I107" s="18"/>
      <c r="K107" s="18" t="str">
        <f>References!$I$6</f>
        <v>reads/sec</v>
      </c>
      <c r="L107" s="18"/>
      <c r="M107" s="18"/>
      <c r="O107" t="str">
        <f>References!$I$7</f>
        <v>writes/sec</v>
      </c>
      <c r="Q107" s="2"/>
      <c r="R107" s="2"/>
      <c r="S107" t="str">
        <f>References!$I$8</f>
        <v>latency95(μs)</v>
      </c>
    </row>
    <row r="108" spans="2:21" x14ac:dyDescent="0.25">
      <c r="B108" t="s">
        <v>53</v>
      </c>
      <c r="C108" t="s">
        <v>47</v>
      </c>
      <c r="D108" t="str">
        <f>References!$B$3</f>
        <v>PS 8.0.34</v>
      </c>
      <c r="E108" t="str">
        <f>References!$B$4</f>
        <v>MySQL 8.0.34</v>
      </c>
      <c r="F108" t="s">
        <v>68</v>
      </c>
      <c r="G108" t="s">
        <v>47</v>
      </c>
      <c r="H108" t="str">
        <f>References!$B$3</f>
        <v>PS 8.0.34</v>
      </c>
      <c r="I108" t="str">
        <f>References!$B$4</f>
        <v>MySQL 8.0.34</v>
      </c>
      <c r="J108" t="s">
        <v>68</v>
      </c>
      <c r="K108" t="s">
        <v>47</v>
      </c>
      <c r="L108" t="str">
        <f>References!$B$3</f>
        <v>PS 8.0.34</v>
      </c>
      <c r="M108" t="str">
        <f>References!$B$4</f>
        <v>MySQL 8.0.34</v>
      </c>
      <c r="N108" t="s">
        <v>68</v>
      </c>
      <c r="O108" t="s">
        <v>47</v>
      </c>
      <c r="P108" t="str">
        <f>References!$B$3</f>
        <v>PS 8.0.34</v>
      </c>
      <c r="Q108" t="str">
        <f>References!$B$4</f>
        <v>MySQL 8.0.34</v>
      </c>
      <c r="R108" t="s">
        <v>68</v>
      </c>
      <c r="S108" t="s">
        <v>47</v>
      </c>
      <c r="T108" t="str">
        <f>References!$B$3</f>
        <v>PS 8.0.34</v>
      </c>
      <c r="U108" t="str">
        <f>References!$B$4</f>
        <v>MySQL 8.0.34</v>
      </c>
    </row>
    <row r="109" spans="2:21" x14ac:dyDescent="0.25">
      <c r="B109" t="str">
        <f>PS_8034_write_pre_small!A106</f>
        <v>write_run_update_no_index_multi</v>
      </c>
      <c r="C109" cm="1">
        <f t="array" ref="C109:C119">References!$G$3:$G$13</f>
        <v>1</v>
      </c>
      <c r="D109" cm="1">
        <f t="array" ref="D109:D119">PS_8034_write_pre_small!Z106:Z116</f>
        <v>0.7</v>
      </c>
      <c r="E109" cm="1">
        <f t="array" ref="E109:E119">MY_8034_write_pre_small!Z106:Z116</f>
        <v>0.6</v>
      </c>
      <c r="G109" cm="1">
        <f t="array" ref="G109:G119">References!$G$3:$G$13</f>
        <v>1</v>
      </c>
      <c r="H109" cm="1">
        <f t="array" ref="H109:H119">PS_8034_write_pre_small!AA106:AA116</f>
        <v>70.400000000000006</v>
      </c>
      <c r="I109" cm="1">
        <f t="array" ref="I109:I119">MY_8034_write_pre_small!AA106:AA116</f>
        <v>59.75</v>
      </c>
      <c r="K109" cm="1">
        <f t="array" ref="K109:K119">References!$G$3:$G$13</f>
        <v>1</v>
      </c>
      <c r="L109" cm="1">
        <f t="array" ref="L109:L119">PS_8034_write_pre_small!AB106:AB116</f>
        <v>0</v>
      </c>
      <c r="M109" cm="1">
        <f t="array" ref="M109:M119">MY_8034_write_pre_small!AB106:AB116</f>
        <v>0</v>
      </c>
      <c r="O109" cm="1">
        <f t="array" ref="O109:O119">References!$G$3:$G$13</f>
        <v>1</v>
      </c>
      <c r="P109" cm="1">
        <f t="array" ref="P109:P119">PS_8034_write_pre_small!AC106:AC116</f>
        <v>70.39</v>
      </c>
      <c r="Q109" cm="1">
        <f t="array" ref="Q109:Q119">MY_8034_write_pre_small!AC106:AC116</f>
        <v>59.74</v>
      </c>
      <c r="S109" cm="1">
        <f t="array" ref="S109:S119">References!$G$3:$G$13</f>
        <v>1</v>
      </c>
      <c r="T109" cm="1">
        <f t="array" ref="T109:T119">PS_8034_write_pre_small!AD106:AD116</f>
        <v>1739.68</v>
      </c>
      <c r="U109" cm="1">
        <f t="array" ref="U109:U119">MY_8034_write_pre_small!AD106:AD116</f>
        <v>1869.6</v>
      </c>
    </row>
    <row r="110" spans="2:21" x14ac:dyDescent="0.25">
      <c r="C110">
        <v>2</v>
      </c>
      <c r="D110">
        <v>1.07</v>
      </c>
      <c r="E110">
        <v>1.1599999999999999</v>
      </c>
      <c r="G110">
        <v>2</v>
      </c>
      <c r="H110">
        <v>107.22</v>
      </c>
      <c r="I110">
        <v>116.27</v>
      </c>
      <c r="K110">
        <v>2</v>
      </c>
      <c r="L110">
        <v>0</v>
      </c>
      <c r="M110">
        <v>0</v>
      </c>
      <c r="O110">
        <v>2</v>
      </c>
      <c r="P110">
        <v>107.2</v>
      </c>
      <c r="Q110">
        <v>116.27</v>
      </c>
      <c r="S110">
        <v>2</v>
      </c>
      <c r="T110">
        <v>2279.14</v>
      </c>
      <c r="U110">
        <v>1869.6</v>
      </c>
    </row>
    <row r="111" spans="2:21" x14ac:dyDescent="0.25">
      <c r="C111">
        <v>4</v>
      </c>
      <c r="D111">
        <v>1.75</v>
      </c>
      <c r="E111">
        <v>2.2200000000000002</v>
      </c>
      <c r="G111">
        <v>4</v>
      </c>
      <c r="H111">
        <v>174.75</v>
      </c>
      <c r="I111">
        <v>221.79</v>
      </c>
      <c r="K111">
        <v>4</v>
      </c>
      <c r="L111">
        <v>0</v>
      </c>
      <c r="M111">
        <v>0</v>
      </c>
      <c r="O111">
        <v>4</v>
      </c>
      <c r="P111">
        <v>174.75</v>
      </c>
      <c r="Q111">
        <v>221.79</v>
      </c>
      <c r="S111">
        <v>4</v>
      </c>
      <c r="T111">
        <v>2728.81</v>
      </c>
      <c r="U111">
        <v>2082.91</v>
      </c>
    </row>
    <row r="112" spans="2:21" x14ac:dyDescent="0.25">
      <c r="C112">
        <v>8</v>
      </c>
      <c r="D112">
        <v>2.95</v>
      </c>
      <c r="E112">
        <v>3.75</v>
      </c>
      <c r="G112">
        <v>8</v>
      </c>
      <c r="H112">
        <v>294.55</v>
      </c>
      <c r="I112">
        <v>374.62</v>
      </c>
      <c r="K112">
        <v>8</v>
      </c>
      <c r="L112">
        <v>0</v>
      </c>
      <c r="M112">
        <v>0</v>
      </c>
      <c r="O112">
        <v>8</v>
      </c>
      <c r="P112">
        <v>294.55</v>
      </c>
      <c r="Q112">
        <v>374.62</v>
      </c>
      <c r="S112">
        <v>8</v>
      </c>
      <c r="T112">
        <v>2985.89</v>
      </c>
      <c r="U112">
        <v>2632.28</v>
      </c>
    </row>
    <row r="113" spans="2:21" x14ac:dyDescent="0.25">
      <c r="C113">
        <v>16</v>
      </c>
      <c r="D113">
        <v>4.7699999999999996</v>
      </c>
      <c r="E113">
        <v>4.54</v>
      </c>
      <c r="G113">
        <v>16</v>
      </c>
      <c r="H113">
        <v>477.05</v>
      </c>
      <c r="I113">
        <v>454.12</v>
      </c>
      <c r="K113">
        <v>16</v>
      </c>
      <c r="L113">
        <v>0</v>
      </c>
      <c r="M113">
        <v>0</v>
      </c>
      <c r="O113">
        <v>16</v>
      </c>
      <c r="P113">
        <v>477.03</v>
      </c>
      <c r="Q113">
        <v>454.12</v>
      </c>
      <c r="S113">
        <v>16</v>
      </c>
      <c r="T113">
        <v>5409.26</v>
      </c>
      <c r="U113">
        <v>4280.32</v>
      </c>
    </row>
    <row r="114" spans="2:21" x14ac:dyDescent="0.25">
      <c r="C114">
        <v>32</v>
      </c>
      <c r="D114">
        <v>6.43</v>
      </c>
      <c r="E114">
        <v>4.9000000000000004</v>
      </c>
      <c r="G114">
        <v>32</v>
      </c>
      <c r="H114">
        <v>642.97</v>
      </c>
      <c r="I114">
        <v>489.72</v>
      </c>
      <c r="K114">
        <v>32</v>
      </c>
      <c r="L114">
        <v>0</v>
      </c>
      <c r="M114">
        <v>0</v>
      </c>
      <c r="O114">
        <v>32</v>
      </c>
      <c r="P114">
        <v>642.96</v>
      </c>
      <c r="Q114">
        <v>489.72</v>
      </c>
      <c r="S114">
        <v>32</v>
      </c>
      <c r="T114">
        <v>9118.4699999999993</v>
      </c>
      <c r="U114">
        <v>7615.89</v>
      </c>
    </row>
    <row r="115" spans="2:21" x14ac:dyDescent="0.25">
      <c r="C115">
        <v>64</v>
      </c>
      <c r="D115">
        <v>7.71</v>
      </c>
      <c r="E115">
        <v>5.25</v>
      </c>
      <c r="G115">
        <v>64</v>
      </c>
      <c r="H115">
        <v>771.37</v>
      </c>
      <c r="I115">
        <v>525.39</v>
      </c>
      <c r="K115">
        <v>64</v>
      </c>
      <c r="L115">
        <v>0</v>
      </c>
      <c r="M115">
        <v>0</v>
      </c>
      <c r="O115">
        <v>64</v>
      </c>
      <c r="P115">
        <v>771.35</v>
      </c>
      <c r="Q115">
        <v>525.37</v>
      </c>
      <c r="S115">
        <v>64</v>
      </c>
      <c r="T115">
        <v>16224.31</v>
      </c>
      <c r="U115">
        <v>14047.7</v>
      </c>
    </row>
    <row r="116" spans="2:21" x14ac:dyDescent="0.25">
      <c r="C116">
        <v>128</v>
      </c>
      <c r="D116">
        <v>8.5</v>
      </c>
      <c r="E116">
        <v>5.47</v>
      </c>
      <c r="G116">
        <v>128</v>
      </c>
      <c r="H116">
        <v>849.73</v>
      </c>
      <c r="I116">
        <v>546.61</v>
      </c>
      <c r="K116">
        <v>128</v>
      </c>
      <c r="L116">
        <v>0</v>
      </c>
      <c r="M116">
        <v>0</v>
      </c>
      <c r="O116">
        <v>128</v>
      </c>
      <c r="P116">
        <v>849.71</v>
      </c>
      <c r="Q116">
        <v>546.61</v>
      </c>
      <c r="S116">
        <v>128</v>
      </c>
      <c r="T116">
        <v>25448.93</v>
      </c>
      <c r="U116">
        <v>29392.11</v>
      </c>
    </row>
    <row r="117" spans="2:21" x14ac:dyDescent="0.25">
      <c r="C117">
        <v>256</v>
      </c>
      <c r="D117">
        <v>9.6</v>
      </c>
      <c r="E117">
        <v>5.64</v>
      </c>
      <c r="G117">
        <v>256</v>
      </c>
      <c r="H117">
        <v>960.06</v>
      </c>
      <c r="I117">
        <v>564.20000000000005</v>
      </c>
      <c r="K117">
        <v>256</v>
      </c>
      <c r="L117">
        <v>0</v>
      </c>
      <c r="M117">
        <v>0</v>
      </c>
      <c r="O117">
        <v>256</v>
      </c>
      <c r="P117">
        <v>960.05</v>
      </c>
      <c r="Q117">
        <v>564.19000000000005</v>
      </c>
      <c r="S117">
        <v>256</v>
      </c>
      <c r="T117">
        <v>42134.07</v>
      </c>
      <c r="U117">
        <v>58263.41</v>
      </c>
    </row>
    <row r="118" spans="2:21" x14ac:dyDescent="0.25">
      <c r="C118">
        <v>512</v>
      </c>
      <c r="D118">
        <v>9.35</v>
      </c>
      <c r="E118">
        <v>5.31</v>
      </c>
      <c r="G118">
        <v>512</v>
      </c>
      <c r="H118">
        <v>934.51</v>
      </c>
      <c r="I118">
        <v>531.02</v>
      </c>
      <c r="K118">
        <v>512</v>
      </c>
      <c r="L118">
        <v>0</v>
      </c>
      <c r="M118">
        <v>0</v>
      </c>
      <c r="O118">
        <v>512</v>
      </c>
      <c r="P118">
        <v>934.5</v>
      </c>
      <c r="Q118">
        <v>531.02</v>
      </c>
      <c r="S118">
        <v>512</v>
      </c>
      <c r="T118">
        <v>83521.570000000007</v>
      </c>
      <c r="U118">
        <v>100000</v>
      </c>
    </row>
    <row r="119" spans="2:21" x14ac:dyDescent="0.25">
      <c r="C119">
        <v>1024</v>
      </c>
      <c r="D119">
        <v>9.7100000000000009</v>
      </c>
      <c r="E119">
        <v>5.16</v>
      </c>
      <c r="G119">
        <v>1024</v>
      </c>
      <c r="H119">
        <v>971.21</v>
      </c>
      <c r="I119">
        <v>515.83000000000004</v>
      </c>
      <c r="K119">
        <v>1024</v>
      </c>
      <c r="L119">
        <v>0</v>
      </c>
      <c r="M119">
        <v>0</v>
      </c>
      <c r="O119">
        <v>1024</v>
      </c>
      <c r="P119">
        <v>971.19</v>
      </c>
      <c r="Q119">
        <v>515.83000000000004</v>
      </c>
      <c r="S119">
        <v>1024</v>
      </c>
      <c r="T119">
        <v>100000</v>
      </c>
      <c r="U119">
        <v>100000</v>
      </c>
    </row>
    <row r="120" spans="2:21" x14ac:dyDescent="0.25">
      <c r="C120" s="18" t="str">
        <f>References!$I$4</f>
        <v>events/s</v>
      </c>
      <c r="D120" s="18"/>
      <c r="E120" s="18"/>
      <c r="G120" s="18" t="str">
        <f>References!$I$5</f>
        <v>ops/sec</v>
      </c>
      <c r="H120" s="18"/>
      <c r="I120" s="18"/>
      <c r="K120" s="18" t="str">
        <f>References!$I$6</f>
        <v>reads/sec</v>
      </c>
      <c r="L120" s="18"/>
      <c r="M120" s="18"/>
      <c r="O120" t="str">
        <f>References!$I$7</f>
        <v>writes/sec</v>
      </c>
      <c r="Q120" s="2"/>
      <c r="R120" s="2"/>
      <c r="S120" t="str">
        <f>References!$I$8</f>
        <v>latency95(μs)</v>
      </c>
    </row>
    <row r="121" spans="2:21" x14ac:dyDescent="0.25">
      <c r="B121" t="s">
        <v>53</v>
      </c>
      <c r="C121" t="s">
        <v>47</v>
      </c>
      <c r="D121" t="str">
        <f>References!$B$3</f>
        <v>PS 8.0.34</v>
      </c>
      <c r="E121" t="str">
        <f>References!$B$4</f>
        <v>MySQL 8.0.34</v>
      </c>
      <c r="F121" t="s">
        <v>68</v>
      </c>
      <c r="G121" t="str">
        <f>References!$B$3</f>
        <v>PS 8.0.34</v>
      </c>
      <c r="H121" t="str">
        <f>_xlfn.CONCAT(References!$B$3," ",References!$D$3)</f>
        <v>PS 8.0.34 Pre write</v>
      </c>
      <c r="I121" t="str">
        <f>References!$B$4</f>
        <v>MySQL 8.0.34</v>
      </c>
      <c r="J121" t="s">
        <v>68</v>
      </c>
      <c r="K121" t="s">
        <v>47</v>
      </c>
      <c r="L121" t="str">
        <f>References!$B$3</f>
        <v>PS 8.0.34</v>
      </c>
      <c r="M121" t="str">
        <f>References!$B$4</f>
        <v>MySQL 8.0.34</v>
      </c>
      <c r="N121" t="s">
        <v>68</v>
      </c>
      <c r="O121" t="s">
        <v>47</v>
      </c>
      <c r="P121" t="str">
        <f>References!$B$3</f>
        <v>PS 8.0.34</v>
      </c>
      <c r="Q121" t="str">
        <f>References!$B$4</f>
        <v>MySQL 8.0.34</v>
      </c>
      <c r="R121" t="s">
        <v>68</v>
      </c>
      <c r="S121" t="s">
        <v>47</v>
      </c>
      <c r="T121" t="str">
        <f>References!$B$3</f>
        <v>PS 8.0.34</v>
      </c>
      <c r="U121" t="str">
        <f>References!$B$4</f>
        <v>MySQL 8.0.34</v>
      </c>
    </row>
    <row r="122" spans="2:21" x14ac:dyDescent="0.25">
      <c r="B122" t="str">
        <f>PS_8034_write_pre_small!A119</f>
        <v>write_run_update_no_index_multi_special</v>
      </c>
      <c r="C122" cm="1">
        <f t="array" ref="C122:C132">References!$G$3:$G$13</f>
        <v>1</v>
      </c>
      <c r="D122" cm="1">
        <f t="array" ref="D122:D132">PS_8034_write_pre_small!Z119:Z129</f>
        <v>6.01</v>
      </c>
      <c r="E122" cm="1">
        <f t="array" ref="E122:E132">MY_8034_write_pre_small!Z119:Z129</f>
        <v>7.12</v>
      </c>
      <c r="G122" cm="1">
        <f t="array" ref="G122:G132">References!$G$3:$G$13</f>
        <v>1</v>
      </c>
      <c r="H122" cm="1">
        <f t="array" ref="H122:H132">PS_8034_write_pre_small!AA119:AA129</f>
        <v>60.15</v>
      </c>
      <c r="I122" cm="1">
        <f t="array" ref="I122:I132">MY_8034_write_pre_small!AA119:AA129</f>
        <v>71.19</v>
      </c>
      <c r="K122" cm="1">
        <f t="array" ref="K122:K132">References!$G$3:$G$13</f>
        <v>1</v>
      </c>
      <c r="L122" cm="1">
        <f t="array" ref="L122:L132">PS_8034_write_pre_small!AB119:AB129</f>
        <v>0</v>
      </c>
      <c r="M122" cm="1">
        <f t="array" ref="M122:M132">MY_8034_write_pre_small!AB119:AB129</f>
        <v>0</v>
      </c>
      <c r="O122" cm="1">
        <f t="array" ref="O122:O132">References!$G$3:$G$13</f>
        <v>1</v>
      </c>
      <c r="P122" cm="1">
        <f t="array" ref="P122:P132">PS_8034_write_pre_small!AC119:AC129</f>
        <v>60.15</v>
      </c>
      <c r="Q122" cm="1">
        <f t="array" ref="Q122:Q132">MY_8034_write_pre_small!AC119:AC129</f>
        <v>71.19</v>
      </c>
      <c r="S122" cm="1">
        <f t="array" ref="S122:S132">References!$G$3:$G$13</f>
        <v>1</v>
      </c>
      <c r="T122" cm="1">
        <f t="array" ref="T122:T132">PS_8034_write_pre_small!AD119:AD129</f>
        <v>248.83</v>
      </c>
      <c r="U122" cm="1">
        <f t="array" ref="U122:U132">MY_8034_write_pre_small!AD119:AD129</f>
        <v>193.38</v>
      </c>
    </row>
    <row r="123" spans="2:21" x14ac:dyDescent="0.25">
      <c r="C123">
        <v>2</v>
      </c>
      <c r="D123">
        <v>11.9</v>
      </c>
      <c r="E123">
        <v>14.81</v>
      </c>
      <c r="G123">
        <v>2</v>
      </c>
      <c r="H123">
        <v>119</v>
      </c>
      <c r="I123">
        <v>148.08000000000001</v>
      </c>
      <c r="K123">
        <v>2</v>
      </c>
      <c r="L123">
        <v>0</v>
      </c>
      <c r="M123">
        <v>0</v>
      </c>
      <c r="O123">
        <v>2</v>
      </c>
      <c r="P123">
        <v>119</v>
      </c>
      <c r="Q123">
        <v>148.08000000000001</v>
      </c>
      <c r="S123">
        <v>2</v>
      </c>
      <c r="T123">
        <v>257.95</v>
      </c>
      <c r="U123">
        <v>176.73</v>
      </c>
    </row>
    <row r="124" spans="2:21" x14ac:dyDescent="0.25">
      <c r="C124">
        <v>4</v>
      </c>
      <c r="D124">
        <v>20.52</v>
      </c>
      <c r="E124">
        <v>29.36</v>
      </c>
      <c r="G124">
        <v>4</v>
      </c>
      <c r="H124">
        <v>205.19</v>
      </c>
      <c r="I124">
        <v>293.58</v>
      </c>
      <c r="K124">
        <v>4</v>
      </c>
      <c r="L124">
        <v>0</v>
      </c>
      <c r="M124">
        <v>0</v>
      </c>
      <c r="O124">
        <v>4</v>
      </c>
      <c r="P124">
        <v>205.19</v>
      </c>
      <c r="Q124">
        <v>293.57</v>
      </c>
      <c r="S124">
        <v>4</v>
      </c>
      <c r="T124">
        <v>282.25</v>
      </c>
      <c r="U124">
        <v>183.21</v>
      </c>
    </row>
    <row r="125" spans="2:21" x14ac:dyDescent="0.25">
      <c r="C125">
        <v>8</v>
      </c>
      <c r="D125">
        <v>38.770000000000003</v>
      </c>
      <c r="E125">
        <v>57.18</v>
      </c>
      <c r="G125">
        <v>8</v>
      </c>
      <c r="H125">
        <v>387.71</v>
      </c>
      <c r="I125">
        <v>571.84</v>
      </c>
      <c r="K125">
        <v>8</v>
      </c>
      <c r="L125">
        <v>0</v>
      </c>
      <c r="M125">
        <v>0</v>
      </c>
      <c r="O125">
        <v>8</v>
      </c>
      <c r="P125">
        <v>387.7</v>
      </c>
      <c r="Q125">
        <v>571.84</v>
      </c>
      <c r="S125">
        <v>8</v>
      </c>
      <c r="T125">
        <v>297.92</v>
      </c>
      <c r="U125">
        <v>186.54</v>
      </c>
    </row>
    <row r="126" spans="2:21" x14ac:dyDescent="0.25">
      <c r="C126">
        <v>16</v>
      </c>
      <c r="D126">
        <v>72.099999999999994</v>
      </c>
      <c r="E126">
        <v>109.4</v>
      </c>
      <c r="G126">
        <v>16</v>
      </c>
      <c r="H126">
        <v>720.95</v>
      </c>
      <c r="I126">
        <v>1094.03</v>
      </c>
      <c r="K126">
        <v>16</v>
      </c>
      <c r="L126">
        <v>0</v>
      </c>
      <c r="M126">
        <v>0</v>
      </c>
      <c r="O126">
        <v>16</v>
      </c>
      <c r="P126">
        <v>720.94</v>
      </c>
      <c r="Q126">
        <v>1094.02</v>
      </c>
      <c r="S126">
        <v>16</v>
      </c>
      <c r="T126">
        <v>314.45</v>
      </c>
      <c r="U126">
        <v>200.47</v>
      </c>
    </row>
    <row r="127" spans="2:21" x14ac:dyDescent="0.25">
      <c r="C127">
        <v>32</v>
      </c>
      <c r="D127">
        <v>127.92</v>
      </c>
      <c r="E127">
        <v>201.44</v>
      </c>
      <c r="G127">
        <v>32</v>
      </c>
      <c r="H127">
        <v>1279.2</v>
      </c>
      <c r="I127">
        <v>2014.44</v>
      </c>
      <c r="K127">
        <v>32</v>
      </c>
      <c r="L127">
        <v>0</v>
      </c>
      <c r="M127">
        <v>0</v>
      </c>
      <c r="O127">
        <v>32</v>
      </c>
      <c r="P127">
        <v>1279.1600000000001</v>
      </c>
      <c r="Q127">
        <v>2014.4</v>
      </c>
      <c r="S127">
        <v>32</v>
      </c>
      <c r="T127">
        <v>331.91</v>
      </c>
      <c r="U127">
        <v>257.95</v>
      </c>
    </row>
    <row r="128" spans="2:21" x14ac:dyDescent="0.25">
      <c r="C128">
        <v>64</v>
      </c>
      <c r="D128">
        <v>224.94</v>
      </c>
      <c r="E128">
        <v>301.43</v>
      </c>
      <c r="G128">
        <v>64</v>
      </c>
      <c r="H128">
        <v>2249.38</v>
      </c>
      <c r="I128">
        <v>3014.33</v>
      </c>
      <c r="K128">
        <v>64</v>
      </c>
      <c r="L128">
        <v>0</v>
      </c>
      <c r="M128">
        <v>0</v>
      </c>
      <c r="O128">
        <v>64</v>
      </c>
      <c r="P128">
        <v>2249.33</v>
      </c>
      <c r="Q128">
        <v>3014.29</v>
      </c>
      <c r="S128">
        <v>64</v>
      </c>
      <c r="T128">
        <v>369.77</v>
      </c>
      <c r="U128">
        <v>427.07</v>
      </c>
    </row>
    <row r="129" spans="2:21" x14ac:dyDescent="0.25">
      <c r="C129">
        <v>128</v>
      </c>
      <c r="D129">
        <v>321.81</v>
      </c>
      <c r="E129">
        <v>403.54</v>
      </c>
      <c r="G129">
        <v>128</v>
      </c>
      <c r="H129">
        <v>3218.1</v>
      </c>
      <c r="I129">
        <v>4035.42</v>
      </c>
      <c r="K129">
        <v>128</v>
      </c>
      <c r="L129">
        <v>0</v>
      </c>
      <c r="M129">
        <v>0</v>
      </c>
      <c r="O129">
        <v>128</v>
      </c>
      <c r="P129">
        <v>3218.05</v>
      </c>
      <c r="Q129">
        <v>4035.37</v>
      </c>
      <c r="S129">
        <v>128</v>
      </c>
      <c r="T129">
        <v>1352.03</v>
      </c>
      <c r="U129">
        <v>733</v>
      </c>
    </row>
    <row r="130" spans="2:21" x14ac:dyDescent="0.25">
      <c r="C130">
        <v>256</v>
      </c>
      <c r="D130">
        <v>444.32</v>
      </c>
      <c r="E130">
        <v>387.1</v>
      </c>
      <c r="G130">
        <v>256</v>
      </c>
      <c r="H130">
        <v>4443.1899999999996</v>
      </c>
      <c r="I130">
        <v>3871.03</v>
      </c>
      <c r="K130">
        <v>256</v>
      </c>
      <c r="L130">
        <v>0</v>
      </c>
      <c r="M130">
        <v>0</v>
      </c>
      <c r="O130">
        <v>256</v>
      </c>
      <c r="P130">
        <v>4443.12</v>
      </c>
      <c r="Q130">
        <v>3870.95</v>
      </c>
      <c r="S130">
        <v>256</v>
      </c>
      <c r="T130">
        <v>1678.14</v>
      </c>
      <c r="U130">
        <v>1678.14</v>
      </c>
    </row>
    <row r="131" spans="2:21" x14ac:dyDescent="0.25">
      <c r="C131">
        <v>512</v>
      </c>
      <c r="D131">
        <v>611.66999999999996</v>
      </c>
      <c r="E131">
        <v>424.7</v>
      </c>
      <c r="G131">
        <v>512</v>
      </c>
      <c r="H131">
        <v>6116.66</v>
      </c>
      <c r="I131">
        <v>4246.95</v>
      </c>
      <c r="K131">
        <v>512</v>
      </c>
      <c r="L131">
        <v>0</v>
      </c>
      <c r="M131">
        <v>0</v>
      </c>
      <c r="O131">
        <v>512</v>
      </c>
      <c r="P131">
        <v>6116.49</v>
      </c>
      <c r="Q131">
        <v>4246.8500000000004</v>
      </c>
      <c r="S131">
        <v>512</v>
      </c>
      <c r="T131">
        <v>1869.6</v>
      </c>
      <c r="U131">
        <v>3208.88</v>
      </c>
    </row>
    <row r="132" spans="2:21" x14ac:dyDescent="0.25">
      <c r="C132">
        <v>1024</v>
      </c>
      <c r="D132">
        <v>834.24</v>
      </c>
      <c r="E132">
        <v>557.37</v>
      </c>
      <c r="G132">
        <v>1024</v>
      </c>
      <c r="H132">
        <v>8342.39</v>
      </c>
      <c r="I132">
        <v>5573.73</v>
      </c>
      <c r="K132">
        <v>1024</v>
      </c>
      <c r="L132">
        <v>0</v>
      </c>
      <c r="M132">
        <v>0</v>
      </c>
      <c r="O132">
        <v>1024</v>
      </c>
      <c r="P132">
        <v>8342.2000000000007</v>
      </c>
      <c r="Q132">
        <v>5573.65</v>
      </c>
      <c r="S132">
        <v>1024</v>
      </c>
      <c r="T132">
        <v>2120.7600000000002</v>
      </c>
      <c r="U132">
        <v>4943.53</v>
      </c>
    </row>
    <row r="133" spans="2:21" x14ac:dyDescent="0.25">
      <c r="C133" s="18" t="str">
        <f>References!$I$4</f>
        <v>events/s</v>
      </c>
      <c r="D133" s="18"/>
      <c r="E133" s="18"/>
      <c r="G133" s="18" t="str">
        <f>References!$I$5</f>
        <v>ops/sec</v>
      </c>
      <c r="H133" s="18"/>
      <c r="I133" s="18"/>
      <c r="K133" s="18" t="str">
        <f>References!$I$6</f>
        <v>reads/sec</v>
      </c>
      <c r="L133" s="18"/>
      <c r="M133" s="18"/>
      <c r="O133" t="str">
        <f>References!$I$7</f>
        <v>writes/sec</v>
      </c>
      <c r="Q133" s="2"/>
      <c r="R133" s="2"/>
      <c r="S133" t="str">
        <f>References!$I$8</f>
        <v>latency95(μs)</v>
      </c>
    </row>
    <row r="134" spans="2:21" x14ac:dyDescent="0.25">
      <c r="B134" t="s">
        <v>53</v>
      </c>
      <c r="C134" t="s">
        <v>47</v>
      </c>
      <c r="D134" t="str">
        <f>References!$B$3</f>
        <v>PS 8.0.34</v>
      </c>
      <c r="E134" t="str">
        <f>References!$B$4</f>
        <v>MySQL 8.0.34</v>
      </c>
      <c r="F134" t="s">
        <v>68</v>
      </c>
      <c r="G134" t="s">
        <v>47</v>
      </c>
      <c r="H134" t="str">
        <f>References!$B$3</f>
        <v>PS 8.0.34</v>
      </c>
      <c r="I134" t="str">
        <f>References!$B$4</f>
        <v>MySQL 8.0.34</v>
      </c>
      <c r="J134" t="s">
        <v>68</v>
      </c>
      <c r="K134" t="s">
        <v>47</v>
      </c>
      <c r="L134" t="str">
        <f>References!$B$3</f>
        <v>PS 8.0.34</v>
      </c>
      <c r="M134" t="str">
        <f>References!$B$4</f>
        <v>MySQL 8.0.34</v>
      </c>
      <c r="N134" t="s">
        <v>68</v>
      </c>
      <c r="O134" t="s">
        <v>47</v>
      </c>
      <c r="P134" t="str">
        <f>References!$B$3</f>
        <v>PS 8.0.34</v>
      </c>
      <c r="Q134" t="str">
        <f>References!$B$4</f>
        <v>MySQL 8.0.34</v>
      </c>
      <c r="R134" t="s">
        <v>68</v>
      </c>
      <c r="S134" t="s">
        <v>47</v>
      </c>
      <c r="T134" t="str">
        <f>References!$B$3</f>
        <v>PS 8.0.34</v>
      </c>
      <c r="U134" t="str">
        <f>References!$B$4</f>
        <v>MySQL 8.0.34</v>
      </c>
    </row>
    <row r="135" spans="2:21" x14ac:dyDescent="0.25">
      <c r="B135" t="str">
        <f>PS_8034_write_pre_small!A132</f>
        <v>write_run_update_no_index_single</v>
      </c>
      <c r="C135" cm="1">
        <f t="array" ref="C135:C145">References!$G$3:$G$13</f>
        <v>1</v>
      </c>
      <c r="D135" cm="1">
        <f t="array" ref="D135:D145">PS_8034_write_pre_small!Z132:Z142</f>
        <v>40.880000000000003</v>
      </c>
      <c r="E135" cm="1">
        <f t="array" ref="E135:E145">MY_8034_write_pre_small!Z132:Z142</f>
        <v>57.72</v>
      </c>
      <c r="G135" cm="1">
        <f t="array" ref="G135:G145">References!$G$3:$G$13</f>
        <v>1</v>
      </c>
      <c r="H135" cm="1">
        <f t="array" ref="H135:H145">PS_8034_write_pre_small!AA132:AA142</f>
        <v>40.880000000000003</v>
      </c>
      <c r="I135" cm="1">
        <f t="array" ref="I135:I145">MY_8034_write_pre_small!AA132:AA142</f>
        <v>57.72</v>
      </c>
      <c r="K135" cm="1">
        <f t="array" ref="K135:K145">References!$G$3:$G$13</f>
        <v>1</v>
      </c>
      <c r="L135" cm="1">
        <f t="array" ref="L135:L145">PS_8034_write_pre_small!AB132:AB142</f>
        <v>0</v>
      </c>
      <c r="M135" cm="1">
        <f t="array" ref="M135:M145">MY_8034_write_pre_small!AB132:AB142</f>
        <v>0</v>
      </c>
      <c r="O135" cm="1">
        <f t="array" ref="O135:O145">References!$G$3:$G$13</f>
        <v>1</v>
      </c>
      <c r="P135" cm="1">
        <f t="array" ref="P135:P145">PS_8034_write_pre_small!AC132:AC142</f>
        <v>40.880000000000003</v>
      </c>
      <c r="Q135" cm="1">
        <f t="array" ref="Q135:Q145">MY_8034_write_pre_small!AC132:AC142</f>
        <v>57.72</v>
      </c>
      <c r="S135" cm="1">
        <f t="array" ref="S135:S145">References!$G$3:$G$13</f>
        <v>1</v>
      </c>
      <c r="T135" cm="1">
        <f t="array" ref="T135:T145">PS_8034_write_pre_small!AD132:AD142</f>
        <v>40.369999999999997</v>
      </c>
      <c r="U135" cm="1">
        <f t="array" ref="U135:U145">MY_8034_write_pre_small!AD132:AD142</f>
        <v>33.72</v>
      </c>
    </row>
    <row r="136" spans="2:21" x14ac:dyDescent="0.25">
      <c r="C136">
        <v>2</v>
      </c>
      <c r="D136">
        <v>78.39</v>
      </c>
      <c r="E136">
        <v>110.26</v>
      </c>
      <c r="G136">
        <v>2</v>
      </c>
      <c r="H136">
        <v>78.39</v>
      </c>
      <c r="I136">
        <v>110.26</v>
      </c>
      <c r="K136">
        <v>2</v>
      </c>
      <c r="L136">
        <v>0</v>
      </c>
      <c r="M136">
        <v>0</v>
      </c>
      <c r="O136">
        <v>2</v>
      </c>
      <c r="P136">
        <v>78.39</v>
      </c>
      <c r="Q136">
        <v>110.26</v>
      </c>
      <c r="S136">
        <v>2</v>
      </c>
      <c r="T136">
        <v>41.85</v>
      </c>
      <c r="U136">
        <v>36.89</v>
      </c>
    </row>
    <row r="137" spans="2:21" x14ac:dyDescent="0.25">
      <c r="C137">
        <v>4</v>
      </c>
      <c r="D137">
        <v>155.16999999999999</v>
      </c>
      <c r="E137">
        <v>203.65</v>
      </c>
      <c r="G137">
        <v>4</v>
      </c>
      <c r="H137">
        <v>155.16999999999999</v>
      </c>
      <c r="I137">
        <v>203.65</v>
      </c>
      <c r="K137">
        <v>4</v>
      </c>
      <c r="L137">
        <v>0</v>
      </c>
      <c r="M137">
        <v>0</v>
      </c>
      <c r="O137">
        <v>4</v>
      </c>
      <c r="P137">
        <v>155.16999999999999</v>
      </c>
      <c r="Q137">
        <v>203.65</v>
      </c>
      <c r="S137">
        <v>4</v>
      </c>
      <c r="T137">
        <v>42.61</v>
      </c>
      <c r="U137">
        <v>42.61</v>
      </c>
    </row>
    <row r="138" spans="2:21" x14ac:dyDescent="0.25">
      <c r="C138">
        <v>8</v>
      </c>
      <c r="D138">
        <v>288.27999999999997</v>
      </c>
      <c r="E138">
        <v>329.83</v>
      </c>
      <c r="G138">
        <v>8</v>
      </c>
      <c r="H138">
        <v>288.27999999999997</v>
      </c>
      <c r="I138">
        <v>329.83</v>
      </c>
      <c r="K138">
        <v>8</v>
      </c>
      <c r="L138">
        <v>0</v>
      </c>
      <c r="M138">
        <v>0</v>
      </c>
      <c r="O138">
        <v>8</v>
      </c>
      <c r="P138">
        <v>288.27999999999997</v>
      </c>
      <c r="Q138">
        <v>329.83</v>
      </c>
      <c r="S138">
        <v>8</v>
      </c>
      <c r="T138">
        <v>43.39</v>
      </c>
      <c r="U138">
        <v>62.19</v>
      </c>
    </row>
    <row r="139" spans="2:21" x14ac:dyDescent="0.25">
      <c r="C139">
        <v>16</v>
      </c>
      <c r="D139">
        <v>487.98</v>
      </c>
      <c r="E139">
        <v>414.4</v>
      </c>
      <c r="G139">
        <v>16</v>
      </c>
      <c r="H139">
        <v>487.98</v>
      </c>
      <c r="I139">
        <v>414.4</v>
      </c>
      <c r="K139">
        <v>16</v>
      </c>
      <c r="L139">
        <v>0</v>
      </c>
      <c r="M139">
        <v>0</v>
      </c>
      <c r="O139">
        <v>16</v>
      </c>
      <c r="P139">
        <v>487.98</v>
      </c>
      <c r="Q139">
        <v>414.38</v>
      </c>
      <c r="S139">
        <v>16</v>
      </c>
      <c r="T139">
        <v>44.98</v>
      </c>
      <c r="U139">
        <v>112.67</v>
      </c>
    </row>
    <row r="140" spans="2:21" x14ac:dyDescent="0.25">
      <c r="C140">
        <v>32</v>
      </c>
      <c r="D140">
        <v>662.42</v>
      </c>
      <c r="E140">
        <v>475.11</v>
      </c>
      <c r="G140">
        <v>32</v>
      </c>
      <c r="H140">
        <v>662.42</v>
      </c>
      <c r="I140">
        <v>475.11</v>
      </c>
      <c r="K140">
        <v>32</v>
      </c>
      <c r="L140">
        <v>0</v>
      </c>
      <c r="M140">
        <v>0</v>
      </c>
      <c r="O140">
        <v>32</v>
      </c>
      <c r="P140">
        <v>662.41</v>
      </c>
      <c r="Q140">
        <v>475.1</v>
      </c>
      <c r="S140">
        <v>32</v>
      </c>
      <c r="T140">
        <v>56.84</v>
      </c>
      <c r="U140">
        <v>193.38</v>
      </c>
    </row>
    <row r="141" spans="2:21" x14ac:dyDescent="0.25">
      <c r="C141">
        <v>64</v>
      </c>
      <c r="D141">
        <v>775.33</v>
      </c>
      <c r="E141">
        <v>501.46</v>
      </c>
      <c r="G141">
        <v>64</v>
      </c>
      <c r="H141">
        <v>775.33</v>
      </c>
      <c r="I141">
        <v>501.46</v>
      </c>
      <c r="K141">
        <v>64</v>
      </c>
      <c r="L141">
        <v>0</v>
      </c>
      <c r="M141">
        <v>0</v>
      </c>
      <c r="O141">
        <v>64</v>
      </c>
      <c r="P141">
        <v>775.33</v>
      </c>
      <c r="Q141">
        <v>501.45</v>
      </c>
      <c r="S141">
        <v>64</v>
      </c>
      <c r="T141">
        <v>86</v>
      </c>
      <c r="U141">
        <v>350.33</v>
      </c>
    </row>
    <row r="142" spans="2:21" x14ac:dyDescent="0.25">
      <c r="C142">
        <v>128</v>
      </c>
      <c r="D142">
        <v>874.94</v>
      </c>
      <c r="E142">
        <v>523.80999999999995</v>
      </c>
      <c r="G142">
        <v>128</v>
      </c>
      <c r="H142">
        <v>874.94</v>
      </c>
      <c r="I142">
        <v>523.80999999999995</v>
      </c>
      <c r="K142">
        <v>128</v>
      </c>
      <c r="L142">
        <v>0</v>
      </c>
      <c r="M142">
        <v>0</v>
      </c>
      <c r="O142">
        <v>128</v>
      </c>
      <c r="P142">
        <v>874.92</v>
      </c>
      <c r="Q142">
        <v>523.79999999999995</v>
      </c>
      <c r="S142">
        <v>128</v>
      </c>
      <c r="T142">
        <v>831.46</v>
      </c>
      <c r="U142">
        <v>669.89</v>
      </c>
    </row>
    <row r="143" spans="2:21" x14ac:dyDescent="0.25">
      <c r="C143">
        <v>256</v>
      </c>
      <c r="D143">
        <v>966.91</v>
      </c>
      <c r="E143">
        <v>532.66999999999996</v>
      </c>
      <c r="G143">
        <v>256</v>
      </c>
      <c r="H143">
        <v>966.91</v>
      </c>
      <c r="I143">
        <v>532.66999999999996</v>
      </c>
      <c r="K143">
        <v>256</v>
      </c>
      <c r="L143">
        <v>0</v>
      </c>
      <c r="M143">
        <v>0</v>
      </c>
      <c r="O143">
        <v>256</v>
      </c>
      <c r="P143">
        <v>966.91</v>
      </c>
      <c r="Q143">
        <v>532.66999999999996</v>
      </c>
      <c r="S143">
        <v>256</v>
      </c>
      <c r="T143">
        <v>1648.2</v>
      </c>
      <c r="U143">
        <v>1561.52</v>
      </c>
    </row>
    <row r="144" spans="2:21" x14ac:dyDescent="0.25">
      <c r="C144">
        <v>512</v>
      </c>
      <c r="D144">
        <v>948.85</v>
      </c>
      <c r="E144">
        <v>543.23</v>
      </c>
      <c r="G144">
        <v>512</v>
      </c>
      <c r="H144">
        <v>948.85</v>
      </c>
      <c r="I144">
        <v>543.23</v>
      </c>
      <c r="K144">
        <v>512</v>
      </c>
      <c r="L144">
        <v>0</v>
      </c>
      <c r="M144">
        <v>0</v>
      </c>
      <c r="O144">
        <v>512</v>
      </c>
      <c r="P144">
        <v>948.84</v>
      </c>
      <c r="Q144">
        <v>543.22</v>
      </c>
      <c r="S144">
        <v>512</v>
      </c>
      <c r="T144">
        <v>2728.81</v>
      </c>
      <c r="U144">
        <v>4203.93</v>
      </c>
    </row>
    <row r="145" spans="2:21" x14ac:dyDescent="0.25">
      <c r="C145">
        <v>1024</v>
      </c>
      <c r="D145">
        <v>989.84</v>
      </c>
      <c r="E145">
        <v>550.72</v>
      </c>
      <c r="G145">
        <v>1024</v>
      </c>
      <c r="H145">
        <v>989.84</v>
      </c>
      <c r="I145">
        <v>550.72</v>
      </c>
      <c r="K145">
        <v>1024</v>
      </c>
      <c r="L145">
        <v>0</v>
      </c>
      <c r="M145">
        <v>0</v>
      </c>
      <c r="O145">
        <v>1024</v>
      </c>
      <c r="P145">
        <v>989.83</v>
      </c>
      <c r="Q145">
        <v>550.71</v>
      </c>
      <c r="S145">
        <v>1024</v>
      </c>
      <c r="T145">
        <v>3326.55</v>
      </c>
      <c r="U145">
        <v>7754.26</v>
      </c>
    </row>
    <row r="146" spans="2:21" x14ac:dyDescent="0.25">
      <c r="C146" s="18" t="str">
        <f>References!$I$4</f>
        <v>events/s</v>
      </c>
      <c r="D146" s="18"/>
      <c r="E146" s="18"/>
      <c r="G146" s="18" t="str">
        <f>References!$I$5</f>
        <v>ops/sec</v>
      </c>
      <c r="H146" s="18"/>
      <c r="I146" s="18"/>
      <c r="K146" s="18" t="str">
        <f>References!$I$6</f>
        <v>reads/sec</v>
      </c>
      <c r="L146" s="18"/>
      <c r="M146" s="18"/>
      <c r="O146" t="str">
        <f>References!$I$7</f>
        <v>writes/sec</v>
      </c>
      <c r="Q146" s="2"/>
      <c r="R146" s="2"/>
      <c r="S146" t="str">
        <f>References!$I$8</f>
        <v>latency95(μs)</v>
      </c>
    </row>
    <row r="147" spans="2:21" x14ac:dyDescent="0.25">
      <c r="B147" t="s">
        <v>53</v>
      </c>
      <c r="C147" t="s">
        <v>47</v>
      </c>
      <c r="D147" t="str">
        <f>References!$B$3</f>
        <v>PS 8.0.34</v>
      </c>
      <c r="E147" t="str">
        <f>References!$B$4</f>
        <v>MySQL 8.0.34</v>
      </c>
      <c r="F147" t="s">
        <v>68</v>
      </c>
      <c r="G147" t="s">
        <v>47</v>
      </c>
      <c r="H147" t="str">
        <f>References!$B$3</f>
        <v>PS 8.0.34</v>
      </c>
      <c r="I147" t="str">
        <f>References!$B$4</f>
        <v>MySQL 8.0.34</v>
      </c>
      <c r="J147" t="s">
        <v>68</v>
      </c>
      <c r="K147" t="s">
        <v>47</v>
      </c>
      <c r="L147" t="str">
        <f>References!$B$3</f>
        <v>PS 8.0.34</v>
      </c>
      <c r="M147" t="str">
        <f>References!$B$4</f>
        <v>MySQL 8.0.34</v>
      </c>
      <c r="N147" t="s">
        <v>68</v>
      </c>
      <c r="O147" t="s">
        <v>47</v>
      </c>
      <c r="P147" t="str">
        <f>References!$B$3</f>
        <v>PS 8.0.34</v>
      </c>
      <c r="Q147" t="str">
        <f>References!$B$4</f>
        <v>MySQL 8.0.34</v>
      </c>
      <c r="R147" t="s">
        <v>68</v>
      </c>
      <c r="S147" t="s">
        <v>47</v>
      </c>
      <c r="T147" t="str">
        <f>References!$B$3</f>
        <v>PS 8.0.34</v>
      </c>
      <c r="U147" t="str">
        <f>References!$B$4</f>
        <v>MySQL 8.0.34</v>
      </c>
    </row>
    <row r="148" spans="2:21" x14ac:dyDescent="0.25">
      <c r="B148" t="str">
        <f>PS_8034_write_pre_small!A145</f>
        <v>write_run_update_with_index_multi</v>
      </c>
      <c r="C148" cm="1">
        <f t="array" ref="C148:C158">References!$G$3:$G$13</f>
        <v>1</v>
      </c>
      <c r="D148" cm="1">
        <f t="array" ref="D148:D158">PS_8034_write_pre_small!Z145:Z155</f>
        <v>0.66</v>
      </c>
      <c r="E148" cm="1">
        <f t="array" ref="E148:E158">MY_8034_write_pre_small!Z145:Z155</f>
        <v>0.65</v>
      </c>
      <c r="G148" cm="1">
        <f t="array" ref="G148:G158">References!$G$3:$G$13</f>
        <v>1</v>
      </c>
      <c r="H148" cm="1">
        <f t="array" ref="H148:H158">PS_8034_write_pre_small!AA145:AA155</f>
        <v>66.41</v>
      </c>
      <c r="I148" cm="1">
        <f t="array" ref="I148:I158">MY_8034_write_pre_small!AA145:AA155</f>
        <v>65.400000000000006</v>
      </c>
      <c r="K148" cm="1">
        <f t="array" ref="K148:K158">References!$G$3:$G$13</f>
        <v>1</v>
      </c>
      <c r="L148" cm="1">
        <f t="array" ref="L148:L158">PS_8034_write_pre_small!AB145:AB155</f>
        <v>0</v>
      </c>
      <c r="M148" cm="1">
        <f t="array" ref="M148:M158">MY_8034_write_pre_small!AB145:AB155</f>
        <v>0</v>
      </c>
      <c r="O148" cm="1">
        <f t="array" ref="O148:O158">References!$G$3:$G$13</f>
        <v>1</v>
      </c>
      <c r="P148" cm="1">
        <f t="array" ref="P148:P158">PS_8034_write_pre_small!AC145:AC155</f>
        <v>33.090000000000003</v>
      </c>
      <c r="Q148" cm="1">
        <f t="array" ref="Q148:Q158">MY_8034_write_pre_small!AC145:AC155</f>
        <v>32.49</v>
      </c>
      <c r="S148" cm="1">
        <f t="array" ref="S148:S158">References!$G$3:$G$13</f>
        <v>1</v>
      </c>
      <c r="T148" cm="1">
        <f t="array" ref="T148:T158">PS_8034_write_pre_small!AD145:AD155</f>
        <v>1869.6</v>
      </c>
      <c r="U148" cm="1">
        <f t="array" ref="U148:U158">MY_8034_write_pre_small!AD145:AD155</f>
        <v>1973.38</v>
      </c>
    </row>
    <row r="149" spans="2:21" x14ac:dyDescent="0.25">
      <c r="C149">
        <v>2</v>
      </c>
      <c r="D149">
        <v>1.25</v>
      </c>
      <c r="E149">
        <v>1.1599999999999999</v>
      </c>
      <c r="G149">
        <v>2</v>
      </c>
      <c r="H149">
        <v>125.26</v>
      </c>
      <c r="I149">
        <v>115.53</v>
      </c>
      <c r="K149">
        <v>2</v>
      </c>
      <c r="L149">
        <v>0</v>
      </c>
      <c r="M149">
        <v>0</v>
      </c>
      <c r="O149">
        <v>2</v>
      </c>
      <c r="P149">
        <v>62.74</v>
      </c>
      <c r="Q149">
        <v>57.53</v>
      </c>
      <c r="S149">
        <v>2</v>
      </c>
      <c r="T149">
        <v>1938.16</v>
      </c>
      <c r="U149">
        <v>2198.52</v>
      </c>
    </row>
    <row r="150" spans="2:21" x14ac:dyDescent="0.25">
      <c r="C150">
        <v>4</v>
      </c>
      <c r="D150">
        <v>2.02</v>
      </c>
      <c r="E150">
        <v>1.85</v>
      </c>
      <c r="G150">
        <v>4</v>
      </c>
      <c r="H150">
        <v>201.65</v>
      </c>
      <c r="I150">
        <v>185.1</v>
      </c>
      <c r="K150">
        <v>4</v>
      </c>
      <c r="L150">
        <v>0</v>
      </c>
      <c r="M150">
        <v>0</v>
      </c>
      <c r="O150">
        <v>4</v>
      </c>
      <c r="P150">
        <v>99.98</v>
      </c>
      <c r="Q150">
        <v>92.81</v>
      </c>
      <c r="S150">
        <v>4</v>
      </c>
      <c r="T150">
        <v>2320.5500000000002</v>
      </c>
      <c r="U150">
        <v>2828.87</v>
      </c>
    </row>
    <row r="151" spans="2:21" x14ac:dyDescent="0.25">
      <c r="C151">
        <v>8</v>
      </c>
      <c r="D151">
        <v>3.22</v>
      </c>
      <c r="E151">
        <v>2.57</v>
      </c>
      <c r="G151">
        <v>8</v>
      </c>
      <c r="H151">
        <v>322.26</v>
      </c>
      <c r="I151">
        <v>256.83</v>
      </c>
      <c r="K151">
        <v>8</v>
      </c>
      <c r="L151">
        <v>0</v>
      </c>
      <c r="M151">
        <v>0</v>
      </c>
      <c r="O151">
        <v>8</v>
      </c>
      <c r="P151">
        <v>161.33000000000001</v>
      </c>
      <c r="Q151">
        <v>128.59</v>
      </c>
      <c r="S151">
        <v>8</v>
      </c>
      <c r="T151">
        <v>4128.91</v>
      </c>
      <c r="U151">
        <v>3982.86</v>
      </c>
    </row>
    <row r="152" spans="2:21" x14ac:dyDescent="0.25">
      <c r="C152">
        <v>16</v>
      </c>
      <c r="D152">
        <v>4.63</v>
      </c>
      <c r="E152">
        <v>3.04</v>
      </c>
      <c r="G152">
        <v>16</v>
      </c>
      <c r="H152">
        <v>463.06</v>
      </c>
      <c r="I152">
        <v>304.2</v>
      </c>
      <c r="K152">
        <v>16</v>
      </c>
      <c r="L152">
        <v>0</v>
      </c>
      <c r="M152">
        <v>0</v>
      </c>
      <c r="O152">
        <v>16</v>
      </c>
      <c r="P152">
        <v>231.27</v>
      </c>
      <c r="Q152">
        <v>152.82</v>
      </c>
      <c r="S152">
        <v>16</v>
      </c>
      <c r="T152">
        <v>5813.24</v>
      </c>
      <c r="U152">
        <v>6594.16</v>
      </c>
    </row>
    <row r="153" spans="2:21" x14ac:dyDescent="0.25">
      <c r="C153">
        <v>32</v>
      </c>
      <c r="D153">
        <v>6.03</v>
      </c>
      <c r="E153">
        <v>3.56</v>
      </c>
      <c r="G153">
        <v>32</v>
      </c>
      <c r="H153">
        <v>603.20000000000005</v>
      </c>
      <c r="I153">
        <v>355.67</v>
      </c>
      <c r="K153">
        <v>32</v>
      </c>
      <c r="L153">
        <v>0</v>
      </c>
      <c r="M153">
        <v>0</v>
      </c>
      <c r="O153">
        <v>32</v>
      </c>
      <c r="P153">
        <v>301.23</v>
      </c>
      <c r="Q153">
        <v>176.75</v>
      </c>
      <c r="S153">
        <v>32</v>
      </c>
      <c r="T153">
        <v>8184.67</v>
      </c>
      <c r="U153">
        <v>11115.87</v>
      </c>
    </row>
    <row r="154" spans="2:21" x14ac:dyDescent="0.25">
      <c r="C154">
        <v>64</v>
      </c>
      <c r="D154">
        <v>7.42</v>
      </c>
      <c r="E154">
        <v>3.97</v>
      </c>
      <c r="G154">
        <v>64</v>
      </c>
      <c r="H154">
        <v>742.49</v>
      </c>
      <c r="I154">
        <v>397.1</v>
      </c>
      <c r="K154">
        <v>64</v>
      </c>
      <c r="L154">
        <v>0</v>
      </c>
      <c r="M154">
        <v>0</v>
      </c>
      <c r="O154">
        <v>64</v>
      </c>
      <c r="P154">
        <v>372.62</v>
      </c>
      <c r="Q154">
        <v>198.42</v>
      </c>
      <c r="S154">
        <v>64</v>
      </c>
      <c r="T154">
        <v>12384.09</v>
      </c>
      <c r="U154">
        <v>20503.5</v>
      </c>
    </row>
    <row r="155" spans="2:21" x14ac:dyDescent="0.25">
      <c r="C155">
        <v>128</v>
      </c>
      <c r="D155">
        <v>8.4700000000000006</v>
      </c>
      <c r="E155">
        <v>4.09</v>
      </c>
      <c r="G155">
        <v>128</v>
      </c>
      <c r="H155">
        <v>847.32</v>
      </c>
      <c r="I155">
        <v>409.04</v>
      </c>
      <c r="K155">
        <v>128</v>
      </c>
      <c r="L155">
        <v>0</v>
      </c>
      <c r="M155">
        <v>0</v>
      </c>
      <c r="O155">
        <v>128</v>
      </c>
      <c r="P155">
        <v>422.63</v>
      </c>
      <c r="Q155">
        <v>204.7</v>
      </c>
      <c r="S155">
        <v>128</v>
      </c>
      <c r="T155">
        <v>20137.61</v>
      </c>
      <c r="U155">
        <v>39206.03</v>
      </c>
    </row>
    <row r="156" spans="2:21" x14ac:dyDescent="0.25">
      <c r="C156">
        <v>256</v>
      </c>
      <c r="D156">
        <v>8.69</v>
      </c>
      <c r="E156">
        <v>4.26</v>
      </c>
      <c r="G156">
        <v>256</v>
      </c>
      <c r="H156">
        <v>868.71</v>
      </c>
      <c r="I156">
        <v>426.21</v>
      </c>
      <c r="K156">
        <v>256</v>
      </c>
      <c r="L156">
        <v>0</v>
      </c>
      <c r="M156">
        <v>0</v>
      </c>
      <c r="O156">
        <v>256</v>
      </c>
      <c r="P156">
        <v>434.82</v>
      </c>
      <c r="Q156">
        <v>213.5</v>
      </c>
      <c r="S156">
        <v>256</v>
      </c>
      <c r="T156">
        <v>39206.03</v>
      </c>
      <c r="U156">
        <v>76330.47</v>
      </c>
    </row>
    <row r="157" spans="2:21" x14ac:dyDescent="0.25">
      <c r="C157">
        <v>512</v>
      </c>
      <c r="D157">
        <v>9.1999999999999993</v>
      </c>
      <c r="E157">
        <v>4.59</v>
      </c>
      <c r="G157">
        <v>512</v>
      </c>
      <c r="H157">
        <v>920.12</v>
      </c>
      <c r="I157">
        <v>458.88</v>
      </c>
      <c r="K157">
        <v>512</v>
      </c>
      <c r="L157">
        <v>0</v>
      </c>
      <c r="M157">
        <v>0</v>
      </c>
      <c r="O157">
        <v>512</v>
      </c>
      <c r="P157">
        <v>459.87</v>
      </c>
      <c r="Q157">
        <v>229.77</v>
      </c>
      <c r="S157">
        <v>512</v>
      </c>
      <c r="T157">
        <v>69758.52</v>
      </c>
      <c r="U157">
        <v>100000</v>
      </c>
    </row>
    <row r="158" spans="2:21" x14ac:dyDescent="0.25">
      <c r="C158">
        <v>1024</v>
      </c>
      <c r="D158">
        <v>9.68</v>
      </c>
      <c r="E158">
        <v>4.96</v>
      </c>
      <c r="G158">
        <v>1024</v>
      </c>
      <c r="H158">
        <v>968.37</v>
      </c>
      <c r="I158">
        <v>495.64</v>
      </c>
      <c r="K158">
        <v>1024</v>
      </c>
      <c r="L158">
        <v>0</v>
      </c>
      <c r="M158">
        <v>0</v>
      </c>
      <c r="O158">
        <v>1024</v>
      </c>
      <c r="P158">
        <v>482.73</v>
      </c>
      <c r="Q158">
        <v>247.32</v>
      </c>
      <c r="S158">
        <v>1024</v>
      </c>
      <c r="T158">
        <v>100000</v>
      </c>
      <c r="U158">
        <v>100000</v>
      </c>
    </row>
    <row r="159" spans="2:21" x14ac:dyDescent="0.25">
      <c r="C159" s="18" t="str">
        <f>References!$I$4</f>
        <v>events/s</v>
      </c>
      <c r="D159" s="18"/>
      <c r="E159" s="18"/>
      <c r="G159" s="18" t="str">
        <f>References!$I$5</f>
        <v>ops/sec</v>
      </c>
      <c r="H159" s="18"/>
      <c r="I159" s="18"/>
      <c r="K159" s="18" t="str">
        <f>References!$I$6</f>
        <v>reads/sec</v>
      </c>
      <c r="L159" s="18"/>
      <c r="M159" s="18"/>
      <c r="O159" t="str">
        <f>References!$I$7</f>
        <v>writes/sec</v>
      </c>
      <c r="Q159" s="2"/>
      <c r="R159" s="2"/>
      <c r="S159" t="str">
        <f>References!$I$8</f>
        <v>latency95(μs)</v>
      </c>
    </row>
    <row r="160" spans="2:21" x14ac:dyDescent="0.25">
      <c r="B160" t="s">
        <v>53</v>
      </c>
      <c r="C160" t="s">
        <v>47</v>
      </c>
      <c r="D160" t="str">
        <f>References!$B$3</f>
        <v>PS 8.0.34</v>
      </c>
      <c r="E160" t="str">
        <f>References!$B$4</f>
        <v>MySQL 8.0.34</v>
      </c>
      <c r="F160" t="s">
        <v>68</v>
      </c>
      <c r="G160" t="s">
        <v>47</v>
      </c>
      <c r="H160" t="str">
        <f>References!$B$3</f>
        <v>PS 8.0.34</v>
      </c>
      <c r="I160" t="str">
        <f>References!$B$4</f>
        <v>MySQL 8.0.34</v>
      </c>
      <c r="J160" t="s">
        <v>68</v>
      </c>
      <c r="K160" t="s">
        <v>47</v>
      </c>
      <c r="L160" t="str">
        <f>References!$B$3</f>
        <v>PS 8.0.34</v>
      </c>
      <c r="M160" t="str">
        <f>References!$B$4</f>
        <v>MySQL 8.0.34</v>
      </c>
      <c r="N160" t="s">
        <v>68</v>
      </c>
      <c r="O160" t="s">
        <v>47</v>
      </c>
      <c r="P160" t="str">
        <f>References!$B$3</f>
        <v>PS 8.0.34</v>
      </c>
      <c r="Q160" t="str">
        <f>References!$B$4</f>
        <v>MySQL 8.0.34</v>
      </c>
      <c r="R160" t="s">
        <v>68</v>
      </c>
      <c r="S160" t="s">
        <v>47</v>
      </c>
      <c r="T160" t="str">
        <f>References!$B$3</f>
        <v>PS 8.0.34</v>
      </c>
      <c r="U160" t="str">
        <f>References!$B$4</f>
        <v>MySQL 8.0.34</v>
      </c>
    </row>
    <row r="161" spans="2:21" x14ac:dyDescent="0.25">
      <c r="B161" t="str">
        <f>PS_8034_write_pre_small!A158</f>
        <v>write_run_update_with_index_multi_special</v>
      </c>
      <c r="C161" cm="1">
        <f t="array" ref="C161:C171">References!$G$3:$G$13</f>
        <v>1</v>
      </c>
      <c r="D161" cm="1">
        <f t="array" ref="D161:D171">PS_8034_write_pre_small!Z158:Z168</f>
        <v>9.9499999999999993</v>
      </c>
      <c r="E161" cm="1">
        <f t="array" ref="E161:E171">MY_8034_write_pre_small!Z158:Z168</f>
        <v>10.199999999999999</v>
      </c>
      <c r="G161" cm="1">
        <f t="array" ref="G161:G171">References!$G$3:$G$13</f>
        <v>1</v>
      </c>
      <c r="H161" cm="1">
        <f t="array" ref="H161:H171">PS_8034_write_pre_small!AA158:AA168</f>
        <v>99.45</v>
      </c>
      <c r="I161" cm="1">
        <f t="array" ref="I161:I171">MY_8034_write_pre_small!AA158:AA168</f>
        <v>101.98</v>
      </c>
      <c r="K161" cm="1">
        <f t="array" ref="K161:K171">References!$G$3:$G$13</f>
        <v>1</v>
      </c>
      <c r="L161" cm="1">
        <f t="array" ref="L161:L171">PS_8034_write_pre_small!AB158:AB168</f>
        <v>0</v>
      </c>
      <c r="M161" cm="1">
        <f t="array" ref="M161:M171">MY_8034_write_pre_small!AB158:AB168</f>
        <v>0</v>
      </c>
      <c r="O161" cm="1">
        <f t="array" ref="O161:O171">References!$G$3:$G$13</f>
        <v>1</v>
      </c>
      <c r="P161" cm="1">
        <f t="array" ref="P161:P171">PS_8034_write_pre_small!AC158:AC168</f>
        <v>49.28</v>
      </c>
      <c r="Q161" cm="1">
        <f t="array" ref="Q161:Q171">MY_8034_write_pre_small!AC158:AC168</f>
        <v>50.63</v>
      </c>
      <c r="S161" cm="1">
        <f t="array" ref="S161:S171">References!$G$3:$G$13</f>
        <v>1</v>
      </c>
      <c r="T161" cm="1">
        <f t="array" ref="T161:T171">PS_8034_write_pre_small!AD158:AD168</f>
        <v>179.94</v>
      </c>
      <c r="U161" cm="1">
        <f t="array" ref="U161:U171">MY_8034_write_pre_small!AD158:AD168</f>
        <v>155.80000000000001</v>
      </c>
    </row>
    <row r="162" spans="2:21" x14ac:dyDescent="0.25">
      <c r="C162">
        <v>2</v>
      </c>
      <c r="D162">
        <v>20.74</v>
      </c>
      <c r="E162">
        <v>23.57</v>
      </c>
      <c r="G162">
        <v>2</v>
      </c>
      <c r="H162">
        <v>207.38</v>
      </c>
      <c r="I162">
        <v>235.74</v>
      </c>
      <c r="K162">
        <v>2</v>
      </c>
      <c r="L162">
        <v>0</v>
      </c>
      <c r="M162">
        <v>0</v>
      </c>
      <c r="O162">
        <v>2</v>
      </c>
      <c r="P162">
        <v>103.13</v>
      </c>
      <c r="Q162">
        <v>117.91</v>
      </c>
      <c r="S162">
        <v>2</v>
      </c>
      <c r="T162">
        <v>170.48</v>
      </c>
      <c r="U162">
        <v>142.38999999999999</v>
      </c>
    </row>
    <row r="163" spans="2:21" x14ac:dyDescent="0.25">
      <c r="C163">
        <v>4</v>
      </c>
      <c r="D163">
        <v>40.82</v>
      </c>
      <c r="E163">
        <v>46.72</v>
      </c>
      <c r="G163">
        <v>4</v>
      </c>
      <c r="H163">
        <v>408.18</v>
      </c>
      <c r="I163">
        <v>467.19</v>
      </c>
      <c r="K163">
        <v>4</v>
      </c>
      <c r="L163">
        <v>0</v>
      </c>
      <c r="M163">
        <v>0</v>
      </c>
      <c r="O163">
        <v>4</v>
      </c>
      <c r="P163">
        <v>204.46</v>
      </c>
      <c r="Q163">
        <v>234.09</v>
      </c>
      <c r="S163">
        <v>4</v>
      </c>
      <c r="T163">
        <v>176.73</v>
      </c>
      <c r="U163">
        <v>142.38999999999999</v>
      </c>
    </row>
    <row r="164" spans="2:21" x14ac:dyDescent="0.25">
      <c r="C164">
        <v>8</v>
      </c>
      <c r="D164">
        <v>73.98</v>
      </c>
      <c r="E164">
        <v>91.78</v>
      </c>
      <c r="G164">
        <v>8</v>
      </c>
      <c r="H164">
        <v>739.82</v>
      </c>
      <c r="I164">
        <v>917.78</v>
      </c>
      <c r="K164">
        <v>8</v>
      </c>
      <c r="L164">
        <v>0</v>
      </c>
      <c r="M164">
        <v>0</v>
      </c>
      <c r="O164">
        <v>8</v>
      </c>
      <c r="P164">
        <v>368.92</v>
      </c>
      <c r="Q164">
        <v>459.15</v>
      </c>
      <c r="S164">
        <v>8</v>
      </c>
      <c r="T164">
        <v>189.93</v>
      </c>
      <c r="U164">
        <v>147.61000000000001</v>
      </c>
    </row>
    <row r="165" spans="2:21" x14ac:dyDescent="0.25">
      <c r="C165">
        <v>16</v>
      </c>
      <c r="D165">
        <v>120.69</v>
      </c>
      <c r="E165">
        <v>159.97999999999999</v>
      </c>
      <c r="G165">
        <v>16</v>
      </c>
      <c r="H165">
        <v>1206.8900000000001</v>
      </c>
      <c r="I165">
        <v>1599.82</v>
      </c>
      <c r="K165">
        <v>16</v>
      </c>
      <c r="L165">
        <v>0</v>
      </c>
      <c r="M165">
        <v>0</v>
      </c>
      <c r="O165">
        <v>16</v>
      </c>
      <c r="P165">
        <v>605.25</v>
      </c>
      <c r="Q165">
        <v>800.55</v>
      </c>
      <c r="S165">
        <v>16</v>
      </c>
      <c r="T165">
        <v>223.34</v>
      </c>
      <c r="U165">
        <v>189.93</v>
      </c>
    </row>
    <row r="166" spans="2:21" x14ac:dyDescent="0.25">
      <c r="C166">
        <v>32</v>
      </c>
      <c r="D166">
        <v>198.75</v>
      </c>
      <c r="E166">
        <v>248.07</v>
      </c>
      <c r="G166">
        <v>32</v>
      </c>
      <c r="H166">
        <v>1987.47</v>
      </c>
      <c r="I166">
        <v>2480.67</v>
      </c>
      <c r="K166">
        <v>32</v>
      </c>
      <c r="L166">
        <v>0</v>
      </c>
      <c r="M166">
        <v>0</v>
      </c>
      <c r="O166">
        <v>32</v>
      </c>
      <c r="P166">
        <v>995.57</v>
      </c>
      <c r="Q166">
        <v>1238.3399999999999</v>
      </c>
      <c r="S166">
        <v>32</v>
      </c>
      <c r="T166">
        <v>253.35</v>
      </c>
      <c r="U166">
        <v>282.25</v>
      </c>
    </row>
    <row r="167" spans="2:21" x14ac:dyDescent="0.25">
      <c r="C167">
        <v>64</v>
      </c>
      <c r="D167">
        <v>320.27</v>
      </c>
      <c r="E167">
        <v>327.10000000000002</v>
      </c>
      <c r="G167">
        <v>64</v>
      </c>
      <c r="H167">
        <v>3202.67</v>
      </c>
      <c r="I167">
        <v>3270.99</v>
      </c>
      <c r="K167">
        <v>64</v>
      </c>
      <c r="L167">
        <v>0</v>
      </c>
      <c r="M167">
        <v>0</v>
      </c>
      <c r="O167">
        <v>64</v>
      </c>
      <c r="P167">
        <v>1605.31</v>
      </c>
      <c r="Q167">
        <v>1635.49</v>
      </c>
      <c r="S167">
        <v>64</v>
      </c>
      <c r="T167">
        <v>303.33</v>
      </c>
      <c r="U167">
        <v>475.79</v>
      </c>
    </row>
    <row r="168" spans="2:21" x14ac:dyDescent="0.25">
      <c r="C168">
        <v>128</v>
      </c>
      <c r="D168">
        <v>499.28</v>
      </c>
      <c r="E168">
        <v>396.9</v>
      </c>
      <c r="G168">
        <v>128</v>
      </c>
      <c r="H168">
        <v>4992.76</v>
      </c>
      <c r="I168">
        <v>3968.97</v>
      </c>
      <c r="K168">
        <v>128</v>
      </c>
      <c r="L168">
        <v>0</v>
      </c>
      <c r="M168">
        <v>0</v>
      </c>
      <c r="O168">
        <v>128</v>
      </c>
      <c r="P168">
        <v>2492.91</v>
      </c>
      <c r="Q168">
        <v>1984.19</v>
      </c>
      <c r="S168">
        <v>128</v>
      </c>
      <c r="T168">
        <v>580.02</v>
      </c>
      <c r="U168">
        <v>802.05</v>
      </c>
    </row>
    <row r="169" spans="2:21" x14ac:dyDescent="0.25">
      <c r="C169">
        <v>256</v>
      </c>
      <c r="D169">
        <v>671.36</v>
      </c>
      <c r="E169">
        <v>504.26</v>
      </c>
      <c r="G169">
        <v>256</v>
      </c>
      <c r="H169">
        <v>6713.61</v>
      </c>
      <c r="I169">
        <v>5042.59</v>
      </c>
      <c r="K169">
        <v>256</v>
      </c>
      <c r="L169">
        <v>0</v>
      </c>
      <c r="M169">
        <v>0</v>
      </c>
      <c r="O169">
        <v>256</v>
      </c>
      <c r="P169">
        <v>3353.65</v>
      </c>
      <c r="Q169">
        <v>2521.5700000000002</v>
      </c>
      <c r="S169">
        <v>256</v>
      </c>
      <c r="T169">
        <v>787.74</v>
      </c>
      <c r="U169">
        <v>1191.92</v>
      </c>
    </row>
    <row r="170" spans="2:21" x14ac:dyDescent="0.25">
      <c r="C170">
        <v>512</v>
      </c>
      <c r="D170">
        <v>740.2</v>
      </c>
      <c r="E170">
        <v>607.07000000000005</v>
      </c>
      <c r="G170">
        <v>512</v>
      </c>
      <c r="H170">
        <v>7402.01</v>
      </c>
      <c r="I170">
        <v>6070.71</v>
      </c>
      <c r="K170">
        <v>512</v>
      </c>
      <c r="L170">
        <v>0</v>
      </c>
      <c r="M170">
        <v>0</v>
      </c>
      <c r="O170">
        <v>512</v>
      </c>
      <c r="P170">
        <v>3703.27</v>
      </c>
      <c r="Q170">
        <v>3036.25</v>
      </c>
      <c r="S170">
        <v>512</v>
      </c>
      <c r="T170">
        <v>1803.47</v>
      </c>
      <c r="U170">
        <v>2279.14</v>
      </c>
    </row>
    <row r="171" spans="2:21" x14ac:dyDescent="0.25">
      <c r="C171">
        <v>1024</v>
      </c>
      <c r="D171">
        <v>898.71</v>
      </c>
      <c r="E171">
        <v>643.73</v>
      </c>
      <c r="G171">
        <v>1024</v>
      </c>
      <c r="H171">
        <v>8987.06</v>
      </c>
      <c r="I171">
        <v>6437.25</v>
      </c>
      <c r="K171">
        <v>1024</v>
      </c>
      <c r="L171">
        <v>0</v>
      </c>
      <c r="M171">
        <v>0</v>
      </c>
      <c r="O171">
        <v>1024</v>
      </c>
      <c r="P171">
        <v>4493.6899999999996</v>
      </c>
      <c r="Q171">
        <v>3217.15</v>
      </c>
      <c r="S171">
        <v>1024</v>
      </c>
      <c r="T171">
        <v>2493.86</v>
      </c>
      <c r="U171">
        <v>5033.3500000000004</v>
      </c>
    </row>
    <row r="172" spans="2:21" x14ac:dyDescent="0.25">
      <c r="C172" s="18" t="str">
        <f>References!$I$4</f>
        <v>events/s</v>
      </c>
      <c r="D172" s="18"/>
      <c r="E172" s="18"/>
      <c r="G172" s="18" t="str">
        <f>References!$I$5</f>
        <v>ops/sec</v>
      </c>
      <c r="H172" s="18"/>
      <c r="I172" s="18"/>
      <c r="K172" s="18" t="str">
        <f>References!$I$6</f>
        <v>reads/sec</v>
      </c>
      <c r="L172" s="18"/>
      <c r="M172" s="18"/>
      <c r="O172" t="str">
        <f>References!$I$7</f>
        <v>writes/sec</v>
      </c>
      <c r="Q172" s="2"/>
      <c r="R172" s="2"/>
      <c r="S172" t="str">
        <f>References!$I$8</f>
        <v>latency95(μs)</v>
      </c>
    </row>
    <row r="173" spans="2:21" x14ac:dyDescent="0.25">
      <c r="B173" t="s">
        <v>53</v>
      </c>
      <c r="C173" t="s">
        <v>47</v>
      </c>
      <c r="D173" t="str">
        <f>References!$B$3</f>
        <v>PS 8.0.34</v>
      </c>
      <c r="E173" t="str">
        <f>References!$B$4</f>
        <v>MySQL 8.0.34</v>
      </c>
      <c r="F173" t="s">
        <v>68</v>
      </c>
      <c r="G173" t="s">
        <v>47</v>
      </c>
      <c r="H173" t="str">
        <f>References!$B$3</f>
        <v>PS 8.0.34</v>
      </c>
      <c r="I173" t="str">
        <f>References!$B$4</f>
        <v>MySQL 8.0.34</v>
      </c>
      <c r="J173" t="s">
        <v>68</v>
      </c>
      <c r="K173" t="s">
        <v>47</v>
      </c>
      <c r="L173" t="str">
        <f>References!$B$3</f>
        <v>PS 8.0.34</v>
      </c>
      <c r="M173" t="str">
        <f>References!$B$4</f>
        <v>MySQL 8.0.34</v>
      </c>
      <c r="N173" t="s">
        <v>68</v>
      </c>
      <c r="O173" t="s">
        <v>47</v>
      </c>
      <c r="P173" t="str">
        <f>References!$B$3</f>
        <v>PS 8.0.34</v>
      </c>
      <c r="Q173" t="str">
        <f>References!$B$4</f>
        <v>MySQL 8.0.34</v>
      </c>
      <c r="R173" t="s">
        <v>68</v>
      </c>
      <c r="S173" t="s">
        <v>47</v>
      </c>
      <c r="T173" t="str">
        <f>_xlfn.CONCAT(References!$B$3," ",References!$D$3)</f>
        <v>PS 8.0.34 Pre write</v>
      </c>
      <c r="U173" t="str">
        <f>References!$B$4</f>
        <v>MySQL 8.0.34</v>
      </c>
    </row>
    <row r="174" spans="2:21" x14ac:dyDescent="0.25">
      <c r="B174" t="str">
        <f>PS_8034_write_pre_small!A171</f>
        <v>write_run_update_with_index_single</v>
      </c>
      <c r="C174" cm="1">
        <f t="array" ref="C174:C184">References!$G$3:$G$13</f>
        <v>1</v>
      </c>
      <c r="D174" cm="1">
        <f t="array" ref="D174:D184">PS_8034_write_pre_small!Z171:Z181</f>
        <v>57.51</v>
      </c>
      <c r="E174" cm="1">
        <f t="array" ref="E174:E184">MY_8034_write_pre_small!Z171:Z181</f>
        <v>65.14</v>
      </c>
      <c r="G174" cm="1">
        <f t="array" ref="G174:G184">References!$G$3:$G$13</f>
        <v>1</v>
      </c>
      <c r="H174" cm="1">
        <f t="array" ref="H174:H184">PS_8034_write_pre_small!AA171:AA181</f>
        <v>57.51</v>
      </c>
      <c r="I174" cm="1">
        <f t="array" ref="I174:I184">MY_8034_write_pre_small!AA171:AA181</f>
        <v>65.14</v>
      </c>
      <c r="K174" cm="1">
        <f t="array" ref="K174:K184">References!$G$3:$G$13</f>
        <v>1</v>
      </c>
      <c r="L174" cm="1">
        <f t="array" ref="L174:L184">PS_8034_write_pre_small!AB171:AB181</f>
        <v>0</v>
      </c>
      <c r="M174" cm="1">
        <f t="array" ref="M174:M184">MY_8034_write_pre_small!AB171:AB181</f>
        <v>0</v>
      </c>
      <c r="O174" cm="1">
        <f t="array" ref="O174:O184">References!$G$3:$G$13</f>
        <v>1</v>
      </c>
      <c r="P174" cm="1">
        <f t="array" ref="P174:P184">PS_8034_write_pre_small!AC171:AC181</f>
        <v>28.55</v>
      </c>
      <c r="Q174" cm="1">
        <f t="array" ref="Q174:Q184">MY_8034_write_pre_small!AC171:AC181</f>
        <v>32.47</v>
      </c>
      <c r="S174" cm="1">
        <f t="array" ref="S174:S184">References!$G$3:$G$13</f>
        <v>1</v>
      </c>
      <c r="T174" cm="1">
        <f t="array" ref="T174:T184">PS_8034_write_pre_small!AD171:AD181</f>
        <v>41.85</v>
      </c>
      <c r="U174" cm="1">
        <f t="array" ref="U174:U184">MY_8034_write_pre_small!AD171:AD181</f>
        <v>36.89</v>
      </c>
    </row>
    <row r="175" spans="2:21" x14ac:dyDescent="0.25">
      <c r="C175">
        <v>2</v>
      </c>
      <c r="D175">
        <v>108.79</v>
      </c>
      <c r="E175">
        <v>116.55</v>
      </c>
      <c r="G175">
        <v>2</v>
      </c>
      <c r="H175">
        <v>108.79</v>
      </c>
      <c r="I175">
        <v>116.55</v>
      </c>
      <c r="K175">
        <v>2</v>
      </c>
      <c r="L175">
        <v>0</v>
      </c>
      <c r="M175">
        <v>0</v>
      </c>
      <c r="O175">
        <v>2</v>
      </c>
      <c r="P175">
        <v>54.47</v>
      </c>
      <c r="Q175">
        <v>58.57</v>
      </c>
      <c r="S175">
        <v>2</v>
      </c>
      <c r="T175">
        <v>41.85</v>
      </c>
      <c r="U175">
        <v>41.1</v>
      </c>
    </row>
    <row r="176" spans="2:21" x14ac:dyDescent="0.25">
      <c r="C176">
        <v>4</v>
      </c>
      <c r="D176">
        <v>191.05</v>
      </c>
      <c r="E176">
        <v>197.38</v>
      </c>
      <c r="G176">
        <v>4</v>
      </c>
      <c r="H176">
        <v>191.05</v>
      </c>
      <c r="I176">
        <v>197.38</v>
      </c>
      <c r="K176">
        <v>4</v>
      </c>
      <c r="L176">
        <v>0</v>
      </c>
      <c r="M176">
        <v>0</v>
      </c>
      <c r="O176">
        <v>4</v>
      </c>
      <c r="P176">
        <v>96.08</v>
      </c>
      <c r="Q176">
        <v>98</v>
      </c>
      <c r="S176">
        <v>4</v>
      </c>
      <c r="T176">
        <v>44.98</v>
      </c>
      <c r="U176">
        <v>54.83</v>
      </c>
    </row>
    <row r="177" spans="2:21" x14ac:dyDescent="0.25">
      <c r="C177">
        <v>8</v>
      </c>
      <c r="D177">
        <v>340.34</v>
      </c>
      <c r="E177">
        <v>285.57</v>
      </c>
      <c r="G177">
        <v>8</v>
      </c>
      <c r="H177">
        <v>340.34</v>
      </c>
      <c r="I177">
        <v>285.57</v>
      </c>
      <c r="K177">
        <v>8</v>
      </c>
      <c r="L177">
        <v>0</v>
      </c>
      <c r="M177">
        <v>0</v>
      </c>
      <c r="O177">
        <v>8</v>
      </c>
      <c r="P177">
        <v>170.52</v>
      </c>
      <c r="Q177">
        <v>142.49</v>
      </c>
      <c r="S177">
        <v>8</v>
      </c>
      <c r="T177">
        <v>46.63</v>
      </c>
      <c r="U177">
        <v>82.96</v>
      </c>
    </row>
    <row r="178" spans="2:21" x14ac:dyDescent="0.25">
      <c r="C178">
        <v>16</v>
      </c>
      <c r="D178">
        <v>528.08000000000004</v>
      </c>
      <c r="E178">
        <v>357.67</v>
      </c>
      <c r="G178">
        <v>16</v>
      </c>
      <c r="H178">
        <v>528.08000000000004</v>
      </c>
      <c r="I178">
        <v>357.67</v>
      </c>
      <c r="K178">
        <v>16</v>
      </c>
      <c r="L178">
        <v>0</v>
      </c>
      <c r="M178">
        <v>0</v>
      </c>
      <c r="O178">
        <v>16</v>
      </c>
      <c r="P178">
        <v>261.45</v>
      </c>
      <c r="Q178">
        <v>179.18</v>
      </c>
      <c r="S178">
        <v>16</v>
      </c>
      <c r="T178">
        <v>54.83</v>
      </c>
      <c r="U178">
        <v>127.81</v>
      </c>
    </row>
    <row r="179" spans="2:21" x14ac:dyDescent="0.25">
      <c r="C179">
        <v>32</v>
      </c>
      <c r="D179">
        <v>694.02</v>
      </c>
      <c r="E179">
        <v>417.79</v>
      </c>
      <c r="G179">
        <v>32</v>
      </c>
      <c r="H179">
        <v>694.02</v>
      </c>
      <c r="I179">
        <v>417.79</v>
      </c>
      <c r="K179">
        <v>32</v>
      </c>
      <c r="L179">
        <v>0</v>
      </c>
      <c r="M179">
        <v>0</v>
      </c>
      <c r="O179">
        <v>32</v>
      </c>
      <c r="P179">
        <v>347.73</v>
      </c>
      <c r="Q179">
        <v>208.41</v>
      </c>
      <c r="S179">
        <v>32</v>
      </c>
      <c r="T179">
        <v>77.19</v>
      </c>
      <c r="U179">
        <v>215.44</v>
      </c>
    </row>
    <row r="180" spans="2:21" x14ac:dyDescent="0.25">
      <c r="C180">
        <v>64</v>
      </c>
      <c r="D180">
        <v>849.63</v>
      </c>
      <c r="E180">
        <v>460.83</v>
      </c>
      <c r="G180">
        <v>64</v>
      </c>
      <c r="H180">
        <v>849.63</v>
      </c>
      <c r="I180">
        <v>460.83</v>
      </c>
      <c r="K180">
        <v>64</v>
      </c>
      <c r="L180">
        <v>0</v>
      </c>
      <c r="M180">
        <v>0</v>
      </c>
      <c r="O180">
        <v>64</v>
      </c>
      <c r="P180">
        <v>425.03</v>
      </c>
      <c r="Q180">
        <v>230.36</v>
      </c>
      <c r="S180">
        <v>64</v>
      </c>
      <c r="T180">
        <v>125.52</v>
      </c>
      <c r="U180">
        <v>404.61</v>
      </c>
    </row>
    <row r="181" spans="2:21" x14ac:dyDescent="0.25">
      <c r="C181">
        <v>128</v>
      </c>
      <c r="D181">
        <v>867.95</v>
      </c>
      <c r="E181">
        <v>498.43</v>
      </c>
      <c r="G181">
        <v>128</v>
      </c>
      <c r="H181">
        <v>867.95</v>
      </c>
      <c r="I181">
        <v>498.43</v>
      </c>
      <c r="K181">
        <v>128</v>
      </c>
      <c r="L181">
        <v>0</v>
      </c>
      <c r="M181">
        <v>0</v>
      </c>
      <c r="O181">
        <v>128</v>
      </c>
      <c r="P181">
        <v>434.26</v>
      </c>
      <c r="Q181">
        <v>250.95</v>
      </c>
      <c r="S181">
        <v>128</v>
      </c>
      <c r="T181">
        <v>995.51</v>
      </c>
      <c r="U181">
        <v>787.74</v>
      </c>
    </row>
    <row r="182" spans="2:21" x14ac:dyDescent="0.25">
      <c r="C182">
        <v>256</v>
      </c>
      <c r="D182">
        <v>928.34</v>
      </c>
      <c r="E182">
        <v>524.36</v>
      </c>
      <c r="G182">
        <v>256</v>
      </c>
      <c r="H182">
        <v>928.34</v>
      </c>
      <c r="I182">
        <v>524.36</v>
      </c>
      <c r="K182">
        <v>256</v>
      </c>
      <c r="L182">
        <v>0</v>
      </c>
      <c r="M182">
        <v>0</v>
      </c>
      <c r="O182">
        <v>256</v>
      </c>
      <c r="P182">
        <v>462.14</v>
      </c>
      <c r="Q182">
        <v>262.66000000000003</v>
      </c>
      <c r="S182">
        <v>256</v>
      </c>
      <c r="T182">
        <v>1479.41</v>
      </c>
      <c r="U182">
        <v>1618.78</v>
      </c>
    </row>
    <row r="183" spans="2:21" x14ac:dyDescent="0.25">
      <c r="C183">
        <v>512</v>
      </c>
      <c r="D183">
        <v>969.54</v>
      </c>
      <c r="E183">
        <v>530.85</v>
      </c>
      <c r="G183">
        <v>512</v>
      </c>
      <c r="H183">
        <v>969.54</v>
      </c>
      <c r="I183">
        <v>530.85</v>
      </c>
      <c r="K183">
        <v>512</v>
      </c>
      <c r="L183">
        <v>0</v>
      </c>
      <c r="M183">
        <v>0</v>
      </c>
      <c r="O183">
        <v>512</v>
      </c>
      <c r="P183">
        <v>484.05</v>
      </c>
      <c r="Q183">
        <v>265.26</v>
      </c>
      <c r="S183">
        <v>512</v>
      </c>
      <c r="T183">
        <v>1973.38</v>
      </c>
      <c r="U183">
        <v>3511.19</v>
      </c>
    </row>
    <row r="184" spans="2:21" x14ac:dyDescent="0.25">
      <c r="C184">
        <v>1024</v>
      </c>
      <c r="D184">
        <v>998.58</v>
      </c>
      <c r="E184">
        <v>542.53</v>
      </c>
      <c r="G184">
        <v>1024</v>
      </c>
      <c r="H184">
        <v>998.58</v>
      </c>
      <c r="I184">
        <v>542.53</v>
      </c>
      <c r="K184">
        <v>1024</v>
      </c>
      <c r="L184">
        <v>0</v>
      </c>
      <c r="M184">
        <v>0</v>
      </c>
      <c r="O184">
        <v>1024</v>
      </c>
      <c r="P184">
        <v>500.86</v>
      </c>
      <c r="Q184">
        <v>270.66000000000003</v>
      </c>
      <c r="S184">
        <v>1024</v>
      </c>
      <c r="T184">
        <v>3326.55</v>
      </c>
      <c r="U184">
        <v>8038.61</v>
      </c>
    </row>
    <row r="185" spans="2:21" x14ac:dyDescent="0.25">
      <c r="C185" s="18" t="str">
        <f>References!$I$4</f>
        <v>events/s</v>
      </c>
      <c r="D185" s="18"/>
      <c r="E185" s="18"/>
      <c r="G185" s="18" t="str">
        <f>References!$I$5</f>
        <v>ops/sec</v>
      </c>
      <c r="H185" s="18"/>
      <c r="I185" s="18"/>
      <c r="K185" s="18" t="str">
        <f>References!$I$6</f>
        <v>reads/sec</v>
      </c>
      <c r="L185" s="18"/>
      <c r="M185" s="18"/>
      <c r="O185" t="str">
        <f>References!$I$7</f>
        <v>writes/sec</v>
      </c>
      <c r="Q185" s="2"/>
      <c r="R185" s="2"/>
      <c r="S185" t="str">
        <f>References!$I$8</f>
        <v>latency95(μs)</v>
      </c>
    </row>
    <row r="186" spans="2:21" x14ac:dyDescent="0.25">
      <c r="B186" t="s">
        <v>53</v>
      </c>
      <c r="C186" t="s">
        <v>47</v>
      </c>
      <c r="D186" t="str">
        <f>References!$B$3</f>
        <v>PS 8.0.34</v>
      </c>
      <c r="E186" t="str">
        <f>References!$B$4</f>
        <v>MySQL 8.0.34</v>
      </c>
      <c r="F186" t="s">
        <v>68</v>
      </c>
      <c r="G186" t="s">
        <v>47</v>
      </c>
      <c r="H186" t="str">
        <f>References!$B$3</f>
        <v>PS 8.0.34</v>
      </c>
      <c r="I186" t="str">
        <f>References!$B$4</f>
        <v>MySQL 8.0.34</v>
      </c>
      <c r="J186" t="s">
        <v>68</v>
      </c>
      <c r="K186" t="s">
        <v>47</v>
      </c>
      <c r="L186" t="str">
        <f>References!$B$3</f>
        <v>PS 8.0.34</v>
      </c>
      <c r="M186" t="str">
        <f>References!$B$4</f>
        <v>MySQL 8.0.34</v>
      </c>
      <c r="N186" t="s">
        <v>68</v>
      </c>
      <c r="O186" t="s">
        <v>47</v>
      </c>
      <c r="P186" t="str">
        <f>References!$B$3</f>
        <v>PS 8.0.34</v>
      </c>
      <c r="Q186" t="str">
        <f>References!$B$4</f>
        <v>MySQL 8.0.34</v>
      </c>
      <c r="R186" t="s">
        <v>68</v>
      </c>
      <c r="S186" t="s">
        <v>47</v>
      </c>
      <c r="T186" t="str">
        <f>References!$B$3</f>
        <v>PS 8.0.34</v>
      </c>
      <c r="U186" t="str">
        <f>References!$B$4</f>
        <v>MySQL 8.0.34</v>
      </c>
    </row>
    <row r="187" spans="2:21" x14ac:dyDescent="0.25">
      <c r="B187" t="str">
        <f>PS_8034_write_pre_small!A184</f>
        <v>write_run_write_all_no_trx</v>
      </c>
      <c r="C187" cm="1">
        <f t="array" ref="C187:C197">References!$G$3:$G$13</f>
        <v>1</v>
      </c>
      <c r="D187" cm="1">
        <f t="array" ref="D187:D197">PS_8034_write_pre_small!Z184:Z194</f>
        <v>14.07</v>
      </c>
      <c r="E187" cm="1">
        <f t="array" ref="E187:E197">MY_8034_write_pre_small!Z184:Z194</f>
        <v>14.35</v>
      </c>
      <c r="G187" cm="1">
        <f t="array" ref="G187:G197">References!$G$3:$G$13</f>
        <v>1</v>
      </c>
      <c r="H187" cm="1">
        <f t="array" ref="H187:H197">PS_8034_write_pre_small!AA184:AA194</f>
        <v>56.26</v>
      </c>
      <c r="I187" cm="1">
        <f t="array" ref="I187:I197">MY_8034_write_pre_small!AA184:AA194</f>
        <v>57.41</v>
      </c>
      <c r="K187" cm="1">
        <f t="array" ref="K187:K197">References!$G$3:$G$13</f>
        <v>1</v>
      </c>
      <c r="L187" cm="1">
        <f t="array" ref="L187:L197">PS_8034_write_pre_small!AB184:AB194</f>
        <v>0</v>
      </c>
      <c r="M187" cm="1">
        <f t="array" ref="M187:M197">MY_8034_write_pre_small!AB184:AB194</f>
        <v>0</v>
      </c>
      <c r="O187" cm="1">
        <f t="array" ref="O187:O197">References!$G$3:$G$13</f>
        <v>1</v>
      </c>
      <c r="P187" cm="1">
        <f t="array" ref="P187:P197">PS_8034_write_pre_small!AC184:AC194</f>
        <v>49.17</v>
      </c>
      <c r="Q187" cm="1">
        <f t="array" ref="Q187:Q197">MY_8034_write_pre_small!AC184:AC194</f>
        <v>50.32</v>
      </c>
      <c r="S187" cm="1">
        <f t="array" ref="S187:S197">References!$G$3:$G$13</f>
        <v>1</v>
      </c>
      <c r="T187" cm="1">
        <f t="array" ref="T187:T197">PS_8034_write_pre_small!AD184:AD194</f>
        <v>118.92</v>
      </c>
      <c r="U187" cm="1">
        <f t="array" ref="U187:U197">MY_8034_write_pre_small!AD184:AD194</f>
        <v>102.97</v>
      </c>
    </row>
    <row r="188" spans="2:21" x14ac:dyDescent="0.25">
      <c r="C188">
        <v>2</v>
      </c>
      <c r="D188">
        <v>23.59</v>
      </c>
      <c r="E188">
        <v>26.11</v>
      </c>
      <c r="G188">
        <v>2</v>
      </c>
      <c r="H188">
        <v>94.34</v>
      </c>
      <c r="I188">
        <v>104.44</v>
      </c>
      <c r="K188">
        <v>2</v>
      </c>
      <c r="L188">
        <v>0</v>
      </c>
      <c r="M188">
        <v>0</v>
      </c>
      <c r="O188">
        <v>2</v>
      </c>
      <c r="P188">
        <v>82.59</v>
      </c>
      <c r="Q188">
        <v>91.19</v>
      </c>
      <c r="S188">
        <v>2</v>
      </c>
      <c r="T188">
        <v>130.13</v>
      </c>
      <c r="U188">
        <v>121.08</v>
      </c>
    </row>
    <row r="189" spans="2:21" x14ac:dyDescent="0.25">
      <c r="C189">
        <v>4</v>
      </c>
      <c r="D189">
        <v>40.56</v>
      </c>
      <c r="E189">
        <v>43.54</v>
      </c>
      <c r="G189">
        <v>4</v>
      </c>
      <c r="H189">
        <v>162.26</v>
      </c>
      <c r="I189">
        <v>174.16</v>
      </c>
      <c r="K189">
        <v>4</v>
      </c>
      <c r="L189">
        <v>0</v>
      </c>
      <c r="M189">
        <v>0</v>
      </c>
      <c r="O189">
        <v>4</v>
      </c>
      <c r="P189">
        <v>142.19</v>
      </c>
      <c r="Q189">
        <v>152.47</v>
      </c>
      <c r="S189">
        <v>4</v>
      </c>
      <c r="T189">
        <v>144.97</v>
      </c>
      <c r="U189">
        <v>173.58</v>
      </c>
    </row>
    <row r="190" spans="2:21" x14ac:dyDescent="0.25">
      <c r="C190">
        <v>8</v>
      </c>
      <c r="D190">
        <v>63.88</v>
      </c>
      <c r="E190">
        <v>60.87</v>
      </c>
      <c r="G190">
        <v>8</v>
      </c>
      <c r="H190">
        <v>255.53</v>
      </c>
      <c r="I190">
        <v>243.5</v>
      </c>
      <c r="K190">
        <v>8</v>
      </c>
      <c r="L190">
        <v>0</v>
      </c>
      <c r="M190">
        <v>0</v>
      </c>
      <c r="O190">
        <v>8</v>
      </c>
      <c r="P190">
        <v>223.54</v>
      </c>
      <c r="Q190">
        <v>213.13</v>
      </c>
      <c r="S190">
        <v>8</v>
      </c>
      <c r="T190">
        <v>170.48</v>
      </c>
      <c r="U190">
        <v>267.41000000000003</v>
      </c>
    </row>
    <row r="191" spans="2:21" x14ac:dyDescent="0.25">
      <c r="C191">
        <v>16</v>
      </c>
      <c r="D191">
        <v>86.83</v>
      </c>
      <c r="E191">
        <v>68.56</v>
      </c>
      <c r="G191">
        <v>16</v>
      </c>
      <c r="H191">
        <v>347.32</v>
      </c>
      <c r="I191">
        <v>274.23</v>
      </c>
      <c r="K191">
        <v>16</v>
      </c>
      <c r="L191">
        <v>0</v>
      </c>
      <c r="M191">
        <v>0</v>
      </c>
      <c r="O191">
        <v>16</v>
      </c>
      <c r="P191">
        <v>304.19</v>
      </c>
      <c r="Q191">
        <v>240.03</v>
      </c>
      <c r="S191">
        <v>16</v>
      </c>
      <c r="T191">
        <v>223.34</v>
      </c>
      <c r="U191">
        <v>467.3</v>
      </c>
    </row>
    <row r="192" spans="2:21" x14ac:dyDescent="0.25">
      <c r="C192">
        <v>32</v>
      </c>
      <c r="D192">
        <v>108.46</v>
      </c>
      <c r="E192">
        <v>70.39</v>
      </c>
      <c r="G192">
        <v>32</v>
      </c>
      <c r="H192">
        <v>433.85</v>
      </c>
      <c r="I192">
        <v>281.57</v>
      </c>
      <c r="K192">
        <v>32</v>
      </c>
      <c r="L192">
        <v>0</v>
      </c>
      <c r="M192">
        <v>0</v>
      </c>
      <c r="O192">
        <v>32</v>
      </c>
      <c r="P192">
        <v>379.69</v>
      </c>
      <c r="Q192">
        <v>246.16</v>
      </c>
      <c r="S192">
        <v>32</v>
      </c>
      <c r="T192">
        <v>1327.91</v>
      </c>
      <c r="U192">
        <v>909.8</v>
      </c>
    </row>
    <row r="193" spans="2:21" x14ac:dyDescent="0.25">
      <c r="C193">
        <v>64</v>
      </c>
      <c r="D193">
        <v>136.68</v>
      </c>
      <c r="E193">
        <v>72.06</v>
      </c>
      <c r="G193">
        <v>64</v>
      </c>
      <c r="H193">
        <v>546.71</v>
      </c>
      <c r="I193">
        <v>288.24</v>
      </c>
      <c r="K193">
        <v>64</v>
      </c>
      <c r="L193">
        <v>0</v>
      </c>
      <c r="M193">
        <v>0</v>
      </c>
      <c r="O193">
        <v>64</v>
      </c>
      <c r="P193">
        <v>477.77</v>
      </c>
      <c r="Q193">
        <v>251.9</v>
      </c>
      <c r="S193">
        <v>64</v>
      </c>
      <c r="T193">
        <v>1589.9</v>
      </c>
      <c r="U193">
        <v>1739.68</v>
      </c>
    </row>
    <row r="194" spans="2:21" x14ac:dyDescent="0.25">
      <c r="C194">
        <v>128</v>
      </c>
      <c r="D194">
        <v>159.36000000000001</v>
      </c>
      <c r="E194">
        <v>73.459999999999994</v>
      </c>
      <c r="G194">
        <v>128</v>
      </c>
      <c r="H194">
        <v>637.45000000000005</v>
      </c>
      <c r="I194">
        <v>293.83999999999997</v>
      </c>
      <c r="K194">
        <v>128</v>
      </c>
      <c r="L194">
        <v>0</v>
      </c>
      <c r="M194">
        <v>0</v>
      </c>
      <c r="O194">
        <v>128</v>
      </c>
      <c r="P194">
        <v>558.07000000000005</v>
      </c>
      <c r="Q194">
        <v>257.13</v>
      </c>
      <c r="S194">
        <v>128</v>
      </c>
      <c r="T194">
        <v>1903.57</v>
      </c>
      <c r="U194">
        <v>3386.99</v>
      </c>
    </row>
    <row r="195" spans="2:21" x14ac:dyDescent="0.25">
      <c r="C195">
        <v>256</v>
      </c>
      <c r="D195">
        <v>158.46</v>
      </c>
      <c r="E195">
        <v>72.7</v>
      </c>
      <c r="G195">
        <v>256</v>
      </c>
      <c r="H195">
        <v>633.84</v>
      </c>
      <c r="I195">
        <v>290.79000000000002</v>
      </c>
      <c r="K195">
        <v>256</v>
      </c>
      <c r="L195">
        <v>0</v>
      </c>
      <c r="M195">
        <v>0</v>
      </c>
      <c r="O195">
        <v>256</v>
      </c>
      <c r="P195">
        <v>554.86</v>
      </c>
      <c r="Q195">
        <v>254.65</v>
      </c>
      <c r="S195">
        <v>256</v>
      </c>
      <c r="T195">
        <v>2828.87</v>
      </c>
      <c r="U195">
        <v>6960.17</v>
      </c>
    </row>
    <row r="196" spans="2:21" x14ac:dyDescent="0.25">
      <c r="C196">
        <v>512</v>
      </c>
      <c r="D196">
        <v>147.09</v>
      </c>
      <c r="E196">
        <v>71.05</v>
      </c>
      <c r="G196">
        <v>512</v>
      </c>
      <c r="H196">
        <v>588.35</v>
      </c>
      <c r="I196">
        <v>284.2</v>
      </c>
      <c r="K196">
        <v>512</v>
      </c>
      <c r="L196">
        <v>0</v>
      </c>
      <c r="M196">
        <v>0</v>
      </c>
      <c r="O196">
        <v>512</v>
      </c>
      <c r="P196">
        <v>515.07000000000005</v>
      </c>
      <c r="Q196">
        <v>248.61</v>
      </c>
      <c r="S196">
        <v>512</v>
      </c>
      <c r="T196">
        <v>6135.91</v>
      </c>
      <c r="U196">
        <v>15371.13</v>
      </c>
    </row>
    <row r="197" spans="2:21" x14ac:dyDescent="0.25">
      <c r="C197">
        <v>1024</v>
      </c>
      <c r="D197">
        <v>149.41999999999999</v>
      </c>
      <c r="E197">
        <v>70.34</v>
      </c>
      <c r="G197">
        <v>1024</v>
      </c>
      <c r="H197">
        <v>597.67999999999995</v>
      </c>
      <c r="I197">
        <v>281.36</v>
      </c>
      <c r="K197">
        <v>1024</v>
      </c>
      <c r="L197">
        <v>0</v>
      </c>
      <c r="M197">
        <v>0</v>
      </c>
      <c r="O197">
        <v>1024</v>
      </c>
      <c r="P197">
        <v>522.63</v>
      </c>
      <c r="Q197">
        <v>246.11</v>
      </c>
      <c r="S197">
        <v>1024</v>
      </c>
      <c r="T197">
        <v>11946.04</v>
      </c>
      <c r="U197">
        <v>33946.25</v>
      </c>
    </row>
    <row r="198" spans="2:21" x14ac:dyDescent="0.25">
      <c r="C198" s="18" t="str">
        <f>References!$I$4</f>
        <v>events/s</v>
      </c>
      <c r="D198" s="18"/>
      <c r="E198" s="18"/>
      <c r="G198" s="18" t="str">
        <f>References!$I$5</f>
        <v>ops/sec</v>
      </c>
      <c r="H198" s="18"/>
      <c r="I198" s="18"/>
      <c r="K198" s="18" t="str">
        <f>References!$I$6</f>
        <v>reads/sec</v>
      </c>
      <c r="L198" s="18"/>
      <c r="M198" s="18"/>
      <c r="O198" t="str">
        <f>References!$I$7</f>
        <v>writes/sec</v>
      </c>
      <c r="Q198" s="2"/>
      <c r="R198" s="2"/>
      <c r="S198" t="str">
        <f>References!$I$8</f>
        <v>latency95(μs)</v>
      </c>
    </row>
    <row r="199" spans="2:21" x14ac:dyDescent="0.25">
      <c r="B199" t="s">
        <v>53</v>
      </c>
      <c r="C199" t="s">
        <v>47</v>
      </c>
      <c r="D199" t="str">
        <f>References!$B$3</f>
        <v>PS 8.0.34</v>
      </c>
      <c r="E199" t="str">
        <f>References!$B$4</f>
        <v>MySQL 8.0.34</v>
      </c>
      <c r="F199" t="s">
        <v>68</v>
      </c>
      <c r="G199" t="s">
        <v>47</v>
      </c>
      <c r="H199" t="str">
        <f>References!$B$3</f>
        <v>PS 8.0.34</v>
      </c>
      <c r="I199" t="str">
        <f>References!$B$4</f>
        <v>MySQL 8.0.34</v>
      </c>
      <c r="J199" t="s">
        <v>68</v>
      </c>
      <c r="K199" t="s">
        <v>47</v>
      </c>
      <c r="L199" t="str">
        <f>References!$B$3</f>
        <v>PS 8.0.34</v>
      </c>
      <c r="M199" t="str">
        <f>References!$B$4</f>
        <v>MySQL 8.0.34</v>
      </c>
      <c r="N199" t="s">
        <v>68</v>
      </c>
      <c r="O199" t="s">
        <v>47</v>
      </c>
      <c r="P199" t="str">
        <f>References!$B$3</f>
        <v>PS 8.0.34</v>
      </c>
      <c r="Q199" t="str">
        <f>References!$B$4</f>
        <v>MySQL 8.0.34</v>
      </c>
      <c r="R199" t="s">
        <v>68</v>
      </c>
      <c r="S199" t="s">
        <v>47</v>
      </c>
      <c r="T199" t="str">
        <f>References!$B$3</f>
        <v>PS 8.0.34</v>
      </c>
      <c r="U199" t="str">
        <f>References!$B$4</f>
        <v>MySQL 8.0.34</v>
      </c>
    </row>
    <row r="200" spans="2:21" x14ac:dyDescent="0.25">
      <c r="B200" t="str">
        <f>PS_8034_write_pre_small!A197</f>
        <v>write_run_write_all_with_trx</v>
      </c>
      <c r="C200" cm="1">
        <f t="array" ref="C200:C210">References!$G$3:$G$13</f>
        <v>1</v>
      </c>
      <c r="D200" cm="1">
        <f t="array" ref="D200:D210">PS_8034_write_pre_small!Z197:Z207</f>
        <v>20.53</v>
      </c>
      <c r="E200" cm="1">
        <f t="array" ref="E200:E210">MY_8034_write_pre_small!Z197:Z207</f>
        <v>19.420000000000002</v>
      </c>
      <c r="G200" cm="1">
        <f t="array" ref="G200:G210">References!$G$3:$G$13</f>
        <v>1</v>
      </c>
      <c r="H200" cm="1">
        <f t="array" ref="H200:H210">PS_8034_write_pre_small!AA197:AA207</f>
        <v>123.2</v>
      </c>
      <c r="I200" cm="1">
        <f t="array" ref="I200:I210">MY_8034_write_pre_small!AA197:AA207</f>
        <v>116.51</v>
      </c>
      <c r="K200" cm="1">
        <f t="array" ref="K200:K210">References!$G$3:$G$13</f>
        <v>1</v>
      </c>
      <c r="L200" cm="1">
        <f t="array" ref="L200:L210">PS_8034_write_pre_small!AB197:AB207</f>
        <v>0</v>
      </c>
      <c r="M200" cm="1">
        <f t="array" ref="M200:M210">MY_8034_write_pre_small!AB197:AB207</f>
        <v>0</v>
      </c>
      <c r="O200" cm="1">
        <f t="array" ref="O200:O210">References!$G$3:$G$13</f>
        <v>1</v>
      </c>
      <c r="P200" cm="1">
        <f t="array" ref="P200:P210">PS_8034_write_pre_small!AC197:AC207</f>
        <v>71.84</v>
      </c>
      <c r="Q200" cm="1">
        <f t="array" ref="Q200:Q210">MY_8034_write_pre_small!AC197:AC207</f>
        <v>68.02</v>
      </c>
      <c r="S200" cm="1">
        <f t="array" ref="S200:S210">References!$G$3:$G$13</f>
        <v>1</v>
      </c>
      <c r="T200" cm="1">
        <f t="array" ref="T200:T210">PS_8034_write_pre_small!AD197:AD207</f>
        <v>81.48</v>
      </c>
      <c r="U200" cm="1">
        <f t="array" ref="U200:U210">MY_8034_write_pre_small!AD197:AD207</f>
        <v>101.13</v>
      </c>
    </row>
    <row r="201" spans="2:21" x14ac:dyDescent="0.25">
      <c r="C201">
        <v>2</v>
      </c>
      <c r="D201">
        <v>36.119999999999997</v>
      </c>
      <c r="E201">
        <v>34.35</v>
      </c>
      <c r="G201">
        <v>2</v>
      </c>
      <c r="H201">
        <v>216.7</v>
      </c>
      <c r="I201">
        <v>206.08</v>
      </c>
      <c r="K201">
        <v>2</v>
      </c>
      <c r="L201">
        <v>0</v>
      </c>
      <c r="M201">
        <v>0</v>
      </c>
      <c r="O201">
        <v>2</v>
      </c>
      <c r="P201">
        <v>126.5</v>
      </c>
      <c r="Q201">
        <v>120.4</v>
      </c>
      <c r="S201">
        <v>2</v>
      </c>
      <c r="T201">
        <v>87.56</v>
      </c>
      <c r="U201">
        <v>125.52</v>
      </c>
    </row>
    <row r="202" spans="2:21" x14ac:dyDescent="0.25">
      <c r="C202">
        <v>4</v>
      </c>
      <c r="D202">
        <v>59.9</v>
      </c>
      <c r="E202">
        <v>52.03</v>
      </c>
      <c r="G202">
        <v>4</v>
      </c>
      <c r="H202">
        <v>359.43</v>
      </c>
      <c r="I202">
        <v>312.16000000000003</v>
      </c>
      <c r="K202">
        <v>4</v>
      </c>
      <c r="L202">
        <v>0</v>
      </c>
      <c r="M202">
        <v>0</v>
      </c>
      <c r="O202">
        <v>4</v>
      </c>
      <c r="P202">
        <v>209.5</v>
      </c>
      <c r="Q202">
        <v>181.97</v>
      </c>
      <c r="S202">
        <v>4</v>
      </c>
      <c r="T202">
        <v>97.55</v>
      </c>
      <c r="U202">
        <v>176.73</v>
      </c>
    </row>
    <row r="203" spans="2:21" x14ac:dyDescent="0.25">
      <c r="C203">
        <v>8</v>
      </c>
      <c r="D203">
        <v>85.43</v>
      </c>
      <c r="E203">
        <v>64.86</v>
      </c>
      <c r="G203">
        <v>8</v>
      </c>
      <c r="H203">
        <v>512.57000000000005</v>
      </c>
      <c r="I203">
        <v>389.18</v>
      </c>
      <c r="K203">
        <v>8</v>
      </c>
      <c r="L203">
        <v>0</v>
      </c>
      <c r="M203">
        <v>0</v>
      </c>
      <c r="O203">
        <v>8</v>
      </c>
      <c r="P203">
        <v>298.45999999999998</v>
      </c>
      <c r="Q203">
        <v>227.33</v>
      </c>
      <c r="S203">
        <v>8</v>
      </c>
      <c r="T203">
        <v>114.72</v>
      </c>
      <c r="U203">
        <v>267.41000000000003</v>
      </c>
    </row>
    <row r="204" spans="2:21" x14ac:dyDescent="0.25">
      <c r="C204">
        <v>16</v>
      </c>
      <c r="D204">
        <v>114.67</v>
      </c>
      <c r="E204">
        <v>74.569999999999993</v>
      </c>
      <c r="G204">
        <v>16</v>
      </c>
      <c r="H204">
        <v>688.02</v>
      </c>
      <c r="I204">
        <v>447.44</v>
      </c>
      <c r="K204">
        <v>16</v>
      </c>
      <c r="L204">
        <v>0</v>
      </c>
      <c r="M204">
        <v>0</v>
      </c>
      <c r="O204">
        <v>16</v>
      </c>
      <c r="P204">
        <v>401.6</v>
      </c>
      <c r="Q204">
        <v>260.66000000000003</v>
      </c>
      <c r="S204">
        <v>16</v>
      </c>
      <c r="T204">
        <v>158.63</v>
      </c>
      <c r="U204">
        <v>467.3</v>
      </c>
    </row>
    <row r="205" spans="2:21" x14ac:dyDescent="0.25">
      <c r="C205">
        <v>32</v>
      </c>
      <c r="D205">
        <v>143.19</v>
      </c>
      <c r="E205">
        <v>76.91</v>
      </c>
      <c r="G205">
        <v>32</v>
      </c>
      <c r="H205">
        <v>859.14</v>
      </c>
      <c r="I205">
        <v>461.44</v>
      </c>
      <c r="K205">
        <v>32</v>
      </c>
      <c r="L205">
        <v>0</v>
      </c>
      <c r="M205">
        <v>0</v>
      </c>
      <c r="O205">
        <v>32</v>
      </c>
      <c r="P205">
        <v>501.57</v>
      </c>
      <c r="Q205">
        <v>269.01</v>
      </c>
      <c r="S205">
        <v>32</v>
      </c>
      <c r="T205">
        <v>1149.76</v>
      </c>
      <c r="U205">
        <v>861.95</v>
      </c>
    </row>
    <row r="206" spans="2:21" x14ac:dyDescent="0.25">
      <c r="C206">
        <v>64</v>
      </c>
      <c r="D206">
        <v>172.78</v>
      </c>
      <c r="E206">
        <v>79.44</v>
      </c>
      <c r="G206">
        <v>64</v>
      </c>
      <c r="H206">
        <v>1036.69</v>
      </c>
      <c r="I206">
        <v>476.65</v>
      </c>
      <c r="K206">
        <v>64</v>
      </c>
      <c r="L206">
        <v>0</v>
      </c>
      <c r="M206">
        <v>0</v>
      </c>
      <c r="O206">
        <v>64</v>
      </c>
      <c r="P206">
        <v>604.82000000000005</v>
      </c>
      <c r="Q206">
        <v>278.02</v>
      </c>
      <c r="S206">
        <v>64</v>
      </c>
      <c r="T206">
        <v>1401.61</v>
      </c>
      <c r="U206">
        <v>1589.9</v>
      </c>
    </row>
    <row r="207" spans="2:21" x14ac:dyDescent="0.25">
      <c r="C207">
        <v>128</v>
      </c>
      <c r="D207">
        <v>171.74</v>
      </c>
      <c r="E207">
        <v>78.78</v>
      </c>
      <c r="G207">
        <v>128</v>
      </c>
      <c r="H207">
        <v>1030.42</v>
      </c>
      <c r="I207">
        <v>472.67</v>
      </c>
      <c r="K207">
        <v>128</v>
      </c>
      <c r="L207">
        <v>0</v>
      </c>
      <c r="M207">
        <v>0</v>
      </c>
      <c r="O207">
        <v>128</v>
      </c>
      <c r="P207">
        <v>601.45000000000005</v>
      </c>
      <c r="Q207">
        <v>276.07</v>
      </c>
      <c r="S207">
        <v>128</v>
      </c>
      <c r="T207">
        <v>2009.23</v>
      </c>
      <c r="U207">
        <v>3151.62</v>
      </c>
    </row>
    <row r="208" spans="2:21" x14ac:dyDescent="0.25">
      <c r="C208">
        <v>256</v>
      </c>
      <c r="D208">
        <v>164.6</v>
      </c>
      <c r="E208">
        <v>80.040000000000006</v>
      </c>
      <c r="G208">
        <v>256</v>
      </c>
      <c r="H208">
        <v>987.58</v>
      </c>
      <c r="I208">
        <v>480.25</v>
      </c>
      <c r="K208">
        <v>256</v>
      </c>
      <c r="L208">
        <v>0</v>
      </c>
      <c r="M208">
        <v>0</v>
      </c>
      <c r="O208">
        <v>256</v>
      </c>
      <c r="P208">
        <v>576.02</v>
      </c>
      <c r="Q208">
        <v>280.52999999999997</v>
      </c>
      <c r="S208">
        <v>256</v>
      </c>
      <c r="T208">
        <v>2880.27</v>
      </c>
      <c r="U208">
        <v>6476.48</v>
      </c>
    </row>
    <row r="209" spans="2:21" x14ac:dyDescent="0.25">
      <c r="C209">
        <v>512</v>
      </c>
      <c r="D209">
        <v>158.91999999999999</v>
      </c>
      <c r="E209">
        <v>80.11</v>
      </c>
      <c r="G209">
        <v>512</v>
      </c>
      <c r="H209">
        <v>953.52</v>
      </c>
      <c r="I209">
        <v>480.68</v>
      </c>
      <c r="K209">
        <v>512</v>
      </c>
      <c r="L209">
        <v>0</v>
      </c>
      <c r="M209">
        <v>0</v>
      </c>
      <c r="O209">
        <v>512</v>
      </c>
      <c r="P209">
        <v>556.37</v>
      </c>
      <c r="Q209">
        <v>280.52999999999997</v>
      </c>
      <c r="S209">
        <v>512</v>
      </c>
      <c r="T209">
        <v>6247.39</v>
      </c>
      <c r="U209">
        <v>14302.94</v>
      </c>
    </row>
    <row r="210" spans="2:21" x14ac:dyDescent="0.25">
      <c r="C210">
        <v>1024</v>
      </c>
      <c r="D210">
        <v>165.16</v>
      </c>
      <c r="E210">
        <v>83.7</v>
      </c>
      <c r="G210">
        <v>1024</v>
      </c>
      <c r="H210">
        <v>990.94</v>
      </c>
      <c r="I210">
        <v>502.22</v>
      </c>
      <c r="K210">
        <v>1024</v>
      </c>
      <c r="L210">
        <v>0</v>
      </c>
      <c r="M210">
        <v>0</v>
      </c>
      <c r="O210">
        <v>1024</v>
      </c>
      <c r="P210">
        <v>578.20000000000005</v>
      </c>
      <c r="Q210">
        <v>292.54000000000002</v>
      </c>
      <c r="S210">
        <v>1024</v>
      </c>
      <c r="T210">
        <v>11946.04</v>
      </c>
      <c r="U210">
        <v>29392.11</v>
      </c>
    </row>
    <row r="211" spans="2:21" x14ac:dyDescent="0.25">
      <c r="C211" s="18" t="str">
        <f>References!$I$4</f>
        <v>events/s</v>
      </c>
      <c r="D211" s="18"/>
      <c r="E211" s="18"/>
      <c r="G211" s="18" t="str">
        <f>References!$I$5</f>
        <v>ops/sec</v>
      </c>
      <c r="H211" s="18"/>
      <c r="I211" s="18"/>
      <c r="K211" s="18" t="str">
        <f>References!$I$6</f>
        <v>reads/sec</v>
      </c>
      <c r="L211" s="18"/>
      <c r="M211" s="18"/>
      <c r="O211" t="str">
        <f>References!$I$7</f>
        <v>writes/sec</v>
      </c>
      <c r="Q211" s="2"/>
      <c r="R211" s="2"/>
      <c r="S211" t="str">
        <f>References!$I$8</f>
        <v>latency95(μs)</v>
      </c>
    </row>
    <row r="212" spans="2:21" x14ac:dyDescent="0.25">
      <c r="B212" t="s">
        <v>53</v>
      </c>
      <c r="C212" t="s">
        <v>47</v>
      </c>
      <c r="D212" t="str">
        <f>References!$B$3</f>
        <v>PS 8.0.34</v>
      </c>
      <c r="E212" t="str">
        <f>References!$B$4</f>
        <v>MySQL 8.0.34</v>
      </c>
      <c r="F212" t="s">
        <v>68</v>
      </c>
      <c r="G212" t="s">
        <v>47</v>
      </c>
      <c r="H212" t="str">
        <f>References!$B$3</f>
        <v>PS 8.0.34</v>
      </c>
      <c r="I212" t="str">
        <f>References!$B$4</f>
        <v>MySQL 8.0.34</v>
      </c>
      <c r="J212" t="s">
        <v>68</v>
      </c>
      <c r="K212" t="s">
        <v>47</v>
      </c>
      <c r="L212" t="str">
        <f>References!$B$3</f>
        <v>PS 8.0.34</v>
      </c>
      <c r="M212" t="str">
        <f>References!$B$4</f>
        <v>MySQL 8.0.34</v>
      </c>
      <c r="N212" t="s">
        <v>68</v>
      </c>
      <c r="O212" t="s">
        <v>47</v>
      </c>
      <c r="P212" t="str">
        <f>References!$B$3</f>
        <v>PS 8.0.34</v>
      </c>
      <c r="Q212" t="str">
        <f>References!$B$4</f>
        <v>MySQL 8.0.34</v>
      </c>
      <c r="R212" t="s">
        <v>68</v>
      </c>
      <c r="S212" t="s">
        <v>47</v>
      </c>
      <c r="T212" t="str">
        <f>References!$B$3</f>
        <v>PS 8.0.34</v>
      </c>
      <c r="U212" t="str">
        <f>References!$B$4</f>
        <v>MySQL 8.0.34</v>
      </c>
    </row>
    <row r="213" spans="2:21" x14ac:dyDescent="0.25">
      <c r="B213" t="str">
        <f>PS_8034_write_pre_small!A210</f>
        <v>write_run_write_all_with_trx_special</v>
      </c>
      <c r="C213" cm="1">
        <f t="array" ref="C213:C223">References!$G$3:$G$13</f>
        <v>1</v>
      </c>
      <c r="D213" cm="1">
        <f t="array" ref="D213:D223">PS_8034_write_pre_small!Z210:Z220</f>
        <v>27.51</v>
      </c>
      <c r="E213" cm="1">
        <f t="array" ref="E213:E223">MY_8034_write_pre_small!Z210:Z220</f>
        <v>27.5</v>
      </c>
      <c r="G213" cm="1">
        <f t="array" ref="G213:G223">References!$G$3:$G$13</f>
        <v>1</v>
      </c>
      <c r="H213" cm="1">
        <f t="array" ref="H213:H223">PS_8034_write_pre_small!AA210:AA220</f>
        <v>165.04</v>
      </c>
      <c r="I213" cm="1">
        <f t="array" ref="I213:I223">MY_8034_write_pre_small!AA210:AA220</f>
        <v>165.02</v>
      </c>
      <c r="K213" cm="1">
        <f t="array" ref="K213:K223">References!$G$3:$G$13</f>
        <v>1</v>
      </c>
      <c r="L213" cm="1">
        <f t="array" ref="L213:L223">PS_8034_write_pre_small!AB210:AB220</f>
        <v>0</v>
      </c>
      <c r="M213" cm="1">
        <f t="array" ref="M213:M223">MY_8034_write_pre_small!AB210:AB220</f>
        <v>0</v>
      </c>
      <c r="O213" cm="1">
        <f t="array" ref="O213:O223">References!$G$3:$G$13</f>
        <v>1</v>
      </c>
      <c r="P213" cm="1">
        <f t="array" ref="P213:P223">PS_8034_write_pre_small!AC210:AC220</f>
        <v>96.26</v>
      </c>
      <c r="Q213" cm="1">
        <f t="array" ref="Q213:Q223">MY_8034_write_pre_small!AC210:AC220</f>
        <v>96.27</v>
      </c>
      <c r="S213" cm="1">
        <f t="array" ref="S213:S223">References!$G$3:$G$13</f>
        <v>1</v>
      </c>
      <c r="T213" cm="1">
        <f t="array" ref="T213:T223">PS_8034_write_pre_small!AD210:AD220</f>
        <v>65.650000000000006</v>
      </c>
      <c r="U213" cm="1">
        <f t="array" ref="U213:U223">MY_8034_write_pre_small!AD210:AD220</f>
        <v>71.83</v>
      </c>
    </row>
    <row r="214" spans="2:21" x14ac:dyDescent="0.25">
      <c r="C214">
        <v>2</v>
      </c>
      <c r="D214">
        <v>60.86</v>
      </c>
      <c r="E214">
        <v>64.92</v>
      </c>
      <c r="G214">
        <v>2</v>
      </c>
      <c r="H214">
        <v>365.19</v>
      </c>
      <c r="I214">
        <v>389.53</v>
      </c>
      <c r="K214">
        <v>2</v>
      </c>
      <c r="L214">
        <v>0</v>
      </c>
      <c r="M214">
        <v>0</v>
      </c>
      <c r="O214">
        <v>2</v>
      </c>
      <c r="P214">
        <v>212.99</v>
      </c>
      <c r="Q214">
        <v>226.99</v>
      </c>
      <c r="S214">
        <v>2</v>
      </c>
      <c r="T214">
        <v>59.99</v>
      </c>
      <c r="U214">
        <v>66.84</v>
      </c>
    </row>
    <row r="215" spans="2:21" x14ac:dyDescent="0.25">
      <c r="C215">
        <v>4</v>
      </c>
      <c r="D215">
        <v>110.17</v>
      </c>
      <c r="E215">
        <v>122.35</v>
      </c>
      <c r="G215">
        <v>4</v>
      </c>
      <c r="H215">
        <v>661.03</v>
      </c>
      <c r="I215">
        <v>734.09</v>
      </c>
      <c r="K215">
        <v>4</v>
      </c>
      <c r="L215">
        <v>0</v>
      </c>
      <c r="M215">
        <v>0</v>
      </c>
      <c r="O215">
        <v>4</v>
      </c>
      <c r="P215">
        <v>385.71</v>
      </c>
      <c r="Q215">
        <v>427.71</v>
      </c>
      <c r="S215">
        <v>4</v>
      </c>
      <c r="T215">
        <v>63.32</v>
      </c>
      <c r="U215">
        <v>82.96</v>
      </c>
    </row>
    <row r="216" spans="2:21" x14ac:dyDescent="0.25">
      <c r="C216">
        <v>8</v>
      </c>
      <c r="D216">
        <v>174.5</v>
      </c>
      <c r="E216">
        <v>180.86</v>
      </c>
      <c r="G216">
        <v>8</v>
      </c>
      <c r="H216">
        <v>1047.02</v>
      </c>
      <c r="I216">
        <v>1085.1500000000001</v>
      </c>
      <c r="K216">
        <v>8</v>
      </c>
      <c r="L216">
        <v>0</v>
      </c>
      <c r="M216">
        <v>0</v>
      </c>
      <c r="O216">
        <v>8</v>
      </c>
      <c r="P216">
        <v>610.58000000000004</v>
      </c>
      <c r="Q216">
        <v>632.99</v>
      </c>
      <c r="S216">
        <v>8</v>
      </c>
      <c r="T216">
        <v>70.55</v>
      </c>
      <c r="U216">
        <v>127.81</v>
      </c>
    </row>
    <row r="217" spans="2:21" x14ac:dyDescent="0.25">
      <c r="C217">
        <v>16</v>
      </c>
      <c r="D217">
        <v>274.89</v>
      </c>
      <c r="E217">
        <v>225.58</v>
      </c>
      <c r="G217">
        <v>16</v>
      </c>
      <c r="H217">
        <v>1649.36</v>
      </c>
      <c r="I217">
        <v>1353.48</v>
      </c>
      <c r="K217">
        <v>16</v>
      </c>
      <c r="L217">
        <v>0</v>
      </c>
      <c r="M217">
        <v>0</v>
      </c>
      <c r="O217">
        <v>16</v>
      </c>
      <c r="P217">
        <v>961.29</v>
      </c>
      <c r="Q217">
        <v>789.43</v>
      </c>
      <c r="S217">
        <v>16</v>
      </c>
      <c r="T217">
        <v>78.599999999999994</v>
      </c>
      <c r="U217">
        <v>207.82</v>
      </c>
    </row>
    <row r="218" spans="2:21" x14ac:dyDescent="0.25">
      <c r="C218">
        <v>32</v>
      </c>
      <c r="D218">
        <v>381.89</v>
      </c>
      <c r="E218">
        <v>247.94</v>
      </c>
      <c r="G218">
        <v>32</v>
      </c>
      <c r="H218">
        <v>2291.33</v>
      </c>
      <c r="I218">
        <v>1487.65</v>
      </c>
      <c r="K218">
        <v>32</v>
      </c>
      <c r="L218">
        <v>0</v>
      </c>
      <c r="M218">
        <v>0</v>
      </c>
      <c r="O218">
        <v>32</v>
      </c>
      <c r="P218">
        <v>1336.69</v>
      </c>
      <c r="Q218">
        <v>868.19</v>
      </c>
      <c r="S218">
        <v>32</v>
      </c>
      <c r="T218">
        <v>102.97</v>
      </c>
      <c r="U218">
        <v>369.77</v>
      </c>
    </row>
    <row r="219" spans="2:21" x14ac:dyDescent="0.25">
      <c r="C219">
        <v>64</v>
      </c>
      <c r="D219">
        <v>552.03</v>
      </c>
      <c r="E219">
        <v>296.43</v>
      </c>
      <c r="G219">
        <v>64</v>
      </c>
      <c r="H219">
        <v>3312.17</v>
      </c>
      <c r="I219">
        <v>1778.57</v>
      </c>
      <c r="K219">
        <v>64</v>
      </c>
      <c r="L219">
        <v>0</v>
      </c>
      <c r="M219">
        <v>0</v>
      </c>
      <c r="O219">
        <v>64</v>
      </c>
      <c r="P219">
        <v>1932.4</v>
      </c>
      <c r="Q219">
        <v>1037.49</v>
      </c>
      <c r="S219">
        <v>64</v>
      </c>
      <c r="T219">
        <v>170.48</v>
      </c>
      <c r="U219">
        <v>569.66999999999996</v>
      </c>
    </row>
    <row r="220" spans="2:21" x14ac:dyDescent="0.25">
      <c r="C220">
        <v>128</v>
      </c>
      <c r="D220">
        <v>666.29</v>
      </c>
      <c r="E220">
        <v>325.23</v>
      </c>
      <c r="G220">
        <v>128</v>
      </c>
      <c r="H220">
        <v>3997.71</v>
      </c>
      <c r="I220">
        <v>1951.36</v>
      </c>
      <c r="K220">
        <v>128</v>
      </c>
      <c r="L220">
        <v>0</v>
      </c>
      <c r="M220">
        <v>0</v>
      </c>
      <c r="O220">
        <v>128</v>
      </c>
      <c r="P220">
        <v>2332.77</v>
      </c>
      <c r="Q220">
        <v>1137.8800000000001</v>
      </c>
      <c r="S220">
        <v>128</v>
      </c>
      <c r="T220">
        <v>943.16</v>
      </c>
      <c r="U220">
        <v>943.16</v>
      </c>
    </row>
    <row r="221" spans="2:21" x14ac:dyDescent="0.25">
      <c r="C221">
        <v>256</v>
      </c>
      <c r="D221">
        <v>789.26</v>
      </c>
      <c r="E221">
        <v>372.03</v>
      </c>
      <c r="G221">
        <v>256</v>
      </c>
      <c r="H221">
        <v>4735.59</v>
      </c>
      <c r="I221">
        <v>2232.15</v>
      </c>
      <c r="K221">
        <v>256</v>
      </c>
      <c r="L221">
        <v>0</v>
      </c>
      <c r="M221">
        <v>0</v>
      </c>
      <c r="O221">
        <v>256</v>
      </c>
      <c r="P221">
        <v>2762.97</v>
      </c>
      <c r="Q221">
        <v>1302.92</v>
      </c>
      <c r="S221">
        <v>256</v>
      </c>
      <c r="T221">
        <v>1304.21</v>
      </c>
      <c r="U221">
        <v>1678.14</v>
      </c>
    </row>
    <row r="222" spans="2:21" x14ac:dyDescent="0.25">
      <c r="C222">
        <v>512</v>
      </c>
      <c r="D222">
        <v>691.41</v>
      </c>
      <c r="E222">
        <v>397.28</v>
      </c>
      <c r="G222">
        <v>512</v>
      </c>
      <c r="H222">
        <v>4148.46</v>
      </c>
      <c r="I222">
        <v>2383.6999999999998</v>
      </c>
      <c r="K222">
        <v>512</v>
      </c>
      <c r="L222">
        <v>0</v>
      </c>
      <c r="M222">
        <v>0</v>
      </c>
      <c r="O222">
        <v>512</v>
      </c>
      <c r="P222">
        <v>2421.25</v>
      </c>
      <c r="Q222">
        <v>1390.55</v>
      </c>
      <c r="S222">
        <v>512</v>
      </c>
      <c r="T222">
        <v>2320.5500000000002</v>
      </c>
      <c r="U222">
        <v>3326.55</v>
      </c>
    </row>
    <row r="223" spans="2:21" x14ac:dyDescent="0.25">
      <c r="C223">
        <v>1024</v>
      </c>
      <c r="D223">
        <v>748.57</v>
      </c>
      <c r="E223">
        <v>441.82</v>
      </c>
      <c r="G223">
        <v>1024</v>
      </c>
      <c r="H223">
        <v>4491.41</v>
      </c>
      <c r="I223">
        <v>2650.9</v>
      </c>
      <c r="K223">
        <v>1024</v>
      </c>
      <c r="L223">
        <v>0</v>
      </c>
      <c r="M223">
        <v>0</v>
      </c>
      <c r="O223">
        <v>1024</v>
      </c>
      <c r="P223">
        <v>2620.65</v>
      </c>
      <c r="Q223">
        <v>1546.8</v>
      </c>
      <c r="S223">
        <v>1024</v>
      </c>
      <c r="T223">
        <v>3326.55</v>
      </c>
      <c r="U223">
        <v>7215.39</v>
      </c>
    </row>
  </sheetData>
  <mergeCells count="53">
    <mergeCell ref="C198:E198"/>
    <mergeCell ref="G198:I198"/>
    <mergeCell ref="K198:M198"/>
    <mergeCell ref="C211:E211"/>
    <mergeCell ref="G211:I211"/>
    <mergeCell ref="K211:M211"/>
    <mergeCell ref="C172:E172"/>
    <mergeCell ref="G172:I172"/>
    <mergeCell ref="K172:M172"/>
    <mergeCell ref="C185:E185"/>
    <mergeCell ref="G185:I185"/>
    <mergeCell ref="K185:M185"/>
    <mergeCell ref="C146:E146"/>
    <mergeCell ref="G146:I146"/>
    <mergeCell ref="K146:M146"/>
    <mergeCell ref="C159:E159"/>
    <mergeCell ref="G159:I159"/>
    <mergeCell ref="K159:M159"/>
    <mergeCell ref="C120:E120"/>
    <mergeCell ref="G120:I120"/>
    <mergeCell ref="K120:M120"/>
    <mergeCell ref="C133:E133"/>
    <mergeCell ref="G133:I133"/>
    <mergeCell ref="K133:M133"/>
    <mergeCell ref="C94:E94"/>
    <mergeCell ref="G94:I94"/>
    <mergeCell ref="K94:M94"/>
    <mergeCell ref="C107:E107"/>
    <mergeCell ref="G107:I107"/>
    <mergeCell ref="K107:M107"/>
    <mergeCell ref="C68:E68"/>
    <mergeCell ref="G68:I68"/>
    <mergeCell ref="K68:M68"/>
    <mergeCell ref="C81:E81"/>
    <mergeCell ref="G81:I81"/>
    <mergeCell ref="K81:M81"/>
    <mergeCell ref="C42:E42"/>
    <mergeCell ref="G42:I42"/>
    <mergeCell ref="K42:M42"/>
    <mergeCell ref="C55:E55"/>
    <mergeCell ref="G55:I55"/>
    <mergeCell ref="K55:M55"/>
    <mergeCell ref="C16:E16"/>
    <mergeCell ref="G16:I16"/>
    <mergeCell ref="K16:M16"/>
    <mergeCell ref="C29:E29"/>
    <mergeCell ref="G29:I29"/>
    <mergeCell ref="K29:M29"/>
    <mergeCell ref="C2:AC2"/>
    <mergeCell ref="AE2:AG2"/>
    <mergeCell ref="K3:M3"/>
    <mergeCell ref="C3:E3"/>
    <mergeCell ref="G3:I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75092-D646-4BFA-8A92-AAB06A8ED291}">
  <sheetPr codeName="Sheet8"/>
  <dimension ref="A1:AG223"/>
  <sheetViews>
    <sheetView zoomScaleNormal="100" workbookViewId="0"/>
  </sheetViews>
  <sheetFormatPr defaultRowHeight="15" x14ac:dyDescent="0.25"/>
  <cols>
    <col min="2" max="2" width="17.140625" customWidth="1"/>
    <col min="4" max="4" width="19.140625" customWidth="1"/>
    <col min="5" max="5" width="16.7109375" customWidth="1"/>
    <col min="6" max="6" width="16.28515625" customWidth="1"/>
  </cols>
  <sheetData>
    <row r="1" spans="1:33" x14ac:dyDescent="0.25">
      <c r="A1" s="1" t="s">
        <v>71</v>
      </c>
    </row>
    <row r="2" spans="1:33" x14ac:dyDescent="0.25"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E2" s="18"/>
      <c r="AF2" s="18"/>
      <c r="AG2" s="18"/>
    </row>
    <row r="3" spans="1:33" x14ac:dyDescent="0.25">
      <c r="C3" s="18" t="str">
        <f>References!$I$4</f>
        <v>events/s</v>
      </c>
      <c r="D3" s="18"/>
      <c r="E3" s="18"/>
      <c r="G3" s="18" t="str">
        <f>References!$I$5</f>
        <v>ops/sec</v>
      </c>
      <c r="H3" s="18"/>
      <c r="I3" s="18"/>
      <c r="K3" s="18" t="str">
        <f>References!$I$6</f>
        <v>reads/sec</v>
      </c>
      <c r="L3" s="18"/>
      <c r="M3" s="18"/>
      <c r="O3" t="str">
        <f>References!$I$7</f>
        <v>writes/sec</v>
      </c>
      <c r="Q3" s="2"/>
      <c r="R3" s="2"/>
      <c r="S3" t="str">
        <f>References!$I$8</f>
        <v>latency95(μs)</v>
      </c>
    </row>
    <row r="4" spans="1:33" x14ac:dyDescent="0.25">
      <c r="B4" t="s">
        <v>53</v>
      </c>
      <c r="C4" t="s">
        <v>47</v>
      </c>
      <c r="D4" t="str">
        <f>References!$B$3</f>
        <v>PS 8.0.34</v>
      </c>
      <c r="E4" t="str">
        <f>References!$B$4</f>
        <v>MySQL 8.0.34</v>
      </c>
      <c r="F4" t="s">
        <v>68</v>
      </c>
      <c r="G4" t="s">
        <v>47</v>
      </c>
      <c r="H4" t="str">
        <f>References!$B$3</f>
        <v>PS 8.0.34</v>
      </c>
      <c r="I4" t="str">
        <f>References!$B$4</f>
        <v>MySQL 8.0.34</v>
      </c>
      <c r="J4" t="s">
        <v>68</v>
      </c>
      <c r="K4" t="s">
        <v>47</v>
      </c>
      <c r="L4" t="str">
        <f>References!$B$3</f>
        <v>PS 8.0.34</v>
      </c>
      <c r="M4" t="str">
        <f>References!$B$4</f>
        <v>MySQL 8.0.34</v>
      </c>
      <c r="N4" t="s">
        <v>68</v>
      </c>
      <c r="O4" t="s">
        <v>47</v>
      </c>
      <c r="P4" t="str">
        <f>References!$B$3</f>
        <v>PS 8.0.34</v>
      </c>
      <c r="Q4" t="str">
        <f>References!$B$4</f>
        <v>MySQL 8.0.34</v>
      </c>
      <c r="R4" t="s">
        <v>68</v>
      </c>
      <c r="S4" t="s">
        <v>47</v>
      </c>
      <c r="T4" t="str">
        <f>References!$B$3</f>
        <v>PS 8.0.34</v>
      </c>
      <c r="U4" t="str">
        <f>References!$B$4</f>
        <v>MySQL 8.0.34</v>
      </c>
    </row>
    <row r="5" spans="1:33" x14ac:dyDescent="0.25">
      <c r="B5" t="str">
        <f>PS_8034_write_pre_large!A2</f>
        <v>write_run_inlist_update</v>
      </c>
      <c r="C5" cm="1">
        <f t="array" ref="C5:C15">References!$G$3:$G$13</f>
        <v>1</v>
      </c>
      <c r="D5" cm="1">
        <f t="array" ref="D5:D15">PS_8034_write_pre_large!Z2:Z12</f>
        <v>1.57</v>
      </c>
      <c r="E5" cm="1">
        <f t="array" ref="E5:E15">MY_8034_write_pre_large!Z2:Z12</f>
        <v>2.56</v>
      </c>
      <c r="G5" cm="1">
        <f t="array" ref="G5:G15">References!$G$3:$G$13</f>
        <v>1</v>
      </c>
      <c r="H5" cm="1">
        <f t="array" ref="H5:H15">PS_8034_write_pre_large!AA2:AA12</f>
        <v>1.57</v>
      </c>
      <c r="I5" cm="1">
        <f t="array" ref="I5:I15">MY_8034_write_pre_large!AA2:AA12</f>
        <v>2.56</v>
      </c>
      <c r="K5" cm="1">
        <f t="array" ref="K5:K15">References!$G$3:$G$13</f>
        <v>1</v>
      </c>
      <c r="L5" cm="1">
        <f t="array" ref="L5:L15">PS_8034_write_pre_large!AB2:AB12</f>
        <v>0</v>
      </c>
      <c r="M5" cm="1">
        <f t="array" ref="M5:M15">MY_8034_write_pre_large!AB2:AB12</f>
        <v>0</v>
      </c>
      <c r="O5" cm="1">
        <f t="array" ref="O5:O15">References!$G$3:$G$13</f>
        <v>1</v>
      </c>
      <c r="P5" cm="1">
        <f t="array" ref="P5:P15">PS_8034_write_pre_large!AC2:AC12</f>
        <v>1.57</v>
      </c>
      <c r="Q5" cm="1">
        <f t="array" ref="Q5:Q15">MY_8034_write_pre_large!AC2:AC12</f>
        <v>2.56</v>
      </c>
      <c r="S5" cm="1">
        <f t="array" ref="S5:S15">References!$G$3:$G$13</f>
        <v>1</v>
      </c>
      <c r="T5" cm="1">
        <f t="array" ref="T5:T15">PS_8034_write_pre_large!AD2:AD12</f>
        <v>995.51</v>
      </c>
      <c r="U5" cm="1">
        <f t="array" ref="U5:U15">MY_8034_write_pre_large!AD2:AD12</f>
        <v>580.02</v>
      </c>
    </row>
    <row r="6" spans="1:33" x14ac:dyDescent="0.25">
      <c r="C6">
        <v>2</v>
      </c>
      <c r="D6">
        <v>2.41</v>
      </c>
      <c r="E6">
        <v>3.4</v>
      </c>
      <c r="G6">
        <v>2</v>
      </c>
      <c r="H6">
        <v>2.41</v>
      </c>
      <c r="I6">
        <v>3.4</v>
      </c>
      <c r="K6">
        <v>2</v>
      </c>
      <c r="L6">
        <v>0</v>
      </c>
      <c r="M6">
        <v>0</v>
      </c>
      <c r="O6">
        <v>2</v>
      </c>
      <c r="P6">
        <v>2.41</v>
      </c>
      <c r="Q6">
        <v>3.4</v>
      </c>
      <c r="S6">
        <v>2</v>
      </c>
      <c r="T6">
        <v>1089.3</v>
      </c>
      <c r="U6">
        <v>733</v>
      </c>
    </row>
    <row r="7" spans="1:33" x14ac:dyDescent="0.25">
      <c r="C7">
        <v>4</v>
      </c>
      <c r="D7">
        <v>4.28</v>
      </c>
      <c r="E7">
        <v>5.99</v>
      </c>
      <c r="G7">
        <v>4</v>
      </c>
      <c r="H7">
        <v>4.28</v>
      </c>
      <c r="I7">
        <v>5.99</v>
      </c>
      <c r="K7">
        <v>4</v>
      </c>
      <c r="L7">
        <v>0</v>
      </c>
      <c r="M7">
        <v>0</v>
      </c>
      <c r="O7">
        <v>4</v>
      </c>
      <c r="P7">
        <v>4.28</v>
      </c>
      <c r="Q7">
        <v>5.99</v>
      </c>
      <c r="S7">
        <v>4</v>
      </c>
      <c r="T7">
        <v>1938.16</v>
      </c>
      <c r="U7">
        <v>816.63</v>
      </c>
    </row>
    <row r="8" spans="1:33" x14ac:dyDescent="0.25">
      <c r="C8">
        <v>8</v>
      </c>
      <c r="D8">
        <v>6.72</v>
      </c>
      <c r="E8">
        <v>7.32</v>
      </c>
      <c r="G8">
        <v>8</v>
      </c>
      <c r="H8">
        <v>6.72</v>
      </c>
      <c r="I8">
        <v>7.32</v>
      </c>
      <c r="K8">
        <v>8</v>
      </c>
      <c r="L8">
        <v>0</v>
      </c>
      <c r="M8">
        <v>0</v>
      </c>
      <c r="O8">
        <v>8</v>
      </c>
      <c r="P8">
        <v>6.72</v>
      </c>
      <c r="Q8">
        <v>7.32</v>
      </c>
      <c r="S8">
        <v>8</v>
      </c>
      <c r="T8">
        <v>2932.6</v>
      </c>
      <c r="U8">
        <v>1453.01</v>
      </c>
    </row>
    <row r="9" spans="1:33" x14ac:dyDescent="0.25">
      <c r="C9">
        <v>16</v>
      </c>
      <c r="D9">
        <v>9.9</v>
      </c>
      <c r="E9">
        <v>6.67</v>
      </c>
      <c r="G9">
        <v>16</v>
      </c>
      <c r="H9">
        <v>9.9</v>
      </c>
      <c r="I9">
        <v>6.67</v>
      </c>
      <c r="K9">
        <v>16</v>
      </c>
      <c r="L9">
        <v>0</v>
      </c>
      <c r="M9">
        <v>0</v>
      </c>
      <c r="O9">
        <v>16</v>
      </c>
      <c r="P9">
        <v>9.9</v>
      </c>
      <c r="Q9">
        <v>6.67</v>
      </c>
      <c r="S9">
        <v>16</v>
      </c>
      <c r="T9">
        <v>3706.08</v>
      </c>
      <c r="U9">
        <v>2985.89</v>
      </c>
    </row>
    <row r="10" spans="1:33" x14ac:dyDescent="0.25">
      <c r="C10">
        <v>32</v>
      </c>
      <c r="D10">
        <v>12.05</v>
      </c>
      <c r="E10">
        <v>6.43</v>
      </c>
      <c r="G10">
        <v>32</v>
      </c>
      <c r="H10">
        <v>12.05</v>
      </c>
      <c r="I10">
        <v>6.43</v>
      </c>
      <c r="K10">
        <v>32</v>
      </c>
      <c r="L10">
        <v>0</v>
      </c>
      <c r="M10">
        <v>0</v>
      </c>
      <c r="O10">
        <v>32</v>
      </c>
      <c r="P10">
        <v>12.05</v>
      </c>
      <c r="Q10">
        <v>6.43</v>
      </c>
      <c r="S10">
        <v>32</v>
      </c>
      <c r="T10">
        <v>5607.61</v>
      </c>
      <c r="U10">
        <v>5813.24</v>
      </c>
    </row>
    <row r="11" spans="1:33" x14ac:dyDescent="0.25">
      <c r="C11">
        <v>64</v>
      </c>
      <c r="D11">
        <v>14.13</v>
      </c>
      <c r="E11">
        <v>6.49</v>
      </c>
      <c r="G11">
        <v>64</v>
      </c>
      <c r="H11">
        <v>14.13</v>
      </c>
      <c r="I11">
        <v>6.49</v>
      </c>
      <c r="K11">
        <v>64</v>
      </c>
      <c r="L11">
        <v>0</v>
      </c>
      <c r="M11">
        <v>0</v>
      </c>
      <c r="O11">
        <v>64</v>
      </c>
      <c r="P11">
        <v>14.13</v>
      </c>
      <c r="Q11">
        <v>6.49</v>
      </c>
      <c r="S11">
        <v>64</v>
      </c>
      <c r="T11">
        <v>8333.3799999999992</v>
      </c>
      <c r="U11">
        <v>11523.48</v>
      </c>
    </row>
    <row r="12" spans="1:33" x14ac:dyDescent="0.25">
      <c r="C12">
        <v>128</v>
      </c>
      <c r="D12">
        <v>16.68</v>
      </c>
      <c r="E12">
        <v>6.48</v>
      </c>
      <c r="G12">
        <v>128</v>
      </c>
      <c r="H12">
        <v>16.68</v>
      </c>
      <c r="I12">
        <v>6.48</v>
      </c>
      <c r="K12">
        <v>128</v>
      </c>
      <c r="L12">
        <v>0</v>
      </c>
      <c r="M12">
        <v>0</v>
      </c>
      <c r="O12">
        <v>128</v>
      </c>
      <c r="P12">
        <v>16.68</v>
      </c>
      <c r="Q12">
        <v>6.48</v>
      </c>
      <c r="S12">
        <v>128</v>
      </c>
      <c r="T12">
        <v>14047.7</v>
      </c>
      <c r="U12">
        <v>24548.75</v>
      </c>
    </row>
    <row r="13" spans="1:33" x14ac:dyDescent="0.25">
      <c r="C13">
        <v>256</v>
      </c>
      <c r="D13">
        <v>15.8</v>
      </c>
      <c r="E13">
        <v>6.58</v>
      </c>
      <c r="G13">
        <v>256</v>
      </c>
      <c r="H13">
        <v>15.8</v>
      </c>
      <c r="I13">
        <v>6.58</v>
      </c>
      <c r="K13">
        <v>256</v>
      </c>
      <c r="L13">
        <v>0</v>
      </c>
      <c r="M13">
        <v>0</v>
      </c>
      <c r="O13">
        <v>256</v>
      </c>
      <c r="P13">
        <v>15.8</v>
      </c>
      <c r="Q13">
        <v>6.58</v>
      </c>
      <c r="S13">
        <v>256</v>
      </c>
      <c r="T13">
        <v>23680.400000000001</v>
      </c>
      <c r="U13">
        <v>63752.41</v>
      </c>
    </row>
    <row r="14" spans="1:33" x14ac:dyDescent="0.25">
      <c r="C14">
        <v>512</v>
      </c>
      <c r="D14">
        <v>15.79</v>
      </c>
      <c r="E14">
        <v>0</v>
      </c>
      <c r="G14">
        <v>512</v>
      </c>
      <c r="H14">
        <v>15.79</v>
      </c>
      <c r="I14">
        <v>0</v>
      </c>
      <c r="K14">
        <v>512</v>
      </c>
      <c r="L14">
        <v>0</v>
      </c>
      <c r="M14">
        <v>0</v>
      </c>
      <c r="O14">
        <v>512</v>
      </c>
      <c r="P14">
        <v>15.79</v>
      </c>
      <c r="Q14">
        <v>0</v>
      </c>
      <c r="S14">
        <v>512</v>
      </c>
      <c r="T14">
        <v>50446.94</v>
      </c>
      <c r="U14">
        <v>0</v>
      </c>
    </row>
    <row r="15" spans="1:33" x14ac:dyDescent="0.25">
      <c r="C15">
        <v>1024</v>
      </c>
      <c r="D15">
        <v>0</v>
      </c>
      <c r="E15">
        <v>0</v>
      </c>
      <c r="G15">
        <v>1024</v>
      </c>
      <c r="H15">
        <v>0</v>
      </c>
      <c r="I15">
        <v>0</v>
      </c>
      <c r="K15">
        <v>1024</v>
      </c>
      <c r="L15">
        <v>0</v>
      </c>
      <c r="M15">
        <v>0</v>
      </c>
      <c r="O15">
        <v>1024</v>
      </c>
      <c r="P15">
        <v>0</v>
      </c>
      <c r="Q15">
        <v>0</v>
      </c>
      <c r="S15">
        <v>1024</v>
      </c>
      <c r="T15">
        <v>0</v>
      </c>
      <c r="U15">
        <v>0</v>
      </c>
    </row>
    <row r="16" spans="1:33" x14ac:dyDescent="0.25">
      <c r="C16" s="18" t="str">
        <f>References!$I$4</f>
        <v>events/s</v>
      </c>
      <c r="D16" s="18"/>
      <c r="E16" s="18"/>
      <c r="G16" s="18" t="str">
        <f>References!$I$5</f>
        <v>ops/sec</v>
      </c>
      <c r="H16" s="18"/>
      <c r="I16" s="18"/>
      <c r="K16" s="18" t="str">
        <f>References!$I$6</f>
        <v>reads/sec</v>
      </c>
      <c r="L16" s="18"/>
      <c r="M16" s="18"/>
      <c r="O16" t="str">
        <f>References!$I$7</f>
        <v>writes/sec</v>
      </c>
      <c r="Q16" s="2"/>
      <c r="R16" s="2"/>
      <c r="S16" t="str">
        <f>References!$I$8</f>
        <v>latency95(μs)</v>
      </c>
    </row>
    <row r="17" spans="2:21" x14ac:dyDescent="0.25">
      <c r="B17" t="s">
        <v>53</v>
      </c>
      <c r="C17" t="s">
        <v>47</v>
      </c>
      <c r="D17" t="str">
        <f>References!$B$3</f>
        <v>PS 8.0.34</v>
      </c>
      <c r="E17" t="str">
        <f>References!$B$4</f>
        <v>MySQL 8.0.34</v>
      </c>
      <c r="F17" t="s">
        <v>68</v>
      </c>
      <c r="G17" t="s">
        <v>47</v>
      </c>
      <c r="H17" t="str">
        <f>References!$B$3</f>
        <v>PS 8.0.34</v>
      </c>
      <c r="I17" t="str">
        <f>References!$B$4</f>
        <v>MySQL 8.0.34</v>
      </c>
      <c r="J17" t="s">
        <v>68</v>
      </c>
      <c r="K17" t="s">
        <v>47</v>
      </c>
      <c r="L17" t="str">
        <f>References!$B$3</f>
        <v>PS 8.0.34</v>
      </c>
      <c r="M17" t="str">
        <f>References!$B$4</f>
        <v>MySQL 8.0.34</v>
      </c>
      <c r="N17" t="s">
        <v>68</v>
      </c>
      <c r="O17" t="s">
        <v>47</v>
      </c>
      <c r="P17" t="str">
        <f>References!$B$3</f>
        <v>PS 8.0.34</v>
      </c>
      <c r="Q17" t="str">
        <f>References!$B$4</f>
        <v>MySQL 8.0.34</v>
      </c>
      <c r="R17" t="s">
        <v>68</v>
      </c>
      <c r="S17" t="s">
        <v>47</v>
      </c>
      <c r="T17" t="str">
        <f>References!$B$3</f>
        <v>PS 8.0.34</v>
      </c>
      <c r="U17" t="str">
        <f>References!$B$4</f>
        <v>MySQL 8.0.34</v>
      </c>
    </row>
    <row r="18" spans="2:21" x14ac:dyDescent="0.25">
      <c r="B18" t="str">
        <f>PS_8034_write_pre_large!A15</f>
        <v>write_run_inlist_update_hotspot</v>
      </c>
      <c r="C18" cm="1">
        <f t="array" ref="C18:C28">References!$G$3:$G$13</f>
        <v>1</v>
      </c>
      <c r="D18" cm="1">
        <f t="array" ref="D18:D28">PS_8034_write_pre_large!Z15:Z25</f>
        <v>50.65</v>
      </c>
      <c r="E18" cm="1">
        <f t="array" ref="E18:E28">MY_8034_write_pre_large!Z15:Z25</f>
        <v>74.260000000000005</v>
      </c>
      <c r="G18" cm="1">
        <f t="array" ref="G18:G28">References!$G$3:$G$13</f>
        <v>1</v>
      </c>
      <c r="H18" cm="1">
        <f t="array" ref="H18:H28">PS_8034_write_pre_large!AA15:AA25</f>
        <v>50.65</v>
      </c>
      <c r="I18" cm="1">
        <f t="array" ref="I18:I28">MY_8034_write_pre_large!AA15:AA25</f>
        <v>74.260000000000005</v>
      </c>
      <c r="K18" cm="1">
        <f t="array" ref="K18:K28">References!$G$3:$G$13</f>
        <v>1</v>
      </c>
      <c r="L18" cm="1">
        <f t="array" ref="L18:L28">PS_8034_write_pre_large!AB15:AB25</f>
        <v>0</v>
      </c>
      <c r="M18" cm="1">
        <f t="array" ref="M18:M28">MY_8034_write_pre_large!AB15:AB25</f>
        <v>0</v>
      </c>
      <c r="O18" cm="1">
        <f t="array" ref="O18:O28">References!$G$3:$G$13</f>
        <v>1</v>
      </c>
      <c r="P18" cm="1">
        <f t="array" ref="P18:P28">PS_8034_write_pre_large!AC15:AC25</f>
        <v>50.65</v>
      </c>
      <c r="Q18" cm="1">
        <f t="array" ref="Q18:Q28">MY_8034_write_pre_large!AC15:AC25</f>
        <v>74.260000000000005</v>
      </c>
      <c r="S18" cm="1">
        <f t="array" ref="S18:S28">References!$G$3:$G$13</f>
        <v>1</v>
      </c>
      <c r="T18" cm="1">
        <f t="array" ref="T18:T28">PS_8034_write_pre_large!AD15:AD25</f>
        <v>31.37</v>
      </c>
      <c r="U18" cm="1">
        <f t="array" ref="U18:U28">MY_8034_write_pre_large!AD15:AD25</f>
        <v>9.39</v>
      </c>
    </row>
    <row r="19" spans="2:21" x14ac:dyDescent="0.25">
      <c r="C19">
        <v>2</v>
      </c>
      <c r="D19">
        <v>86.22</v>
      </c>
      <c r="E19">
        <v>355.68</v>
      </c>
      <c r="G19">
        <v>2</v>
      </c>
      <c r="H19">
        <v>86.22</v>
      </c>
      <c r="I19">
        <v>355.68</v>
      </c>
      <c r="K19">
        <v>2</v>
      </c>
      <c r="L19">
        <v>0</v>
      </c>
      <c r="M19">
        <v>0</v>
      </c>
      <c r="O19">
        <v>2</v>
      </c>
      <c r="P19">
        <v>86.22</v>
      </c>
      <c r="Q19">
        <v>355.68</v>
      </c>
      <c r="S19">
        <v>2</v>
      </c>
      <c r="T19">
        <v>35.590000000000003</v>
      </c>
      <c r="U19">
        <v>6.55</v>
      </c>
    </row>
    <row r="20" spans="2:21" x14ac:dyDescent="0.25">
      <c r="C20">
        <v>4</v>
      </c>
      <c r="D20">
        <v>156.49</v>
      </c>
      <c r="E20">
        <v>640.72</v>
      </c>
      <c r="G20">
        <v>4</v>
      </c>
      <c r="H20">
        <v>156.49</v>
      </c>
      <c r="I20">
        <v>640.72</v>
      </c>
      <c r="K20">
        <v>4</v>
      </c>
      <c r="L20">
        <v>0</v>
      </c>
      <c r="M20">
        <v>0</v>
      </c>
      <c r="O20">
        <v>4</v>
      </c>
      <c r="P20">
        <v>156.49</v>
      </c>
      <c r="Q20">
        <v>640.72</v>
      </c>
      <c r="S20">
        <v>4</v>
      </c>
      <c r="T20">
        <v>37.56</v>
      </c>
      <c r="U20">
        <v>8.9</v>
      </c>
    </row>
    <row r="21" spans="2:21" x14ac:dyDescent="0.25">
      <c r="C21">
        <v>8</v>
      </c>
      <c r="D21">
        <v>303.87</v>
      </c>
      <c r="E21">
        <v>871.19</v>
      </c>
      <c r="G21">
        <v>8</v>
      </c>
      <c r="H21">
        <v>303.87</v>
      </c>
      <c r="I21">
        <v>871.19</v>
      </c>
      <c r="K21">
        <v>8</v>
      </c>
      <c r="L21">
        <v>0</v>
      </c>
      <c r="M21">
        <v>0</v>
      </c>
      <c r="O21">
        <v>8</v>
      </c>
      <c r="P21">
        <v>303.87</v>
      </c>
      <c r="Q21">
        <v>871.19</v>
      </c>
      <c r="S21">
        <v>8</v>
      </c>
      <c r="T21">
        <v>38.25</v>
      </c>
      <c r="U21">
        <v>13.7</v>
      </c>
    </row>
    <row r="22" spans="2:21" x14ac:dyDescent="0.25">
      <c r="C22">
        <v>16</v>
      </c>
      <c r="D22">
        <v>511.1</v>
      </c>
      <c r="E22">
        <v>914.65</v>
      </c>
      <c r="G22">
        <v>16</v>
      </c>
      <c r="H22">
        <v>511.1</v>
      </c>
      <c r="I22">
        <v>914.65</v>
      </c>
      <c r="K22">
        <v>16</v>
      </c>
      <c r="L22">
        <v>0</v>
      </c>
      <c r="M22">
        <v>0</v>
      </c>
      <c r="O22">
        <v>16</v>
      </c>
      <c r="P22">
        <v>511.1</v>
      </c>
      <c r="Q22">
        <v>914.65</v>
      </c>
      <c r="S22">
        <v>16</v>
      </c>
      <c r="T22">
        <v>44.17</v>
      </c>
      <c r="U22">
        <v>28.16</v>
      </c>
    </row>
    <row r="23" spans="2:21" x14ac:dyDescent="0.25">
      <c r="C23">
        <v>32</v>
      </c>
      <c r="D23">
        <v>603.67999999999995</v>
      </c>
      <c r="E23">
        <v>1013.38</v>
      </c>
      <c r="G23">
        <v>32</v>
      </c>
      <c r="H23">
        <v>603.67999999999995</v>
      </c>
      <c r="I23">
        <v>1013.38</v>
      </c>
      <c r="K23">
        <v>32</v>
      </c>
      <c r="L23">
        <v>0</v>
      </c>
      <c r="M23">
        <v>0</v>
      </c>
      <c r="O23">
        <v>32</v>
      </c>
      <c r="P23">
        <v>603.67999999999995</v>
      </c>
      <c r="Q23">
        <v>1013.38</v>
      </c>
      <c r="S23">
        <v>32</v>
      </c>
      <c r="T23">
        <v>97.55</v>
      </c>
      <c r="U23">
        <v>54.83</v>
      </c>
    </row>
    <row r="24" spans="2:21" x14ac:dyDescent="0.25">
      <c r="C24">
        <v>64</v>
      </c>
      <c r="D24">
        <v>665.5</v>
      </c>
      <c r="E24">
        <v>1080.78</v>
      </c>
      <c r="G24">
        <v>64</v>
      </c>
      <c r="H24">
        <v>665.5</v>
      </c>
      <c r="I24">
        <v>1080.78</v>
      </c>
      <c r="K24">
        <v>64</v>
      </c>
      <c r="L24">
        <v>0</v>
      </c>
      <c r="M24">
        <v>0</v>
      </c>
      <c r="O24">
        <v>64</v>
      </c>
      <c r="P24">
        <v>665.5</v>
      </c>
      <c r="Q24">
        <v>1080.78</v>
      </c>
      <c r="S24">
        <v>64</v>
      </c>
      <c r="T24">
        <v>189.93</v>
      </c>
      <c r="U24">
        <v>104.84</v>
      </c>
    </row>
    <row r="25" spans="2:21" x14ac:dyDescent="0.25">
      <c r="C25">
        <v>128</v>
      </c>
      <c r="D25">
        <v>691.59</v>
      </c>
      <c r="E25">
        <v>1201.18</v>
      </c>
      <c r="G25">
        <v>128</v>
      </c>
      <c r="H25">
        <v>691.59</v>
      </c>
      <c r="I25">
        <v>1201.18</v>
      </c>
      <c r="K25">
        <v>128</v>
      </c>
      <c r="L25">
        <v>0</v>
      </c>
      <c r="M25">
        <v>0</v>
      </c>
      <c r="O25">
        <v>128</v>
      </c>
      <c r="P25">
        <v>691.59</v>
      </c>
      <c r="Q25">
        <v>1201.18</v>
      </c>
      <c r="S25">
        <v>128</v>
      </c>
      <c r="T25">
        <v>733</v>
      </c>
      <c r="U25">
        <v>173.58</v>
      </c>
    </row>
    <row r="26" spans="2:21" x14ac:dyDescent="0.25">
      <c r="C26">
        <v>256</v>
      </c>
      <c r="D26">
        <v>706.99</v>
      </c>
      <c r="E26">
        <v>1224.52</v>
      </c>
      <c r="G26">
        <v>256</v>
      </c>
      <c r="H26">
        <v>706.99</v>
      </c>
      <c r="I26">
        <v>1224.52</v>
      </c>
      <c r="K26">
        <v>256</v>
      </c>
      <c r="L26">
        <v>0</v>
      </c>
      <c r="M26">
        <v>0</v>
      </c>
      <c r="O26">
        <v>256</v>
      </c>
      <c r="P26">
        <v>706.99</v>
      </c>
      <c r="Q26">
        <v>1224.52</v>
      </c>
      <c r="S26">
        <v>256</v>
      </c>
      <c r="T26">
        <v>1129.24</v>
      </c>
      <c r="U26">
        <v>350.33</v>
      </c>
    </row>
    <row r="27" spans="2:21" x14ac:dyDescent="0.25">
      <c r="C27">
        <v>512</v>
      </c>
      <c r="D27">
        <v>790.16</v>
      </c>
      <c r="E27">
        <v>1217.6600000000001</v>
      </c>
      <c r="G27">
        <v>512</v>
      </c>
      <c r="H27">
        <v>790.16</v>
      </c>
      <c r="I27">
        <v>1217.6600000000001</v>
      </c>
      <c r="K27">
        <v>512</v>
      </c>
      <c r="L27">
        <v>0</v>
      </c>
      <c r="M27">
        <v>0</v>
      </c>
      <c r="O27">
        <v>512</v>
      </c>
      <c r="P27">
        <v>790.16</v>
      </c>
      <c r="Q27">
        <v>1217.6600000000001</v>
      </c>
      <c r="S27">
        <v>512</v>
      </c>
      <c r="T27">
        <v>1479.41</v>
      </c>
      <c r="U27">
        <v>707.07</v>
      </c>
    </row>
    <row r="28" spans="2:21" x14ac:dyDescent="0.25">
      <c r="C28">
        <v>1024</v>
      </c>
      <c r="D28">
        <v>580.54999999999995</v>
      </c>
      <c r="E28">
        <v>1159.8800000000001</v>
      </c>
      <c r="G28">
        <v>1024</v>
      </c>
      <c r="H28">
        <v>580.54999999999995</v>
      </c>
      <c r="I28">
        <v>1159.8800000000001</v>
      </c>
      <c r="K28">
        <v>1024</v>
      </c>
      <c r="L28">
        <v>0</v>
      </c>
      <c r="M28">
        <v>0</v>
      </c>
      <c r="O28">
        <v>1024</v>
      </c>
      <c r="P28">
        <v>580.54999999999995</v>
      </c>
      <c r="Q28">
        <v>1159.8800000000001</v>
      </c>
      <c r="S28">
        <v>1024</v>
      </c>
      <c r="T28">
        <v>8955.74</v>
      </c>
      <c r="U28">
        <v>1506.29</v>
      </c>
    </row>
    <row r="29" spans="2:21" x14ac:dyDescent="0.25">
      <c r="C29" s="18" t="str">
        <f>References!$I$4</f>
        <v>events/s</v>
      </c>
      <c r="D29" s="18"/>
      <c r="E29" s="18"/>
      <c r="G29" s="18" t="str">
        <f>References!$I$5</f>
        <v>ops/sec</v>
      </c>
      <c r="H29" s="18"/>
      <c r="I29" s="18"/>
      <c r="K29" s="18" t="str">
        <f>References!$I$6</f>
        <v>reads/sec</v>
      </c>
      <c r="L29" s="18"/>
      <c r="M29" s="18"/>
      <c r="O29" t="str">
        <f>References!$I$7</f>
        <v>writes/sec</v>
      </c>
      <c r="Q29" s="2"/>
      <c r="R29" s="2"/>
      <c r="S29" t="str">
        <f>References!$I$8</f>
        <v>latency95(μs)</v>
      </c>
    </row>
    <row r="30" spans="2:21" x14ac:dyDescent="0.25">
      <c r="B30" t="s">
        <v>53</v>
      </c>
      <c r="C30" t="s">
        <v>47</v>
      </c>
      <c r="D30" t="str">
        <f>References!$B$3</f>
        <v>PS 8.0.34</v>
      </c>
      <c r="E30" t="str">
        <f>References!$B$4</f>
        <v>MySQL 8.0.34</v>
      </c>
      <c r="F30" t="s">
        <v>68</v>
      </c>
      <c r="G30" t="s">
        <v>47</v>
      </c>
      <c r="H30" t="str">
        <f>References!$B$3</f>
        <v>PS 8.0.34</v>
      </c>
      <c r="I30" t="str">
        <f>References!$B$4</f>
        <v>MySQL 8.0.34</v>
      </c>
      <c r="J30" t="s">
        <v>68</v>
      </c>
      <c r="K30" t="s">
        <v>47</v>
      </c>
      <c r="L30" t="str">
        <f>References!$B$3</f>
        <v>PS 8.0.34</v>
      </c>
      <c r="M30" t="str">
        <f>References!$B$4</f>
        <v>MySQL 8.0.34</v>
      </c>
      <c r="N30" t="s">
        <v>68</v>
      </c>
      <c r="O30" t="s">
        <v>47</v>
      </c>
      <c r="P30" t="str">
        <f>References!$B$3</f>
        <v>PS 8.0.34</v>
      </c>
      <c r="Q30" t="str">
        <f>References!$B$4</f>
        <v>MySQL 8.0.34</v>
      </c>
      <c r="R30" t="s">
        <v>68</v>
      </c>
      <c r="S30" t="s">
        <v>47</v>
      </c>
      <c r="T30" t="str">
        <f>References!$B$3</f>
        <v>PS 8.0.34</v>
      </c>
      <c r="U30" t="str">
        <f>References!$B$4</f>
        <v>MySQL 8.0.34</v>
      </c>
    </row>
    <row r="31" spans="2:21" x14ac:dyDescent="0.25">
      <c r="B31" t="str">
        <f>PS_8034_write_pre_large!A28</f>
        <v>write_run_insert_delete_multi</v>
      </c>
      <c r="C31" cm="1">
        <f t="array" ref="C31:C41">References!$G$3:$G$13</f>
        <v>1</v>
      </c>
      <c r="D31" cm="1">
        <f t="array" ref="D31:D41">PS_8034_write_pre_large!Z28:Z38</f>
        <v>0.1</v>
      </c>
      <c r="E31" cm="1">
        <f t="array" ref="E31:E41">MY_8034_write_pre_large!Z28:Z38</f>
        <v>0.65</v>
      </c>
      <c r="G31" cm="1">
        <f t="array" ref="G31:G41">References!$G$3:$G$13</f>
        <v>1</v>
      </c>
      <c r="H31" cm="1">
        <f t="array" ref="H31:H41">PS_8034_write_pre_large!AA28:AA38</f>
        <v>20.420000000000002</v>
      </c>
      <c r="I31" cm="1">
        <f t="array" ref="I31:I41">MY_8034_write_pre_large!AA28:AA38</f>
        <v>129.72</v>
      </c>
      <c r="K31" cm="1">
        <f t="array" ref="K31:K41">References!$G$3:$G$13</f>
        <v>1</v>
      </c>
      <c r="L31" cm="1">
        <f t="array" ref="L31:L41">PS_8034_write_pre_large!AB28:AB38</f>
        <v>0</v>
      </c>
      <c r="M31" cm="1">
        <f t="array" ref="M31:M41">MY_8034_write_pre_large!AB28:AB38</f>
        <v>0</v>
      </c>
      <c r="O31" cm="1">
        <f t="array" ref="O31:O41">References!$G$3:$G$13</f>
        <v>1</v>
      </c>
      <c r="P31" cm="1">
        <f t="array" ref="P31:P41">PS_8034_write_pre_large!AC28:AC38</f>
        <v>20.420000000000002</v>
      </c>
      <c r="Q31" cm="1">
        <f t="array" ref="Q31:Q41">MY_8034_write_pre_large!AC28:AC38</f>
        <v>129.72</v>
      </c>
      <c r="S31" cm="1">
        <f t="array" ref="S31:S41">References!$G$3:$G$13</f>
        <v>1</v>
      </c>
      <c r="T31" cm="1">
        <f t="array" ref="T31:T41">PS_8034_write_pre_large!AD28:AD38</f>
        <v>13550.8</v>
      </c>
      <c r="U31" cm="1">
        <f t="array" ref="U31:U41">MY_8034_write_pre_large!AD28:AD38</f>
        <v>1973.38</v>
      </c>
    </row>
    <row r="32" spans="2:21" x14ac:dyDescent="0.25">
      <c r="C32">
        <v>2</v>
      </c>
      <c r="D32">
        <v>0.21</v>
      </c>
      <c r="E32">
        <v>0.61</v>
      </c>
      <c r="G32">
        <v>2</v>
      </c>
      <c r="H32">
        <v>42.43</v>
      </c>
      <c r="I32">
        <v>122.04</v>
      </c>
      <c r="K32">
        <v>2</v>
      </c>
      <c r="L32">
        <v>0</v>
      </c>
      <c r="M32">
        <v>0</v>
      </c>
      <c r="O32">
        <v>2</v>
      </c>
      <c r="P32">
        <v>42.43</v>
      </c>
      <c r="Q32">
        <v>122.04</v>
      </c>
      <c r="S32">
        <v>2</v>
      </c>
      <c r="T32">
        <v>11317.84</v>
      </c>
      <c r="U32">
        <v>4055.23</v>
      </c>
    </row>
    <row r="33" spans="2:21" x14ac:dyDescent="0.25">
      <c r="C33">
        <v>4</v>
      </c>
      <c r="D33">
        <v>0.34</v>
      </c>
      <c r="E33">
        <v>0.57999999999999996</v>
      </c>
      <c r="G33">
        <v>4</v>
      </c>
      <c r="H33">
        <v>68.53</v>
      </c>
      <c r="I33">
        <v>116.08</v>
      </c>
      <c r="K33">
        <v>4</v>
      </c>
      <c r="L33">
        <v>0</v>
      </c>
      <c r="M33">
        <v>0</v>
      </c>
      <c r="O33">
        <v>4</v>
      </c>
      <c r="P33">
        <v>68.53</v>
      </c>
      <c r="Q33">
        <v>116.08</v>
      </c>
      <c r="S33">
        <v>4</v>
      </c>
      <c r="T33">
        <v>12609.11</v>
      </c>
      <c r="U33">
        <v>7479.98</v>
      </c>
    </row>
    <row r="34" spans="2:21" x14ac:dyDescent="0.25">
      <c r="C34">
        <v>8</v>
      </c>
      <c r="D34">
        <v>0.41</v>
      </c>
      <c r="E34">
        <v>0.59</v>
      </c>
      <c r="G34">
        <v>8</v>
      </c>
      <c r="H34">
        <v>81.680000000000007</v>
      </c>
      <c r="I34">
        <v>117.97</v>
      </c>
      <c r="K34">
        <v>8</v>
      </c>
      <c r="L34">
        <v>0</v>
      </c>
      <c r="M34">
        <v>0</v>
      </c>
      <c r="O34">
        <v>8</v>
      </c>
      <c r="P34">
        <v>81.680000000000007</v>
      </c>
      <c r="Q34">
        <v>117.97</v>
      </c>
      <c r="S34">
        <v>8</v>
      </c>
      <c r="T34">
        <v>24110.66</v>
      </c>
      <c r="U34">
        <v>17124.84</v>
      </c>
    </row>
    <row r="35" spans="2:21" x14ac:dyDescent="0.25">
      <c r="C35">
        <v>16</v>
      </c>
      <c r="D35">
        <v>0.51</v>
      </c>
      <c r="E35">
        <v>0.63</v>
      </c>
      <c r="G35">
        <v>16</v>
      </c>
      <c r="H35">
        <v>101.86</v>
      </c>
      <c r="I35">
        <v>125.58</v>
      </c>
      <c r="K35">
        <v>16</v>
      </c>
      <c r="L35">
        <v>0</v>
      </c>
      <c r="M35">
        <v>0</v>
      </c>
      <c r="O35">
        <v>16</v>
      </c>
      <c r="P35">
        <v>101.86</v>
      </c>
      <c r="Q35">
        <v>125.58</v>
      </c>
      <c r="S35">
        <v>16</v>
      </c>
      <c r="T35">
        <v>37144.33</v>
      </c>
      <c r="U35">
        <v>33946.25</v>
      </c>
    </row>
    <row r="36" spans="2:21" x14ac:dyDescent="0.25">
      <c r="C36">
        <v>32</v>
      </c>
      <c r="D36">
        <v>0.7</v>
      </c>
      <c r="E36">
        <v>0.77</v>
      </c>
      <c r="G36">
        <v>32</v>
      </c>
      <c r="H36">
        <v>140.81</v>
      </c>
      <c r="I36">
        <v>154.72999999999999</v>
      </c>
      <c r="K36">
        <v>32</v>
      </c>
      <c r="L36">
        <v>0</v>
      </c>
      <c r="M36">
        <v>0</v>
      </c>
      <c r="O36">
        <v>32</v>
      </c>
      <c r="P36">
        <v>140.81</v>
      </c>
      <c r="Q36">
        <v>154.72999999999999</v>
      </c>
      <c r="S36">
        <v>32</v>
      </c>
      <c r="T36">
        <v>50446.94</v>
      </c>
      <c r="U36">
        <v>46941.21</v>
      </c>
    </row>
    <row r="37" spans="2:21" x14ac:dyDescent="0.25">
      <c r="C37">
        <v>64</v>
      </c>
      <c r="D37">
        <v>0.91</v>
      </c>
      <c r="E37">
        <v>0.98</v>
      </c>
      <c r="G37">
        <v>64</v>
      </c>
      <c r="H37">
        <v>182.16</v>
      </c>
      <c r="I37">
        <v>196.22</v>
      </c>
      <c r="K37">
        <v>64</v>
      </c>
      <c r="L37">
        <v>0</v>
      </c>
      <c r="M37">
        <v>0</v>
      </c>
      <c r="O37">
        <v>64</v>
      </c>
      <c r="P37">
        <v>182.16</v>
      </c>
      <c r="Q37">
        <v>196.22</v>
      </c>
      <c r="S37">
        <v>64</v>
      </c>
      <c r="T37">
        <v>73630.490000000005</v>
      </c>
      <c r="U37">
        <v>71026.009999999995</v>
      </c>
    </row>
    <row r="38" spans="2:21" x14ac:dyDescent="0.25">
      <c r="C38">
        <v>128</v>
      </c>
      <c r="D38">
        <v>1.1100000000000001</v>
      </c>
      <c r="E38">
        <v>1.03</v>
      </c>
      <c r="G38">
        <v>128</v>
      </c>
      <c r="H38">
        <v>221.46</v>
      </c>
      <c r="I38">
        <v>205.75</v>
      </c>
      <c r="K38">
        <v>128</v>
      </c>
      <c r="L38">
        <v>0</v>
      </c>
      <c r="M38">
        <v>0</v>
      </c>
      <c r="O38">
        <v>128</v>
      </c>
      <c r="P38">
        <v>221.46</v>
      </c>
      <c r="Q38">
        <v>205.75</v>
      </c>
      <c r="S38">
        <v>128</v>
      </c>
      <c r="T38">
        <v>100000</v>
      </c>
      <c r="U38">
        <v>100000</v>
      </c>
    </row>
    <row r="39" spans="2:21" x14ac:dyDescent="0.25">
      <c r="C39">
        <v>256</v>
      </c>
      <c r="D39">
        <v>1.21</v>
      </c>
      <c r="E39">
        <v>1.1399999999999999</v>
      </c>
      <c r="G39">
        <v>256</v>
      </c>
      <c r="H39">
        <v>241.6</v>
      </c>
      <c r="I39">
        <v>227.77</v>
      </c>
      <c r="K39">
        <v>256</v>
      </c>
      <c r="L39">
        <v>0</v>
      </c>
      <c r="M39">
        <v>0</v>
      </c>
      <c r="O39">
        <v>256</v>
      </c>
      <c r="P39">
        <v>241.6</v>
      </c>
      <c r="Q39">
        <v>227.77</v>
      </c>
      <c r="S39">
        <v>256</v>
      </c>
      <c r="T39">
        <v>100000</v>
      </c>
      <c r="U39">
        <v>100000</v>
      </c>
    </row>
    <row r="40" spans="2:21" x14ac:dyDescent="0.25">
      <c r="C40">
        <v>512</v>
      </c>
      <c r="D40">
        <v>1.56</v>
      </c>
      <c r="E40">
        <v>1.39</v>
      </c>
      <c r="G40">
        <v>512</v>
      </c>
      <c r="H40">
        <v>311.32</v>
      </c>
      <c r="I40">
        <v>277.33999999999997</v>
      </c>
      <c r="K40">
        <v>512</v>
      </c>
      <c r="L40">
        <v>0</v>
      </c>
      <c r="M40">
        <v>0</v>
      </c>
      <c r="O40">
        <v>512</v>
      </c>
      <c r="P40">
        <v>311.32</v>
      </c>
      <c r="Q40">
        <v>277.33999999999997</v>
      </c>
      <c r="S40">
        <v>512</v>
      </c>
      <c r="T40">
        <v>100000</v>
      </c>
      <c r="U40">
        <v>100000</v>
      </c>
    </row>
    <row r="41" spans="2:21" x14ac:dyDescent="0.25">
      <c r="C41">
        <v>1024</v>
      </c>
      <c r="D41">
        <v>2.12</v>
      </c>
      <c r="E41">
        <v>1.78</v>
      </c>
      <c r="G41">
        <v>1024</v>
      </c>
      <c r="H41">
        <v>424.86</v>
      </c>
      <c r="I41">
        <v>355.21</v>
      </c>
      <c r="K41">
        <v>1024</v>
      </c>
      <c r="L41">
        <v>0</v>
      </c>
      <c r="M41">
        <v>0</v>
      </c>
      <c r="O41">
        <v>1024</v>
      </c>
      <c r="P41">
        <v>424.86</v>
      </c>
      <c r="Q41">
        <v>355.21</v>
      </c>
      <c r="S41">
        <v>1024</v>
      </c>
      <c r="T41">
        <v>100000</v>
      </c>
      <c r="U41">
        <v>100000</v>
      </c>
    </row>
    <row r="42" spans="2:21" x14ac:dyDescent="0.25">
      <c r="C42" s="18" t="str">
        <f>References!$I$4</f>
        <v>events/s</v>
      </c>
      <c r="D42" s="18"/>
      <c r="E42" s="18"/>
      <c r="G42" s="18" t="str">
        <f>References!$I$5</f>
        <v>ops/sec</v>
      </c>
      <c r="H42" s="18"/>
      <c r="I42" s="18"/>
      <c r="K42" s="18" t="str">
        <f>References!$I$6</f>
        <v>reads/sec</v>
      </c>
      <c r="L42" s="18"/>
      <c r="M42" s="18"/>
      <c r="O42" t="str">
        <f>References!$I$7</f>
        <v>writes/sec</v>
      </c>
      <c r="Q42" s="2"/>
      <c r="R42" s="2"/>
      <c r="S42" t="str">
        <f>References!$I$8</f>
        <v>latency95(μs)</v>
      </c>
    </row>
    <row r="43" spans="2:21" x14ac:dyDescent="0.25">
      <c r="B43" t="s">
        <v>53</v>
      </c>
      <c r="C43" t="s">
        <v>47</v>
      </c>
      <c r="D43" t="str">
        <f>References!$B$3</f>
        <v>PS 8.0.34</v>
      </c>
      <c r="E43" t="str">
        <f>References!$B$4</f>
        <v>MySQL 8.0.34</v>
      </c>
      <c r="F43" t="s">
        <v>68</v>
      </c>
      <c r="G43" t="s">
        <v>47</v>
      </c>
      <c r="H43" t="str">
        <f>References!$B$3</f>
        <v>PS 8.0.34</v>
      </c>
      <c r="I43" t="str">
        <f>References!$B$4</f>
        <v>MySQL 8.0.34</v>
      </c>
      <c r="J43" t="s">
        <v>68</v>
      </c>
      <c r="K43" t="s">
        <v>47</v>
      </c>
      <c r="L43" t="str">
        <f>References!$B$3</f>
        <v>PS 8.0.34</v>
      </c>
      <c r="M43" t="str">
        <f>References!$B$4</f>
        <v>MySQL 8.0.34</v>
      </c>
      <c r="N43" t="s">
        <v>68</v>
      </c>
      <c r="O43" t="s">
        <v>47</v>
      </c>
      <c r="P43" t="str">
        <f>References!$B$3</f>
        <v>PS 8.0.34</v>
      </c>
      <c r="Q43" t="str">
        <f>References!$B$4</f>
        <v>MySQL 8.0.34</v>
      </c>
      <c r="R43" t="s">
        <v>68</v>
      </c>
      <c r="S43" t="s">
        <v>47</v>
      </c>
      <c r="T43" t="str">
        <f>References!$B$3</f>
        <v>PS 8.0.34</v>
      </c>
      <c r="U43" t="str">
        <f>References!$B$4</f>
        <v>MySQL 8.0.34</v>
      </c>
    </row>
    <row r="44" spans="2:21" x14ac:dyDescent="0.25">
      <c r="B44" t="str">
        <f>PS_8034_write_pre_large!A41</f>
        <v>write_run_insert_delete_single</v>
      </c>
      <c r="C44" cm="1">
        <f t="array" ref="C44:C54">References!$G$3:$G$13</f>
        <v>1</v>
      </c>
      <c r="D44" cm="1">
        <f t="array" ref="D44:D54">PS_8034_write_pre_large!Z41:Z51</f>
        <v>15.35</v>
      </c>
      <c r="E44" cm="1">
        <f t="array" ref="E44:E54">MY_8034_write_pre_large!Z41:Z51</f>
        <v>14.03</v>
      </c>
      <c r="G44" cm="1">
        <f t="array" ref="G44:G54">References!$G$3:$G$13</f>
        <v>1</v>
      </c>
      <c r="H44" cm="1">
        <f t="array" ref="H44:H54">PS_8034_write_pre_large!AA41:AA51</f>
        <v>30.71</v>
      </c>
      <c r="I44" cm="1">
        <f t="array" ref="I44:I54">MY_8034_write_pre_large!AA41:AA51</f>
        <v>28.06</v>
      </c>
      <c r="K44" cm="1">
        <f t="array" ref="K44:K54">References!$G$3:$G$13</f>
        <v>1</v>
      </c>
      <c r="L44" cm="1">
        <f t="array" ref="L44:L54">PS_8034_write_pre_large!AB41:AB51</f>
        <v>0</v>
      </c>
      <c r="M44" cm="1">
        <f t="array" ref="M44:M54">MY_8034_write_pre_large!AB41:AB51</f>
        <v>0</v>
      </c>
      <c r="O44" cm="1">
        <f t="array" ref="O44:O54">References!$G$3:$G$13</f>
        <v>1</v>
      </c>
      <c r="P44" cm="1">
        <f t="array" ref="P44:P54">PS_8034_write_pre_large!AC41:AC51</f>
        <v>30.71</v>
      </c>
      <c r="Q44" cm="1">
        <f t="array" ref="Q44:Q54">MY_8034_write_pre_large!AC41:AC51</f>
        <v>28.06</v>
      </c>
      <c r="S44" cm="1">
        <f t="array" ref="S44:S54">References!$G$3:$G$13</f>
        <v>1</v>
      </c>
      <c r="T44" cm="1">
        <f t="array" ref="T44:T54">PS_8034_write_pre_large!AD41:AD51</f>
        <v>104.84</v>
      </c>
      <c r="U44" cm="1">
        <f t="array" ref="U44:U54">MY_8034_write_pre_large!AD41:AD51</f>
        <v>112.67</v>
      </c>
    </row>
    <row r="45" spans="2:21" x14ac:dyDescent="0.25">
      <c r="C45">
        <v>2</v>
      </c>
      <c r="D45">
        <v>31.19</v>
      </c>
      <c r="E45">
        <v>26.99</v>
      </c>
      <c r="G45">
        <v>2</v>
      </c>
      <c r="H45">
        <v>62.38</v>
      </c>
      <c r="I45">
        <v>53.97</v>
      </c>
      <c r="K45">
        <v>2</v>
      </c>
      <c r="L45">
        <v>0</v>
      </c>
      <c r="M45">
        <v>0</v>
      </c>
      <c r="O45">
        <v>2</v>
      </c>
      <c r="P45">
        <v>62.38</v>
      </c>
      <c r="Q45">
        <v>53.97</v>
      </c>
      <c r="S45">
        <v>2</v>
      </c>
      <c r="T45">
        <v>102.97</v>
      </c>
      <c r="U45">
        <v>114.72</v>
      </c>
    </row>
    <row r="46" spans="2:21" x14ac:dyDescent="0.25">
      <c r="C46">
        <v>4</v>
      </c>
      <c r="D46">
        <v>55.95</v>
      </c>
      <c r="E46">
        <v>46.84</v>
      </c>
      <c r="G46">
        <v>4</v>
      </c>
      <c r="H46">
        <v>111.9</v>
      </c>
      <c r="I46">
        <v>93.67</v>
      </c>
      <c r="K46">
        <v>4</v>
      </c>
      <c r="L46">
        <v>0</v>
      </c>
      <c r="M46">
        <v>0</v>
      </c>
      <c r="O46">
        <v>4</v>
      </c>
      <c r="P46">
        <v>111.9</v>
      </c>
      <c r="Q46">
        <v>93.67</v>
      </c>
      <c r="S46">
        <v>4</v>
      </c>
      <c r="T46">
        <v>108.68</v>
      </c>
      <c r="U46">
        <v>125.52</v>
      </c>
    </row>
    <row r="47" spans="2:21" x14ac:dyDescent="0.25">
      <c r="C47">
        <v>8</v>
      </c>
      <c r="D47">
        <v>83.24</v>
      </c>
      <c r="E47">
        <v>68.150000000000006</v>
      </c>
      <c r="G47">
        <v>8</v>
      </c>
      <c r="H47">
        <v>166.49</v>
      </c>
      <c r="I47">
        <v>136.29</v>
      </c>
      <c r="K47">
        <v>8</v>
      </c>
      <c r="L47">
        <v>0</v>
      </c>
      <c r="M47">
        <v>0</v>
      </c>
      <c r="O47">
        <v>8</v>
      </c>
      <c r="P47">
        <v>166.49</v>
      </c>
      <c r="Q47">
        <v>136.29</v>
      </c>
      <c r="S47">
        <v>8</v>
      </c>
      <c r="T47">
        <v>132.49</v>
      </c>
      <c r="U47">
        <v>144.97</v>
      </c>
    </row>
    <row r="48" spans="2:21" x14ac:dyDescent="0.25">
      <c r="C48">
        <v>16</v>
      </c>
      <c r="D48">
        <v>110.3</v>
      </c>
      <c r="E48">
        <v>93.96</v>
      </c>
      <c r="G48">
        <v>16</v>
      </c>
      <c r="H48">
        <v>220.61</v>
      </c>
      <c r="I48">
        <v>187.92</v>
      </c>
      <c r="K48">
        <v>16</v>
      </c>
      <c r="L48">
        <v>0</v>
      </c>
      <c r="M48">
        <v>0</v>
      </c>
      <c r="O48">
        <v>16</v>
      </c>
      <c r="P48">
        <v>220.61</v>
      </c>
      <c r="Q48">
        <v>187.92</v>
      </c>
      <c r="S48">
        <v>16</v>
      </c>
      <c r="T48">
        <v>204.11</v>
      </c>
      <c r="U48">
        <v>669.89</v>
      </c>
    </row>
    <row r="49" spans="2:21" x14ac:dyDescent="0.25">
      <c r="C49">
        <v>32</v>
      </c>
      <c r="D49">
        <v>142.26</v>
      </c>
      <c r="E49">
        <v>114.22</v>
      </c>
      <c r="G49">
        <v>32</v>
      </c>
      <c r="H49">
        <v>284.52</v>
      </c>
      <c r="I49">
        <v>228.45</v>
      </c>
      <c r="K49">
        <v>32</v>
      </c>
      <c r="L49">
        <v>0</v>
      </c>
      <c r="M49">
        <v>0</v>
      </c>
      <c r="O49">
        <v>32</v>
      </c>
      <c r="P49">
        <v>284.52</v>
      </c>
      <c r="Q49">
        <v>228.45</v>
      </c>
      <c r="S49">
        <v>32</v>
      </c>
      <c r="T49">
        <v>1170.6500000000001</v>
      </c>
      <c r="U49">
        <v>1479.41</v>
      </c>
    </row>
    <row r="50" spans="2:21" x14ac:dyDescent="0.25">
      <c r="C50">
        <v>64</v>
      </c>
      <c r="D50">
        <v>191.71</v>
      </c>
      <c r="E50">
        <v>134.36000000000001</v>
      </c>
      <c r="G50">
        <v>64</v>
      </c>
      <c r="H50">
        <v>383.43</v>
      </c>
      <c r="I50">
        <v>268.70999999999998</v>
      </c>
      <c r="K50">
        <v>64</v>
      </c>
      <c r="L50">
        <v>0</v>
      </c>
      <c r="M50">
        <v>0</v>
      </c>
      <c r="O50">
        <v>64</v>
      </c>
      <c r="P50">
        <v>383.43</v>
      </c>
      <c r="Q50">
        <v>268.70999999999998</v>
      </c>
      <c r="S50">
        <v>64</v>
      </c>
      <c r="T50">
        <v>1533.66</v>
      </c>
      <c r="U50">
        <v>1771.29</v>
      </c>
    </row>
    <row r="51" spans="2:21" x14ac:dyDescent="0.25">
      <c r="C51">
        <v>128</v>
      </c>
      <c r="D51">
        <v>215.66</v>
      </c>
      <c r="E51">
        <v>153.09</v>
      </c>
      <c r="G51">
        <v>128</v>
      </c>
      <c r="H51">
        <v>431.31</v>
      </c>
      <c r="I51">
        <v>306.19</v>
      </c>
      <c r="K51">
        <v>128</v>
      </c>
      <c r="L51">
        <v>0</v>
      </c>
      <c r="M51">
        <v>0</v>
      </c>
      <c r="O51">
        <v>128</v>
      </c>
      <c r="P51">
        <v>431.31</v>
      </c>
      <c r="Q51">
        <v>306.19</v>
      </c>
      <c r="S51">
        <v>128</v>
      </c>
      <c r="T51">
        <v>2198.52</v>
      </c>
      <c r="U51">
        <v>2159.29</v>
      </c>
    </row>
    <row r="52" spans="2:21" x14ac:dyDescent="0.25">
      <c r="C52">
        <v>256</v>
      </c>
      <c r="D52">
        <v>273.07</v>
      </c>
      <c r="E52">
        <v>172.35</v>
      </c>
      <c r="G52">
        <v>256</v>
      </c>
      <c r="H52">
        <v>546.14</v>
      </c>
      <c r="I52">
        <v>344.69</v>
      </c>
      <c r="K52">
        <v>256</v>
      </c>
      <c r="L52">
        <v>0</v>
      </c>
      <c r="M52">
        <v>0</v>
      </c>
      <c r="O52">
        <v>256</v>
      </c>
      <c r="P52">
        <v>546.14</v>
      </c>
      <c r="Q52">
        <v>344.69</v>
      </c>
      <c r="S52">
        <v>256</v>
      </c>
      <c r="T52">
        <v>2362.7199999999998</v>
      </c>
      <c r="U52">
        <v>2828.87</v>
      </c>
    </row>
    <row r="53" spans="2:21" x14ac:dyDescent="0.25">
      <c r="C53">
        <v>512</v>
      </c>
      <c r="D53">
        <v>298.07</v>
      </c>
      <c r="E53">
        <v>146.07</v>
      </c>
      <c r="G53">
        <v>512</v>
      </c>
      <c r="H53">
        <v>596.15</v>
      </c>
      <c r="I53">
        <v>292.13</v>
      </c>
      <c r="K53">
        <v>512</v>
      </c>
      <c r="L53">
        <v>0</v>
      </c>
      <c r="M53">
        <v>0</v>
      </c>
      <c r="O53">
        <v>512</v>
      </c>
      <c r="P53">
        <v>596.15</v>
      </c>
      <c r="Q53">
        <v>292.13</v>
      </c>
      <c r="S53">
        <v>512</v>
      </c>
      <c r="T53">
        <v>3267.19</v>
      </c>
      <c r="U53">
        <v>6476.48</v>
      </c>
    </row>
    <row r="54" spans="2:21" x14ac:dyDescent="0.25">
      <c r="C54">
        <v>1024</v>
      </c>
      <c r="D54">
        <v>317.16000000000003</v>
      </c>
      <c r="E54">
        <v>153.83000000000001</v>
      </c>
      <c r="G54">
        <v>1024</v>
      </c>
      <c r="H54">
        <v>634.32000000000005</v>
      </c>
      <c r="I54">
        <v>307.64999999999998</v>
      </c>
      <c r="K54">
        <v>1024</v>
      </c>
      <c r="L54">
        <v>0</v>
      </c>
      <c r="M54">
        <v>0</v>
      </c>
      <c r="O54">
        <v>1024</v>
      </c>
      <c r="P54">
        <v>634.32000000000005</v>
      </c>
      <c r="Q54">
        <v>307.64999999999998</v>
      </c>
      <c r="S54">
        <v>1024</v>
      </c>
      <c r="T54">
        <v>6594.16</v>
      </c>
      <c r="U54">
        <v>12163.09</v>
      </c>
    </row>
    <row r="55" spans="2:21" x14ac:dyDescent="0.25">
      <c r="C55" s="18" t="str">
        <f>References!$I$4</f>
        <v>events/s</v>
      </c>
      <c r="D55" s="18"/>
      <c r="E55" s="18"/>
      <c r="G55" s="18" t="str">
        <f>References!$I$5</f>
        <v>ops/sec</v>
      </c>
      <c r="H55" s="18"/>
      <c r="I55" s="18"/>
      <c r="K55" s="18" t="str">
        <f>References!$I$6</f>
        <v>reads/sec</v>
      </c>
      <c r="L55" s="18"/>
      <c r="M55" s="18"/>
      <c r="O55" t="str">
        <f>References!$I$7</f>
        <v>writes/sec</v>
      </c>
      <c r="Q55" s="2"/>
      <c r="R55" s="2"/>
      <c r="S55" t="str">
        <f>References!$I$8</f>
        <v>latency95(μs)</v>
      </c>
    </row>
    <row r="56" spans="2:21" x14ac:dyDescent="0.25">
      <c r="B56" t="s">
        <v>53</v>
      </c>
      <c r="C56" t="s">
        <v>47</v>
      </c>
      <c r="D56" t="str">
        <f>References!$B$3</f>
        <v>PS 8.0.34</v>
      </c>
      <c r="E56" t="str">
        <f>References!$B$4</f>
        <v>MySQL 8.0.34</v>
      </c>
      <c r="F56" t="s">
        <v>68</v>
      </c>
      <c r="G56" t="s">
        <v>47</v>
      </c>
      <c r="H56" t="str">
        <f>References!$B$3</f>
        <v>PS 8.0.34</v>
      </c>
      <c r="I56" t="str">
        <f>References!$B$4</f>
        <v>MySQL 8.0.34</v>
      </c>
      <c r="J56" t="s">
        <v>68</v>
      </c>
      <c r="K56" t="s">
        <v>47</v>
      </c>
      <c r="L56" t="str">
        <f>References!$B$3</f>
        <v>PS 8.0.34</v>
      </c>
      <c r="M56" t="str">
        <f>References!$B$4</f>
        <v>MySQL 8.0.34</v>
      </c>
      <c r="N56" t="s">
        <v>68</v>
      </c>
      <c r="O56" t="s">
        <v>47</v>
      </c>
      <c r="P56" t="str">
        <f>References!$B$3</f>
        <v>PS 8.0.34</v>
      </c>
      <c r="Q56" t="str">
        <f>References!$B$4</f>
        <v>MySQL 8.0.34</v>
      </c>
      <c r="R56" t="s">
        <v>68</v>
      </c>
      <c r="S56" t="s">
        <v>47</v>
      </c>
      <c r="T56" t="str">
        <f>References!$B$3</f>
        <v>PS 8.0.34</v>
      </c>
      <c r="U56" t="str">
        <f>References!$B$4</f>
        <v>MySQL 8.0.34</v>
      </c>
    </row>
    <row r="57" spans="2:21" x14ac:dyDescent="0.25">
      <c r="B57" t="str">
        <f>PS_8034_write_pre_large!A54</f>
        <v>write_run_replace_delete_multi</v>
      </c>
      <c r="C57" cm="1">
        <f t="array" ref="C57:C67">References!$G$3:$G$13</f>
        <v>1</v>
      </c>
      <c r="D57" cm="1">
        <f t="array" ref="D57:D67">PS_8034_write_pre_large!Z54:Z64</f>
        <v>0.28999999999999998</v>
      </c>
      <c r="E57" cm="1">
        <f t="array" ref="E57:E67">MY_8034_write_pre_large!Z54:Z64</f>
        <v>0.28000000000000003</v>
      </c>
      <c r="G57" cm="1">
        <f t="array" ref="G57:G67">References!$G$3:$G$13</f>
        <v>1</v>
      </c>
      <c r="H57" cm="1">
        <f t="array" ref="H57:H67">PS_8034_write_pre_large!AA54:AA64</f>
        <v>29.46</v>
      </c>
      <c r="I57" cm="1">
        <f t="array" ref="I57:I67">MY_8034_write_pre_large!AA54:AA64</f>
        <v>28.21</v>
      </c>
      <c r="K57" cm="1">
        <f t="array" ref="K57:K67">References!$G$3:$G$13</f>
        <v>1</v>
      </c>
      <c r="L57" cm="1">
        <f t="array" ref="L57:L67">PS_8034_write_pre_large!AB54:AB64</f>
        <v>0</v>
      </c>
      <c r="M57" cm="1">
        <f t="array" ref="M57:M67">MY_8034_write_pre_large!AB54:AB64</f>
        <v>0</v>
      </c>
      <c r="O57" cm="1">
        <f t="array" ref="O57:O67">References!$G$3:$G$13</f>
        <v>1</v>
      </c>
      <c r="P57" cm="1">
        <f t="array" ref="P57:P67">PS_8034_write_pre_large!AC54:AC64</f>
        <v>29.46</v>
      </c>
      <c r="Q57" cm="1">
        <f t="array" ref="Q57:Q67">MY_8034_write_pre_large!AC54:AC64</f>
        <v>28.21</v>
      </c>
      <c r="S57" cm="1">
        <f t="array" ref="S57:S67">References!$G$3:$G$13</f>
        <v>1</v>
      </c>
      <c r="T57" cm="1">
        <f t="array" ref="T57:T67">PS_8034_write_pre_large!AD54:AD64</f>
        <v>3911.79</v>
      </c>
      <c r="U57" cm="1">
        <f t="array" ref="U57:U67">MY_8034_write_pre_large!AD54:AD64</f>
        <v>4280.32</v>
      </c>
    </row>
    <row r="58" spans="2:21" x14ac:dyDescent="0.25">
      <c r="C58">
        <v>2</v>
      </c>
      <c r="D58">
        <v>0.65</v>
      </c>
      <c r="E58">
        <v>0.48</v>
      </c>
      <c r="G58">
        <v>2</v>
      </c>
      <c r="H58">
        <v>65.290000000000006</v>
      </c>
      <c r="I58">
        <v>48.14</v>
      </c>
      <c r="K58">
        <v>2</v>
      </c>
      <c r="L58">
        <v>0</v>
      </c>
      <c r="M58">
        <v>0</v>
      </c>
      <c r="O58">
        <v>2</v>
      </c>
      <c r="P58">
        <v>65.290000000000006</v>
      </c>
      <c r="Q58">
        <v>48.14</v>
      </c>
      <c r="S58">
        <v>2</v>
      </c>
      <c r="T58">
        <v>3574.99</v>
      </c>
      <c r="U58">
        <v>4683.57</v>
      </c>
    </row>
    <row r="59" spans="2:21" x14ac:dyDescent="0.25">
      <c r="C59">
        <v>4</v>
      </c>
      <c r="D59">
        <v>1.19</v>
      </c>
      <c r="E59">
        <v>0.79</v>
      </c>
      <c r="G59">
        <v>4</v>
      </c>
      <c r="H59">
        <v>119.03</v>
      </c>
      <c r="I59">
        <v>78.739999999999995</v>
      </c>
      <c r="K59">
        <v>4</v>
      </c>
      <c r="L59">
        <v>0</v>
      </c>
      <c r="M59">
        <v>0</v>
      </c>
      <c r="O59">
        <v>4</v>
      </c>
      <c r="P59">
        <v>119.03</v>
      </c>
      <c r="Q59">
        <v>78.739999999999995</v>
      </c>
      <c r="S59">
        <v>4</v>
      </c>
      <c r="T59">
        <v>3773.42</v>
      </c>
      <c r="U59">
        <v>6960.17</v>
      </c>
    </row>
    <row r="60" spans="2:21" x14ac:dyDescent="0.25">
      <c r="C60">
        <v>8</v>
      </c>
      <c r="D60">
        <v>1.96</v>
      </c>
      <c r="E60">
        <v>1.19</v>
      </c>
      <c r="G60">
        <v>8</v>
      </c>
      <c r="H60">
        <v>195.63</v>
      </c>
      <c r="I60">
        <v>118.87</v>
      </c>
      <c r="K60">
        <v>8</v>
      </c>
      <c r="L60">
        <v>0</v>
      </c>
      <c r="M60">
        <v>0</v>
      </c>
      <c r="O60">
        <v>8</v>
      </c>
      <c r="P60">
        <v>195.63</v>
      </c>
      <c r="Q60">
        <v>118.87</v>
      </c>
      <c r="S60">
        <v>8</v>
      </c>
      <c r="T60">
        <v>5507.54</v>
      </c>
      <c r="U60">
        <v>9799.4599999999991</v>
      </c>
    </row>
    <row r="61" spans="2:21" x14ac:dyDescent="0.25">
      <c r="C61">
        <v>16</v>
      </c>
      <c r="D61">
        <v>2.81</v>
      </c>
      <c r="E61">
        <v>1.59</v>
      </c>
      <c r="G61">
        <v>16</v>
      </c>
      <c r="H61">
        <v>281.13</v>
      </c>
      <c r="I61">
        <v>158.68</v>
      </c>
      <c r="K61">
        <v>16</v>
      </c>
      <c r="L61">
        <v>0</v>
      </c>
      <c r="M61">
        <v>0</v>
      </c>
      <c r="O61">
        <v>16</v>
      </c>
      <c r="P61">
        <v>281.13</v>
      </c>
      <c r="Q61">
        <v>158.68</v>
      </c>
      <c r="S61">
        <v>16</v>
      </c>
      <c r="T61">
        <v>7754.26</v>
      </c>
      <c r="U61">
        <v>14827.42</v>
      </c>
    </row>
    <row r="62" spans="2:21" x14ac:dyDescent="0.25">
      <c r="C62">
        <v>32</v>
      </c>
      <c r="D62">
        <v>3.56</v>
      </c>
      <c r="E62">
        <v>2.0299999999999998</v>
      </c>
      <c r="G62">
        <v>32</v>
      </c>
      <c r="H62">
        <v>356.14</v>
      </c>
      <c r="I62">
        <v>202.81</v>
      </c>
      <c r="K62">
        <v>32</v>
      </c>
      <c r="L62">
        <v>0</v>
      </c>
      <c r="M62">
        <v>0</v>
      </c>
      <c r="O62">
        <v>32</v>
      </c>
      <c r="P62">
        <v>356.14</v>
      </c>
      <c r="Q62">
        <v>202.81</v>
      </c>
      <c r="S62">
        <v>32</v>
      </c>
      <c r="T62">
        <v>11115.87</v>
      </c>
      <c r="U62">
        <v>20876.04</v>
      </c>
    </row>
    <row r="63" spans="2:21" x14ac:dyDescent="0.25">
      <c r="C63">
        <v>64</v>
      </c>
      <c r="D63">
        <v>4.75</v>
      </c>
      <c r="E63">
        <v>2.5099999999999998</v>
      </c>
      <c r="G63">
        <v>64</v>
      </c>
      <c r="H63">
        <v>475.41</v>
      </c>
      <c r="I63">
        <v>250.61</v>
      </c>
      <c r="K63">
        <v>64</v>
      </c>
      <c r="L63">
        <v>0</v>
      </c>
      <c r="M63">
        <v>0</v>
      </c>
      <c r="O63">
        <v>64</v>
      </c>
      <c r="P63">
        <v>475.41</v>
      </c>
      <c r="Q63">
        <v>250.61</v>
      </c>
      <c r="S63">
        <v>64</v>
      </c>
      <c r="T63">
        <v>16224.31</v>
      </c>
      <c r="U63">
        <v>29392.11</v>
      </c>
    </row>
    <row r="64" spans="2:21" x14ac:dyDescent="0.25">
      <c r="C64">
        <v>128</v>
      </c>
      <c r="D64">
        <v>5.73</v>
      </c>
      <c r="E64">
        <v>3.17</v>
      </c>
      <c r="G64">
        <v>128</v>
      </c>
      <c r="H64">
        <v>573.34</v>
      </c>
      <c r="I64">
        <v>317.08</v>
      </c>
      <c r="K64">
        <v>128</v>
      </c>
      <c r="L64">
        <v>0</v>
      </c>
      <c r="M64">
        <v>0</v>
      </c>
      <c r="O64">
        <v>128</v>
      </c>
      <c r="P64">
        <v>573.34</v>
      </c>
      <c r="Q64">
        <v>317.08</v>
      </c>
      <c r="S64">
        <v>128</v>
      </c>
      <c r="T64">
        <v>25448.93</v>
      </c>
      <c r="U64">
        <v>45280.79</v>
      </c>
    </row>
    <row r="65" spans="2:21" x14ac:dyDescent="0.25">
      <c r="C65">
        <v>256</v>
      </c>
      <c r="D65">
        <v>6.86</v>
      </c>
      <c r="E65">
        <v>3.79</v>
      </c>
      <c r="G65">
        <v>256</v>
      </c>
      <c r="H65">
        <v>685.87</v>
      </c>
      <c r="I65">
        <v>378.85</v>
      </c>
      <c r="K65">
        <v>256</v>
      </c>
      <c r="L65">
        <v>0</v>
      </c>
      <c r="M65">
        <v>0</v>
      </c>
      <c r="O65">
        <v>256</v>
      </c>
      <c r="P65">
        <v>685.87</v>
      </c>
      <c r="Q65">
        <v>378.85</v>
      </c>
      <c r="S65">
        <v>256</v>
      </c>
      <c r="T65">
        <v>42134.07</v>
      </c>
      <c r="U65">
        <v>74968.33</v>
      </c>
    </row>
    <row r="66" spans="2:21" x14ac:dyDescent="0.25">
      <c r="C66">
        <v>512</v>
      </c>
      <c r="D66">
        <v>7.03</v>
      </c>
      <c r="E66">
        <v>4.21</v>
      </c>
      <c r="G66">
        <v>512</v>
      </c>
      <c r="H66">
        <v>703.46</v>
      </c>
      <c r="I66">
        <v>420.98</v>
      </c>
      <c r="K66">
        <v>512</v>
      </c>
      <c r="L66">
        <v>0</v>
      </c>
      <c r="M66">
        <v>0</v>
      </c>
      <c r="O66">
        <v>512</v>
      </c>
      <c r="P66">
        <v>703.46</v>
      </c>
      <c r="Q66">
        <v>420.98</v>
      </c>
      <c r="S66">
        <v>512</v>
      </c>
      <c r="T66">
        <v>83521.570000000007</v>
      </c>
      <c r="U66">
        <v>100000</v>
      </c>
    </row>
    <row r="67" spans="2:21" x14ac:dyDescent="0.25">
      <c r="C67">
        <v>1024</v>
      </c>
      <c r="D67">
        <v>7.15</v>
      </c>
      <c r="E67">
        <v>4.79</v>
      </c>
      <c r="G67">
        <v>1024</v>
      </c>
      <c r="H67">
        <v>714.58</v>
      </c>
      <c r="I67">
        <v>479.16</v>
      </c>
      <c r="K67">
        <v>1024</v>
      </c>
      <c r="L67">
        <v>0</v>
      </c>
      <c r="M67">
        <v>0</v>
      </c>
      <c r="O67">
        <v>1024</v>
      </c>
      <c r="P67">
        <v>714.58</v>
      </c>
      <c r="Q67">
        <v>479.16</v>
      </c>
      <c r="S67">
        <v>1024</v>
      </c>
      <c r="T67">
        <v>100000</v>
      </c>
      <c r="U67">
        <v>100000</v>
      </c>
    </row>
    <row r="68" spans="2:21" x14ac:dyDescent="0.25">
      <c r="C68" s="18" t="str">
        <f>References!$I$4</f>
        <v>events/s</v>
      </c>
      <c r="D68" s="18"/>
      <c r="E68" s="18"/>
      <c r="G68" s="18" t="str">
        <f>References!$I$5</f>
        <v>ops/sec</v>
      </c>
      <c r="H68" s="18"/>
      <c r="I68" s="18"/>
      <c r="K68" s="18" t="str">
        <f>References!$I$6</f>
        <v>reads/sec</v>
      </c>
      <c r="L68" s="18"/>
      <c r="M68" s="18"/>
      <c r="O68" t="str">
        <f>References!$I$7</f>
        <v>writes/sec</v>
      </c>
      <c r="Q68" s="2"/>
      <c r="R68" s="2"/>
      <c r="S68" t="str">
        <f>References!$I$8</f>
        <v>latency95(μs)</v>
      </c>
    </row>
    <row r="69" spans="2:21" x14ac:dyDescent="0.25">
      <c r="B69" t="s">
        <v>53</v>
      </c>
      <c r="C69" t="s">
        <v>47</v>
      </c>
      <c r="D69" t="str">
        <f>References!$B$3</f>
        <v>PS 8.0.34</v>
      </c>
      <c r="E69" t="str">
        <f>References!$B$4</f>
        <v>MySQL 8.0.34</v>
      </c>
      <c r="F69" t="s">
        <v>68</v>
      </c>
      <c r="G69" t="s">
        <v>47</v>
      </c>
      <c r="H69" t="str">
        <f>References!$B$3</f>
        <v>PS 8.0.34</v>
      </c>
      <c r="I69" t="str">
        <f>References!$B$4</f>
        <v>MySQL 8.0.34</v>
      </c>
      <c r="J69" t="s">
        <v>68</v>
      </c>
      <c r="K69" t="s">
        <v>47</v>
      </c>
      <c r="L69" t="str">
        <f>References!$B$3</f>
        <v>PS 8.0.34</v>
      </c>
      <c r="M69" t="str">
        <f>References!$B$4</f>
        <v>MySQL 8.0.34</v>
      </c>
      <c r="N69" t="s">
        <v>68</v>
      </c>
      <c r="O69" t="s">
        <v>47</v>
      </c>
      <c r="P69" t="str">
        <f>References!$B$3</f>
        <v>PS 8.0.34</v>
      </c>
      <c r="Q69" t="str">
        <f>References!$B$4</f>
        <v>MySQL 8.0.34</v>
      </c>
      <c r="R69" t="s">
        <v>68</v>
      </c>
      <c r="S69" t="s">
        <v>47</v>
      </c>
      <c r="T69" t="str">
        <f>References!$B$3</f>
        <v>PS 8.0.34</v>
      </c>
      <c r="U69" t="str">
        <f>References!$B$4</f>
        <v>MySQL 8.0.34</v>
      </c>
    </row>
    <row r="70" spans="2:21" x14ac:dyDescent="0.25">
      <c r="B70" t="str">
        <f>PS_8034_write_pre_large!A67</f>
        <v>write_run_replace_delete_single</v>
      </c>
      <c r="C70" cm="1">
        <f t="array" ref="C70:C80">References!$G$3:$G$13</f>
        <v>1</v>
      </c>
      <c r="D70" cm="1">
        <f t="array" ref="D70:D80">PS_8034_write_pre_large!Z67:Z77</f>
        <v>38.94</v>
      </c>
      <c r="E70" cm="1">
        <f t="array" ref="E70:E80">MY_8034_write_pre_large!Z67:Z77</f>
        <v>32.97</v>
      </c>
      <c r="G70" cm="1">
        <f t="array" ref="G70:G80">References!$G$3:$G$13</f>
        <v>1</v>
      </c>
      <c r="H70" cm="1">
        <f t="array" ref="H70:H80">PS_8034_write_pre_large!AA67:AA77</f>
        <v>38.94</v>
      </c>
      <c r="I70" cm="1">
        <f t="array" ref="I70:I80">MY_8034_write_pre_large!AA67:AA77</f>
        <v>32.97</v>
      </c>
      <c r="K70" cm="1">
        <f t="array" ref="K70:K80">References!$G$3:$G$13</f>
        <v>1</v>
      </c>
      <c r="L70" cm="1">
        <f t="array" ref="L70:L80">PS_8034_write_pre_large!AB67:AB77</f>
        <v>0</v>
      </c>
      <c r="M70" cm="1">
        <f t="array" ref="M70:M80">MY_8034_write_pre_large!AB67:AB77</f>
        <v>0</v>
      </c>
      <c r="O70" cm="1">
        <f t="array" ref="O70:O80">References!$G$3:$G$13</f>
        <v>1</v>
      </c>
      <c r="P70" cm="1">
        <f t="array" ref="P70:P80">PS_8034_write_pre_large!AC67:AC77</f>
        <v>38.94</v>
      </c>
      <c r="Q70" cm="1">
        <f t="array" ref="Q70:Q80">MY_8034_write_pre_large!AC67:AC77</f>
        <v>32.97</v>
      </c>
      <c r="S70" cm="1">
        <f t="array" ref="S70:S80">References!$G$3:$G$13</f>
        <v>1</v>
      </c>
      <c r="T70" cm="1">
        <f t="array" ref="T70:T80">PS_8034_write_pre_large!AD67:AD77</f>
        <v>45.79</v>
      </c>
      <c r="U70" cm="1">
        <f t="array" ref="U70:U80">MY_8034_write_pre_large!AD67:AD77</f>
        <v>53.85</v>
      </c>
    </row>
    <row r="71" spans="2:21" x14ac:dyDescent="0.25">
      <c r="C71">
        <v>2</v>
      </c>
      <c r="D71">
        <v>81.459999999999994</v>
      </c>
      <c r="E71">
        <v>61.94</v>
      </c>
      <c r="G71">
        <v>2</v>
      </c>
      <c r="H71">
        <v>81.459999999999994</v>
      </c>
      <c r="I71">
        <v>61.94</v>
      </c>
      <c r="K71">
        <v>2</v>
      </c>
      <c r="L71">
        <v>0</v>
      </c>
      <c r="M71">
        <v>0</v>
      </c>
      <c r="O71">
        <v>2</v>
      </c>
      <c r="P71">
        <v>81.459999999999994</v>
      </c>
      <c r="Q71">
        <v>61.94</v>
      </c>
      <c r="S71">
        <v>2</v>
      </c>
      <c r="T71">
        <v>44.17</v>
      </c>
      <c r="U71">
        <v>55.82</v>
      </c>
    </row>
    <row r="72" spans="2:21" x14ac:dyDescent="0.25">
      <c r="C72">
        <v>4</v>
      </c>
      <c r="D72">
        <v>153.68</v>
      </c>
      <c r="E72">
        <v>110.64</v>
      </c>
      <c r="G72">
        <v>4</v>
      </c>
      <c r="H72">
        <v>153.68</v>
      </c>
      <c r="I72">
        <v>110.64</v>
      </c>
      <c r="K72">
        <v>4</v>
      </c>
      <c r="L72">
        <v>0</v>
      </c>
      <c r="M72">
        <v>0</v>
      </c>
      <c r="O72">
        <v>4</v>
      </c>
      <c r="P72">
        <v>153.68</v>
      </c>
      <c r="Q72">
        <v>110.64</v>
      </c>
      <c r="S72">
        <v>4</v>
      </c>
      <c r="T72">
        <v>46.63</v>
      </c>
      <c r="U72">
        <v>61.08</v>
      </c>
    </row>
    <row r="73" spans="2:21" x14ac:dyDescent="0.25">
      <c r="C73">
        <v>8</v>
      </c>
      <c r="D73">
        <v>259.8</v>
      </c>
      <c r="E73">
        <v>174.79</v>
      </c>
      <c r="G73">
        <v>8</v>
      </c>
      <c r="H73">
        <v>259.8</v>
      </c>
      <c r="I73">
        <v>174.79</v>
      </c>
      <c r="K73">
        <v>8</v>
      </c>
      <c r="L73">
        <v>0</v>
      </c>
      <c r="M73">
        <v>0</v>
      </c>
      <c r="O73">
        <v>8</v>
      </c>
      <c r="P73">
        <v>259.8</v>
      </c>
      <c r="Q73">
        <v>174.79</v>
      </c>
      <c r="S73">
        <v>8</v>
      </c>
      <c r="T73">
        <v>51.94</v>
      </c>
      <c r="U73">
        <v>66.84</v>
      </c>
    </row>
    <row r="74" spans="2:21" x14ac:dyDescent="0.25">
      <c r="C74">
        <v>16</v>
      </c>
      <c r="D74">
        <v>389.56</v>
      </c>
      <c r="E74">
        <v>246.23</v>
      </c>
      <c r="G74">
        <v>16</v>
      </c>
      <c r="H74">
        <v>389.56</v>
      </c>
      <c r="I74">
        <v>246.23</v>
      </c>
      <c r="K74">
        <v>16</v>
      </c>
      <c r="L74">
        <v>0</v>
      </c>
      <c r="M74">
        <v>0</v>
      </c>
      <c r="O74">
        <v>16</v>
      </c>
      <c r="P74">
        <v>389.56</v>
      </c>
      <c r="Q74">
        <v>246.23</v>
      </c>
      <c r="S74">
        <v>16</v>
      </c>
      <c r="T74">
        <v>62.19</v>
      </c>
      <c r="U74">
        <v>82.96</v>
      </c>
    </row>
    <row r="75" spans="2:21" x14ac:dyDescent="0.25">
      <c r="C75">
        <v>32</v>
      </c>
      <c r="D75">
        <v>474.01</v>
      </c>
      <c r="E75">
        <v>306.64</v>
      </c>
      <c r="G75">
        <v>32</v>
      </c>
      <c r="H75">
        <v>474.01</v>
      </c>
      <c r="I75">
        <v>306.64</v>
      </c>
      <c r="K75">
        <v>32</v>
      </c>
      <c r="L75">
        <v>0</v>
      </c>
      <c r="M75">
        <v>0</v>
      </c>
      <c r="O75">
        <v>32</v>
      </c>
      <c r="P75">
        <v>474.01</v>
      </c>
      <c r="Q75">
        <v>306.64</v>
      </c>
      <c r="S75">
        <v>32</v>
      </c>
      <c r="T75">
        <v>86</v>
      </c>
      <c r="U75">
        <v>121.08</v>
      </c>
    </row>
    <row r="76" spans="2:21" x14ac:dyDescent="0.25">
      <c r="C76">
        <v>64</v>
      </c>
      <c r="D76">
        <v>532.77</v>
      </c>
      <c r="E76">
        <v>399.67</v>
      </c>
      <c r="G76">
        <v>64</v>
      </c>
      <c r="H76">
        <v>532.77</v>
      </c>
      <c r="I76">
        <v>399.67</v>
      </c>
      <c r="K76">
        <v>64</v>
      </c>
      <c r="L76">
        <v>0</v>
      </c>
      <c r="M76">
        <v>0</v>
      </c>
      <c r="O76">
        <v>64</v>
      </c>
      <c r="P76">
        <v>532.77</v>
      </c>
      <c r="Q76">
        <v>399.67</v>
      </c>
      <c r="S76">
        <v>64</v>
      </c>
      <c r="T76">
        <v>153.02000000000001</v>
      </c>
      <c r="U76">
        <v>1050.76</v>
      </c>
    </row>
    <row r="77" spans="2:21" x14ac:dyDescent="0.25">
      <c r="C77">
        <v>128</v>
      </c>
      <c r="D77">
        <v>656.93</v>
      </c>
      <c r="E77">
        <v>444.43</v>
      </c>
      <c r="G77">
        <v>128</v>
      </c>
      <c r="H77">
        <v>656.93</v>
      </c>
      <c r="I77">
        <v>444.43</v>
      </c>
      <c r="K77">
        <v>128</v>
      </c>
      <c r="L77">
        <v>0</v>
      </c>
      <c r="M77">
        <v>0</v>
      </c>
      <c r="O77">
        <v>128</v>
      </c>
      <c r="P77">
        <v>656.93</v>
      </c>
      <c r="Q77">
        <v>444.43</v>
      </c>
      <c r="S77">
        <v>128</v>
      </c>
      <c r="T77">
        <v>1170.6500000000001</v>
      </c>
      <c r="U77">
        <v>1506.29</v>
      </c>
    </row>
    <row r="78" spans="2:21" x14ac:dyDescent="0.25">
      <c r="C78">
        <v>256</v>
      </c>
      <c r="D78">
        <v>690.29</v>
      </c>
      <c r="E78">
        <v>444.67</v>
      </c>
      <c r="G78">
        <v>256</v>
      </c>
      <c r="H78">
        <v>690.29</v>
      </c>
      <c r="I78">
        <v>444.67</v>
      </c>
      <c r="K78">
        <v>256</v>
      </c>
      <c r="L78">
        <v>0</v>
      </c>
      <c r="M78">
        <v>0</v>
      </c>
      <c r="O78">
        <v>256</v>
      </c>
      <c r="P78">
        <v>690.29</v>
      </c>
      <c r="Q78">
        <v>444.67</v>
      </c>
      <c r="S78">
        <v>256</v>
      </c>
      <c r="T78">
        <v>1648.2</v>
      </c>
      <c r="U78">
        <v>2159.29</v>
      </c>
    </row>
    <row r="79" spans="2:21" x14ac:dyDescent="0.25">
      <c r="C79">
        <v>512</v>
      </c>
      <c r="D79">
        <v>762.89</v>
      </c>
      <c r="E79">
        <v>405.17</v>
      </c>
      <c r="G79">
        <v>512</v>
      </c>
      <c r="H79">
        <v>762.89</v>
      </c>
      <c r="I79">
        <v>405.17</v>
      </c>
      <c r="K79">
        <v>512</v>
      </c>
      <c r="L79">
        <v>0</v>
      </c>
      <c r="M79">
        <v>0</v>
      </c>
      <c r="O79">
        <v>512</v>
      </c>
      <c r="P79">
        <v>762.89</v>
      </c>
      <c r="Q79">
        <v>405.17</v>
      </c>
      <c r="S79">
        <v>512</v>
      </c>
      <c r="T79">
        <v>2120.7600000000002</v>
      </c>
      <c r="U79">
        <v>3095.38</v>
      </c>
    </row>
    <row r="80" spans="2:21" x14ac:dyDescent="0.25">
      <c r="C80">
        <v>1024</v>
      </c>
      <c r="D80">
        <v>724.21</v>
      </c>
      <c r="E80">
        <v>405.89</v>
      </c>
      <c r="G80">
        <v>1024</v>
      </c>
      <c r="H80">
        <v>724.21</v>
      </c>
      <c r="I80">
        <v>405.89</v>
      </c>
      <c r="K80">
        <v>1024</v>
      </c>
      <c r="L80">
        <v>0</v>
      </c>
      <c r="M80">
        <v>0</v>
      </c>
      <c r="O80">
        <v>1024</v>
      </c>
      <c r="P80">
        <v>724.21</v>
      </c>
      <c r="Q80">
        <v>405.89</v>
      </c>
      <c r="S80">
        <v>1024</v>
      </c>
      <c r="T80">
        <v>4599.99</v>
      </c>
      <c r="U80">
        <v>6026.41</v>
      </c>
    </row>
    <row r="81" spans="2:21" x14ac:dyDescent="0.25">
      <c r="C81" s="18" t="str">
        <f>References!$I$4</f>
        <v>events/s</v>
      </c>
      <c r="D81" s="18"/>
      <c r="E81" s="18"/>
      <c r="G81" s="18" t="str">
        <f>References!$I$5</f>
        <v>ops/sec</v>
      </c>
      <c r="H81" s="18"/>
      <c r="I81" s="18"/>
      <c r="K81" s="18" t="str">
        <f>References!$I$6</f>
        <v>reads/sec</v>
      </c>
      <c r="L81" s="18"/>
      <c r="M81" s="18"/>
      <c r="O81" t="str">
        <f>References!$I$7</f>
        <v>writes/sec</v>
      </c>
      <c r="Q81" s="2"/>
      <c r="R81" s="2"/>
      <c r="S81" t="str">
        <f>References!$I$8</f>
        <v>latency95(μs)</v>
      </c>
    </row>
    <row r="82" spans="2:21" x14ac:dyDescent="0.25">
      <c r="B82" t="s">
        <v>53</v>
      </c>
      <c r="C82" t="s">
        <v>47</v>
      </c>
      <c r="D82" t="str">
        <f>References!$B$3</f>
        <v>PS 8.0.34</v>
      </c>
      <c r="E82" t="str">
        <f>References!$B$4</f>
        <v>MySQL 8.0.34</v>
      </c>
      <c r="F82" t="s">
        <v>68</v>
      </c>
      <c r="G82" t="s">
        <v>47</v>
      </c>
      <c r="H82" t="str">
        <f>References!$B$3</f>
        <v>PS 8.0.34</v>
      </c>
      <c r="I82" t="str">
        <f>References!$B$4</f>
        <v>MySQL 8.0.34</v>
      </c>
      <c r="J82" t="s">
        <v>68</v>
      </c>
      <c r="K82" t="s">
        <v>47</v>
      </c>
      <c r="L82" t="str">
        <f>References!$B$3</f>
        <v>PS 8.0.34</v>
      </c>
      <c r="M82" t="str">
        <f>References!$B$4</f>
        <v>MySQL 8.0.34</v>
      </c>
      <c r="N82" t="s">
        <v>68</v>
      </c>
      <c r="O82" t="s">
        <v>47</v>
      </c>
      <c r="P82" t="str">
        <f>References!$B$3</f>
        <v>PS 8.0.34</v>
      </c>
      <c r="Q82" t="str">
        <f>References!$B$4</f>
        <v>MySQL 8.0.34</v>
      </c>
      <c r="R82" t="s">
        <v>68</v>
      </c>
      <c r="S82" t="s">
        <v>47</v>
      </c>
      <c r="T82" t="str">
        <f>References!$B$3</f>
        <v>PS 8.0.34</v>
      </c>
      <c r="U82" t="str">
        <f>References!$B$4</f>
        <v>MySQL 8.0.34</v>
      </c>
    </row>
    <row r="83" spans="2:21" x14ac:dyDescent="0.25">
      <c r="B83" t="str">
        <f>PS_8034_write_pre_large!A80</f>
        <v>write_run_rw_with_range_100</v>
      </c>
      <c r="C83" cm="1">
        <f t="array" ref="C83:C93">References!$G$3:$G$13</f>
        <v>1</v>
      </c>
      <c r="D83" cm="1">
        <f t="array" ref="D83:D93">PS_8034_write_pre_large!Z80:Z90</f>
        <v>5.48</v>
      </c>
      <c r="E83" cm="1">
        <f t="array" ref="E83:E93">MY_8034_write_pre_large!Z80:Z90</f>
        <v>5.3</v>
      </c>
      <c r="G83" cm="1">
        <f t="array" ref="G83:G93">References!$G$3:$G$13</f>
        <v>1</v>
      </c>
      <c r="H83" cm="1">
        <f t="array" ref="H83:H93">PS_8034_write_pre_large!AA80:AA90</f>
        <v>60.28</v>
      </c>
      <c r="I83" cm="1">
        <f t="array" ref="I83:I93">MY_8034_write_pre_large!AA80:AA90</f>
        <v>58.32</v>
      </c>
      <c r="K83" cm="1">
        <f t="array" ref="K83:K93">References!$G$3:$G$13</f>
        <v>1</v>
      </c>
      <c r="L83" cm="1">
        <f t="array" ref="L83:L93">PS_8034_write_pre_large!AB80:AB90</f>
        <v>38.36</v>
      </c>
      <c r="M83" cm="1">
        <f t="array" ref="M83:M93">MY_8034_write_pre_large!AB80:AB90</f>
        <v>37.11</v>
      </c>
      <c r="O83" cm="1">
        <f t="array" ref="O83:O93">References!$G$3:$G$13</f>
        <v>1</v>
      </c>
      <c r="P83" cm="1">
        <f t="array" ref="P83:P93">PS_8034_write_pre_large!AC80:AC90</f>
        <v>19.22</v>
      </c>
      <c r="Q83" cm="1">
        <f t="array" ref="Q83:Q93">MY_8034_write_pre_large!AC80:AC90</f>
        <v>18.579999999999998</v>
      </c>
      <c r="S83" cm="1">
        <f t="array" ref="S83:S93">References!$G$3:$G$13</f>
        <v>1</v>
      </c>
      <c r="T83" cm="1">
        <f t="array" ref="T83:T93">PS_8034_write_pre_large!AD80:AD90</f>
        <v>244.38</v>
      </c>
      <c r="U83" cm="1">
        <f t="array" ref="U83:U93">MY_8034_write_pre_large!AD80:AD90</f>
        <v>253.35</v>
      </c>
    </row>
    <row r="84" spans="2:21" x14ac:dyDescent="0.25">
      <c r="C84">
        <v>2</v>
      </c>
      <c r="D84">
        <v>11.43</v>
      </c>
      <c r="E84">
        <v>9.91</v>
      </c>
      <c r="G84">
        <v>2</v>
      </c>
      <c r="H84">
        <v>125.7</v>
      </c>
      <c r="I84">
        <v>108.99</v>
      </c>
      <c r="K84">
        <v>2</v>
      </c>
      <c r="L84">
        <v>79.989999999999995</v>
      </c>
      <c r="M84">
        <v>69.36</v>
      </c>
      <c r="O84">
        <v>2</v>
      </c>
      <c r="P84">
        <v>40.200000000000003</v>
      </c>
      <c r="Q84">
        <v>34.659999999999997</v>
      </c>
      <c r="S84">
        <v>2</v>
      </c>
      <c r="T84">
        <v>231.53</v>
      </c>
      <c r="U84">
        <v>267.41000000000003</v>
      </c>
    </row>
    <row r="85" spans="2:21" x14ac:dyDescent="0.25">
      <c r="C85">
        <v>4</v>
      </c>
      <c r="D85">
        <v>20.96</v>
      </c>
      <c r="E85">
        <v>17</v>
      </c>
      <c r="G85">
        <v>4</v>
      </c>
      <c r="H85">
        <v>230.52</v>
      </c>
      <c r="I85">
        <v>186.97</v>
      </c>
      <c r="K85">
        <v>4</v>
      </c>
      <c r="L85">
        <v>146.69</v>
      </c>
      <c r="M85">
        <v>118.98</v>
      </c>
      <c r="O85">
        <v>4</v>
      </c>
      <c r="P85">
        <v>73.349999999999994</v>
      </c>
      <c r="Q85">
        <v>59.73</v>
      </c>
      <c r="S85">
        <v>4</v>
      </c>
      <c r="T85">
        <v>253.35</v>
      </c>
      <c r="U85">
        <v>297.92</v>
      </c>
    </row>
    <row r="86" spans="2:21" x14ac:dyDescent="0.25">
      <c r="C86">
        <v>8</v>
      </c>
      <c r="D86">
        <v>34.270000000000003</v>
      </c>
      <c r="E86">
        <v>28.16</v>
      </c>
      <c r="G86">
        <v>8</v>
      </c>
      <c r="H86">
        <v>377.02</v>
      </c>
      <c r="I86">
        <v>309.77999999999997</v>
      </c>
      <c r="K86">
        <v>8</v>
      </c>
      <c r="L86">
        <v>239.92</v>
      </c>
      <c r="M86">
        <v>197.13</v>
      </c>
      <c r="O86">
        <v>8</v>
      </c>
      <c r="P86">
        <v>120.07</v>
      </c>
      <c r="Q86">
        <v>98.55</v>
      </c>
      <c r="S86">
        <v>8</v>
      </c>
      <c r="T86">
        <v>292.60000000000002</v>
      </c>
      <c r="U86">
        <v>350.33</v>
      </c>
    </row>
    <row r="87" spans="2:21" x14ac:dyDescent="0.25">
      <c r="C87">
        <v>16</v>
      </c>
      <c r="D87">
        <v>48.11</v>
      </c>
      <c r="E87">
        <v>40.58</v>
      </c>
      <c r="G87">
        <v>16</v>
      </c>
      <c r="H87">
        <v>529.26</v>
      </c>
      <c r="I87">
        <v>446.34</v>
      </c>
      <c r="K87">
        <v>16</v>
      </c>
      <c r="L87">
        <v>336.8</v>
      </c>
      <c r="M87">
        <v>284.02999999999997</v>
      </c>
      <c r="O87">
        <v>16</v>
      </c>
      <c r="P87">
        <v>168.54</v>
      </c>
      <c r="Q87">
        <v>141.99</v>
      </c>
      <c r="S87">
        <v>16</v>
      </c>
      <c r="T87">
        <v>1258.08</v>
      </c>
      <c r="U87">
        <v>1149.76</v>
      </c>
    </row>
    <row r="88" spans="2:21" x14ac:dyDescent="0.25">
      <c r="C88">
        <v>32</v>
      </c>
      <c r="D88">
        <v>60.87</v>
      </c>
      <c r="E88">
        <v>55.77</v>
      </c>
      <c r="G88">
        <v>32</v>
      </c>
      <c r="H88">
        <v>669.56</v>
      </c>
      <c r="I88">
        <v>613.48</v>
      </c>
      <c r="K88">
        <v>32</v>
      </c>
      <c r="L88">
        <v>426.08</v>
      </c>
      <c r="M88">
        <v>390.39</v>
      </c>
      <c r="O88">
        <v>32</v>
      </c>
      <c r="P88">
        <v>213.21</v>
      </c>
      <c r="Q88">
        <v>194.92</v>
      </c>
      <c r="S88">
        <v>32</v>
      </c>
      <c r="T88">
        <v>1771.29</v>
      </c>
      <c r="U88">
        <v>1506.29</v>
      </c>
    </row>
    <row r="89" spans="2:21" x14ac:dyDescent="0.25">
      <c r="C89">
        <v>64</v>
      </c>
      <c r="D89">
        <v>68.11</v>
      </c>
      <c r="E89">
        <v>69.760000000000005</v>
      </c>
      <c r="G89">
        <v>64</v>
      </c>
      <c r="H89">
        <v>749.25</v>
      </c>
      <c r="I89">
        <v>767.41</v>
      </c>
      <c r="K89">
        <v>64</v>
      </c>
      <c r="L89">
        <v>476.8</v>
      </c>
      <c r="M89">
        <v>488.35</v>
      </c>
      <c r="O89">
        <v>64</v>
      </c>
      <c r="P89">
        <v>238.26</v>
      </c>
      <c r="Q89">
        <v>244.51</v>
      </c>
      <c r="S89">
        <v>64</v>
      </c>
      <c r="T89">
        <v>2362.7199999999998</v>
      </c>
      <c r="U89">
        <v>1771.29</v>
      </c>
    </row>
    <row r="90" spans="2:21" x14ac:dyDescent="0.25">
      <c r="C90">
        <v>128</v>
      </c>
      <c r="D90">
        <v>73.03</v>
      </c>
      <c r="E90">
        <v>77.73</v>
      </c>
      <c r="G90">
        <v>128</v>
      </c>
      <c r="H90">
        <v>803.32</v>
      </c>
      <c r="I90">
        <v>855.08</v>
      </c>
      <c r="K90">
        <v>128</v>
      </c>
      <c r="L90">
        <v>511.2</v>
      </c>
      <c r="M90">
        <v>544.14</v>
      </c>
      <c r="O90">
        <v>128</v>
      </c>
      <c r="P90">
        <v>256.23</v>
      </c>
      <c r="Q90">
        <v>272.01</v>
      </c>
      <c r="S90">
        <v>128</v>
      </c>
      <c r="T90">
        <v>3911.79</v>
      </c>
      <c r="U90">
        <v>2880.27</v>
      </c>
    </row>
    <row r="91" spans="2:21" x14ac:dyDescent="0.25">
      <c r="C91">
        <v>256</v>
      </c>
      <c r="D91">
        <v>86.92</v>
      </c>
      <c r="E91">
        <v>74.349999999999994</v>
      </c>
      <c r="G91">
        <v>256</v>
      </c>
      <c r="H91">
        <v>956.15</v>
      </c>
      <c r="I91">
        <v>817.9</v>
      </c>
      <c r="K91">
        <v>256</v>
      </c>
      <c r="L91">
        <v>608.46</v>
      </c>
      <c r="M91">
        <v>520.48</v>
      </c>
      <c r="O91">
        <v>256</v>
      </c>
      <c r="P91">
        <v>304.33</v>
      </c>
      <c r="Q91">
        <v>259.56</v>
      </c>
      <c r="S91">
        <v>256</v>
      </c>
      <c r="T91">
        <v>5813.24</v>
      </c>
      <c r="U91">
        <v>5507.54</v>
      </c>
    </row>
    <row r="92" spans="2:21" x14ac:dyDescent="0.25">
      <c r="C92">
        <v>512</v>
      </c>
      <c r="D92">
        <v>98</v>
      </c>
      <c r="E92">
        <v>77.37</v>
      </c>
      <c r="G92">
        <v>512</v>
      </c>
      <c r="H92">
        <v>1078</v>
      </c>
      <c r="I92">
        <v>851.09</v>
      </c>
      <c r="K92">
        <v>512</v>
      </c>
      <c r="L92">
        <v>686</v>
      </c>
      <c r="M92">
        <v>541.6</v>
      </c>
      <c r="O92">
        <v>512</v>
      </c>
      <c r="P92">
        <v>342.88</v>
      </c>
      <c r="Q92">
        <v>270.95999999999998</v>
      </c>
      <c r="S92">
        <v>512</v>
      </c>
      <c r="T92">
        <v>8955.74</v>
      </c>
      <c r="U92">
        <v>10531.32</v>
      </c>
    </row>
    <row r="93" spans="2:21" x14ac:dyDescent="0.25">
      <c r="C93">
        <v>1024</v>
      </c>
      <c r="D93">
        <v>102.04</v>
      </c>
      <c r="E93">
        <v>81.430000000000007</v>
      </c>
      <c r="G93">
        <v>1024</v>
      </c>
      <c r="H93">
        <v>1122.46</v>
      </c>
      <c r="I93">
        <v>895.75</v>
      </c>
      <c r="K93">
        <v>1024</v>
      </c>
      <c r="L93">
        <v>714.29</v>
      </c>
      <c r="M93">
        <v>570.02</v>
      </c>
      <c r="O93">
        <v>1024</v>
      </c>
      <c r="P93">
        <v>357.41</v>
      </c>
      <c r="Q93">
        <v>285.04000000000002</v>
      </c>
      <c r="S93">
        <v>1024</v>
      </c>
      <c r="T93">
        <v>17752.8</v>
      </c>
      <c r="U93">
        <v>20503.5</v>
      </c>
    </row>
    <row r="94" spans="2:21" x14ac:dyDescent="0.25">
      <c r="C94" s="18" t="str">
        <f>References!$I$4</f>
        <v>events/s</v>
      </c>
      <c r="D94" s="18"/>
      <c r="E94" s="18"/>
      <c r="G94" s="18" t="str">
        <f>References!$I$5</f>
        <v>ops/sec</v>
      </c>
      <c r="H94" s="18"/>
      <c r="I94" s="18"/>
      <c r="K94" s="18" t="str">
        <f>References!$I$6</f>
        <v>reads/sec</v>
      </c>
      <c r="L94" s="18"/>
      <c r="M94" s="18"/>
      <c r="O94" t="str">
        <f>References!$I$7</f>
        <v>writes/sec</v>
      </c>
      <c r="Q94" s="2"/>
      <c r="R94" s="2"/>
      <c r="S94" t="str">
        <f>References!$I$8</f>
        <v>latency95(μs)</v>
      </c>
    </row>
    <row r="95" spans="2:21" x14ac:dyDescent="0.25">
      <c r="B95" t="s">
        <v>53</v>
      </c>
      <c r="C95" t="s">
        <v>47</v>
      </c>
      <c r="D95" t="str">
        <f>References!$B$3</f>
        <v>PS 8.0.34</v>
      </c>
      <c r="E95" t="str">
        <f>References!$B$4</f>
        <v>MySQL 8.0.34</v>
      </c>
      <c r="F95" t="s">
        <v>68</v>
      </c>
      <c r="G95" t="s">
        <v>47</v>
      </c>
      <c r="H95" t="str">
        <f>References!$B$3</f>
        <v>PS 8.0.34</v>
      </c>
      <c r="I95" t="str">
        <f>References!$B$4</f>
        <v>MySQL 8.0.34</v>
      </c>
      <c r="J95" t="s">
        <v>68</v>
      </c>
      <c r="K95" t="s">
        <v>47</v>
      </c>
      <c r="L95" t="str">
        <f>References!$B$3</f>
        <v>PS 8.0.34</v>
      </c>
      <c r="M95" t="str">
        <f>References!$B$4</f>
        <v>MySQL 8.0.34</v>
      </c>
      <c r="N95" t="s">
        <v>68</v>
      </c>
      <c r="O95" t="s">
        <v>47</v>
      </c>
      <c r="P95" t="str">
        <f>References!$B$3</f>
        <v>PS 8.0.34</v>
      </c>
      <c r="Q95" t="str">
        <f>References!$B$4</f>
        <v>MySQL 8.0.34</v>
      </c>
      <c r="R95" t="s">
        <v>68</v>
      </c>
      <c r="S95" t="s">
        <v>47</v>
      </c>
      <c r="T95" t="str">
        <f>References!$B$3</f>
        <v>PS 8.0.34</v>
      </c>
      <c r="U95" t="str">
        <f>References!$B$4</f>
        <v>MySQL 8.0.34</v>
      </c>
    </row>
    <row r="96" spans="2:21" x14ac:dyDescent="0.25">
      <c r="B96" t="str">
        <f>PS_8034_write_pre_large!A93</f>
        <v>write_run_rw_with_range_1000</v>
      </c>
      <c r="C96" cm="1">
        <f t="array" ref="C96:C106">References!$G$3:$G$13</f>
        <v>1</v>
      </c>
      <c r="D96" cm="1">
        <f t="array" ref="D96:D106">PS_8034_write_pre_large!Z93:Z103</f>
        <v>4.91</v>
      </c>
      <c r="E96" cm="1">
        <f t="array" ref="E96:E106">MY_8034_write_pre_large!Z93:Z103</f>
        <v>4.3</v>
      </c>
      <c r="G96" cm="1">
        <f t="array" ref="G96:G106">References!$G$3:$G$13</f>
        <v>1</v>
      </c>
      <c r="H96" cm="1">
        <f t="array" ref="H96:H106">PS_8034_write_pre_large!AA93:AA103</f>
        <v>54.06</v>
      </c>
      <c r="I96" cm="1">
        <f t="array" ref="I96:I106">MY_8034_write_pre_large!AA93:AA103</f>
        <v>47.33</v>
      </c>
      <c r="K96" cm="1">
        <f t="array" ref="K96:K106">References!$G$3:$G$13</f>
        <v>1</v>
      </c>
      <c r="L96" cm="1">
        <f t="array" ref="L96:L106">PS_8034_write_pre_large!AB93:AB103</f>
        <v>34.4</v>
      </c>
      <c r="M96" cm="1">
        <f t="array" ref="M96:M106">MY_8034_write_pre_large!AB93:AB103</f>
        <v>30.12</v>
      </c>
      <c r="O96" cm="1">
        <f t="array" ref="O96:O106">References!$G$3:$G$13</f>
        <v>1</v>
      </c>
      <c r="P96" cm="1">
        <f t="array" ref="P96:P106">PS_8034_write_pre_large!AC93:AC103</f>
        <v>17.16</v>
      </c>
      <c r="Q96" cm="1">
        <f t="array" ref="Q96:Q106">MY_8034_write_pre_large!AC93:AC103</f>
        <v>15.13</v>
      </c>
      <c r="S96" cm="1">
        <f t="array" ref="S96:S106">References!$G$3:$G$13</f>
        <v>1</v>
      </c>
      <c r="T96" cm="1">
        <f t="array" ref="T96:T106">PS_8034_write_pre_large!AD93:AD103</f>
        <v>303.33</v>
      </c>
      <c r="U96" cm="1">
        <f t="array" ref="U96:U106">MY_8034_write_pre_large!AD93:AD103</f>
        <v>344.08</v>
      </c>
    </row>
    <row r="97" spans="2:21" x14ac:dyDescent="0.25">
      <c r="C97">
        <v>2</v>
      </c>
      <c r="D97">
        <v>7.44</v>
      </c>
      <c r="E97">
        <v>6.2</v>
      </c>
      <c r="G97">
        <v>2</v>
      </c>
      <c r="H97">
        <v>81.790000000000006</v>
      </c>
      <c r="I97">
        <v>68.16</v>
      </c>
      <c r="K97">
        <v>2</v>
      </c>
      <c r="L97">
        <v>52.05</v>
      </c>
      <c r="M97">
        <v>43.37</v>
      </c>
      <c r="O97">
        <v>2</v>
      </c>
      <c r="P97">
        <v>25.89</v>
      </c>
      <c r="Q97">
        <v>21.63</v>
      </c>
      <c r="S97">
        <v>2</v>
      </c>
      <c r="T97">
        <v>363.18</v>
      </c>
      <c r="U97">
        <v>442.73</v>
      </c>
    </row>
    <row r="98" spans="2:21" x14ac:dyDescent="0.25">
      <c r="C98">
        <v>4</v>
      </c>
      <c r="D98">
        <v>12.14</v>
      </c>
      <c r="E98">
        <v>10.4</v>
      </c>
      <c r="G98">
        <v>4</v>
      </c>
      <c r="H98">
        <v>133.58000000000001</v>
      </c>
      <c r="I98">
        <v>114.36</v>
      </c>
      <c r="K98">
        <v>4</v>
      </c>
      <c r="L98">
        <v>85</v>
      </c>
      <c r="M98">
        <v>72.78</v>
      </c>
      <c r="O98">
        <v>4</v>
      </c>
      <c r="P98">
        <v>42.55</v>
      </c>
      <c r="Q98">
        <v>36.53</v>
      </c>
      <c r="S98">
        <v>4</v>
      </c>
      <c r="T98">
        <v>434.83</v>
      </c>
      <c r="U98">
        <v>502.2</v>
      </c>
    </row>
    <row r="99" spans="2:21" x14ac:dyDescent="0.25">
      <c r="C99">
        <v>8</v>
      </c>
      <c r="D99">
        <v>17.91</v>
      </c>
      <c r="E99">
        <v>15.26</v>
      </c>
      <c r="G99">
        <v>8</v>
      </c>
      <c r="H99">
        <v>197.02</v>
      </c>
      <c r="I99">
        <v>167.91</v>
      </c>
      <c r="K99">
        <v>8</v>
      </c>
      <c r="L99">
        <v>125.38</v>
      </c>
      <c r="M99">
        <v>106.85</v>
      </c>
      <c r="O99">
        <v>8</v>
      </c>
      <c r="P99">
        <v>62.63</v>
      </c>
      <c r="Q99">
        <v>53.5</v>
      </c>
      <c r="S99">
        <v>8</v>
      </c>
      <c r="T99">
        <v>559.5</v>
      </c>
      <c r="U99">
        <v>657.93</v>
      </c>
    </row>
    <row r="100" spans="2:21" x14ac:dyDescent="0.25">
      <c r="C100">
        <v>16</v>
      </c>
      <c r="D100">
        <v>23.58</v>
      </c>
      <c r="E100">
        <v>22.18</v>
      </c>
      <c r="G100">
        <v>16</v>
      </c>
      <c r="H100">
        <v>259.38</v>
      </c>
      <c r="I100">
        <v>243.99</v>
      </c>
      <c r="K100">
        <v>16</v>
      </c>
      <c r="L100">
        <v>165.06</v>
      </c>
      <c r="M100">
        <v>155.27000000000001</v>
      </c>
      <c r="O100">
        <v>16</v>
      </c>
      <c r="P100">
        <v>82.39</v>
      </c>
      <c r="Q100">
        <v>77.900000000000006</v>
      </c>
      <c r="S100">
        <v>16</v>
      </c>
      <c r="T100">
        <v>1213.57</v>
      </c>
      <c r="U100">
        <v>1479.41</v>
      </c>
    </row>
    <row r="101" spans="2:21" x14ac:dyDescent="0.25">
      <c r="C101">
        <v>32</v>
      </c>
      <c r="D101">
        <v>27.27</v>
      </c>
      <c r="E101">
        <v>29.09</v>
      </c>
      <c r="G101">
        <v>32</v>
      </c>
      <c r="H101">
        <v>300.01</v>
      </c>
      <c r="I101">
        <v>319.95</v>
      </c>
      <c r="K101">
        <v>32</v>
      </c>
      <c r="L101">
        <v>190.91</v>
      </c>
      <c r="M101">
        <v>203.6</v>
      </c>
      <c r="O101">
        <v>32</v>
      </c>
      <c r="P101">
        <v>95.39</v>
      </c>
      <c r="Q101">
        <v>101.79</v>
      </c>
      <c r="S101">
        <v>32</v>
      </c>
      <c r="T101">
        <v>2539.17</v>
      </c>
      <c r="U101">
        <v>2159.29</v>
      </c>
    </row>
    <row r="102" spans="2:21" x14ac:dyDescent="0.25">
      <c r="C102">
        <v>64</v>
      </c>
      <c r="D102">
        <v>29.72</v>
      </c>
      <c r="E102">
        <v>32.57</v>
      </c>
      <c r="G102">
        <v>64</v>
      </c>
      <c r="H102">
        <v>326.93</v>
      </c>
      <c r="I102">
        <v>358.29</v>
      </c>
      <c r="K102">
        <v>64</v>
      </c>
      <c r="L102">
        <v>208.05</v>
      </c>
      <c r="M102">
        <v>228.01</v>
      </c>
      <c r="O102">
        <v>64</v>
      </c>
      <c r="P102">
        <v>104.03</v>
      </c>
      <c r="Q102">
        <v>114.52</v>
      </c>
      <c r="S102">
        <v>64</v>
      </c>
      <c r="T102">
        <v>3706.08</v>
      </c>
      <c r="U102">
        <v>4055.23</v>
      </c>
    </row>
    <row r="103" spans="2:21" x14ac:dyDescent="0.25">
      <c r="C103">
        <v>128</v>
      </c>
      <c r="D103">
        <v>32.49</v>
      </c>
      <c r="E103">
        <v>32.25</v>
      </c>
      <c r="G103">
        <v>128</v>
      </c>
      <c r="H103">
        <v>357.39</v>
      </c>
      <c r="I103">
        <v>354.76</v>
      </c>
      <c r="K103">
        <v>128</v>
      </c>
      <c r="L103">
        <v>227.43</v>
      </c>
      <c r="M103">
        <v>225.76</v>
      </c>
      <c r="O103">
        <v>128</v>
      </c>
      <c r="P103">
        <v>113.51</v>
      </c>
      <c r="Q103">
        <v>112.97</v>
      </c>
      <c r="S103">
        <v>128</v>
      </c>
      <c r="T103">
        <v>6835.96</v>
      </c>
      <c r="U103">
        <v>8184.67</v>
      </c>
    </row>
    <row r="104" spans="2:21" x14ac:dyDescent="0.25">
      <c r="C104">
        <v>256</v>
      </c>
      <c r="D104">
        <v>36.9</v>
      </c>
      <c r="E104">
        <v>34.26</v>
      </c>
      <c r="G104">
        <v>256</v>
      </c>
      <c r="H104">
        <v>405.91</v>
      </c>
      <c r="I104">
        <v>376.91</v>
      </c>
      <c r="K104">
        <v>256</v>
      </c>
      <c r="L104">
        <v>258.31</v>
      </c>
      <c r="M104">
        <v>239.85</v>
      </c>
      <c r="O104">
        <v>256</v>
      </c>
      <c r="P104">
        <v>129.04</v>
      </c>
      <c r="Q104">
        <v>119.89</v>
      </c>
      <c r="S104">
        <v>256</v>
      </c>
      <c r="T104">
        <v>11523.48</v>
      </c>
      <c r="U104">
        <v>15371.13</v>
      </c>
    </row>
    <row r="105" spans="2:21" x14ac:dyDescent="0.25">
      <c r="C105">
        <v>512</v>
      </c>
      <c r="D105">
        <v>43.2</v>
      </c>
      <c r="E105">
        <v>35.81</v>
      </c>
      <c r="G105">
        <v>512</v>
      </c>
      <c r="H105">
        <v>475.17</v>
      </c>
      <c r="I105">
        <v>393.96</v>
      </c>
      <c r="K105">
        <v>512</v>
      </c>
      <c r="L105">
        <v>302.38</v>
      </c>
      <c r="M105">
        <v>250.7</v>
      </c>
      <c r="O105">
        <v>512</v>
      </c>
      <c r="P105">
        <v>151.21</v>
      </c>
      <c r="Q105">
        <v>125.28</v>
      </c>
      <c r="S105">
        <v>512</v>
      </c>
      <c r="T105">
        <v>19425.29</v>
      </c>
      <c r="U105">
        <v>27846.48</v>
      </c>
    </row>
    <row r="106" spans="2:21" x14ac:dyDescent="0.25">
      <c r="C106">
        <v>1024</v>
      </c>
      <c r="D106">
        <v>43.88</v>
      </c>
      <c r="E106">
        <v>37.159999999999997</v>
      </c>
      <c r="G106">
        <v>1024</v>
      </c>
      <c r="H106">
        <v>482.67</v>
      </c>
      <c r="I106">
        <v>408.77</v>
      </c>
      <c r="K106">
        <v>1024</v>
      </c>
      <c r="L106">
        <v>307.16000000000003</v>
      </c>
      <c r="M106">
        <v>260.12</v>
      </c>
      <c r="O106">
        <v>1024</v>
      </c>
      <c r="P106">
        <v>153.52000000000001</v>
      </c>
      <c r="Q106">
        <v>129.88</v>
      </c>
      <c r="S106">
        <v>1024</v>
      </c>
      <c r="T106">
        <v>52296.79</v>
      </c>
      <c r="U106">
        <v>47794.11</v>
      </c>
    </row>
    <row r="107" spans="2:21" x14ac:dyDescent="0.25">
      <c r="C107" s="18" t="str">
        <f>References!$I$4</f>
        <v>events/s</v>
      </c>
      <c r="D107" s="18"/>
      <c r="E107" s="18"/>
      <c r="G107" s="18" t="str">
        <f>References!$I$5</f>
        <v>ops/sec</v>
      </c>
      <c r="H107" s="18"/>
      <c r="I107" s="18"/>
      <c r="K107" s="18" t="str">
        <f>References!$I$6</f>
        <v>reads/sec</v>
      </c>
      <c r="L107" s="18"/>
      <c r="M107" s="18"/>
      <c r="O107" t="str">
        <f>References!$I$7</f>
        <v>writes/sec</v>
      </c>
      <c r="Q107" s="2"/>
      <c r="R107" s="2"/>
      <c r="S107" t="str">
        <f>References!$I$8</f>
        <v>latency95(μs)</v>
      </c>
    </row>
    <row r="108" spans="2:21" x14ac:dyDescent="0.25">
      <c r="B108" t="s">
        <v>53</v>
      </c>
      <c r="C108" t="s">
        <v>47</v>
      </c>
      <c r="D108" t="str">
        <f>References!$B$3</f>
        <v>PS 8.0.34</v>
      </c>
      <c r="E108" t="str">
        <f>References!$B$4</f>
        <v>MySQL 8.0.34</v>
      </c>
      <c r="F108" t="s">
        <v>68</v>
      </c>
      <c r="G108" t="s">
        <v>47</v>
      </c>
      <c r="H108" t="str">
        <f>References!$B$3</f>
        <v>PS 8.0.34</v>
      </c>
      <c r="I108" t="str">
        <f>References!$B$4</f>
        <v>MySQL 8.0.34</v>
      </c>
      <c r="J108" t="s">
        <v>68</v>
      </c>
      <c r="K108" t="s">
        <v>47</v>
      </c>
      <c r="L108" t="str">
        <f>References!$B$3</f>
        <v>PS 8.0.34</v>
      </c>
      <c r="M108" t="str">
        <f>References!$B$4</f>
        <v>MySQL 8.0.34</v>
      </c>
      <c r="N108" t="s">
        <v>68</v>
      </c>
      <c r="O108" t="s">
        <v>47</v>
      </c>
      <c r="P108" t="str">
        <f>References!$B$3</f>
        <v>PS 8.0.34</v>
      </c>
      <c r="Q108" t="str">
        <f>References!$B$4</f>
        <v>MySQL 8.0.34</v>
      </c>
      <c r="R108" t="s">
        <v>68</v>
      </c>
      <c r="S108" t="s">
        <v>47</v>
      </c>
      <c r="T108" t="str">
        <f>References!$B$3</f>
        <v>PS 8.0.34</v>
      </c>
      <c r="U108" t="str">
        <f>References!$B$4</f>
        <v>MySQL 8.0.34</v>
      </c>
    </row>
    <row r="109" spans="2:21" x14ac:dyDescent="0.25">
      <c r="B109" t="str">
        <f>PS_8034_write_pre_large!A106</f>
        <v>write_run_update_no_index_multi</v>
      </c>
      <c r="C109" cm="1">
        <f t="array" ref="C109:C119">References!$G$3:$G$13</f>
        <v>1</v>
      </c>
      <c r="D109" cm="1">
        <f t="array" ref="D109:D119">PS_8034_write_pre_large!Z106:Z116</f>
        <v>0.74</v>
      </c>
      <c r="E109" cm="1">
        <f t="array" ref="E109:E119">MY_8034_write_pre_large!Z106:Z116</f>
        <v>0.7</v>
      </c>
      <c r="G109" cm="1">
        <f t="array" ref="G109:G119">References!$G$3:$G$13</f>
        <v>1</v>
      </c>
      <c r="H109" cm="1">
        <f t="array" ref="H109:H119">PS_8034_write_pre_large!AA106:AA116</f>
        <v>74.099999999999994</v>
      </c>
      <c r="I109" cm="1">
        <f t="array" ref="I109:I119">MY_8034_write_pre_large!AA106:AA116</f>
        <v>70.400000000000006</v>
      </c>
      <c r="K109" cm="1">
        <f t="array" ref="K109:K119">References!$G$3:$G$13</f>
        <v>1</v>
      </c>
      <c r="L109" cm="1">
        <f t="array" ref="L109:L119">PS_8034_write_pre_large!AB106:AB116</f>
        <v>0</v>
      </c>
      <c r="M109" cm="1">
        <f t="array" ref="M109:M119">MY_8034_write_pre_large!AB106:AB116</f>
        <v>0</v>
      </c>
      <c r="O109" cm="1">
        <f t="array" ref="O109:O119">References!$G$3:$G$13</f>
        <v>1</v>
      </c>
      <c r="P109" cm="1">
        <f t="array" ref="P109:P119">PS_8034_write_pre_large!AC106:AC116</f>
        <v>74.099999999999994</v>
      </c>
      <c r="Q109" cm="1">
        <f t="array" ref="Q109:Q119">MY_8034_write_pre_large!AC106:AC116</f>
        <v>70.39</v>
      </c>
      <c r="S109" cm="1">
        <f t="array" ref="S109:S119">References!$G$3:$G$13</f>
        <v>1</v>
      </c>
      <c r="T109" cm="1">
        <f t="array" ref="T109:T119">PS_8034_write_pre_large!AD106:AD116</f>
        <v>1589.9</v>
      </c>
      <c r="U109" cm="1">
        <f t="array" ref="U109:U119">MY_8034_write_pre_large!AD106:AD116</f>
        <v>1739.68</v>
      </c>
    </row>
    <row r="110" spans="2:21" x14ac:dyDescent="0.25">
      <c r="C110">
        <v>2</v>
      </c>
      <c r="D110">
        <v>1.29</v>
      </c>
      <c r="E110">
        <v>1.07</v>
      </c>
      <c r="G110">
        <v>2</v>
      </c>
      <c r="H110">
        <v>128.71</v>
      </c>
      <c r="I110">
        <v>107.22</v>
      </c>
      <c r="K110">
        <v>2</v>
      </c>
      <c r="L110">
        <v>0</v>
      </c>
      <c r="M110">
        <v>0</v>
      </c>
      <c r="O110">
        <v>2</v>
      </c>
      <c r="P110">
        <v>128.71</v>
      </c>
      <c r="Q110">
        <v>107.2</v>
      </c>
      <c r="S110">
        <v>2</v>
      </c>
      <c r="T110">
        <v>1739.68</v>
      </c>
      <c r="U110">
        <v>2279.14</v>
      </c>
    </row>
    <row r="111" spans="2:21" x14ac:dyDescent="0.25">
      <c r="C111">
        <v>4</v>
      </c>
      <c r="D111">
        <v>2.33</v>
      </c>
      <c r="E111">
        <v>1.75</v>
      </c>
      <c r="G111">
        <v>4</v>
      </c>
      <c r="H111">
        <v>232.71</v>
      </c>
      <c r="I111">
        <v>174.75</v>
      </c>
      <c r="K111">
        <v>4</v>
      </c>
      <c r="L111">
        <v>0</v>
      </c>
      <c r="M111">
        <v>0</v>
      </c>
      <c r="O111">
        <v>4</v>
      </c>
      <c r="P111">
        <v>232.71</v>
      </c>
      <c r="Q111">
        <v>174.75</v>
      </c>
      <c r="S111">
        <v>4</v>
      </c>
      <c r="T111">
        <v>1938.16</v>
      </c>
      <c r="U111">
        <v>2728.81</v>
      </c>
    </row>
    <row r="112" spans="2:21" x14ac:dyDescent="0.25">
      <c r="C112">
        <v>8</v>
      </c>
      <c r="D112">
        <v>3.82</v>
      </c>
      <c r="E112">
        <v>2.95</v>
      </c>
      <c r="G112">
        <v>8</v>
      </c>
      <c r="H112">
        <v>382.14</v>
      </c>
      <c r="I112">
        <v>294.55</v>
      </c>
      <c r="K112">
        <v>8</v>
      </c>
      <c r="L112">
        <v>0</v>
      </c>
      <c r="M112">
        <v>0</v>
      </c>
      <c r="O112">
        <v>8</v>
      </c>
      <c r="P112">
        <v>382.14</v>
      </c>
      <c r="Q112">
        <v>294.55</v>
      </c>
      <c r="S112">
        <v>8</v>
      </c>
      <c r="T112">
        <v>2320.5500000000002</v>
      </c>
      <c r="U112">
        <v>2985.89</v>
      </c>
    </row>
    <row r="113" spans="2:21" x14ac:dyDescent="0.25">
      <c r="C113">
        <v>16</v>
      </c>
      <c r="D113">
        <v>4.67</v>
      </c>
      <c r="E113">
        <v>4.7699999999999996</v>
      </c>
      <c r="G113">
        <v>16</v>
      </c>
      <c r="H113">
        <v>466.86</v>
      </c>
      <c r="I113">
        <v>477.05</v>
      </c>
      <c r="K113">
        <v>16</v>
      </c>
      <c r="L113">
        <v>0</v>
      </c>
      <c r="M113">
        <v>0</v>
      </c>
      <c r="O113">
        <v>16</v>
      </c>
      <c r="P113">
        <v>466.86</v>
      </c>
      <c r="Q113">
        <v>477.03</v>
      </c>
      <c r="S113">
        <v>16</v>
      </c>
      <c r="T113">
        <v>4280.32</v>
      </c>
      <c r="U113">
        <v>5409.26</v>
      </c>
    </row>
    <row r="114" spans="2:21" x14ac:dyDescent="0.25">
      <c r="C114">
        <v>32</v>
      </c>
      <c r="D114">
        <v>5.36</v>
      </c>
      <c r="E114">
        <v>6.43</v>
      </c>
      <c r="G114">
        <v>32</v>
      </c>
      <c r="H114">
        <v>535.53</v>
      </c>
      <c r="I114">
        <v>642.97</v>
      </c>
      <c r="K114">
        <v>32</v>
      </c>
      <c r="L114">
        <v>0</v>
      </c>
      <c r="M114">
        <v>0</v>
      </c>
      <c r="O114">
        <v>32</v>
      </c>
      <c r="P114">
        <v>535.51</v>
      </c>
      <c r="Q114">
        <v>642.96</v>
      </c>
      <c r="S114">
        <v>32</v>
      </c>
      <c r="T114">
        <v>11523.48</v>
      </c>
      <c r="U114">
        <v>9118.4699999999993</v>
      </c>
    </row>
    <row r="115" spans="2:21" x14ac:dyDescent="0.25">
      <c r="C115">
        <v>64</v>
      </c>
      <c r="D115">
        <v>6.3</v>
      </c>
      <c r="E115">
        <v>7.71</v>
      </c>
      <c r="G115">
        <v>64</v>
      </c>
      <c r="H115">
        <v>629.82000000000005</v>
      </c>
      <c r="I115">
        <v>771.37</v>
      </c>
      <c r="K115">
        <v>64</v>
      </c>
      <c r="L115">
        <v>0</v>
      </c>
      <c r="M115">
        <v>0</v>
      </c>
      <c r="O115">
        <v>64</v>
      </c>
      <c r="P115">
        <v>629.80999999999995</v>
      </c>
      <c r="Q115">
        <v>771.35</v>
      </c>
      <c r="S115">
        <v>64</v>
      </c>
      <c r="T115">
        <v>22435.13</v>
      </c>
      <c r="U115">
        <v>16224.31</v>
      </c>
    </row>
    <row r="116" spans="2:21" x14ac:dyDescent="0.25">
      <c r="C116">
        <v>128</v>
      </c>
      <c r="D116">
        <v>7.42</v>
      </c>
      <c r="E116">
        <v>8.5</v>
      </c>
      <c r="G116">
        <v>128</v>
      </c>
      <c r="H116">
        <v>741.9</v>
      </c>
      <c r="I116">
        <v>849.73</v>
      </c>
      <c r="K116">
        <v>128</v>
      </c>
      <c r="L116">
        <v>0</v>
      </c>
      <c r="M116">
        <v>0</v>
      </c>
      <c r="O116">
        <v>128</v>
      </c>
      <c r="P116">
        <v>741.88</v>
      </c>
      <c r="Q116">
        <v>849.71</v>
      </c>
      <c r="S116">
        <v>128</v>
      </c>
      <c r="T116">
        <v>32161.14</v>
      </c>
      <c r="U116">
        <v>25448.93</v>
      </c>
    </row>
    <row r="117" spans="2:21" x14ac:dyDescent="0.25">
      <c r="C117">
        <v>256</v>
      </c>
      <c r="D117">
        <v>8.9700000000000006</v>
      </c>
      <c r="E117">
        <v>9.6</v>
      </c>
      <c r="G117">
        <v>256</v>
      </c>
      <c r="H117">
        <v>897.39</v>
      </c>
      <c r="I117">
        <v>960.06</v>
      </c>
      <c r="K117">
        <v>256</v>
      </c>
      <c r="L117">
        <v>0</v>
      </c>
      <c r="M117">
        <v>0</v>
      </c>
      <c r="O117">
        <v>256</v>
      </c>
      <c r="P117">
        <v>897.38</v>
      </c>
      <c r="Q117">
        <v>960.05</v>
      </c>
      <c r="S117">
        <v>256</v>
      </c>
      <c r="T117">
        <v>44472.74</v>
      </c>
      <c r="U117">
        <v>42134.07</v>
      </c>
    </row>
    <row r="118" spans="2:21" x14ac:dyDescent="0.25">
      <c r="C118">
        <v>512</v>
      </c>
      <c r="D118">
        <v>11.2</v>
      </c>
      <c r="E118">
        <v>9.35</v>
      </c>
      <c r="G118">
        <v>512</v>
      </c>
      <c r="H118">
        <v>1120.49</v>
      </c>
      <c r="I118">
        <v>934.51</v>
      </c>
      <c r="K118">
        <v>512</v>
      </c>
      <c r="L118">
        <v>0</v>
      </c>
      <c r="M118">
        <v>0</v>
      </c>
      <c r="O118">
        <v>512</v>
      </c>
      <c r="P118">
        <v>1120.49</v>
      </c>
      <c r="Q118">
        <v>934.5</v>
      </c>
      <c r="S118">
        <v>512</v>
      </c>
      <c r="T118">
        <v>64910.76</v>
      </c>
      <c r="U118">
        <v>83521.570000000007</v>
      </c>
    </row>
    <row r="119" spans="2:21" x14ac:dyDescent="0.25">
      <c r="C119">
        <v>1024</v>
      </c>
      <c r="D119">
        <v>12.71</v>
      </c>
      <c r="E119">
        <v>9.7100000000000009</v>
      </c>
      <c r="G119">
        <v>1024</v>
      </c>
      <c r="H119">
        <v>1270.56</v>
      </c>
      <c r="I119">
        <v>971.21</v>
      </c>
      <c r="K119">
        <v>1024</v>
      </c>
      <c r="L119">
        <v>0</v>
      </c>
      <c r="M119">
        <v>0</v>
      </c>
      <c r="O119">
        <v>1024</v>
      </c>
      <c r="P119">
        <v>1270.54</v>
      </c>
      <c r="Q119">
        <v>971.19</v>
      </c>
      <c r="S119">
        <v>1024</v>
      </c>
      <c r="T119">
        <v>100000</v>
      </c>
      <c r="U119">
        <v>100000</v>
      </c>
    </row>
    <row r="120" spans="2:21" x14ac:dyDescent="0.25">
      <c r="C120" s="18" t="str">
        <f>References!$I$4</f>
        <v>events/s</v>
      </c>
      <c r="D120" s="18"/>
      <c r="E120" s="18"/>
      <c r="G120" s="18" t="str">
        <f>References!$I$5</f>
        <v>ops/sec</v>
      </c>
      <c r="H120" s="18"/>
      <c r="I120" s="18"/>
      <c r="K120" s="18" t="str">
        <f>References!$I$6</f>
        <v>reads/sec</v>
      </c>
      <c r="L120" s="18"/>
      <c r="M120" s="18"/>
      <c r="O120" t="str">
        <f>References!$I$7</f>
        <v>writes/sec</v>
      </c>
      <c r="Q120" s="2"/>
      <c r="R120" s="2"/>
      <c r="S120" t="str">
        <f>References!$I$8</f>
        <v>latency95(μs)</v>
      </c>
    </row>
    <row r="121" spans="2:21" x14ac:dyDescent="0.25">
      <c r="B121" t="s">
        <v>53</v>
      </c>
      <c r="C121" t="s">
        <v>47</v>
      </c>
      <c r="D121" t="str">
        <f>References!$B$3</f>
        <v>PS 8.0.34</v>
      </c>
      <c r="E121" t="str">
        <f>References!$B$4</f>
        <v>MySQL 8.0.34</v>
      </c>
      <c r="F121" t="s">
        <v>68</v>
      </c>
      <c r="G121" t="str">
        <f>References!$B$3</f>
        <v>PS 8.0.34</v>
      </c>
      <c r="H121" t="str">
        <f>_xlfn.CONCAT(References!$B$3," ",References!$D$3)</f>
        <v>PS 8.0.34 Pre write</v>
      </c>
      <c r="I121" t="str">
        <f>References!$B$4</f>
        <v>MySQL 8.0.34</v>
      </c>
      <c r="J121" t="s">
        <v>68</v>
      </c>
      <c r="K121" t="s">
        <v>47</v>
      </c>
      <c r="L121" t="str">
        <f>References!$B$3</f>
        <v>PS 8.0.34</v>
      </c>
      <c r="M121" t="str">
        <f>References!$B$4</f>
        <v>MySQL 8.0.34</v>
      </c>
      <c r="N121" t="s">
        <v>68</v>
      </c>
      <c r="O121" t="s">
        <v>47</v>
      </c>
      <c r="P121" t="str">
        <f>References!$B$3</f>
        <v>PS 8.0.34</v>
      </c>
      <c r="Q121" t="str">
        <f>References!$B$4</f>
        <v>MySQL 8.0.34</v>
      </c>
      <c r="R121" t="s">
        <v>68</v>
      </c>
      <c r="S121" t="s">
        <v>47</v>
      </c>
      <c r="T121" t="str">
        <f>References!$B$3</f>
        <v>PS 8.0.34</v>
      </c>
      <c r="U121" t="str">
        <f>References!$B$4</f>
        <v>MySQL 8.0.34</v>
      </c>
    </row>
    <row r="122" spans="2:21" x14ac:dyDescent="0.25">
      <c r="B122" t="str">
        <f>PS_8034_write_pre_large!A119</f>
        <v>write_run_update_no_index_multi_special</v>
      </c>
      <c r="C122" cm="1">
        <f t="array" ref="C122:C132">References!$G$3:$G$13</f>
        <v>1</v>
      </c>
      <c r="D122" cm="1">
        <f t="array" ref="D122:D132">PS_8034_write_pre_large!Z119:Z129</f>
        <v>5.78</v>
      </c>
      <c r="E122" cm="1">
        <f t="array" ref="E122:E132">MY_8034_write_pre_large!Z119:Z129</f>
        <v>6.01</v>
      </c>
      <c r="G122" cm="1">
        <f t="array" ref="G122:G132">References!$G$3:$G$13</f>
        <v>1</v>
      </c>
      <c r="H122" cm="1">
        <f t="array" ref="H122:H132">PS_8034_write_pre_large!AA119:AA129</f>
        <v>57.79</v>
      </c>
      <c r="I122" cm="1">
        <f t="array" ref="I122:I132">MY_8034_write_pre_large!AA119:AA129</f>
        <v>60.15</v>
      </c>
      <c r="K122" cm="1">
        <f t="array" ref="K122:K132">References!$G$3:$G$13</f>
        <v>1</v>
      </c>
      <c r="L122" cm="1">
        <f t="array" ref="L122:L132">PS_8034_write_pre_large!AB119:AB129</f>
        <v>0</v>
      </c>
      <c r="M122" cm="1">
        <f t="array" ref="M122:M132">MY_8034_write_pre_large!AB119:AB129</f>
        <v>0</v>
      </c>
      <c r="O122" cm="1">
        <f t="array" ref="O122:O132">References!$G$3:$G$13</f>
        <v>1</v>
      </c>
      <c r="P122" cm="1">
        <f t="array" ref="P122:P132">PS_8034_write_pre_large!AC119:AC129</f>
        <v>57.79</v>
      </c>
      <c r="Q122" cm="1">
        <f t="array" ref="Q122:Q132">MY_8034_write_pre_large!AC119:AC129</f>
        <v>60.15</v>
      </c>
      <c r="S122" cm="1">
        <f t="array" ref="S122:S132">References!$G$3:$G$13</f>
        <v>1</v>
      </c>
      <c r="T122" cm="1">
        <f t="array" ref="T122:T132">PS_8034_write_pre_large!AD119:AD129</f>
        <v>231.53</v>
      </c>
      <c r="U122" cm="1">
        <f t="array" ref="U122:U132">MY_8034_write_pre_large!AD119:AD129</f>
        <v>248.83</v>
      </c>
    </row>
    <row r="123" spans="2:21" x14ac:dyDescent="0.25">
      <c r="C123">
        <v>2</v>
      </c>
      <c r="D123">
        <v>11.55</v>
      </c>
      <c r="E123">
        <v>11.9</v>
      </c>
      <c r="G123">
        <v>2</v>
      </c>
      <c r="H123">
        <v>115.5</v>
      </c>
      <c r="I123">
        <v>119</v>
      </c>
      <c r="K123">
        <v>2</v>
      </c>
      <c r="L123">
        <v>0</v>
      </c>
      <c r="M123">
        <v>0</v>
      </c>
      <c r="O123">
        <v>2</v>
      </c>
      <c r="P123">
        <v>115.5</v>
      </c>
      <c r="Q123">
        <v>119</v>
      </c>
      <c r="S123">
        <v>2</v>
      </c>
      <c r="T123">
        <v>227.4</v>
      </c>
      <c r="U123">
        <v>257.95</v>
      </c>
    </row>
    <row r="124" spans="2:21" x14ac:dyDescent="0.25">
      <c r="C124">
        <v>4</v>
      </c>
      <c r="D124">
        <v>23.48</v>
      </c>
      <c r="E124">
        <v>20.52</v>
      </c>
      <c r="G124">
        <v>4</v>
      </c>
      <c r="H124">
        <v>234.83</v>
      </c>
      <c r="I124">
        <v>205.19</v>
      </c>
      <c r="K124">
        <v>4</v>
      </c>
      <c r="L124">
        <v>0</v>
      </c>
      <c r="M124">
        <v>0</v>
      </c>
      <c r="O124">
        <v>4</v>
      </c>
      <c r="P124">
        <v>234.82</v>
      </c>
      <c r="Q124">
        <v>205.19</v>
      </c>
      <c r="S124">
        <v>4</v>
      </c>
      <c r="T124">
        <v>227.4</v>
      </c>
      <c r="U124">
        <v>282.25</v>
      </c>
    </row>
    <row r="125" spans="2:21" x14ac:dyDescent="0.25">
      <c r="C125">
        <v>8</v>
      </c>
      <c r="D125">
        <v>44.39</v>
      </c>
      <c r="E125">
        <v>38.770000000000003</v>
      </c>
      <c r="G125">
        <v>8</v>
      </c>
      <c r="H125">
        <v>443.86</v>
      </c>
      <c r="I125">
        <v>387.71</v>
      </c>
      <c r="K125">
        <v>8</v>
      </c>
      <c r="L125">
        <v>0</v>
      </c>
      <c r="M125">
        <v>0</v>
      </c>
      <c r="O125">
        <v>8</v>
      </c>
      <c r="P125">
        <v>443.86</v>
      </c>
      <c r="Q125">
        <v>387.7</v>
      </c>
      <c r="S125">
        <v>8</v>
      </c>
      <c r="T125">
        <v>235.74</v>
      </c>
      <c r="U125">
        <v>297.92</v>
      </c>
    </row>
    <row r="126" spans="2:21" x14ac:dyDescent="0.25">
      <c r="C126">
        <v>16</v>
      </c>
      <c r="D126">
        <v>80.53</v>
      </c>
      <c r="E126">
        <v>72.099999999999994</v>
      </c>
      <c r="G126">
        <v>16</v>
      </c>
      <c r="H126">
        <v>805.26</v>
      </c>
      <c r="I126">
        <v>720.95</v>
      </c>
      <c r="K126">
        <v>16</v>
      </c>
      <c r="L126">
        <v>0</v>
      </c>
      <c r="M126">
        <v>0</v>
      </c>
      <c r="O126">
        <v>16</v>
      </c>
      <c r="P126">
        <v>805.26</v>
      </c>
      <c r="Q126">
        <v>720.94</v>
      </c>
      <c r="S126">
        <v>16</v>
      </c>
      <c r="T126">
        <v>257.95</v>
      </c>
      <c r="U126">
        <v>314.45</v>
      </c>
    </row>
    <row r="127" spans="2:21" x14ac:dyDescent="0.25">
      <c r="C127">
        <v>32</v>
      </c>
      <c r="D127">
        <v>139.33000000000001</v>
      </c>
      <c r="E127">
        <v>127.92</v>
      </c>
      <c r="G127">
        <v>32</v>
      </c>
      <c r="H127">
        <v>1393.25</v>
      </c>
      <c r="I127">
        <v>1279.2</v>
      </c>
      <c r="K127">
        <v>32</v>
      </c>
      <c r="L127">
        <v>0</v>
      </c>
      <c r="M127">
        <v>0</v>
      </c>
      <c r="O127">
        <v>32</v>
      </c>
      <c r="P127">
        <v>1393.24</v>
      </c>
      <c r="Q127">
        <v>1279.1600000000001</v>
      </c>
      <c r="S127">
        <v>32</v>
      </c>
      <c r="T127">
        <v>314.45</v>
      </c>
      <c r="U127">
        <v>331.91</v>
      </c>
    </row>
    <row r="128" spans="2:21" x14ac:dyDescent="0.25">
      <c r="C128">
        <v>64</v>
      </c>
      <c r="D128">
        <v>216.31</v>
      </c>
      <c r="E128">
        <v>224.94</v>
      </c>
      <c r="G128">
        <v>64</v>
      </c>
      <c r="H128">
        <v>2163.15</v>
      </c>
      <c r="I128">
        <v>2249.38</v>
      </c>
      <c r="K128">
        <v>64</v>
      </c>
      <c r="L128">
        <v>0</v>
      </c>
      <c r="M128">
        <v>0</v>
      </c>
      <c r="O128">
        <v>64</v>
      </c>
      <c r="P128">
        <v>2163.14</v>
      </c>
      <c r="Q128">
        <v>2249.33</v>
      </c>
      <c r="S128">
        <v>64</v>
      </c>
      <c r="T128">
        <v>369.77</v>
      </c>
      <c r="U128">
        <v>369.77</v>
      </c>
    </row>
    <row r="129" spans="2:21" x14ac:dyDescent="0.25">
      <c r="C129">
        <v>128</v>
      </c>
      <c r="D129">
        <v>317.92</v>
      </c>
      <c r="E129">
        <v>321.81</v>
      </c>
      <c r="G129">
        <v>128</v>
      </c>
      <c r="H129">
        <v>3179.18</v>
      </c>
      <c r="I129">
        <v>3218.1</v>
      </c>
      <c r="K129">
        <v>128</v>
      </c>
      <c r="L129">
        <v>0</v>
      </c>
      <c r="M129">
        <v>0</v>
      </c>
      <c r="O129">
        <v>128</v>
      </c>
      <c r="P129">
        <v>3179.14</v>
      </c>
      <c r="Q129">
        <v>3218.05</v>
      </c>
      <c r="S129">
        <v>128</v>
      </c>
      <c r="T129">
        <v>1304.21</v>
      </c>
      <c r="U129">
        <v>1352.03</v>
      </c>
    </row>
    <row r="130" spans="2:21" x14ac:dyDescent="0.25">
      <c r="C130">
        <v>256</v>
      </c>
      <c r="D130">
        <v>483.02</v>
      </c>
      <c r="E130">
        <v>444.32</v>
      </c>
      <c r="G130">
        <v>256</v>
      </c>
      <c r="H130">
        <v>4830.25</v>
      </c>
      <c r="I130">
        <v>4443.1899999999996</v>
      </c>
      <c r="K130">
        <v>256</v>
      </c>
      <c r="L130">
        <v>0</v>
      </c>
      <c r="M130">
        <v>0</v>
      </c>
      <c r="O130">
        <v>256</v>
      </c>
      <c r="P130">
        <v>4830.1499999999996</v>
      </c>
      <c r="Q130">
        <v>4443.12</v>
      </c>
      <c r="S130">
        <v>256</v>
      </c>
      <c r="T130">
        <v>1427.08</v>
      </c>
      <c r="U130">
        <v>1678.14</v>
      </c>
    </row>
    <row r="131" spans="2:21" x14ac:dyDescent="0.25">
      <c r="C131">
        <v>512</v>
      </c>
      <c r="D131">
        <v>700.44</v>
      </c>
      <c r="E131">
        <v>611.66999999999996</v>
      </c>
      <c r="G131">
        <v>512</v>
      </c>
      <c r="H131">
        <v>7004.44</v>
      </c>
      <c r="I131">
        <v>6116.66</v>
      </c>
      <c r="K131">
        <v>512</v>
      </c>
      <c r="L131">
        <v>0</v>
      </c>
      <c r="M131">
        <v>0</v>
      </c>
      <c r="O131">
        <v>512</v>
      </c>
      <c r="P131">
        <v>7004.27</v>
      </c>
      <c r="Q131">
        <v>6116.49</v>
      </c>
      <c r="S131">
        <v>512</v>
      </c>
      <c r="T131">
        <v>1618.78</v>
      </c>
      <c r="U131">
        <v>1869.6</v>
      </c>
    </row>
    <row r="132" spans="2:21" x14ac:dyDescent="0.25">
      <c r="C132">
        <v>1024</v>
      </c>
      <c r="D132">
        <v>964.1</v>
      </c>
      <c r="E132">
        <v>834.24</v>
      </c>
      <c r="G132">
        <v>1024</v>
      </c>
      <c r="H132">
        <v>9640.9699999999993</v>
      </c>
      <c r="I132">
        <v>8342.39</v>
      </c>
      <c r="K132">
        <v>1024</v>
      </c>
      <c r="L132">
        <v>0</v>
      </c>
      <c r="M132">
        <v>0</v>
      </c>
      <c r="O132">
        <v>1024</v>
      </c>
      <c r="P132">
        <v>9640.77</v>
      </c>
      <c r="Q132">
        <v>8342.2000000000007</v>
      </c>
      <c r="S132">
        <v>1024</v>
      </c>
      <c r="T132">
        <v>1678.14</v>
      </c>
      <c r="U132">
        <v>2120.7600000000002</v>
      </c>
    </row>
    <row r="133" spans="2:21" x14ac:dyDescent="0.25">
      <c r="C133" s="18" t="str">
        <f>References!$I$4</f>
        <v>events/s</v>
      </c>
      <c r="D133" s="18"/>
      <c r="E133" s="18"/>
      <c r="G133" s="18" t="str">
        <f>References!$I$5</f>
        <v>ops/sec</v>
      </c>
      <c r="H133" s="18"/>
      <c r="I133" s="18"/>
      <c r="K133" s="18" t="str">
        <f>References!$I$6</f>
        <v>reads/sec</v>
      </c>
      <c r="L133" s="18"/>
      <c r="M133" s="18"/>
      <c r="O133" t="str">
        <f>References!$I$7</f>
        <v>writes/sec</v>
      </c>
      <c r="Q133" s="2"/>
      <c r="R133" s="2"/>
      <c r="S133" t="str">
        <f>References!$I$8</f>
        <v>latency95(μs)</v>
      </c>
    </row>
    <row r="134" spans="2:21" x14ac:dyDescent="0.25">
      <c r="B134" t="s">
        <v>53</v>
      </c>
      <c r="C134" t="s">
        <v>47</v>
      </c>
      <c r="D134" t="str">
        <f>References!$B$3</f>
        <v>PS 8.0.34</v>
      </c>
      <c r="E134" t="str">
        <f>References!$B$4</f>
        <v>MySQL 8.0.34</v>
      </c>
      <c r="F134" t="s">
        <v>68</v>
      </c>
      <c r="G134" t="s">
        <v>47</v>
      </c>
      <c r="H134" t="str">
        <f>References!$B$3</f>
        <v>PS 8.0.34</v>
      </c>
      <c r="I134" t="str">
        <f>References!$B$4</f>
        <v>MySQL 8.0.34</v>
      </c>
      <c r="J134" t="s">
        <v>68</v>
      </c>
      <c r="K134" t="s">
        <v>47</v>
      </c>
      <c r="L134" t="str">
        <f>References!$B$3</f>
        <v>PS 8.0.34</v>
      </c>
      <c r="M134" t="str">
        <f>References!$B$4</f>
        <v>MySQL 8.0.34</v>
      </c>
      <c r="N134" t="s">
        <v>68</v>
      </c>
      <c r="O134" t="s">
        <v>47</v>
      </c>
      <c r="P134" t="str">
        <f>References!$B$3</f>
        <v>PS 8.0.34</v>
      </c>
      <c r="Q134" t="str">
        <f>References!$B$4</f>
        <v>MySQL 8.0.34</v>
      </c>
      <c r="R134" t="s">
        <v>68</v>
      </c>
      <c r="S134" t="s">
        <v>47</v>
      </c>
      <c r="T134" t="str">
        <f>References!$B$3</f>
        <v>PS 8.0.34</v>
      </c>
      <c r="U134" t="str">
        <f>References!$B$4</f>
        <v>MySQL 8.0.34</v>
      </c>
    </row>
    <row r="135" spans="2:21" x14ac:dyDescent="0.25">
      <c r="B135" t="str">
        <f>PS_8034_write_pre_large!A132</f>
        <v>write_run_update_no_index_single</v>
      </c>
      <c r="C135" cm="1">
        <f t="array" ref="C135:C145">References!$G$3:$G$13</f>
        <v>1</v>
      </c>
      <c r="D135" cm="1">
        <f t="array" ref="D135:D145">PS_8034_write_pre_large!Z132:Z142</f>
        <v>43.38</v>
      </c>
      <c r="E135" cm="1">
        <f t="array" ref="E135:E145">MY_8034_write_pre_large!Z132:Z142</f>
        <v>40.880000000000003</v>
      </c>
      <c r="G135" cm="1">
        <f t="array" ref="G135:G145">References!$G$3:$G$13</f>
        <v>1</v>
      </c>
      <c r="H135" cm="1">
        <f t="array" ref="H135:H145">PS_8034_write_pre_large!AA132:AA142</f>
        <v>43.38</v>
      </c>
      <c r="I135" cm="1">
        <f t="array" ref="I135:I145">MY_8034_write_pre_large!AA132:AA142</f>
        <v>40.880000000000003</v>
      </c>
      <c r="K135" cm="1">
        <f t="array" ref="K135:K145">References!$G$3:$G$13</f>
        <v>1</v>
      </c>
      <c r="L135" cm="1">
        <f t="array" ref="L135:L145">PS_8034_write_pre_large!AB132:AB142</f>
        <v>0</v>
      </c>
      <c r="M135" cm="1">
        <f t="array" ref="M135:M145">MY_8034_write_pre_large!AB132:AB142</f>
        <v>0</v>
      </c>
      <c r="O135" cm="1">
        <f t="array" ref="O135:O145">References!$G$3:$G$13</f>
        <v>1</v>
      </c>
      <c r="P135" cm="1">
        <f t="array" ref="P135:P145">PS_8034_write_pre_large!AC132:AC142</f>
        <v>43.38</v>
      </c>
      <c r="Q135" cm="1">
        <f t="array" ref="Q135:Q145">MY_8034_write_pre_large!AC132:AC142</f>
        <v>40.880000000000003</v>
      </c>
      <c r="S135" cm="1">
        <f t="array" ref="S135:S145">References!$G$3:$G$13</f>
        <v>1</v>
      </c>
      <c r="T135" cm="1">
        <f t="array" ref="T135:T145">PS_8034_write_pre_large!AD132:AD142</f>
        <v>38.94</v>
      </c>
      <c r="U135" cm="1">
        <f t="array" ref="U135:U145">MY_8034_write_pre_large!AD132:AD142</f>
        <v>40.369999999999997</v>
      </c>
    </row>
    <row r="136" spans="2:21" x14ac:dyDescent="0.25">
      <c r="C136">
        <v>2</v>
      </c>
      <c r="D136">
        <v>87.14</v>
      </c>
      <c r="E136">
        <v>78.39</v>
      </c>
      <c r="G136">
        <v>2</v>
      </c>
      <c r="H136">
        <v>87.14</v>
      </c>
      <c r="I136">
        <v>78.39</v>
      </c>
      <c r="K136">
        <v>2</v>
      </c>
      <c r="L136">
        <v>0</v>
      </c>
      <c r="M136">
        <v>0</v>
      </c>
      <c r="O136">
        <v>2</v>
      </c>
      <c r="P136">
        <v>87.13</v>
      </c>
      <c r="Q136">
        <v>78.39</v>
      </c>
      <c r="S136">
        <v>2</v>
      </c>
      <c r="T136">
        <v>36.24</v>
      </c>
      <c r="U136">
        <v>41.85</v>
      </c>
    </row>
    <row r="137" spans="2:21" x14ac:dyDescent="0.25">
      <c r="C137">
        <v>4</v>
      </c>
      <c r="D137">
        <v>160.30000000000001</v>
      </c>
      <c r="E137">
        <v>155.16999999999999</v>
      </c>
      <c r="G137">
        <v>4</v>
      </c>
      <c r="H137">
        <v>160.30000000000001</v>
      </c>
      <c r="I137">
        <v>155.16999999999999</v>
      </c>
      <c r="K137">
        <v>4</v>
      </c>
      <c r="L137">
        <v>0</v>
      </c>
      <c r="M137">
        <v>0</v>
      </c>
      <c r="O137">
        <v>4</v>
      </c>
      <c r="P137">
        <v>160.30000000000001</v>
      </c>
      <c r="Q137">
        <v>155.16999999999999</v>
      </c>
      <c r="S137">
        <v>4</v>
      </c>
      <c r="T137">
        <v>38.25</v>
      </c>
      <c r="U137">
        <v>42.61</v>
      </c>
    </row>
    <row r="138" spans="2:21" x14ac:dyDescent="0.25">
      <c r="C138">
        <v>8</v>
      </c>
      <c r="D138">
        <v>296.08999999999997</v>
      </c>
      <c r="E138">
        <v>288.27999999999997</v>
      </c>
      <c r="G138">
        <v>8</v>
      </c>
      <c r="H138">
        <v>296.08999999999997</v>
      </c>
      <c r="I138">
        <v>288.27999999999997</v>
      </c>
      <c r="K138">
        <v>8</v>
      </c>
      <c r="L138">
        <v>0</v>
      </c>
      <c r="M138">
        <v>0</v>
      </c>
      <c r="O138">
        <v>8</v>
      </c>
      <c r="P138">
        <v>296.08999999999997</v>
      </c>
      <c r="Q138">
        <v>288.27999999999997</v>
      </c>
      <c r="S138">
        <v>8</v>
      </c>
      <c r="T138">
        <v>41.85</v>
      </c>
      <c r="U138">
        <v>43.39</v>
      </c>
    </row>
    <row r="139" spans="2:21" x14ac:dyDescent="0.25">
      <c r="C139">
        <v>16</v>
      </c>
      <c r="D139">
        <v>506.91</v>
      </c>
      <c r="E139">
        <v>487.98</v>
      </c>
      <c r="G139">
        <v>16</v>
      </c>
      <c r="H139">
        <v>506.91</v>
      </c>
      <c r="I139">
        <v>487.98</v>
      </c>
      <c r="K139">
        <v>16</v>
      </c>
      <c r="L139">
        <v>0</v>
      </c>
      <c r="M139">
        <v>0</v>
      </c>
      <c r="O139">
        <v>16</v>
      </c>
      <c r="P139">
        <v>506.91</v>
      </c>
      <c r="Q139">
        <v>487.98</v>
      </c>
      <c r="S139">
        <v>16</v>
      </c>
      <c r="T139">
        <v>44.17</v>
      </c>
      <c r="U139">
        <v>44.98</v>
      </c>
    </row>
    <row r="140" spans="2:21" x14ac:dyDescent="0.25">
      <c r="C140">
        <v>32</v>
      </c>
      <c r="D140">
        <v>696.16</v>
      </c>
      <c r="E140">
        <v>662.42</v>
      </c>
      <c r="G140">
        <v>32</v>
      </c>
      <c r="H140">
        <v>696.16</v>
      </c>
      <c r="I140">
        <v>662.42</v>
      </c>
      <c r="K140">
        <v>32</v>
      </c>
      <c r="L140">
        <v>0</v>
      </c>
      <c r="M140">
        <v>0</v>
      </c>
      <c r="O140">
        <v>32</v>
      </c>
      <c r="P140">
        <v>696.15</v>
      </c>
      <c r="Q140">
        <v>662.41</v>
      </c>
      <c r="S140">
        <v>32</v>
      </c>
      <c r="T140">
        <v>54.83</v>
      </c>
      <c r="U140">
        <v>56.84</v>
      </c>
    </row>
    <row r="141" spans="2:21" x14ac:dyDescent="0.25">
      <c r="C141">
        <v>64</v>
      </c>
      <c r="D141">
        <v>861.63</v>
      </c>
      <c r="E141">
        <v>775.33</v>
      </c>
      <c r="G141">
        <v>64</v>
      </c>
      <c r="H141">
        <v>861.63</v>
      </c>
      <c r="I141">
        <v>775.33</v>
      </c>
      <c r="K141">
        <v>64</v>
      </c>
      <c r="L141">
        <v>0</v>
      </c>
      <c r="M141">
        <v>0</v>
      </c>
      <c r="O141">
        <v>64</v>
      </c>
      <c r="P141">
        <v>861.62</v>
      </c>
      <c r="Q141">
        <v>775.33</v>
      </c>
      <c r="S141">
        <v>64</v>
      </c>
      <c r="T141">
        <v>77.19</v>
      </c>
      <c r="U141">
        <v>86</v>
      </c>
    </row>
    <row r="142" spans="2:21" x14ac:dyDescent="0.25">
      <c r="C142">
        <v>128</v>
      </c>
      <c r="D142">
        <v>1002.33</v>
      </c>
      <c r="E142">
        <v>874.94</v>
      </c>
      <c r="G142">
        <v>128</v>
      </c>
      <c r="H142">
        <v>1002.33</v>
      </c>
      <c r="I142">
        <v>874.94</v>
      </c>
      <c r="K142">
        <v>128</v>
      </c>
      <c r="L142">
        <v>0</v>
      </c>
      <c r="M142">
        <v>0</v>
      </c>
      <c r="O142">
        <v>128</v>
      </c>
      <c r="P142">
        <v>1002.33</v>
      </c>
      <c r="Q142">
        <v>874.92</v>
      </c>
      <c r="S142">
        <v>128</v>
      </c>
      <c r="T142">
        <v>404.61</v>
      </c>
      <c r="U142">
        <v>831.46</v>
      </c>
    </row>
    <row r="143" spans="2:21" x14ac:dyDescent="0.25">
      <c r="C143">
        <v>256</v>
      </c>
      <c r="D143">
        <v>953.07</v>
      </c>
      <c r="E143">
        <v>966.91</v>
      </c>
      <c r="G143">
        <v>256</v>
      </c>
      <c r="H143">
        <v>953.07</v>
      </c>
      <c r="I143">
        <v>966.91</v>
      </c>
      <c r="K143">
        <v>256</v>
      </c>
      <c r="L143">
        <v>0</v>
      </c>
      <c r="M143">
        <v>0</v>
      </c>
      <c r="O143">
        <v>256</v>
      </c>
      <c r="P143">
        <v>953.06</v>
      </c>
      <c r="Q143">
        <v>966.91</v>
      </c>
      <c r="S143">
        <v>256</v>
      </c>
      <c r="T143">
        <v>1973.38</v>
      </c>
      <c r="U143">
        <v>1648.2</v>
      </c>
    </row>
    <row r="144" spans="2:21" x14ac:dyDescent="0.25">
      <c r="C144">
        <v>512</v>
      </c>
      <c r="D144">
        <v>1079.3599999999999</v>
      </c>
      <c r="E144">
        <v>948.85</v>
      </c>
      <c r="G144">
        <v>512</v>
      </c>
      <c r="H144">
        <v>1079.3599999999999</v>
      </c>
      <c r="I144">
        <v>948.85</v>
      </c>
      <c r="K144">
        <v>512</v>
      </c>
      <c r="L144">
        <v>0</v>
      </c>
      <c r="M144">
        <v>0</v>
      </c>
      <c r="O144">
        <v>512</v>
      </c>
      <c r="P144">
        <v>1079.3499999999999</v>
      </c>
      <c r="Q144">
        <v>948.84</v>
      </c>
      <c r="S144">
        <v>512</v>
      </c>
      <c r="T144">
        <v>2778.39</v>
      </c>
      <c r="U144">
        <v>2728.81</v>
      </c>
    </row>
    <row r="145" spans="2:21" x14ac:dyDescent="0.25">
      <c r="C145">
        <v>1024</v>
      </c>
      <c r="D145">
        <v>1124.3800000000001</v>
      </c>
      <c r="E145">
        <v>989.84</v>
      </c>
      <c r="G145">
        <v>1024</v>
      </c>
      <c r="H145">
        <v>1124.3800000000001</v>
      </c>
      <c r="I145">
        <v>989.84</v>
      </c>
      <c r="K145">
        <v>1024</v>
      </c>
      <c r="L145">
        <v>0</v>
      </c>
      <c r="M145">
        <v>0</v>
      </c>
      <c r="O145">
        <v>1024</v>
      </c>
      <c r="P145">
        <v>1124.3599999999999</v>
      </c>
      <c r="Q145">
        <v>989.83</v>
      </c>
      <c r="S145">
        <v>1024</v>
      </c>
      <c r="T145">
        <v>3448.53</v>
      </c>
      <c r="U145">
        <v>3326.55</v>
      </c>
    </row>
    <row r="146" spans="2:21" x14ac:dyDescent="0.25">
      <c r="C146" s="18" t="str">
        <f>References!$I$4</f>
        <v>events/s</v>
      </c>
      <c r="D146" s="18"/>
      <c r="E146" s="18"/>
      <c r="G146" s="18" t="str">
        <f>References!$I$5</f>
        <v>ops/sec</v>
      </c>
      <c r="H146" s="18"/>
      <c r="I146" s="18"/>
      <c r="K146" s="18" t="str">
        <f>References!$I$6</f>
        <v>reads/sec</v>
      </c>
      <c r="L146" s="18"/>
      <c r="M146" s="18"/>
      <c r="O146" t="str">
        <f>References!$I$7</f>
        <v>writes/sec</v>
      </c>
      <c r="Q146" s="2"/>
      <c r="R146" s="2"/>
      <c r="S146" t="str">
        <f>References!$I$8</f>
        <v>latency95(μs)</v>
      </c>
    </row>
    <row r="147" spans="2:21" x14ac:dyDescent="0.25">
      <c r="B147" t="s">
        <v>53</v>
      </c>
      <c r="C147" t="s">
        <v>47</v>
      </c>
      <c r="D147" t="str">
        <f>References!$B$3</f>
        <v>PS 8.0.34</v>
      </c>
      <c r="E147" t="str">
        <f>References!$B$4</f>
        <v>MySQL 8.0.34</v>
      </c>
      <c r="F147" t="s">
        <v>68</v>
      </c>
      <c r="G147" t="s">
        <v>47</v>
      </c>
      <c r="H147" t="str">
        <f>References!$B$3</f>
        <v>PS 8.0.34</v>
      </c>
      <c r="I147" t="str">
        <f>References!$B$4</f>
        <v>MySQL 8.0.34</v>
      </c>
      <c r="J147" t="s">
        <v>68</v>
      </c>
      <c r="K147" t="s">
        <v>47</v>
      </c>
      <c r="L147" t="str">
        <f>References!$B$3</f>
        <v>PS 8.0.34</v>
      </c>
      <c r="M147" t="str">
        <f>References!$B$4</f>
        <v>MySQL 8.0.34</v>
      </c>
      <c r="N147" t="s">
        <v>68</v>
      </c>
      <c r="O147" t="s">
        <v>47</v>
      </c>
      <c r="P147" t="str">
        <f>References!$B$3</f>
        <v>PS 8.0.34</v>
      </c>
      <c r="Q147" t="str">
        <f>References!$B$4</f>
        <v>MySQL 8.0.34</v>
      </c>
      <c r="R147" t="s">
        <v>68</v>
      </c>
      <c r="S147" t="s">
        <v>47</v>
      </c>
      <c r="T147" t="str">
        <f>References!$B$3</f>
        <v>PS 8.0.34</v>
      </c>
      <c r="U147" t="str">
        <f>References!$B$4</f>
        <v>MySQL 8.0.34</v>
      </c>
    </row>
    <row r="148" spans="2:21" x14ac:dyDescent="0.25">
      <c r="B148" t="str">
        <f>PS_8034_write_pre_large!A145</f>
        <v>write_run_update_with_index_multi</v>
      </c>
      <c r="C148" cm="1">
        <f t="array" ref="C148:C158">References!$G$3:$G$13</f>
        <v>1</v>
      </c>
      <c r="D148" cm="1">
        <f t="array" ref="D148:D158">PS_8034_write_pre_large!Z145:Z155</f>
        <v>0.38</v>
      </c>
      <c r="E148" cm="1">
        <f t="array" ref="E148:E158">MY_8034_write_pre_large!Z145:Z155</f>
        <v>0.66</v>
      </c>
      <c r="G148" cm="1">
        <f t="array" ref="G148:G158">References!$G$3:$G$13</f>
        <v>1</v>
      </c>
      <c r="H148" cm="1">
        <f t="array" ref="H148:H158">PS_8034_write_pre_large!AA145:AA155</f>
        <v>38.25</v>
      </c>
      <c r="I148" cm="1">
        <f t="array" ref="I148:I158">MY_8034_write_pre_large!AA145:AA155</f>
        <v>66.41</v>
      </c>
      <c r="K148" cm="1">
        <f t="array" ref="K148:K158">References!$G$3:$G$13</f>
        <v>1</v>
      </c>
      <c r="L148" cm="1">
        <f t="array" ref="L148:L158">PS_8034_write_pre_large!AB145:AB155</f>
        <v>0</v>
      </c>
      <c r="M148" cm="1">
        <f t="array" ref="M148:M158">MY_8034_write_pre_large!AB145:AB155</f>
        <v>0</v>
      </c>
      <c r="O148" cm="1">
        <f t="array" ref="O148:O158">References!$G$3:$G$13</f>
        <v>1</v>
      </c>
      <c r="P148" cm="1">
        <f t="array" ref="P148:P158">PS_8034_write_pre_large!AC145:AC155</f>
        <v>18.809999999999999</v>
      </c>
      <c r="Q148" cm="1">
        <f t="array" ref="Q148:Q158">MY_8034_write_pre_large!AC145:AC155</f>
        <v>33.090000000000003</v>
      </c>
      <c r="S148" cm="1">
        <f t="array" ref="S148:S158">References!$G$3:$G$13</f>
        <v>1</v>
      </c>
      <c r="T148" cm="1">
        <f t="array" ref="T148:T158">PS_8034_write_pre_large!AD145:AD155</f>
        <v>3841.98</v>
      </c>
      <c r="U148" cm="1">
        <f t="array" ref="U148:U158">MY_8034_write_pre_large!AD145:AD155</f>
        <v>1869.6</v>
      </c>
    </row>
    <row r="149" spans="2:21" x14ac:dyDescent="0.25">
      <c r="C149">
        <v>2</v>
      </c>
      <c r="D149">
        <v>1.0900000000000001</v>
      </c>
      <c r="E149">
        <v>1.25</v>
      </c>
      <c r="G149">
        <v>2</v>
      </c>
      <c r="H149">
        <v>108.86</v>
      </c>
      <c r="I149">
        <v>125.26</v>
      </c>
      <c r="K149">
        <v>2</v>
      </c>
      <c r="L149">
        <v>0</v>
      </c>
      <c r="M149">
        <v>0</v>
      </c>
      <c r="O149">
        <v>2</v>
      </c>
      <c r="P149">
        <v>54.97</v>
      </c>
      <c r="Q149">
        <v>62.74</v>
      </c>
      <c r="S149">
        <v>2</v>
      </c>
      <c r="T149">
        <v>2362.7199999999998</v>
      </c>
      <c r="U149">
        <v>1938.16</v>
      </c>
    </row>
    <row r="150" spans="2:21" x14ac:dyDescent="0.25">
      <c r="C150">
        <v>4</v>
      </c>
      <c r="D150">
        <v>2.46</v>
      </c>
      <c r="E150">
        <v>2.02</v>
      </c>
      <c r="G150">
        <v>4</v>
      </c>
      <c r="H150">
        <v>246.42</v>
      </c>
      <c r="I150">
        <v>201.65</v>
      </c>
      <c r="K150">
        <v>4</v>
      </c>
      <c r="L150">
        <v>0</v>
      </c>
      <c r="M150">
        <v>0</v>
      </c>
      <c r="O150">
        <v>4</v>
      </c>
      <c r="P150">
        <v>124.63</v>
      </c>
      <c r="Q150">
        <v>99.98</v>
      </c>
      <c r="S150">
        <v>4</v>
      </c>
      <c r="T150">
        <v>1938.16</v>
      </c>
      <c r="U150">
        <v>2320.5500000000002</v>
      </c>
    </row>
    <row r="151" spans="2:21" x14ac:dyDescent="0.25">
      <c r="C151">
        <v>8</v>
      </c>
      <c r="D151">
        <v>4.5199999999999996</v>
      </c>
      <c r="E151">
        <v>3.22</v>
      </c>
      <c r="G151">
        <v>8</v>
      </c>
      <c r="H151">
        <v>452.04</v>
      </c>
      <c r="I151">
        <v>322.26</v>
      </c>
      <c r="K151">
        <v>8</v>
      </c>
      <c r="L151">
        <v>0</v>
      </c>
      <c r="M151">
        <v>0</v>
      </c>
      <c r="O151">
        <v>8</v>
      </c>
      <c r="P151">
        <v>224.72</v>
      </c>
      <c r="Q151">
        <v>161.33000000000001</v>
      </c>
      <c r="S151">
        <v>8</v>
      </c>
      <c r="T151">
        <v>3208.88</v>
      </c>
      <c r="U151">
        <v>4128.91</v>
      </c>
    </row>
    <row r="152" spans="2:21" x14ac:dyDescent="0.25">
      <c r="C152">
        <v>16</v>
      </c>
      <c r="D152">
        <v>6.9</v>
      </c>
      <c r="E152">
        <v>4.63</v>
      </c>
      <c r="G152">
        <v>16</v>
      </c>
      <c r="H152">
        <v>690.05</v>
      </c>
      <c r="I152">
        <v>463.06</v>
      </c>
      <c r="K152">
        <v>16</v>
      </c>
      <c r="L152">
        <v>0</v>
      </c>
      <c r="M152">
        <v>0</v>
      </c>
      <c r="O152">
        <v>16</v>
      </c>
      <c r="P152">
        <v>343.66</v>
      </c>
      <c r="Q152">
        <v>231.27</v>
      </c>
      <c r="S152">
        <v>16</v>
      </c>
      <c r="T152">
        <v>4358.09</v>
      </c>
      <c r="U152">
        <v>5813.24</v>
      </c>
    </row>
    <row r="153" spans="2:21" x14ac:dyDescent="0.25">
      <c r="C153">
        <v>32</v>
      </c>
      <c r="D153">
        <v>9.01</v>
      </c>
      <c r="E153">
        <v>6.03</v>
      </c>
      <c r="G153">
        <v>32</v>
      </c>
      <c r="H153">
        <v>900.87</v>
      </c>
      <c r="I153">
        <v>603.20000000000005</v>
      </c>
      <c r="K153">
        <v>32</v>
      </c>
      <c r="L153">
        <v>0</v>
      </c>
      <c r="M153">
        <v>0</v>
      </c>
      <c r="O153">
        <v>32</v>
      </c>
      <c r="P153">
        <v>450.25</v>
      </c>
      <c r="Q153">
        <v>301.23</v>
      </c>
      <c r="S153">
        <v>32</v>
      </c>
      <c r="T153">
        <v>6594.16</v>
      </c>
      <c r="U153">
        <v>8184.67</v>
      </c>
    </row>
    <row r="154" spans="2:21" x14ac:dyDescent="0.25">
      <c r="C154">
        <v>64</v>
      </c>
      <c r="D154">
        <v>10.54</v>
      </c>
      <c r="E154">
        <v>7.42</v>
      </c>
      <c r="G154">
        <v>64</v>
      </c>
      <c r="H154">
        <v>1053.7</v>
      </c>
      <c r="I154">
        <v>742.49</v>
      </c>
      <c r="K154">
        <v>64</v>
      </c>
      <c r="L154">
        <v>0</v>
      </c>
      <c r="M154">
        <v>0</v>
      </c>
      <c r="O154">
        <v>64</v>
      </c>
      <c r="P154">
        <v>527.63</v>
      </c>
      <c r="Q154">
        <v>372.62</v>
      </c>
      <c r="S154">
        <v>64</v>
      </c>
      <c r="T154">
        <v>9799.4599999999991</v>
      </c>
      <c r="U154">
        <v>12384.09</v>
      </c>
    </row>
    <row r="155" spans="2:21" x14ac:dyDescent="0.25">
      <c r="C155">
        <v>128</v>
      </c>
      <c r="D155">
        <v>10.71</v>
      </c>
      <c r="E155">
        <v>8.4700000000000006</v>
      </c>
      <c r="G155">
        <v>128</v>
      </c>
      <c r="H155">
        <v>1070.52</v>
      </c>
      <c r="I155">
        <v>847.32</v>
      </c>
      <c r="K155">
        <v>128</v>
      </c>
      <c r="L155">
        <v>0</v>
      </c>
      <c r="M155">
        <v>0</v>
      </c>
      <c r="O155">
        <v>128</v>
      </c>
      <c r="P155">
        <v>535.95000000000005</v>
      </c>
      <c r="Q155">
        <v>422.63</v>
      </c>
      <c r="S155">
        <v>128</v>
      </c>
      <c r="T155">
        <v>16224.31</v>
      </c>
      <c r="U155">
        <v>20137.61</v>
      </c>
    </row>
    <row r="156" spans="2:21" x14ac:dyDescent="0.25">
      <c r="C156">
        <v>256</v>
      </c>
      <c r="D156">
        <v>12.49</v>
      </c>
      <c r="E156">
        <v>8.69</v>
      </c>
      <c r="G156">
        <v>256</v>
      </c>
      <c r="H156">
        <v>1249.3699999999999</v>
      </c>
      <c r="I156">
        <v>868.71</v>
      </c>
      <c r="K156">
        <v>256</v>
      </c>
      <c r="L156">
        <v>0</v>
      </c>
      <c r="M156">
        <v>0</v>
      </c>
      <c r="O156">
        <v>256</v>
      </c>
      <c r="P156">
        <v>625.16999999999996</v>
      </c>
      <c r="Q156">
        <v>434.82</v>
      </c>
      <c r="S156">
        <v>256</v>
      </c>
      <c r="T156">
        <v>24994.79</v>
      </c>
      <c r="U156">
        <v>39206.03</v>
      </c>
    </row>
    <row r="157" spans="2:21" x14ac:dyDescent="0.25">
      <c r="C157">
        <v>512</v>
      </c>
      <c r="D157">
        <v>13.13</v>
      </c>
      <c r="E157">
        <v>9.1999999999999993</v>
      </c>
      <c r="G157">
        <v>512</v>
      </c>
      <c r="H157">
        <v>1312.64</v>
      </c>
      <c r="I157">
        <v>920.12</v>
      </c>
      <c r="K157">
        <v>512</v>
      </c>
      <c r="L157">
        <v>0</v>
      </c>
      <c r="M157">
        <v>0</v>
      </c>
      <c r="O157">
        <v>512</v>
      </c>
      <c r="P157">
        <v>654.96</v>
      </c>
      <c r="Q157">
        <v>459.87</v>
      </c>
      <c r="S157">
        <v>512</v>
      </c>
      <c r="T157">
        <v>46941.21</v>
      </c>
      <c r="U157">
        <v>69758.52</v>
      </c>
    </row>
    <row r="158" spans="2:21" x14ac:dyDescent="0.25">
      <c r="C158">
        <v>1024</v>
      </c>
      <c r="D158">
        <v>7.51</v>
      </c>
      <c r="E158">
        <v>9.68</v>
      </c>
      <c r="G158">
        <v>1024</v>
      </c>
      <c r="H158">
        <v>751.39</v>
      </c>
      <c r="I158">
        <v>968.37</v>
      </c>
      <c r="K158">
        <v>1024</v>
      </c>
      <c r="L158">
        <v>0</v>
      </c>
      <c r="M158">
        <v>0</v>
      </c>
      <c r="O158">
        <v>1024</v>
      </c>
      <c r="P158">
        <v>377.17</v>
      </c>
      <c r="Q158">
        <v>482.73</v>
      </c>
      <c r="S158">
        <v>1024</v>
      </c>
      <c r="T158">
        <v>100000</v>
      </c>
      <c r="U158">
        <v>100000</v>
      </c>
    </row>
    <row r="159" spans="2:21" x14ac:dyDescent="0.25">
      <c r="C159" s="18" t="str">
        <f>References!$I$4</f>
        <v>events/s</v>
      </c>
      <c r="D159" s="18"/>
      <c r="E159" s="18"/>
      <c r="G159" s="18" t="str">
        <f>References!$I$5</f>
        <v>ops/sec</v>
      </c>
      <c r="H159" s="18"/>
      <c r="I159" s="18"/>
      <c r="K159" s="18" t="str">
        <f>References!$I$6</f>
        <v>reads/sec</v>
      </c>
      <c r="L159" s="18"/>
      <c r="M159" s="18"/>
      <c r="O159" t="str">
        <f>References!$I$7</f>
        <v>writes/sec</v>
      </c>
      <c r="Q159" s="2"/>
      <c r="R159" s="2"/>
      <c r="S159" t="str">
        <f>References!$I$8</f>
        <v>latency95(μs)</v>
      </c>
    </row>
    <row r="160" spans="2:21" x14ac:dyDescent="0.25">
      <c r="B160" t="s">
        <v>53</v>
      </c>
      <c r="C160" t="s">
        <v>47</v>
      </c>
      <c r="D160" t="str">
        <f>References!$B$3</f>
        <v>PS 8.0.34</v>
      </c>
      <c r="E160" t="str">
        <f>References!$B$4</f>
        <v>MySQL 8.0.34</v>
      </c>
      <c r="F160" t="s">
        <v>68</v>
      </c>
      <c r="G160" t="s">
        <v>47</v>
      </c>
      <c r="H160" t="str">
        <f>References!$B$3</f>
        <v>PS 8.0.34</v>
      </c>
      <c r="I160" t="str">
        <f>References!$B$4</f>
        <v>MySQL 8.0.34</v>
      </c>
      <c r="J160" t="s">
        <v>68</v>
      </c>
      <c r="K160" t="s">
        <v>47</v>
      </c>
      <c r="L160" t="str">
        <f>References!$B$3</f>
        <v>PS 8.0.34</v>
      </c>
      <c r="M160" t="str">
        <f>References!$B$4</f>
        <v>MySQL 8.0.34</v>
      </c>
      <c r="N160" t="s">
        <v>68</v>
      </c>
      <c r="O160" t="s">
        <v>47</v>
      </c>
      <c r="P160" t="str">
        <f>References!$B$3</f>
        <v>PS 8.0.34</v>
      </c>
      <c r="Q160" t="str">
        <f>References!$B$4</f>
        <v>MySQL 8.0.34</v>
      </c>
      <c r="R160" t="s">
        <v>68</v>
      </c>
      <c r="S160" t="s">
        <v>47</v>
      </c>
      <c r="T160" t="str">
        <f>References!$B$3</f>
        <v>PS 8.0.34</v>
      </c>
      <c r="U160" t="str">
        <f>References!$B$4</f>
        <v>MySQL 8.0.34</v>
      </c>
    </row>
    <row r="161" spans="2:21" x14ac:dyDescent="0.25">
      <c r="B161" t="str">
        <f>PS_8034_write_pre_large!A158</f>
        <v>write_run_update_with_index_multi_special</v>
      </c>
      <c r="C161" cm="1">
        <f t="array" ref="C161:C171">References!$G$3:$G$13</f>
        <v>1</v>
      </c>
      <c r="D161" cm="1">
        <f t="array" ref="D161:D171">PS_8034_write_pre_large!Z158:Z168</f>
        <v>5.81</v>
      </c>
      <c r="E161" cm="1">
        <f t="array" ref="E161:E171">MY_8034_write_pre_large!Z158:Z168</f>
        <v>9.9499999999999993</v>
      </c>
      <c r="G161" cm="1">
        <f t="array" ref="G161:G171">References!$G$3:$G$13</f>
        <v>1</v>
      </c>
      <c r="H161" cm="1">
        <f t="array" ref="H161:H171">PS_8034_write_pre_large!AA158:AA168</f>
        <v>58.09</v>
      </c>
      <c r="I161" cm="1">
        <f t="array" ref="I161:I171">MY_8034_write_pre_large!AA158:AA168</f>
        <v>99.45</v>
      </c>
      <c r="K161" cm="1">
        <f t="array" ref="K161:K171">References!$G$3:$G$13</f>
        <v>1</v>
      </c>
      <c r="L161" cm="1">
        <f t="array" ref="L161:L171">PS_8034_write_pre_large!AB158:AB168</f>
        <v>0</v>
      </c>
      <c r="M161" cm="1">
        <f t="array" ref="M161:M171">MY_8034_write_pre_large!AB158:AB168</f>
        <v>0</v>
      </c>
      <c r="O161" cm="1">
        <f t="array" ref="O161:O171">References!$G$3:$G$13</f>
        <v>1</v>
      </c>
      <c r="P161" cm="1">
        <f t="array" ref="P161:P171">PS_8034_write_pre_large!AC158:AC168</f>
        <v>29.3</v>
      </c>
      <c r="Q161" cm="1">
        <f t="array" ref="Q161:Q171">MY_8034_write_pre_large!AC158:AC168</f>
        <v>49.28</v>
      </c>
      <c r="S161" cm="1">
        <f t="array" ref="S161:S171">References!$G$3:$G$13</f>
        <v>1</v>
      </c>
      <c r="T161" cm="1">
        <f t="array" ref="T161:T171">PS_8034_write_pre_large!AD158:AD168</f>
        <v>733</v>
      </c>
      <c r="U161" cm="1">
        <f t="array" ref="U161:U171">MY_8034_write_pre_large!AD158:AD168</f>
        <v>179.94</v>
      </c>
    </row>
    <row r="162" spans="2:21" x14ac:dyDescent="0.25">
      <c r="C162">
        <v>2</v>
      </c>
      <c r="D162">
        <v>17.34</v>
      </c>
      <c r="E162">
        <v>20.74</v>
      </c>
      <c r="G162">
        <v>2</v>
      </c>
      <c r="H162">
        <v>173.39</v>
      </c>
      <c r="I162">
        <v>207.38</v>
      </c>
      <c r="K162">
        <v>2</v>
      </c>
      <c r="L162">
        <v>0</v>
      </c>
      <c r="M162">
        <v>0</v>
      </c>
      <c r="O162">
        <v>2</v>
      </c>
      <c r="P162">
        <v>86.57</v>
      </c>
      <c r="Q162">
        <v>103.13</v>
      </c>
      <c r="S162">
        <v>2</v>
      </c>
      <c r="T162">
        <v>161.51</v>
      </c>
      <c r="U162">
        <v>170.48</v>
      </c>
    </row>
    <row r="163" spans="2:21" x14ac:dyDescent="0.25">
      <c r="C163">
        <v>4</v>
      </c>
      <c r="D163">
        <v>26.93</v>
      </c>
      <c r="E163">
        <v>40.82</v>
      </c>
      <c r="G163">
        <v>4</v>
      </c>
      <c r="H163">
        <v>269.27</v>
      </c>
      <c r="I163">
        <v>408.18</v>
      </c>
      <c r="K163">
        <v>4</v>
      </c>
      <c r="L163">
        <v>0</v>
      </c>
      <c r="M163">
        <v>0</v>
      </c>
      <c r="O163">
        <v>4</v>
      </c>
      <c r="P163">
        <v>134.55000000000001</v>
      </c>
      <c r="Q163">
        <v>204.46</v>
      </c>
      <c r="S163">
        <v>4</v>
      </c>
      <c r="T163">
        <v>376.49</v>
      </c>
      <c r="U163">
        <v>176.73</v>
      </c>
    </row>
    <row r="164" spans="2:21" x14ac:dyDescent="0.25">
      <c r="C164">
        <v>8</v>
      </c>
      <c r="D164">
        <v>49.44</v>
      </c>
      <c r="E164">
        <v>73.98</v>
      </c>
      <c r="G164">
        <v>8</v>
      </c>
      <c r="H164">
        <v>494.41</v>
      </c>
      <c r="I164">
        <v>739.82</v>
      </c>
      <c r="K164">
        <v>8</v>
      </c>
      <c r="L164">
        <v>0</v>
      </c>
      <c r="M164">
        <v>0</v>
      </c>
      <c r="O164">
        <v>8</v>
      </c>
      <c r="P164">
        <v>247.58</v>
      </c>
      <c r="Q164">
        <v>368.92</v>
      </c>
      <c r="S164">
        <v>8</v>
      </c>
      <c r="T164">
        <v>612.21</v>
      </c>
      <c r="U164">
        <v>189.93</v>
      </c>
    </row>
    <row r="165" spans="2:21" x14ac:dyDescent="0.25">
      <c r="C165">
        <v>16</v>
      </c>
      <c r="D165">
        <v>80.930000000000007</v>
      </c>
      <c r="E165">
        <v>120.69</v>
      </c>
      <c r="G165">
        <v>16</v>
      </c>
      <c r="H165">
        <v>809.29</v>
      </c>
      <c r="I165">
        <v>1206.8900000000001</v>
      </c>
      <c r="K165">
        <v>16</v>
      </c>
      <c r="L165">
        <v>0</v>
      </c>
      <c r="M165">
        <v>0</v>
      </c>
      <c r="O165">
        <v>16</v>
      </c>
      <c r="P165">
        <v>402.99</v>
      </c>
      <c r="Q165">
        <v>605.25</v>
      </c>
      <c r="S165">
        <v>16</v>
      </c>
      <c r="T165">
        <v>1032.01</v>
      </c>
      <c r="U165">
        <v>223.34</v>
      </c>
    </row>
    <row r="166" spans="2:21" x14ac:dyDescent="0.25">
      <c r="C166">
        <v>32</v>
      </c>
      <c r="D166">
        <v>122.47</v>
      </c>
      <c r="E166">
        <v>198.75</v>
      </c>
      <c r="G166">
        <v>32</v>
      </c>
      <c r="H166">
        <v>1224.74</v>
      </c>
      <c r="I166">
        <v>1987.47</v>
      </c>
      <c r="K166">
        <v>32</v>
      </c>
      <c r="L166">
        <v>0</v>
      </c>
      <c r="M166">
        <v>0</v>
      </c>
      <c r="O166">
        <v>32</v>
      </c>
      <c r="P166">
        <v>613.1</v>
      </c>
      <c r="Q166">
        <v>995.57</v>
      </c>
      <c r="S166">
        <v>32</v>
      </c>
      <c r="T166">
        <v>1129.24</v>
      </c>
      <c r="U166">
        <v>253.35</v>
      </c>
    </row>
    <row r="167" spans="2:21" x14ac:dyDescent="0.25">
      <c r="C167">
        <v>64</v>
      </c>
      <c r="D167">
        <v>165.5</v>
      </c>
      <c r="E167">
        <v>320.27</v>
      </c>
      <c r="G167">
        <v>64</v>
      </c>
      <c r="H167">
        <v>1654.97</v>
      </c>
      <c r="I167">
        <v>3202.67</v>
      </c>
      <c r="K167">
        <v>64</v>
      </c>
      <c r="L167">
        <v>0</v>
      </c>
      <c r="M167">
        <v>0</v>
      </c>
      <c r="O167">
        <v>64</v>
      </c>
      <c r="P167">
        <v>826.79</v>
      </c>
      <c r="Q167">
        <v>1605.31</v>
      </c>
      <c r="S167">
        <v>64</v>
      </c>
      <c r="T167">
        <v>1235.6199999999999</v>
      </c>
      <c r="U167">
        <v>303.33</v>
      </c>
    </row>
    <row r="168" spans="2:21" x14ac:dyDescent="0.25">
      <c r="C168">
        <v>128</v>
      </c>
      <c r="D168">
        <v>218.14</v>
      </c>
      <c r="E168">
        <v>499.28</v>
      </c>
      <c r="G168">
        <v>128</v>
      </c>
      <c r="H168">
        <v>2181.42</v>
      </c>
      <c r="I168">
        <v>4992.76</v>
      </c>
      <c r="K168">
        <v>128</v>
      </c>
      <c r="L168">
        <v>0</v>
      </c>
      <c r="M168">
        <v>0</v>
      </c>
      <c r="O168">
        <v>128</v>
      </c>
      <c r="P168">
        <v>1089.3399999999999</v>
      </c>
      <c r="Q168">
        <v>2492.91</v>
      </c>
      <c r="S168">
        <v>128</v>
      </c>
      <c r="T168">
        <v>2159.29</v>
      </c>
      <c r="U168">
        <v>580.02</v>
      </c>
    </row>
    <row r="169" spans="2:21" x14ac:dyDescent="0.25">
      <c r="C169">
        <v>256</v>
      </c>
      <c r="D169">
        <v>262.58</v>
      </c>
      <c r="E169">
        <v>671.36</v>
      </c>
      <c r="G169">
        <v>256</v>
      </c>
      <c r="H169">
        <v>2625.78</v>
      </c>
      <c r="I169">
        <v>6713.61</v>
      </c>
      <c r="K169">
        <v>256</v>
      </c>
      <c r="L169">
        <v>0</v>
      </c>
      <c r="M169">
        <v>0</v>
      </c>
      <c r="O169">
        <v>256</v>
      </c>
      <c r="P169">
        <v>1313.21</v>
      </c>
      <c r="Q169">
        <v>3353.65</v>
      </c>
      <c r="S169">
        <v>256</v>
      </c>
      <c r="T169">
        <v>2828.87</v>
      </c>
      <c r="U169">
        <v>787.74</v>
      </c>
    </row>
    <row r="170" spans="2:21" x14ac:dyDescent="0.25">
      <c r="C170">
        <v>512</v>
      </c>
      <c r="D170">
        <v>292.26</v>
      </c>
      <c r="E170">
        <v>740.2</v>
      </c>
      <c r="G170">
        <v>512</v>
      </c>
      <c r="H170">
        <v>2922.57</v>
      </c>
      <c r="I170">
        <v>7402.01</v>
      </c>
      <c r="K170">
        <v>512</v>
      </c>
      <c r="L170">
        <v>0</v>
      </c>
      <c r="M170">
        <v>0</v>
      </c>
      <c r="O170">
        <v>512</v>
      </c>
      <c r="P170">
        <v>1463.43</v>
      </c>
      <c r="Q170">
        <v>3703.27</v>
      </c>
      <c r="S170">
        <v>512</v>
      </c>
      <c r="T170">
        <v>3841.98</v>
      </c>
      <c r="U170">
        <v>1803.47</v>
      </c>
    </row>
    <row r="171" spans="2:21" x14ac:dyDescent="0.25">
      <c r="C171">
        <v>1024</v>
      </c>
      <c r="D171">
        <v>306.95</v>
      </c>
      <c r="E171">
        <v>898.71</v>
      </c>
      <c r="G171">
        <v>1024</v>
      </c>
      <c r="H171">
        <v>3069.51</v>
      </c>
      <c r="I171">
        <v>8987.06</v>
      </c>
      <c r="K171">
        <v>1024</v>
      </c>
      <c r="L171">
        <v>0</v>
      </c>
      <c r="M171">
        <v>0</v>
      </c>
      <c r="O171">
        <v>1024</v>
      </c>
      <c r="P171">
        <v>1535.18</v>
      </c>
      <c r="Q171">
        <v>4493.6899999999996</v>
      </c>
      <c r="S171">
        <v>1024</v>
      </c>
      <c r="T171">
        <v>6026.41</v>
      </c>
      <c r="U171">
        <v>2493.86</v>
      </c>
    </row>
    <row r="172" spans="2:21" x14ac:dyDescent="0.25">
      <c r="C172" s="18" t="str">
        <f>References!$I$4</f>
        <v>events/s</v>
      </c>
      <c r="D172" s="18"/>
      <c r="E172" s="18"/>
      <c r="G172" s="18" t="str">
        <f>References!$I$5</f>
        <v>ops/sec</v>
      </c>
      <c r="H172" s="18"/>
      <c r="I172" s="18"/>
      <c r="K172" s="18" t="str">
        <f>References!$I$6</f>
        <v>reads/sec</v>
      </c>
      <c r="L172" s="18"/>
      <c r="M172" s="18"/>
      <c r="O172" t="str">
        <f>References!$I$7</f>
        <v>writes/sec</v>
      </c>
      <c r="Q172" s="2"/>
      <c r="R172" s="2"/>
      <c r="S172" t="str">
        <f>References!$I$8</f>
        <v>latency95(μs)</v>
      </c>
    </row>
    <row r="173" spans="2:21" x14ac:dyDescent="0.25">
      <c r="B173" t="s">
        <v>53</v>
      </c>
      <c r="C173" t="s">
        <v>47</v>
      </c>
      <c r="D173" t="str">
        <f>References!$B$3</f>
        <v>PS 8.0.34</v>
      </c>
      <c r="E173" t="str">
        <f>References!$B$4</f>
        <v>MySQL 8.0.34</v>
      </c>
      <c r="F173" t="s">
        <v>68</v>
      </c>
      <c r="G173" t="s">
        <v>47</v>
      </c>
      <c r="H173" t="str">
        <f>References!$B$3</f>
        <v>PS 8.0.34</v>
      </c>
      <c r="I173" t="str">
        <f>References!$B$4</f>
        <v>MySQL 8.0.34</v>
      </c>
      <c r="J173" t="s">
        <v>68</v>
      </c>
      <c r="K173" t="s">
        <v>47</v>
      </c>
      <c r="L173" t="str">
        <f>References!$B$3</f>
        <v>PS 8.0.34</v>
      </c>
      <c r="M173" t="str">
        <f>References!$B$4</f>
        <v>MySQL 8.0.34</v>
      </c>
      <c r="N173" t="s">
        <v>68</v>
      </c>
      <c r="O173" t="s">
        <v>47</v>
      </c>
      <c r="P173" t="str">
        <f>References!$B$3</f>
        <v>PS 8.0.34</v>
      </c>
      <c r="Q173" t="str">
        <f>References!$B$4</f>
        <v>MySQL 8.0.34</v>
      </c>
      <c r="R173" t="s">
        <v>68</v>
      </c>
      <c r="S173" t="s">
        <v>47</v>
      </c>
      <c r="T173" t="str">
        <f>_xlfn.CONCAT(References!$B$3," ",References!$D$3)</f>
        <v>PS 8.0.34 Pre write</v>
      </c>
      <c r="U173" t="str">
        <f>References!$B$4</f>
        <v>MySQL 8.0.34</v>
      </c>
    </row>
    <row r="174" spans="2:21" x14ac:dyDescent="0.25">
      <c r="B174" t="str">
        <f>PS_8034_write_pre_large!A171</f>
        <v>write_run_update_with_index_single</v>
      </c>
      <c r="C174" cm="1">
        <f t="array" ref="C174:C184">References!$G$3:$G$13</f>
        <v>1</v>
      </c>
      <c r="D174" cm="1">
        <f t="array" ref="D174:D184">PS_8034_write_pre_large!Z171:Z181</f>
        <v>64.69</v>
      </c>
      <c r="E174" cm="1">
        <f t="array" ref="E174:E184">MY_8034_write_pre_large!Z171:Z181</f>
        <v>57.51</v>
      </c>
      <c r="G174" cm="1">
        <f t="array" ref="G174:G184">References!$G$3:$G$13</f>
        <v>1</v>
      </c>
      <c r="H174" cm="1">
        <f t="array" ref="H174:H184">PS_8034_write_pre_large!AA171:AA181</f>
        <v>64.69</v>
      </c>
      <c r="I174" cm="1">
        <f t="array" ref="I174:I184">MY_8034_write_pre_large!AA171:AA181</f>
        <v>57.51</v>
      </c>
      <c r="K174" cm="1">
        <f t="array" ref="K174:K184">References!$G$3:$G$13</f>
        <v>1</v>
      </c>
      <c r="L174" cm="1">
        <f t="array" ref="L174:L184">PS_8034_write_pre_large!AB171:AB181</f>
        <v>0</v>
      </c>
      <c r="M174" cm="1">
        <f t="array" ref="M174:M184">MY_8034_write_pre_large!AB171:AB181</f>
        <v>0</v>
      </c>
      <c r="O174" cm="1">
        <f t="array" ref="O174:O184">References!$G$3:$G$13</f>
        <v>1</v>
      </c>
      <c r="P174" cm="1">
        <f t="array" ref="P174:P184">PS_8034_write_pre_large!AC171:AC181</f>
        <v>32.270000000000003</v>
      </c>
      <c r="Q174" cm="1">
        <f t="array" ref="Q174:Q184">MY_8034_write_pre_large!AC171:AC181</f>
        <v>28.55</v>
      </c>
      <c r="S174" cm="1">
        <f t="array" ref="S174:S184">References!$G$3:$G$13</f>
        <v>1</v>
      </c>
      <c r="T174" cm="1">
        <f t="array" ref="T174:T184">PS_8034_write_pre_large!AD171:AD181</f>
        <v>29.19</v>
      </c>
      <c r="U174" cm="1">
        <f t="array" ref="U174:U184">MY_8034_write_pre_large!AD171:AD181</f>
        <v>41.85</v>
      </c>
    </row>
    <row r="175" spans="2:21" x14ac:dyDescent="0.25">
      <c r="C175">
        <v>2</v>
      </c>
      <c r="D175">
        <v>111.47</v>
      </c>
      <c r="E175">
        <v>108.79</v>
      </c>
      <c r="G175">
        <v>2</v>
      </c>
      <c r="H175">
        <v>111.47</v>
      </c>
      <c r="I175">
        <v>108.79</v>
      </c>
      <c r="K175">
        <v>2</v>
      </c>
      <c r="L175">
        <v>0</v>
      </c>
      <c r="M175">
        <v>0</v>
      </c>
      <c r="O175">
        <v>2</v>
      </c>
      <c r="P175">
        <v>55.82</v>
      </c>
      <c r="Q175">
        <v>54.47</v>
      </c>
      <c r="S175">
        <v>2</v>
      </c>
      <c r="T175">
        <v>31.37</v>
      </c>
      <c r="U175">
        <v>41.85</v>
      </c>
    </row>
    <row r="176" spans="2:21" x14ac:dyDescent="0.25">
      <c r="C176">
        <v>4</v>
      </c>
      <c r="D176">
        <v>191.98</v>
      </c>
      <c r="E176">
        <v>191.05</v>
      </c>
      <c r="G176">
        <v>4</v>
      </c>
      <c r="H176">
        <v>191.98</v>
      </c>
      <c r="I176">
        <v>191.05</v>
      </c>
      <c r="K176">
        <v>4</v>
      </c>
      <c r="L176">
        <v>0</v>
      </c>
      <c r="M176">
        <v>0</v>
      </c>
      <c r="O176">
        <v>4</v>
      </c>
      <c r="P176">
        <v>96.36</v>
      </c>
      <c r="Q176">
        <v>96.08</v>
      </c>
      <c r="S176">
        <v>4</v>
      </c>
      <c r="T176">
        <v>33.119999999999997</v>
      </c>
      <c r="U176">
        <v>44.98</v>
      </c>
    </row>
    <row r="177" spans="2:21" x14ac:dyDescent="0.25">
      <c r="C177">
        <v>8</v>
      </c>
      <c r="D177">
        <v>304.73</v>
      </c>
      <c r="E177">
        <v>340.34</v>
      </c>
      <c r="G177">
        <v>8</v>
      </c>
      <c r="H177">
        <v>304.73</v>
      </c>
      <c r="I177">
        <v>340.34</v>
      </c>
      <c r="K177">
        <v>8</v>
      </c>
      <c r="L177">
        <v>0</v>
      </c>
      <c r="M177">
        <v>0</v>
      </c>
      <c r="O177">
        <v>8</v>
      </c>
      <c r="P177">
        <v>152.76</v>
      </c>
      <c r="Q177">
        <v>170.52</v>
      </c>
      <c r="S177">
        <v>8</v>
      </c>
      <c r="T177">
        <v>38.25</v>
      </c>
      <c r="U177">
        <v>46.63</v>
      </c>
    </row>
    <row r="178" spans="2:21" x14ac:dyDescent="0.25">
      <c r="C178">
        <v>16</v>
      </c>
      <c r="D178">
        <v>422.02</v>
      </c>
      <c r="E178">
        <v>528.08000000000004</v>
      </c>
      <c r="G178">
        <v>16</v>
      </c>
      <c r="H178">
        <v>422.02</v>
      </c>
      <c r="I178">
        <v>528.08000000000004</v>
      </c>
      <c r="K178">
        <v>16</v>
      </c>
      <c r="L178">
        <v>0</v>
      </c>
      <c r="M178">
        <v>0</v>
      </c>
      <c r="O178">
        <v>16</v>
      </c>
      <c r="P178">
        <v>210.21</v>
      </c>
      <c r="Q178">
        <v>261.45</v>
      </c>
      <c r="S178">
        <v>16</v>
      </c>
      <c r="T178">
        <v>49.21</v>
      </c>
      <c r="U178">
        <v>54.83</v>
      </c>
    </row>
    <row r="179" spans="2:21" x14ac:dyDescent="0.25">
      <c r="C179">
        <v>32</v>
      </c>
      <c r="D179">
        <v>524.49</v>
      </c>
      <c r="E179">
        <v>694.02</v>
      </c>
      <c r="G179">
        <v>32</v>
      </c>
      <c r="H179">
        <v>524.49</v>
      </c>
      <c r="I179">
        <v>694.02</v>
      </c>
      <c r="K179">
        <v>32</v>
      </c>
      <c r="L179">
        <v>0</v>
      </c>
      <c r="M179">
        <v>0</v>
      </c>
      <c r="O179">
        <v>32</v>
      </c>
      <c r="P179">
        <v>262.45</v>
      </c>
      <c r="Q179">
        <v>347.73</v>
      </c>
      <c r="S179">
        <v>32</v>
      </c>
      <c r="T179">
        <v>74.459999999999994</v>
      </c>
      <c r="U179">
        <v>77.19</v>
      </c>
    </row>
    <row r="180" spans="2:21" x14ac:dyDescent="0.25">
      <c r="C180">
        <v>64</v>
      </c>
      <c r="D180">
        <v>635.55999999999995</v>
      </c>
      <c r="E180">
        <v>849.63</v>
      </c>
      <c r="G180">
        <v>64</v>
      </c>
      <c r="H180">
        <v>635.55999999999995</v>
      </c>
      <c r="I180">
        <v>849.63</v>
      </c>
      <c r="K180">
        <v>64</v>
      </c>
      <c r="L180">
        <v>0</v>
      </c>
      <c r="M180">
        <v>0</v>
      </c>
      <c r="O180">
        <v>64</v>
      </c>
      <c r="P180">
        <v>316.33999999999997</v>
      </c>
      <c r="Q180">
        <v>425.03</v>
      </c>
      <c r="S180">
        <v>64</v>
      </c>
      <c r="T180">
        <v>559.5</v>
      </c>
      <c r="U180">
        <v>125.52</v>
      </c>
    </row>
    <row r="181" spans="2:21" x14ac:dyDescent="0.25">
      <c r="C181">
        <v>128</v>
      </c>
      <c r="D181">
        <v>727.25</v>
      </c>
      <c r="E181">
        <v>867.95</v>
      </c>
      <c r="G181">
        <v>128</v>
      </c>
      <c r="H181">
        <v>727.25</v>
      </c>
      <c r="I181">
        <v>867.95</v>
      </c>
      <c r="K181">
        <v>128</v>
      </c>
      <c r="L181">
        <v>0</v>
      </c>
      <c r="M181">
        <v>0</v>
      </c>
      <c r="O181">
        <v>128</v>
      </c>
      <c r="P181">
        <v>365.14</v>
      </c>
      <c r="Q181">
        <v>434.26</v>
      </c>
      <c r="S181">
        <v>128</v>
      </c>
      <c r="T181">
        <v>877.61</v>
      </c>
      <c r="U181">
        <v>995.51</v>
      </c>
    </row>
    <row r="182" spans="2:21" x14ac:dyDescent="0.25">
      <c r="C182">
        <v>256</v>
      </c>
      <c r="D182">
        <v>762.19</v>
      </c>
      <c r="E182">
        <v>928.34</v>
      </c>
      <c r="G182">
        <v>256</v>
      </c>
      <c r="H182">
        <v>762.19</v>
      </c>
      <c r="I182">
        <v>928.34</v>
      </c>
      <c r="K182">
        <v>256</v>
      </c>
      <c r="L182">
        <v>0</v>
      </c>
      <c r="M182">
        <v>0</v>
      </c>
      <c r="O182">
        <v>256</v>
      </c>
      <c r="P182">
        <v>381.85</v>
      </c>
      <c r="Q182">
        <v>462.14</v>
      </c>
      <c r="S182">
        <v>256</v>
      </c>
      <c r="T182">
        <v>1327.91</v>
      </c>
      <c r="U182">
        <v>1479.41</v>
      </c>
    </row>
    <row r="183" spans="2:21" x14ac:dyDescent="0.25">
      <c r="C183">
        <v>512</v>
      </c>
      <c r="D183">
        <v>799.68</v>
      </c>
      <c r="E183">
        <v>969.54</v>
      </c>
      <c r="G183">
        <v>512</v>
      </c>
      <c r="H183">
        <v>799.68</v>
      </c>
      <c r="I183">
        <v>969.54</v>
      </c>
      <c r="K183">
        <v>512</v>
      </c>
      <c r="L183">
        <v>0</v>
      </c>
      <c r="M183">
        <v>0</v>
      </c>
      <c r="O183">
        <v>512</v>
      </c>
      <c r="P183">
        <v>400.44</v>
      </c>
      <c r="Q183">
        <v>484.05</v>
      </c>
      <c r="S183">
        <v>512</v>
      </c>
      <c r="T183">
        <v>2932.6</v>
      </c>
      <c r="U183">
        <v>1973.38</v>
      </c>
    </row>
    <row r="184" spans="2:21" x14ac:dyDescent="0.25">
      <c r="C184">
        <v>1024</v>
      </c>
      <c r="D184">
        <v>828.45</v>
      </c>
      <c r="E184">
        <v>998.58</v>
      </c>
      <c r="G184">
        <v>1024</v>
      </c>
      <c r="H184">
        <v>828.45</v>
      </c>
      <c r="I184">
        <v>998.58</v>
      </c>
      <c r="K184">
        <v>1024</v>
      </c>
      <c r="L184">
        <v>0</v>
      </c>
      <c r="M184">
        <v>0</v>
      </c>
      <c r="O184">
        <v>1024</v>
      </c>
      <c r="P184">
        <v>414.6</v>
      </c>
      <c r="Q184">
        <v>500.86</v>
      </c>
      <c r="S184">
        <v>1024</v>
      </c>
      <c r="T184">
        <v>4599.99</v>
      </c>
      <c r="U184">
        <v>3326.55</v>
      </c>
    </row>
    <row r="185" spans="2:21" x14ac:dyDescent="0.25">
      <c r="C185" s="18" t="str">
        <f>References!$I$4</f>
        <v>events/s</v>
      </c>
      <c r="D185" s="18"/>
      <c r="E185" s="18"/>
      <c r="G185" s="18" t="str">
        <f>References!$I$5</f>
        <v>ops/sec</v>
      </c>
      <c r="H185" s="18"/>
      <c r="I185" s="18"/>
      <c r="K185" s="18" t="str">
        <f>References!$I$6</f>
        <v>reads/sec</v>
      </c>
      <c r="L185" s="18"/>
      <c r="M185" s="18"/>
      <c r="O185" t="str">
        <f>References!$I$7</f>
        <v>writes/sec</v>
      </c>
      <c r="Q185" s="2"/>
      <c r="R185" s="2"/>
      <c r="S185" t="str">
        <f>References!$I$8</f>
        <v>latency95(μs)</v>
      </c>
    </row>
    <row r="186" spans="2:21" x14ac:dyDescent="0.25">
      <c r="B186" t="s">
        <v>53</v>
      </c>
      <c r="C186" t="s">
        <v>47</v>
      </c>
      <c r="D186" t="str">
        <f>References!$B$3</f>
        <v>PS 8.0.34</v>
      </c>
      <c r="E186" t="str">
        <f>References!$B$4</f>
        <v>MySQL 8.0.34</v>
      </c>
      <c r="F186" t="s">
        <v>68</v>
      </c>
      <c r="G186" t="s">
        <v>47</v>
      </c>
      <c r="H186" t="str">
        <f>References!$B$3</f>
        <v>PS 8.0.34</v>
      </c>
      <c r="I186" t="str">
        <f>References!$B$4</f>
        <v>MySQL 8.0.34</v>
      </c>
      <c r="J186" t="s">
        <v>68</v>
      </c>
      <c r="K186" t="s">
        <v>47</v>
      </c>
      <c r="L186" t="str">
        <f>References!$B$3</f>
        <v>PS 8.0.34</v>
      </c>
      <c r="M186" t="str">
        <f>References!$B$4</f>
        <v>MySQL 8.0.34</v>
      </c>
      <c r="N186" t="s">
        <v>68</v>
      </c>
      <c r="O186" t="s">
        <v>47</v>
      </c>
      <c r="P186" t="str">
        <f>References!$B$3</f>
        <v>PS 8.0.34</v>
      </c>
      <c r="Q186" t="str">
        <f>References!$B$4</f>
        <v>MySQL 8.0.34</v>
      </c>
      <c r="R186" t="s">
        <v>68</v>
      </c>
      <c r="S186" t="s">
        <v>47</v>
      </c>
      <c r="T186" t="str">
        <f>References!$B$3</f>
        <v>PS 8.0.34</v>
      </c>
      <c r="U186" t="str">
        <f>References!$B$4</f>
        <v>MySQL 8.0.34</v>
      </c>
    </row>
    <row r="187" spans="2:21" x14ac:dyDescent="0.25">
      <c r="B187" t="str">
        <f>PS_8034_write_pre_large!A184</f>
        <v>write_run_write_all_no_trx</v>
      </c>
      <c r="C187" cm="1">
        <f t="array" ref="C187:C197">References!$G$3:$G$13</f>
        <v>1</v>
      </c>
      <c r="D187" cm="1">
        <f t="array" ref="D187:D197">PS_8034_write_pre_large!Z184:Z194</f>
        <v>8.02</v>
      </c>
      <c r="E187" cm="1">
        <f t="array" ref="E187:E197">MY_8034_write_pre_large!Z184:Z194</f>
        <v>14.07</v>
      </c>
      <c r="G187" cm="1">
        <f t="array" ref="G187:G197">References!$G$3:$G$13</f>
        <v>1</v>
      </c>
      <c r="H187" cm="1">
        <f t="array" ref="H187:H197">PS_8034_write_pre_large!AA184:AA194</f>
        <v>32.08</v>
      </c>
      <c r="I187" cm="1">
        <f t="array" ref="I187:I197">MY_8034_write_pre_large!AA184:AA194</f>
        <v>56.26</v>
      </c>
      <c r="K187" cm="1">
        <f t="array" ref="K187:K197">References!$G$3:$G$13</f>
        <v>1</v>
      </c>
      <c r="L187" cm="1">
        <f t="array" ref="L187:L197">PS_8034_write_pre_large!AB184:AB194</f>
        <v>0</v>
      </c>
      <c r="M187" cm="1">
        <f t="array" ref="M187:M197">MY_8034_write_pre_large!AB184:AB194</f>
        <v>0</v>
      </c>
      <c r="O187" cm="1">
        <f t="array" ref="O187:O197">References!$G$3:$G$13</f>
        <v>1</v>
      </c>
      <c r="P187" cm="1">
        <f t="array" ref="P187:P197">PS_8034_write_pre_large!AC184:AC194</f>
        <v>28.11</v>
      </c>
      <c r="Q187" cm="1">
        <f t="array" ref="Q187:Q197">MY_8034_write_pre_large!AC184:AC194</f>
        <v>49.17</v>
      </c>
      <c r="S187" cm="1">
        <f t="array" ref="S187:S197">References!$G$3:$G$13</f>
        <v>1</v>
      </c>
      <c r="T187" cm="1">
        <f t="array" ref="T187:T197">PS_8034_write_pre_large!AD184:AD194</f>
        <v>475.79</v>
      </c>
      <c r="U187" cm="1">
        <f t="array" ref="U187:U197">MY_8034_write_pre_large!AD184:AD194</f>
        <v>118.92</v>
      </c>
    </row>
    <row r="188" spans="2:21" x14ac:dyDescent="0.25">
      <c r="C188">
        <v>2</v>
      </c>
      <c r="D188">
        <v>18.61</v>
      </c>
      <c r="E188">
        <v>23.59</v>
      </c>
      <c r="G188">
        <v>2</v>
      </c>
      <c r="H188">
        <v>74.44</v>
      </c>
      <c r="I188">
        <v>94.34</v>
      </c>
      <c r="K188">
        <v>2</v>
      </c>
      <c r="L188">
        <v>0</v>
      </c>
      <c r="M188">
        <v>0</v>
      </c>
      <c r="O188">
        <v>2</v>
      </c>
      <c r="P188">
        <v>65.069999999999993</v>
      </c>
      <c r="Q188">
        <v>82.59</v>
      </c>
      <c r="S188">
        <v>2</v>
      </c>
      <c r="T188">
        <v>134.9</v>
      </c>
      <c r="U188">
        <v>130.13</v>
      </c>
    </row>
    <row r="189" spans="2:21" x14ac:dyDescent="0.25">
      <c r="C189">
        <v>4</v>
      </c>
      <c r="D189">
        <v>29.81</v>
      </c>
      <c r="E189">
        <v>40.56</v>
      </c>
      <c r="G189">
        <v>4</v>
      </c>
      <c r="H189">
        <v>119.25</v>
      </c>
      <c r="I189">
        <v>162.26</v>
      </c>
      <c r="K189">
        <v>4</v>
      </c>
      <c r="L189">
        <v>0</v>
      </c>
      <c r="M189">
        <v>0</v>
      </c>
      <c r="O189">
        <v>4</v>
      </c>
      <c r="P189">
        <v>104.23</v>
      </c>
      <c r="Q189">
        <v>142.19</v>
      </c>
      <c r="S189">
        <v>4</v>
      </c>
      <c r="T189">
        <v>493.24</v>
      </c>
      <c r="U189">
        <v>144.97</v>
      </c>
    </row>
    <row r="190" spans="2:21" x14ac:dyDescent="0.25">
      <c r="C190">
        <v>8</v>
      </c>
      <c r="D190">
        <v>45.73</v>
      </c>
      <c r="E190">
        <v>63.88</v>
      </c>
      <c r="G190">
        <v>8</v>
      </c>
      <c r="H190">
        <v>182.94</v>
      </c>
      <c r="I190">
        <v>255.53</v>
      </c>
      <c r="K190">
        <v>8</v>
      </c>
      <c r="L190">
        <v>0</v>
      </c>
      <c r="M190">
        <v>0</v>
      </c>
      <c r="O190">
        <v>8</v>
      </c>
      <c r="P190">
        <v>159.72</v>
      </c>
      <c r="Q190">
        <v>223.54</v>
      </c>
      <c r="S190">
        <v>8</v>
      </c>
      <c r="T190">
        <v>773.68</v>
      </c>
      <c r="U190">
        <v>170.48</v>
      </c>
    </row>
    <row r="191" spans="2:21" x14ac:dyDescent="0.25">
      <c r="C191">
        <v>16</v>
      </c>
      <c r="D191">
        <v>60.22</v>
      </c>
      <c r="E191">
        <v>86.83</v>
      </c>
      <c r="G191">
        <v>16</v>
      </c>
      <c r="H191">
        <v>240.87</v>
      </c>
      <c r="I191">
        <v>347.32</v>
      </c>
      <c r="K191">
        <v>16</v>
      </c>
      <c r="L191">
        <v>0</v>
      </c>
      <c r="M191">
        <v>0</v>
      </c>
      <c r="O191">
        <v>16</v>
      </c>
      <c r="P191">
        <v>210.01</v>
      </c>
      <c r="Q191">
        <v>304.19</v>
      </c>
      <c r="S191">
        <v>16</v>
      </c>
      <c r="T191">
        <v>1013.6</v>
      </c>
      <c r="U191">
        <v>223.34</v>
      </c>
    </row>
    <row r="192" spans="2:21" x14ac:dyDescent="0.25">
      <c r="C192">
        <v>32</v>
      </c>
      <c r="D192">
        <v>79.33</v>
      </c>
      <c r="E192">
        <v>108.46</v>
      </c>
      <c r="G192">
        <v>32</v>
      </c>
      <c r="H192">
        <v>317.32</v>
      </c>
      <c r="I192">
        <v>433.85</v>
      </c>
      <c r="K192">
        <v>32</v>
      </c>
      <c r="L192">
        <v>0</v>
      </c>
      <c r="M192">
        <v>0</v>
      </c>
      <c r="O192">
        <v>32</v>
      </c>
      <c r="P192">
        <v>278.20999999999998</v>
      </c>
      <c r="Q192">
        <v>379.69</v>
      </c>
      <c r="S192">
        <v>32</v>
      </c>
      <c r="T192">
        <v>1589.9</v>
      </c>
      <c r="U192">
        <v>1327.91</v>
      </c>
    </row>
    <row r="193" spans="2:21" x14ac:dyDescent="0.25">
      <c r="C193">
        <v>64</v>
      </c>
      <c r="D193">
        <v>94.04</v>
      </c>
      <c r="E193">
        <v>136.68</v>
      </c>
      <c r="G193">
        <v>64</v>
      </c>
      <c r="H193">
        <v>376.17</v>
      </c>
      <c r="I193">
        <v>546.71</v>
      </c>
      <c r="K193">
        <v>64</v>
      </c>
      <c r="L193">
        <v>0</v>
      </c>
      <c r="M193">
        <v>0</v>
      </c>
      <c r="O193">
        <v>64</v>
      </c>
      <c r="P193">
        <v>329.76</v>
      </c>
      <c r="Q193">
        <v>477.77</v>
      </c>
      <c r="S193">
        <v>64</v>
      </c>
      <c r="T193">
        <v>2728.81</v>
      </c>
      <c r="U193">
        <v>1589.9</v>
      </c>
    </row>
    <row r="194" spans="2:21" x14ac:dyDescent="0.25">
      <c r="C194">
        <v>128</v>
      </c>
      <c r="D194">
        <v>106.66</v>
      </c>
      <c r="E194">
        <v>159.36000000000001</v>
      </c>
      <c r="G194">
        <v>128</v>
      </c>
      <c r="H194">
        <v>426.66</v>
      </c>
      <c r="I194">
        <v>637.45000000000005</v>
      </c>
      <c r="K194">
        <v>128</v>
      </c>
      <c r="L194">
        <v>0</v>
      </c>
      <c r="M194">
        <v>0</v>
      </c>
      <c r="O194">
        <v>128</v>
      </c>
      <c r="P194">
        <v>373.4</v>
      </c>
      <c r="Q194">
        <v>558.07000000000005</v>
      </c>
      <c r="S194">
        <v>128</v>
      </c>
      <c r="T194">
        <v>2932.6</v>
      </c>
      <c r="U194">
        <v>1903.57</v>
      </c>
    </row>
    <row r="195" spans="2:21" x14ac:dyDescent="0.25">
      <c r="C195">
        <v>256</v>
      </c>
      <c r="D195">
        <v>113.24</v>
      </c>
      <c r="E195">
        <v>158.46</v>
      </c>
      <c r="G195">
        <v>256</v>
      </c>
      <c r="H195">
        <v>452.95</v>
      </c>
      <c r="I195">
        <v>633.84</v>
      </c>
      <c r="K195">
        <v>256</v>
      </c>
      <c r="L195">
        <v>0</v>
      </c>
      <c r="M195">
        <v>0</v>
      </c>
      <c r="O195">
        <v>256</v>
      </c>
      <c r="P195">
        <v>396.42</v>
      </c>
      <c r="Q195">
        <v>554.86</v>
      </c>
      <c r="S195">
        <v>256</v>
      </c>
      <c r="T195">
        <v>4203.93</v>
      </c>
      <c r="U195">
        <v>2828.87</v>
      </c>
    </row>
    <row r="196" spans="2:21" x14ac:dyDescent="0.25">
      <c r="C196">
        <v>512</v>
      </c>
      <c r="D196">
        <v>117.13</v>
      </c>
      <c r="E196">
        <v>147.09</v>
      </c>
      <c r="G196">
        <v>512</v>
      </c>
      <c r="H196">
        <v>468.5</v>
      </c>
      <c r="I196">
        <v>588.35</v>
      </c>
      <c r="K196">
        <v>512</v>
      </c>
      <c r="L196">
        <v>0</v>
      </c>
      <c r="M196">
        <v>0</v>
      </c>
      <c r="O196">
        <v>512</v>
      </c>
      <c r="P196">
        <v>409.59</v>
      </c>
      <c r="Q196">
        <v>515.07000000000005</v>
      </c>
      <c r="S196">
        <v>512</v>
      </c>
      <c r="T196">
        <v>7615.89</v>
      </c>
      <c r="U196">
        <v>6135.91</v>
      </c>
    </row>
    <row r="197" spans="2:21" x14ac:dyDescent="0.25">
      <c r="C197">
        <v>1024</v>
      </c>
      <c r="D197">
        <v>110.38</v>
      </c>
      <c r="E197">
        <v>149.41999999999999</v>
      </c>
      <c r="G197">
        <v>1024</v>
      </c>
      <c r="H197">
        <v>441.52</v>
      </c>
      <c r="I197">
        <v>597.67999999999995</v>
      </c>
      <c r="K197">
        <v>1024</v>
      </c>
      <c r="L197">
        <v>0</v>
      </c>
      <c r="M197">
        <v>0</v>
      </c>
      <c r="O197">
        <v>1024</v>
      </c>
      <c r="P197">
        <v>386.61</v>
      </c>
      <c r="Q197">
        <v>522.63</v>
      </c>
      <c r="S197">
        <v>1024</v>
      </c>
      <c r="T197">
        <v>15096.83</v>
      </c>
      <c r="U197">
        <v>11946.04</v>
      </c>
    </row>
    <row r="198" spans="2:21" x14ac:dyDescent="0.25">
      <c r="C198" s="18" t="str">
        <f>References!$I$4</f>
        <v>events/s</v>
      </c>
      <c r="D198" s="18"/>
      <c r="E198" s="18"/>
      <c r="G198" s="18" t="str">
        <f>References!$I$5</f>
        <v>ops/sec</v>
      </c>
      <c r="H198" s="18"/>
      <c r="I198" s="18"/>
      <c r="K198" s="18" t="str">
        <f>References!$I$6</f>
        <v>reads/sec</v>
      </c>
      <c r="L198" s="18"/>
      <c r="M198" s="18"/>
      <c r="O198" t="str">
        <f>References!$I$7</f>
        <v>writes/sec</v>
      </c>
      <c r="Q198" s="2"/>
      <c r="R198" s="2"/>
      <c r="S198" t="str">
        <f>References!$I$8</f>
        <v>latency95(μs)</v>
      </c>
    </row>
    <row r="199" spans="2:21" x14ac:dyDescent="0.25">
      <c r="B199" t="s">
        <v>53</v>
      </c>
      <c r="C199" t="s">
        <v>47</v>
      </c>
      <c r="D199" t="str">
        <f>References!$B$3</f>
        <v>PS 8.0.34</v>
      </c>
      <c r="E199" t="str">
        <f>References!$B$4</f>
        <v>MySQL 8.0.34</v>
      </c>
      <c r="F199" t="s">
        <v>68</v>
      </c>
      <c r="G199" t="s">
        <v>47</v>
      </c>
      <c r="H199" t="str">
        <f>References!$B$3</f>
        <v>PS 8.0.34</v>
      </c>
      <c r="I199" t="str">
        <f>References!$B$4</f>
        <v>MySQL 8.0.34</v>
      </c>
      <c r="J199" t="s">
        <v>68</v>
      </c>
      <c r="K199" t="s">
        <v>47</v>
      </c>
      <c r="L199" t="str">
        <f>References!$B$3</f>
        <v>PS 8.0.34</v>
      </c>
      <c r="M199" t="str">
        <f>References!$B$4</f>
        <v>MySQL 8.0.34</v>
      </c>
      <c r="N199" t="s">
        <v>68</v>
      </c>
      <c r="O199" t="s">
        <v>47</v>
      </c>
      <c r="P199" t="str">
        <f>References!$B$3</f>
        <v>PS 8.0.34</v>
      </c>
      <c r="Q199" t="str">
        <f>References!$B$4</f>
        <v>MySQL 8.0.34</v>
      </c>
      <c r="R199" t="s">
        <v>68</v>
      </c>
      <c r="S199" t="s">
        <v>47</v>
      </c>
      <c r="T199" t="str">
        <f>References!$B$3</f>
        <v>PS 8.0.34</v>
      </c>
      <c r="U199" t="str">
        <f>References!$B$4</f>
        <v>MySQL 8.0.34</v>
      </c>
    </row>
    <row r="200" spans="2:21" x14ac:dyDescent="0.25">
      <c r="B200" t="str">
        <f>PS_8034_write_pre_large!A197</f>
        <v>write_run_write_all_with_trx</v>
      </c>
      <c r="C200" cm="1">
        <f t="array" ref="C200:C210">References!$G$3:$G$13</f>
        <v>1</v>
      </c>
      <c r="D200" cm="1">
        <f t="array" ref="D200:D210">PS_8034_write_pre_large!Z197:Z207</f>
        <v>15.77</v>
      </c>
      <c r="E200" cm="1">
        <f t="array" ref="E200:E210">MY_8034_write_pre_large!Z197:Z207</f>
        <v>20.53</v>
      </c>
      <c r="G200" cm="1">
        <f t="array" ref="G200:G210">References!$G$3:$G$13</f>
        <v>1</v>
      </c>
      <c r="H200" cm="1">
        <f t="array" ref="H200:H210">PS_8034_write_pre_large!AA197:AA207</f>
        <v>94.63</v>
      </c>
      <c r="I200" cm="1">
        <f t="array" ref="I200:I210">MY_8034_write_pre_large!AA197:AA207</f>
        <v>123.2</v>
      </c>
      <c r="K200" cm="1">
        <f t="array" ref="K200:K210">References!$G$3:$G$13</f>
        <v>1</v>
      </c>
      <c r="L200" cm="1">
        <f t="array" ref="L200:L210">PS_8034_write_pre_large!AB197:AB207</f>
        <v>0</v>
      </c>
      <c r="M200" cm="1">
        <f t="array" ref="M200:M210">MY_8034_write_pre_large!AB197:AB207</f>
        <v>0</v>
      </c>
      <c r="O200" cm="1">
        <f t="array" ref="O200:O210">References!$G$3:$G$13</f>
        <v>1</v>
      </c>
      <c r="P200" cm="1">
        <f t="array" ref="P200:P210">PS_8034_write_pre_large!AC197:AC207</f>
        <v>55.15</v>
      </c>
      <c r="Q200" cm="1">
        <f t="array" ref="Q200:Q210">MY_8034_write_pre_large!AC197:AC207</f>
        <v>71.84</v>
      </c>
      <c r="S200" cm="1">
        <f t="array" ref="S200:S210">References!$G$3:$G$13</f>
        <v>1</v>
      </c>
      <c r="T200" cm="1">
        <f t="array" ref="T200:T210">PS_8034_write_pre_large!AD197:AD207</f>
        <v>64.47</v>
      </c>
      <c r="U200" cm="1">
        <f t="array" ref="U200:U210">MY_8034_write_pre_large!AD197:AD207</f>
        <v>81.48</v>
      </c>
    </row>
    <row r="201" spans="2:21" x14ac:dyDescent="0.25">
      <c r="C201">
        <v>2</v>
      </c>
      <c r="D201">
        <v>29.38</v>
      </c>
      <c r="E201">
        <v>36.119999999999997</v>
      </c>
      <c r="G201">
        <v>2</v>
      </c>
      <c r="H201">
        <v>176.3</v>
      </c>
      <c r="I201">
        <v>216.7</v>
      </c>
      <c r="K201">
        <v>2</v>
      </c>
      <c r="L201">
        <v>0</v>
      </c>
      <c r="M201">
        <v>0</v>
      </c>
      <c r="O201">
        <v>2</v>
      </c>
      <c r="P201">
        <v>102.83</v>
      </c>
      <c r="Q201">
        <v>126.5</v>
      </c>
      <c r="S201">
        <v>2</v>
      </c>
      <c r="T201">
        <v>80.03</v>
      </c>
      <c r="U201">
        <v>87.56</v>
      </c>
    </row>
    <row r="202" spans="2:21" x14ac:dyDescent="0.25">
      <c r="C202">
        <v>4</v>
      </c>
      <c r="D202">
        <v>45.59</v>
      </c>
      <c r="E202">
        <v>59.9</v>
      </c>
      <c r="G202">
        <v>4</v>
      </c>
      <c r="H202">
        <v>273.55</v>
      </c>
      <c r="I202">
        <v>359.43</v>
      </c>
      <c r="K202">
        <v>4</v>
      </c>
      <c r="L202">
        <v>0</v>
      </c>
      <c r="M202">
        <v>0</v>
      </c>
      <c r="O202">
        <v>4</v>
      </c>
      <c r="P202">
        <v>159.57</v>
      </c>
      <c r="Q202">
        <v>209.5</v>
      </c>
      <c r="S202">
        <v>4</v>
      </c>
      <c r="T202">
        <v>139.85</v>
      </c>
      <c r="U202">
        <v>97.55</v>
      </c>
    </row>
    <row r="203" spans="2:21" x14ac:dyDescent="0.25">
      <c r="C203">
        <v>8</v>
      </c>
      <c r="D203">
        <v>66.73</v>
      </c>
      <c r="E203">
        <v>85.43</v>
      </c>
      <c r="G203">
        <v>8</v>
      </c>
      <c r="H203">
        <v>400.38</v>
      </c>
      <c r="I203">
        <v>512.57000000000005</v>
      </c>
      <c r="K203">
        <v>8</v>
      </c>
      <c r="L203">
        <v>0</v>
      </c>
      <c r="M203">
        <v>0</v>
      </c>
      <c r="O203">
        <v>8</v>
      </c>
      <c r="P203">
        <v>233.55</v>
      </c>
      <c r="Q203">
        <v>298.45999999999998</v>
      </c>
      <c r="S203">
        <v>8</v>
      </c>
      <c r="T203">
        <v>559.5</v>
      </c>
      <c r="U203">
        <v>114.72</v>
      </c>
    </row>
    <row r="204" spans="2:21" x14ac:dyDescent="0.25">
      <c r="C204">
        <v>16</v>
      </c>
      <c r="D204">
        <v>83.13</v>
      </c>
      <c r="E204">
        <v>114.67</v>
      </c>
      <c r="G204">
        <v>16</v>
      </c>
      <c r="H204">
        <v>498.81</v>
      </c>
      <c r="I204">
        <v>688.02</v>
      </c>
      <c r="K204">
        <v>16</v>
      </c>
      <c r="L204">
        <v>0</v>
      </c>
      <c r="M204">
        <v>0</v>
      </c>
      <c r="O204">
        <v>16</v>
      </c>
      <c r="P204">
        <v>290.77</v>
      </c>
      <c r="Q204">
        <v>401.6</v>
      </c>
      <c r="S204">
        <v>16</v>
      </c>
      <c r="T204">
        <v>861.95</v>
      </c>
      <c r="U204">
        <v>158.63</v>
      </c>
    </row>
    <row r="205" spans="2:21" x14ac:dyDescent="0.25">
      <c r="C205">
        <v>32</v>
      </c>
      <c r="D205">
        <v>97.76</v>
      </c>
      <c r="E205">
        <v>143.19</v>
      </c>
      <c r="G205">
        <v>32</v>
      </c>
      <c r="H205">
        <v>586.55999999999995</v>
      </c>
      <c r="I205">
        <v>859.14</v>
      </c>
      <c r="K205">
        <v>32</v>
      </c>
      <c r="L205">
        <v>0</v>
      </c>
      <c r="M205">
        <v>0</v>
      </c>
      <c r="O205">
        <v>32</v>
      </c>
      <c r="P205">
        <v>342.01</v>
      </c>
      <c r="Q205">
        <v>501.57</v>
      </c>
      <c r="S205">
        <v>32</v>
      </c>
      <c r="T205">
        <v>1129.24</v>
      </c>
      <c r="U205">
        <v>1149.76</v>
      </c>
    </row>
    <row r="206" spans="2:21" x14ac:dyDescent="0.25">
      <c r="C206">
        <v>64</v>
      </c>
      <c r="D206">
        <v>108.32</v>
      </c>
      <c r="E206">
        <v>172.78</v>
      </c>
      <c r="G206">
        <v>64</v>
      </c>
      <c r="H206">
        <v>649.94000000000005</v>
      </c>
      <c r="I206">
        <v>1036.69</v>
      </c>
      <c r="K206">
        <v>64</v>
      </c>
      <c r="L206">
        <v>0</v>
      </c>
      <c r="M206">
        <v>0</v>
      </c>
      <c r="O206">
        <v>64</v>
      </c>
      <c r="P206">
        <v>379.17</v>
      </c>
      <c r="Q206">
        <v>604.82000000000005</v>
      </c>
      <c r="S206">
        <v>64</v>
      </c>
      <c r="T206">
        <v>2539.17</v>
      </c>
      <c r="U206">
        <v>1401.61</v>
      </c>
    </row>
    <row r="207" spans="2:21" x14ac:dyDescent="0.25">
      <c r="C207">
        <v>128</v>
      </c>
      <c r="D207">
        <v>123.66</v>
      </c>
      <c r="E207">
        <v>171.74</v>
      </c>
      <c r="G207">
        <v>128</v>
      </c>
      <c r="H207">
        <v>741.98</v>
      </c>
      <c r="I207">
        <v>1030.42</v>
      </c>
      <c r="K207">
        <v>128</v>
      </c>
      <c r="L207">
        <v>0</v>
      </c>
      <c r="M207">
        <v>0</v>
      </c>
      <c r="O207">
        <v>128</v>
      </c>
      <c r="P207">
        <v>433.7</v>
      </c>
      <c r="Q207">
        <v>601.45000000000005</v>
      </c>
      <c r="S207">
        <v>128</v>
      </c>
      <c r="T207">
        <v>2880.27</v>
      </c>
      <c r="U207">
        <v>2009.23</v>
      </c>
    </row>
    <row r="208" spans="2:21" x14ac:dyDescent="0.25">
      <c r="C208">
        <v>256</v>
      </c>
      <c r="D208">
        <v>121.45</v>
      </c>
      <c r="E208">
        <v>164.6</v>
      </c>
      <c r="G208">
        <v>256</v>
      </c>
      <c r="H208">
        <v>728.68</v>
      </c>
      <c r="I208">
        <v>987.58</v>
      </c>
      <c r="K208">
        <v>256</v>
      </c>
      <c r="L208">
        <v>0</v>
      </c>
      <c r="M208">
        <v>0</v>
      </c>
      <c r="O208">
        <v>256</v>
      </c>
      <c r="P208">
        <v>425.4</v>
      </c>
      <c r="Q208">
        <v>576.02</v>
      </c>
      <c r="S208">
        <v>256</v>
      </c>
      <c r="T208">
        <v>4358.09</v>
      </c>
      <c r="U208">
        <v>2880.27</v>
      </c>
    </row>
    <row r="209" spans="2:21" x14ac:dyDescent="0.25">
      <c r="C209">
        <v>512</v>
      </c>
      <c r="D209">
        <v>126.52</v>
      </c>
      <c r="E209">
        <v>158.91999999999999</v>
      </c>
      <c r="G209">
        <v>512</v>
      </c>
      <c r="H209">
        <v>759.09</v>
      </c>
      <c r="I209">
        <v>953.52</v>
      </c>
      <c r="K209">
        <v>512</v>
      </c>
      <c r="L209">
        <v>0</v>
      </c>
      <c r="M209">
        <v>0</v>
      </c>
      <c r="O209">
        <v>512</v>
      </c>
      <c r="P209">
        <v>441.96</v>
      </c>
      <c r="Q209">
        <v>556.37</v>
      </c>
      <c r="S209">
        <v>512</v>
      </c>
      <c r="T209">
        <v>7479.98</v>
      </c>
      <c r="U209">
        <v>6247.39</v>
      </c>
    </row>
    <row r="210" spans="2:21" x14ac:dyDescent="0.25">
      <c r="C210">
        <v>1024</v>
      </c>
      <c r="D210">
        <v>119.32</v>
      </c>
      <c r="E210">
        <v>165.16</v>
      </c>
      <c r="G210">
        <v>1024</v>
      </c>
      <c r="H210">
        <v>715.93</v>
      </c>
      <c r="I210">
        <v>990.94</v>
      </c>
      <c r="K210">
        <v>1024</v>
      </c>
      <c r="L210">
        <v>0</v>
      </c>
      <c r="M210">
        <v>0</v>
      </c>
      <c r="O210">
        <v>1024</v>
      </c>
      <c r="P210">
        <v>417.74</v>
      </c>
      <c r="Q210">
        <v>578.20000000000005</v>
      </c>
      <c r="S210">
        <v>1024</v>
      </c>
      <c r="T210">
        <v>14562.82</v>
      </c>
      <c r="U210">
        <v>11946.04</v>
      </c>
    </row>
    <row r="211" spans="2:21" x14ac:dyDescent="0.25">
      <c r="C211" s="18" t="str">
        <f>References!$I$4</f>
        <v>events/s</v>
      </c>
      <c r="D211" s="18"/>
      <c r="E211" s="18"/>
      <c r="G211" s="18" t="str">
        <f>References!$I$5</f>
        <v>ops/sec</v>
      </c>
      <c r="H211" s="18"/>
      <c r="I211" s="18"/>
      <c r="K211" s="18" t="str">
        <f>References!$I$6</f>
        <v>reads/sec</v>
      </c>
      <c r="L211" s="18"/>
      <c r="M211" s="18"/>
      <c r="O211" t="str">
        <f>References!$I$7</f>
        <v>writes/sec</v>
      </c>
      <c r="Q211" s="2"/>
      <c r="R211" s="2"/>
      <c r="S211" t="str">
        <f>References!$I$8</f>
        <v>latency95(μs)</v>
      </c>
    </row>
    <row r="212" spans="2:21" x14ac:dyDescent="0.25">
      <c r="B212" t="s">
        <v>53</v>
      </c>
      <c r="C212" t="s">
        <v>47</v>
      </c>
      <c r="D212" t="str">
        <f>References!$B$3</f>
        <v>PS 8.0.34</v>
      </c>
      <c r="E212" t="str">
        <f>References!$B$4</f>
        <v>MySQL 8.0.34</v>
      </c>
      <c r="F212" t="s">
        <v>68</v>
      </c>
      <c r="G212" t="s">
        <v>47</v>
      </c>
      <c r="H212" t="str">
        <f>References!$B$3</f>
        <v>PS 8.0.34</v>
      </c>
      <c r="I212" t="str">
        <f>References!$B$4</f>
        <v>MySQL 8.0.34</v>
      </c>
      <c r="J212" t="s">
        <v>68</v>
      </c>
      <c r="K212" t="s">
        <v>47</v>
      </c>
      <c r="L212" t="str">
        <f>References!$B$3</f>
        <v>PS 8.0.34</v>
      </c>
      <c r="M212" t="str">
        <f>References!$B$4</f>
        <v>MySQL 8.0.34</v>
      </c>
      <c r="N212" t="s">
        <v>68</v>
      </c>
      <c r="O212" t="s">
        <v>47</v>
      </c>
      <c r="P212" t="str">
        <f>References!$B$3</f>
        <v>PS 8.0.34</v>
      </c>
      <c r="Q212" t="str">
        <f>References!$B$4</f>
        <v>MySQL 8.0.34</v>
      </c>
      <c r="R212" t="s">
        <v>68</v>
      </c>
      <c r="S212" t="s">
        <v>47</v>
      </c>
      <c r="T212" t="str">
        <f>References!$B$3</f>
        <v>PS 8.0.34</v>
      </c>
      <c r="U212" t="str">
        <f>References!$B$4</f>
        <v>MySQL 8.0.34</v>
      </c>
    </row>
    <row r="213" spans="2:21" x14ac:dyDescent="0.25">
      <c r="B213" t="str">
        <f>PS_8034_write_pre_large!A210</f>
        <v>write_run_write_all_with_trx_special</v>
      </c>
      <c r="C213" cm="1">
        <f t="array" ref="C213:C223">References!$G$3:$G$13</f>
        <v>1</v>
      </c>
      <c r="D213" cm="1">
        <f t="array" ref="D213:D223">PS_8034_write_pre_large!Z210:Z220</f>
        <v>19.3</v>
      </c>
      <c r="E213" cm="1">
        <f t="array" ref="E213:E223">MY_8034_write_pre_large!Z210:Z220</f>
        <v>27.51</v>
      </c>
      <c r="G213" cm="1">
        <f t="array" ref="G213:G223">References!$G$3:$G$13</f>
        <v>1</v>
      </c>
      <c r="H213" cm="1">
        <f t="array" ref="H213:H223">PS_8034_write_pre_large!AA210:AA220</f>
        <v>115.82</v>
      </c>
      <c r="I213" cm="1">
        <f t="array" ref="I213:I223">MY_8034_write_pre_large!AA210:AA220</f>
        <v>165.04</v>
      </c>
      <c r="K213" cm="1">
        <f t="array" ref="K213:K223">References!$G$3:$G$13</f>
        <v>1</v>
      </c>
      <c r="L213" cm="1">
        <f t="array" ref="L213:L223">PS_8034_write_pre_large!AB210:AB220</f>
        <v>0</v>
      </c>
      <c r="M213" cm="1">
        <f t="array" ref="M213:M223">MY_8034_write_pre_large!AB210:AB220</f>
        <v>0</v>
      </c>
      <c r="O213" cm="1">
        <f t="array" ref="O213:O223">References!$G$3:$G$13</f>
        <v>1</v>
      </c>
      <c r="P213" cm="1">
        <f t="array" ref="P213:P223">PS_8034_write_pre_large!AC210:AC220</f>
        <v>67.540000000000006</v>
      </c>
      <c r="Q213" cm="1">
        <f t="array" ref="Q213:Q223">MY_8034_write_pre_large!AC210:AC220</f>
        <v>96.26</v>
      </c>
      <c r="S213" cm="1">
        <f t="array" ref="S213:S223">References!$G$3:$G$13</f>
        <v>1</v>
      </c>
      <c r="T213" cm="1">
        <f t="array" ref="T213:T223">PS_8034_write_pre_large!AD210:AD220</f>
        <v>51.02</v>
      </c>
      <c r="U213" cm="1">
        <f t="array" ref="U213:U223">MY_8034_write_pre_large!AD210:AD220</f>
        <v>65.650000000000006</v>
      </c>
    </row>
    <row r="214" spans="2:21" x14ac:dyDescent="0.25">
      <c r="C214">
        <v>2</v>
      </c>
      <c r="D214">
        <v>42.4</v>
      </c>
      <c r="E214">
        <v>60.86</v>
      </c>
      <c r="G214">
        <v>2</v>
      </c>
      <c r="H214">
        <v>254.41</v>
      </c>
      <c r="I214">
        <v>365.19</v>
      </c>
      <c r="K214">
        <v>2</v>
      </c>
      <c r="L214">
        <v>0</v>
      </c>
      <c r="M214">
        <v>0</v>
      </c>
      <c r="O214">
        <v>2</v>
      </c>
      <c r="P214">
        <v>148.26</v>
      </c>
      <c r="Q214">
        <v>212.99</v>
      </c>
      <c r="S214">
        <v>2</v>
      </c>
      <c r="T214">
        <v>47.47</v>
      </c>
      <c r="U214">
        <v>59.99</v>
      </c>
    </row>
    <row r="215" spans="2:21" x14ac:dyDescent="0.25">
      <c r="C215">
        <v>4</v>
      </c>
      <c r="D215">
        <v>74.22</v>
      </c>
      <c r="E215">
        <v>110.17</v>
      </c>
      <c r="G215">
        <v>4</v>
      </c>
      <c r="H215">
        <v>445.33</v>
      </c>
      <c r="I215">
        <v>661.03</v>
      </c>
      <c r="K215">
        <v>4</v>
      </c>
      <c r="L215">
        <v>0</v>
      </c>
      <c r="M215">
        <v>0</v>
      </c>
      <c r="O215">
        <v>4</v>
      </c>
      <c r="P215">
        <v>259.58999999999997</v>
      </c>
      <c r="Q215">
        <v>385.71</v>
      </c>
      <c r="S215">
        <v>4</v>
      </c>
      <c r="T215">
        <v>53.85</v>
      </c>
      <c r="U215">
        <v>63.32</v>
      </c>
    </row>
    <row r="216" spans="2:21" x14ac:dyDescent="0.25">
      <c r="C216">
        <v>8</v>
      </c>
      <c r="D216">
        <v>115.65</v>
      </c>
      <c r="E216">
        <v>174.5</v>
      </c>
      <c r="G216">
        <v>8</v>
      </c>
      <c r="H216">
        <v>693.91</v>
      </c>
      <c r="I216">
        <v>1047.02</v>
      </c>
      <c r="K216">
        <v>8</v>
      </c>
      <c r="L216">
        <v>0</v>
      </c>
      <c r="M216">
        <v>0</v>
      </c>
      <c r="O216">
        <v>8</v>
      </c>
      <c r="P216">
        <v>405.12</v>
      </c>
      <c r="Q216">
        <v>610.58000000000004</v>
      </c>
      <c r="S216">
        <v>8</v>
      </c>
      <c r="T216">
        <v>92.42</v>
      </c>
      <c r="U216">
        <v>70.55</v>
      </c>
    </row>
    <row r="217" spans="2:21" x14ac:dyDescent="0.25">
      <c r="C217">
        <v>16</v>
      </c>
      <c r="D217">
        <v>159.9</v>
      </c>
      <c r="E217">
        <v>274.89</v>
      </c>
      <c r="G217">
        <v>16</v>
      </c>
      <c r="H217">
        <v>959.42</v>
      </c>
      <c r="I217">
        <v>1649.36</v>
      </c>
      <c r="K217">
        <v>16</v>
      </c>
      <c r="L217">
        <v>0</v>
      </c>
      <c r="M217">
        <v>0</v>
      </c>
      <c r="O217">
        <v>16</v>
      </c>
      <c r="P217">
        <v>559.33000000000004</v>
      </c>
      <c r="Q217">
        <v>961.29</v>
      </c>
      <c r="S217">
        <v>16</v>
      </c>
      <c r="T217">
        <v>559.5</v>
      </c>
      <c r="U217">
        <v>78.599999999999994</v>
      </c>
    </row>
    <row r="218" spans="2:21" x14ac:dyDescent="0.25">
      <c r="C218">
        <v>32</v>
      </c>
      <c r="D218">
        <v>218.47</v>
      </c>
      <c r="E218">
        <v>381.89</v>
      </c>
      <c r="G218">
        <v>32</v>
      </c>
      <c r="H218">
        <v>1310.84</v>
      </c>
      <c r="I218">
        <v>2291.33</v>
      </c>
      <c r="K218">
        <v>32</v>
      </c>
      <c r="L218">
        <v>0</v>
      </c>
      <c r="M218">
        <v>0</v>
      </c>
      <c r="O218">
        <v>32</v>
      </c>
      <c r="P218">
        <v>764.25</v>
      </c>
      <c r="Q218">
        <v>1336.69</v>
      </c>
      <c r="S218">
        <v>32</v>
      </c>
      <c r="T218">
        <v>773.68</v>
      </c>
      <c r="U218">
        <v>102.97</v>
      </c>
    </row>
    <row r="219" spans="2:21" x14ac:dyDescent="0.25">
      <c r="C219">
        <v>64</v>
      </c>
      <c r="D219">
        <v>248</v>
      </c>
      <c r="E219">
        <v>552.03</v>
      </c>
      <c r="G219">
        <v>64</v>
      </c>
      <c r="H219">
        <v>1488</v>
      </c>
      <c r="I219">
        <v>3312.17</v>
      </c>
      <c r="K219">
        <v>64</v>
      </c>
      <c r="L219">
        <v>0</v>
      </c>
      <c r="M219">
        <v>0</v>
      </c>
      <c r="O219">
        <v>64</v>
      </c>
      <c r="P219">
        <v>868</v>
      </c>
      <c r="Q219">
        <v>1932.4</v>
      </c>
      <c r="S219">
        <v>64</v>
      </c>
      <c r="T219">
        <v>1089.3</v>
      </c>
      <c r="U219">
        <v>170.48</v>
      </c>
    </row>
    <row r="220" spans="2:21" x14ac:dyDescent="0.25">
      <c r="C220">
        <v>128</v>
      </c>
      <c r="D220">
        <v>281.38</v>
      </c>
      <c r="E220">
        <v>666.29</v>
      </c>
      <c r="G220">
        <v>128</v>
      </c>
      <c r="H220">
        <v>1688.27</v>
      </c>
      <c r="I220">
        <v>3997.71</v>
      </c>
      <c r="K220">
        <v>128</v>
      </c>
      <c r="L220">
        <v>0</v>
      </c>
      <c r="M220">
        <v>0</v>
      </c>
      <c r="O220">
        <v>128</v>
      </c>
      <c r="P220">
        <v>985.25</v>
      </c>
      <c r="Q220">
        <v>2332.77</v>
      </c>
      <c r="S220">
        <v>128</v>
      </c>
      <c r="T220">
        <v>2009.23</v>
      </c>
      <c r="U220">
        <v>943.16</v>
      </c>
    </row>
    <row r="221" spans="2:21" x14ac:dyDescent="0.25">
      <c r="C221">
        <v>256</v>
      </c>
      <c r="D221">
        <v>311.98</v>
      </c>
      <c r="E221">
        <v>789.26</v>
      </c>
      <c r="G221">
        <v>256</v>
      </c>
      <c r="H221">
        <v>1871.87</v>
      </c>
      <c r="I221">
        <v>4735.59</v>
      </c>
      <c r="K221">
        <v>256</v>
      </c>
      <c r="L221">
        <v>0</v>
      </c>
      <c r="M221">
        <v>0</v>
      </c>
      <c r="O221">
        <v>256</v>
      </c>
      <c r="P221">
        <v>1092.19</v>
      </c>
      <c r="Q221">
        <v>2762.97</v>
      </c>
      <c r="S221">
        <v>256</v>
      </c>
      <c r="T221">
        <v>2728.81</v>
      </c>
      <c r="U221">
        <v>1304.21</v>
      </c>
    </row>
    <row r="222" spans="2:21" x14ac:dyDescent="0.25">
      <c r="C222">
        <v>512</v>
      </c>
      <c r="D222">
        <v>333.44</v>
      </c>
      <c r="E222">
        <v>691.41</v>
      </c>
      <c r="G222">
        <v>512</v>
      </c>
      <c r="H222">
        <v>2000.62</v>
      </c>
      <c r="I222">
        <v>4148.46</v>
      </c>
      <c r="K222">
        <v>512</v>
      </c>
      <c r="L222">
        <v>0</v>
      </c>
      <c r="M222">
        <v>0</v>
      </c>
      <c r="O222">
        <v>512</v>
      </c>
      <c r="P222">
        <v>1166.57</v>
      </c>
      <c r="Q222">
        <v>2421.25</v>
      </c>
      <c r="S222">
        <v>512</v>
      </c>
      <c r="T222">
        <v>3639.94</v>
      </c>
      <c r="U222">
        <v>2320.5500000000002</v>
      </c>
    </row>
    <row r="223" spans="2:21" x14ac:dyDescent="0.25">
      <c r="C223">
        <v>1024</v>
      </c>
      <c r="D223">
        <v>310.05</v>
      </c>
      <c r="E223">
        <v>748.57</v>
      </c>
      <c r="G223">
        <v>1024</v>
      </c>
      <c r="H223">
        <v>1860.3</v>
      </c>
      <c r="I223">
        <v>4491.41</v>
      </c>
      <c r="K223">
        <v>1024</v>
      </c>
      <c r="L223">
        <v>0</v>
      </c>
      <c r="M223">
        <v>0</v>
      </c>
      <c r="O223">
        <v>1024</v>
      </c>
      <c r="P223">
        <v>1084.45</v>
      </c>
      <c r="Q223">
        <v>2620.65</v>
      </c>
      <c r="S223">
        <v>1024</v>
      </c>
      <c r="T223">
        <v>6594.16</v>
      </c>
      <c r="U223">
        <v>3326.55</v>
      </c>
    </row>
  </sheetData>
  <mergeCells count="53">
    <mergeCell ref="C211:E211"/>
    <mergeCell ref="G211:I211"/>
    <mergeCell ref="K211:M211"/>
    <mergeCell ref="C185:E185"/>
    <mergeCell ref="G185:I185"/>
    <mergeCell ref="K185:M185"/>
    <mergeCell ref="C198:E198"/>
    <mergeCell ref="G198:I198"/>
    <mergeCell ref="K198:M198"/>
    <mergeCell ref="C159:E159"/>
    <mergeCell ref="G159:I159"/>
    <mergeCell ref="K159:M159"/>
    <mergeCell ref="C172:E172"/>
    <mergeCell ref="G172:I172"/>
    <mergeCell ref="K172:M172"/>
    <mergeCell ref="C133:E133"/>
    <mergeCell ref="G133:I133"/>
    <mergeCell ref="K133:M133"/>
    <mergeCell ref="C146:E146"/>
    <mergeCell ref="G146:I146"/>
    <mergeCell ref="K146:M146"/>
    <mergeCell ref="C107:E107"/>
    <mergeCell ref="G107:I107"/>
    <mergeCell ref="K107:M107"/>
    <mergeCell ref="C120:E120"/>
    <mergeCell ref="G120:I120"/>
    <mergeCell ref="K120:M120"/>
    <mergeCell ref="C81:E81"/>
    <mergeCell ref="G81:I81"/>
    <mergeCell ref="K81:M81"/>
    <mergeCell ref="C94:E94"/>
    <mergeCell ref="G94:I94"/>
    <mergeCell ref="K94:M94"/>
    <mergeCell ref="C55:E55"/>
    <mergeCell ref="G55:I55"/>
    <mergeCell ref="K55:M55"/>
    <mergeCell ref="C68:E68"/>
    <mergeCell ref="G68:I68"/>
    <mergeCell ref="K68:M68"/>
    <mergeCell ref="C29:E29"/>
    <mergeCell ref="G29:I29"/>
    <mergeCell ref="K29:M29"/>
    <mergeCell ref="C42:E42"/>
    <mergeCell ref="G42:I42"/>
    <mergeCell ref="K42:M42"/>
    <mergeCell ref="C16:E16"/>
    <mergeCell ref="G16:I16"/>
    <mergeCell ref="K16:M16"/>
    <mergeCell ref="C2:AC2"/>
    <mergeCell ref="AE2:AG2"/>
    <mergeCell ref="C3:E3"/>
    <mergeCell ref="G3:I3"/>
    <mergeCell ref="K3:M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0AF8C-B2CB-401A-B06C-DBC4B3DB6F42}">
  <sheetPr codeName="Sheet11"/>
  <dimension ref="A1:AD110"/>
  <sheetViews>
    <sheetView workbookViewId="0">
      <selection activeCell="A3" sqref="A3"/>
    </sheetView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3273</v>
      </c>
      <c r="E2">
        <v>16.36</v>
      </c>
      <c r="F2">
        <v>3273</v>
      </c>
      <c r="G2">
        <v>16.36</v>
      </c>
      <c r="H2">
        <v>3273</v>
      </c>
      <c r="I2">
        <v>16.36</v>
      </c>
      <c r="J2">
        <v>0</v>
      </c>
      <c r="K2">
        <v>0</v>
      </c>
      <c r="L2">
        <v>0</v>
      </c>
      <c r="M2">
        <v>84.47</v>
      </c>
      <c r="N2">
        <v>0</v>
      </c>
      <c r="O2">
        <v>0</v>
      </c>
      <c r="P2">
        <v>0</v>
      </c>
      <c r="Q2">
        <v>0</v>
      </c>
      <c r="R2">
        <v>0.03</v>
      </c>
      <c r="S2">
        <v>0.2</v>
      </c>
      <c r="T2">
        <v>0.06</v>
      </c>
      <c r="U2">
        <v>200.03</v>
      </c>
      <c r="X2" t="str">
        <f>A2</f>
        <v>select_run_inlist</v>
      </c>
      <c r="Y2">
        <f>C2</f>
        <v>1</v>
      </c>
      <c r="Z2">
        <f>E2</f>
        <v>16.36</v>
      </c>
      <c r="AA2">
        <f>G2</f>
        <v>16.36</v>
      </c>
      <c r="AB2">
        <f>I2</f>
        <v>16.36</v>
      </c>
      <c r="AC2">
        <f>K2</f>
        <v>0</v>
      </c>
      <c r="AD2">
        <f>M2</f>
        <v>84.47</v>
      </c>
    </row>
    <row r="3" spans="1:30" x14ac:dyDescent="0.25">
      <c r="A3" t="s">
        <v>21</v>
      </c>
      <c r="B3">
        <v>200</v>
      </c>
      <c r="C3">
        <v>2</v>
      </c>
      <c r="D3">
        <v>5801</v>
      </c>
      <c r="E3">
        <v>29</v>
      </c>
      <c r="F3">
        <v>5801</v>
      </c>
      <c r="G3">
        <v>29</v>
      </c>
      <c r="H3">
        <v>5801</v>
      </c>
      <c r="I3">
        <v>29</v>
      </c>
      <c r="J3">
        <v>0</v>
      </c>
      <c r="K3">
        <v>0</v>
      </c>
      <c r="L3">
        <v>0</v>
      </c>
      <c r="M3">
        <v>84.47</v>
      </c>
      <c r="N3">
        <v>0</v>
      </c>
      <c r="O3">
        <v>0</v>
      </c>
      <c r="P3">
        <v>0</v>
      </c>
      <c r="Q3">
        <v>0</v>
      </c>
      <c r="R3">
        <v>0.05</v>
      </c>
      <c r="S3">
        <v>0.11</v>
      </c>
      <c r="T3">
        <v>7.0000000000000007E-2</v>
      </c>
      <c r="U3">
        <v>400.07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29</v>
      </c>
      <c r="AA3">
        <f t="shared" ref="AA3:AA12" si="3">G3</f>
        <v>29</v>
      </c>
      <c r="AB3">
        <f t="shared" ref="AB3:AB12" si="4">I3</f>
        <v>29</v>
      </c>
      <c r="AC3">
        <f t="shared" ref="AC3:AC12" si="5">K3</f>
        <v>0</v>
      </c>
      <c r="AD3">
        <f t="shared" ref="AD3:AD12" si="6">M3</f>
        <v>84.47</v>
      </c>
    </row>
    <row r="4" spans="1:30" x14ac:dyDescent="0.25">
      <c r="A4" t="s">
        <v>21</v>
      </c>
      <c r="B4">
        <v>200</v>
      </c>
      <c r="C4">
        <v>4</v>
      </c>
      <c r="D4">
        <v>6367</v>
      </c>
      <c r="E4">
        <v>31.83</v>
      </c>
      <c r="F4">
        <v>6367</v>
      </c>
      <c r="G4">
        <v>31.83</v>
      </c>
      <c r="H4">
        <v>6367</v>
      </c>
      <c r="I4">
        <v>31.83</v>
      </c>
      <c r="J4">
        <v>0</v>
      </c>
      <c r="K4">
        <v>0</v>
      </c>
      <c r="L4">
        <v>0</v>
      </c>
      <c r="M4">
        <v>139.85</v>
      </c>
      <c r="N4">
        <v>0</v>
      </c>
      <c r="O4">
        <v>0</v>
      </c>
      <c r="P4">
        <v>0</v>
      </c>
      <c r="Q4">
        <v>0</v>
      </c>
      <c r="R4">
        <v>0.09</v>
      </c>
      <c r="S4">
        <v>0.16</v>
      </c>
      <c r="T4">
        <v>0.13</v>
      </c>
      <c r="U4">
        <v>800.14</v>
      </c>
      <c r="X4" t="str">
        <f t="shared" si="0"/>
        <v>select_run_inlist</v>
      </c>
      <c r="Y4">
        <f t="shared" si="1"/>
        <v>4</v>
      </c>
      <c r="Z4">
        <f t="shared" si="2"/>
        <v>31.83</v>
      </c>
      <c r="AA4">
        <f t="shared" si="3"/>
        <v>31.83</v>
      </c>
      <c r="AB4">
        <f t="shared" si="4"/>
        <v>31.83</v>
      </c>
      <c r="AC4">
        <f t="shared" si="5"/>
        <v>0</v>
      </c>
      <c r="AD4">
        <f t="shared" si="6"/>
        <v>139.85</v>
      </c>
    </row>
    <row r="5" spans="1:30" x14ac:dyDescent="0.25">
      <c r="A5" t="s">
        <v>21</v>
      </c>
      <c r="B5">
        <v>200</v>
      </c>
      <c r="C5">
        <v>8</v>
      </c>
      <c r="D5">
        <v>6452</v>
      </c>
      <c r="E5">
        <v>32.24</v>
      </c>
      <c r="F5">
        <v>6452</v>
      </c>
      <c r="G5">
        <v>32.24</v>
      </c>
      <c r="H5">
        <v>6452</v>
      </c>
      <c r="I5">
        <v>32.24</v>
      </c>
      <c r="J5">
        <v>0</v>
      </c>
      <c r="K5">
        <v>0</v>
      </c>
      <c r="L5">
        <v>0</v>
      </c>
      <c r="M5">
        <v>282.25</v>
      </c>
      <c r="N5">
        <v>0</v>
      </c>
      <c r="O5">
        <v>0</v>
      </c>
      <c r="P5">
        <v>0</v>
      </c>
      <c r="Q5">
        <v>0</v>
      </c>
      <c r="R5">
        <v>0.13</v>
      </c>
      <c r="S5">
        <v>0.34</v>
      </c>
      <c r="T5">
        <v>0.25</v>
      </c>
      <c r="U5">
        <v>1600.46</v>
      </c>
      <c r="X5" t="str">
        <f t="shared" si="0"/>
        <v>select_run_inlist</v>
      </c>
      <c r="Y5">
        <f t="shared" si="1"/>
        <v>8</v>
      </c>
      <c r="Z5">
        <f t="shared" si="2"/>
        <v>32.24</v>
      </c>
      <c r="AA5">
        <f t="shared" si="3"/>
        <v>32.24</v>
      </c>
      <c r="AB5">
        <f t="shared" si="4"/>
        <v>32.24</v>
      </c>
      <c r="AC5">
        <f t="shared" si="5"/>
        <v>0</v>
      </c>
      <c r="AD5">
        <f t="shared" si="6"/>
        <v>282.25</v>
      </c>
    </row>
    <row r="6" spans="1:30" x14ac:dyDescent="0.25">
      <c r="A6" t="s">
        <v>21</v>
      </c>
      <c r="B6">
        <v>200</v>
      </c>
      <c r="C6">
        <v>16</v>
      </c>
      <c r="D6">
        <v>6420</v>
      </c>
      <c r="E6">
        <v>32.049999999999997</v>
      </c>
      <c r="F6">
        <v>6420</v>
      </c>
      <c r="G6">
        <v>32.049999999999997</v>
      </c>
      <c r="H6">
        <v>6420</v>
      </c>
      <c r="I6">
        <v>32.049999999999997</v>
      </c>
      <c r="J6">
        <v>0</v>
      </c>
      <c r="K6">
        <v>0</v>
      </c>
      <c r="L6">
        <v>0</v>
      </c>
      <c r="M6">
        <v>559.5</v>
      </c>
      <c r="N6">
        <v>0</v>
      </c>
      <c r="O6">
        <v>0</v>
      </c>
      <c r="P6">
        <v>0</v>
      </c>
      <c r="Q6">
        <v>0</v>
      </c>
      <c r="R6">
        <v>0.03</v>
      </c>
      <c r="S6">
        <v>2.9</v>
      </c>
      <c r="T6">
        <v>0.5</v>
      </c>
      <c r="U6">
        <v>3203.32</v>
      </c>
      <c r="X6" t="str">
        <f t="shared" si="0"/>
        <v>select_run_inlist</v>
      </c>
      <c r="Y6">
        <f t="shared" si="1"/>
        <v>16</v>
      </c>
      <c r="Z6">
        <f t="shared" si="2"/>
        <v>32.049999999999997</v>
      </c>
      <c r="AA6">
        <f t="shared" si="3"/>
        <v>32.049999999999997</v>
      </c>
      <c r="AB6">
        <f t="shared" si="4"/>
        <v>32.049999999999997</v>
      </c>
      <c r="AC6">
        <f t="shared" si="5"/>
        <v>0</v>
      </c>
      <c r="AD6">
        <f t="shared" si="6"/>
        <v>559.5</v>
      </c>
    </row>
    <row r="7" spans="1:30" x14ac:dyDescent="0.25">
      <c r="A7" t="s">
        <v>21</v>
      </c>
      <c r="B7">
        <v>201</v>
      </c>
      <c r="C7">
        <v>32</v>
      </c>
      <c r="D7">
        <v>6479</v>
      </c>
      <c r="E7">
        <v>32.31</v>
      </c>
      <c r="F7">
        <v>6479</v>
      </c>
      <c r="G7">
        <v>32.31</v>
      </c>
      <c r="H7">
        <v>6479</v>
      </c>
      <c r="I7">
        <v>32.31</v>
      </c>
      <c r="J7">
        <v>0</v>
      </c>
      <c r="K7">
        <v>0</v>
      </c>
      <c r="L7">
        <v>0</v>
      </c>
      <c r="M7">
        <v>1109.0899999999999</v>
      </c>
      <c r="N7">
        <v>0</v>
      </c>
      <c r="O7">
        <v>0</v>
      </c>
      <c r="P7">
        <v>0</v>
      </c>
      <c r="Q7">
        <v>0</v>
      </c>
      <c r="R7">
        <v>0.55000000000000004</v>
      </c>
      <c r="S7">
        <v>1.25</v>
      </c>
      <c r="T7">
        <v>0.99</v>
      </c>
      <c r="U7">
        <v>6411.53</v>
      </c>
      <c r="X7" t="str">
        <f t="shared" si="0"/>
        <v>select_run_inlist</v>
      </c>
      <c r="Y7">
        <f t="shared" si="1"/>
        <v>32</v>
      </c>
      <c r="Z7">
        <f t="shared" si="2"/>
        <v>32.31</v>
      </c>
      <c r="AA7">
        <f t="shared" si="3"/>
        <v>32.31</v>
      </c>
      <c r="AB7">
        <f t="shared" si="4"/>
        <v>32.31</v>
      </c>
      <c r="AC7">
        <f t="shared" si="5"/>
        <v>0</v>
      </c>
      <c r="AD7">
        <f t="shared" si="6"/>
        <v>1109.0899999999999</v>
      </c>
    </row>
    <row r="8" spans="1:30" x14ac:dyDescent="0.25">
      <c r="A8" t="s">
        <v>21</v>
      </c>
      <c r="B8">
        <v>201</v>
      </c>
      <c r="C8">
        <v>64</v>
      </c>
      <c r="D8">
        <v>6500</v>
      </c>
      <c r="E8">
        <v>32.33</v>
      </c>
      <c r="F8">
        <v>6500</v>
      </c>
      <c r="G8">
        <v>32.33</v>
      </c>
      <c r="H8">
        <v>6500</v>
      </c>
      <c r="I8">
        <v>32.33</v>
      </c>
      <c r="J8">
        <v>0</v>
      </c>
      <c r="K8">
        <v>0</v>
      </c>
      <c r="L8">
        <v>0</v>
      </c>
      <c r="M8">
        <v>2238.4699999999998</v>
      </c>
      <c r="N8">
        <v>0</v>
      </c>
      <c r="O8">
        <v>0</v>
      </c>
      <c r="P8">
        <v>0</v>
      </c>
      <c r="Q8">
        <v>0</v>
      </c>
      <c r="R8">
        <v>0.98</v>
      </c>
      <c r="S8">
        <v>2.5099999999999998</v>
      </c>
      <c r="T8">
        <v>1.98</v>
      </c>
      <c r="U8">
        <v>12845.61</v>
      </c>
      <c r="X8" t="str">
        <f t="shared" si="0"/>
        <v>select_run_inlist</v>
      </c>
      <c r="Y8">
        <f t="shared" si="1"/>
        <v>64</v>
      </c>
      <c r="Z8">
        <f t="shared" si="2"/>
        <v>32.33</v>
      </c>
      <c r="AA8">
        <f t="shared" si="3"/>
        <v>32.33</v>
      </c>
      <c r="AB8">
        <f t="shared" si="4"/>
        <v>32.33</v>
      </c>
      <c r="AC8">
        <f t="shared" si="5"/>
        <v>0</v>
      </c>
      <c r="AD8">
        <f t="shared" si="6"/>
        <v>2238.4699999999998</v>
      </c>
    </row>
    <row r="9" spans="1:30" x14ac:dyDescent="0.25">
      <c r="A9" t="s">
        <v>21</v>
      </c>
      <c r="B9">
        <v>202</v>
      </c>
      <c r="C9">
        <v>128</v>
      </c>
      <c r="D9">
        <v>6533</v>
      </c>
      <c r="E9">
        <v>32.36</v>
      </c>
      <c r="F9">
        <v>6533</v>
      </c>
      <c r="G9">
        <v>32.36</v>
      </c>
      <c r="H9">
        <v>6533</v>
      </c>
      <c r="I9">
        <v>32.36</v>
      </c>
      <c r="J9">
        <v>0</v>
      </c>
      <c r="K9">
        <v>0</v>
      </c>
      <c r="L9">
        <v>0</v>
      </c>
      <c r="M9">
        <v>12163.09</v>
      </c>
      <c r="N9">
        <v>0</v>
      </c>
      <c r="O9">
        <v>0</v>
      </c>
      <c r="P9">
        <v>0</v>
      </c>
      <c r="Q9">
        <v>0</v>
      </c>
      <c r="R9">
        <v>0.9</v>
      </c>
      <c r="S9">
        <v>26.82</v>
      </c>
      <c r="T9">
        <v>3.94</v>
      </c>
      <c r="U9">
        <v>25752.86</v>
      </c>
      <c r="X9" t="str">
        <f t="shared" si="0"/>
        <v>select_run_inlist</v>
      </c>
      <c r="Y9">
        <f t="shared" si="1"/>
        <v>128</v>
      </c>
      <c r="Z9">
        <f t="shared" si="2"/>
        <v>32.36</v>
      </c>
      <c r="AA9">
        <f t="shared" si="3"/>
        <v>32.36</v>
      </c>
      <c r="AB9">
        <f t="shared" si="4"/>
        <v>32.36</v>
      </c>
      <c r="AC9">
        <f t="shared" si="5"/>
        <v>0</v>
      </c>
      <c r="AD9">
        <f t="shared" si="6"/>
        <v>12163.09</v>
      </c>
    </row>
    <row r="10" spans="1:30" x14ac:dyDescent="0.25">
      <c r="A10" t="s">
        <v>21</v>
      </c>
      <c r="B10">
        <v>204</v>
      </c>
      <c r="C10">
        <v>256</v>
      </c>
      <c r="D10">
        <v>6604</v>
      </c>
      <c r="E10">
        <v>32.4</v>
      </c>
      <c r="F10">
        <v>6604</v>
      </c>
      <c r="G10">
        <v>32.4</v>
      </c>
      <c r="H10">
        <v>6604</v>
      </c>
      <c r="I10">
        <v>32.4</v>
      </c>
      <c r="J10">
        <v>0</v>
      </c>
      <c r="K10">
        <v>0</v>
      </c>
      <c r="L10">
        <v>0</v>
      </c>
      <c r="M10">
        <v>17752.8</v>
      </c>
      <c r="N10">
        <v>0</v>
      </c>
      <c r="O10">
        <v>0</v>
      </c>
      <c r="P10">
        <v>0</v>
      </c>
      <c r="Q10">
        <v>0</v>
      </c>
      <c r="R10">
        <v>0.81</v>
      </c>
      <c r="S10">
        <v>41.39</v>
      </c>
      <c r="T10">
        <v>7.84</v>
      </c>
      <c r="U10">
        <v>51789.82</v>
      </c>
      <c r="X10" t="str">
        <f t="shared" si="0"/>
        <v>select_run_inlist</v>
      </c>
      <c r="Y10">
        <f t="shared" si="1"/>
        <v>256</v>
      </c>
      <c r="Z10">
        <f t="shared" si="2"/>
        <v>32.4</v>
      </c>
      <c r="AA10">
        <f t="shared" si="3"/>
        <v>32.4</v>
      </c>
      <c r="AB10">
        <f t="shared" si="4"/>
        <v>32.4</v>
      </c>
      <c r="AC10">
        <f t="shared" si="5"/>
        <v>0</v>
      </c>
      <c r="AD10">
        <f t="shared" si="6"/>
        <v>17752.8</v>
      </c>
    </row>
    <row r="11" spans="1:30" x14ac:dyDescent="0.25">
      <c r="A11" t="s">
        <v>21</v>
      </c>
      <c r="B11">
        <v>209</v>
      </c>
      <c r="C11">
        <v>512</v>
      </c>
      <c r="D11">
        <v>6754</v>
      </c>
      <c r="E11">
        <v>32.380000000000003</v>
      </c>
      <c r="F11">
        <v>6754</v>
      </c>
      <c r="G11">
        <v>32.380000000000003</v>
      </c>
      <c r="H11">
        <v>6754</v>
      </c>
      <c r="I11">
        <v>32.380000000000003</v>
      </c>
      <c r="J11">
        <v>0</v>
      </c>
      <c r="K11">
        <v>0</v>
      </c>
      <c r="L11">
        <v>0</v>
      </c>
      <c r="M11">
        <v>32161.14</v>
      </c>
      <c r="N11">
        <v>0</v>
      </c>
      <c r="O11">
        <v>0</v>
      </c>
      <c r="P11">
        <v>0</v>
      </c>
      <c r="Q11">
        <v>0</v>
      </c>
      <c r="R11">
        <v>7.0000000000000007E-2</v>
      </c>
      <c r="S11">
        <v>49.84</v>
      </c>
      <c r="T11">
        <v>15.58</v>
      </c>
      <c r="U11">
        <v>105201.26</v>
      </c>
      <c r="X11" t="str">
        <f t="shared" si="0"/>
        <v>select_run_inlist</v>
      </c>
      <c r="Y11">
        <f t="shared" si="1"/>
        <v>512</v>
      </c>
      <c r="Z11">
        <f t="shared" si="2"/>
        <v>32.380000000000003</v>
      </c>
      <c r="AA11">
        <f t="shared" si="3"/>
        <v>32.380000000000003</v>
      </c>
      <c r="AB11">
        <f t="shared" si="4"/>
        <v>32.380000000000003</v>
      </c>
      <c r="AC11">
        <f t="shared" si="5"/>
        <v>0</v>
      </c>
      <c r="AD11">
        <f t="shared" si="6"/>
        <v>32161.14</v>
      </c>
    </row>
    <row r="12" spans="1:30" x14ac:dyDescent="0.25">
      <c r="A12" t="s">
        <v>21</v>
      </c>
      <c r="B12">
        <v>216</v>
      </c>
      <c r="C12">
        <v>1024</v>
      </c>
      <c r="D12">
        <v>6991</v>
      </c>
      <c r="E12">
        <v>32.35</v>
      </c>
      <c r="F12">
        <v>6991</v>
      </c>
      <c r="G12">
        <v>32.35</v>
      </c>
      <c r="H12">
        <v>6991</v>
      </c>
      <c r="I12">
        <v>32.35</v>
      </c>
      <c r="J12">
        <v>0</v>
      </c>
      <c r="K12">
        <v>0</v>
      </c>
      <c r="L12">
        <v>0</v>
      </c>
      <c r="M12">
        <v>69758.52</v>
      </c>
      <c r="N12">
        <v>0</v>
      </c>
      <c r="O12">
        <v>0</v>
      </c>
      <c r="P12">
        <v>0</v>
      </c>
      <c r="Q12">
        <v>0</v>
      </c>
      <c r="R12">
        <v>0.09</v>
      </c>
      <c r="S12">
        <v>100.4</v>
      </c>
      <c r="T12">
        <v>30.79</v>
      </c>
      <c r="U12">
        <v>215281.41</v>
      </c>
      <c r="X12" t="str">
        <f t="shared" si="0"/>
        <v>select_run_inlist</v>
      </c>
      <c r="Y12">
        <f t="shared" si="1"/>
        <v>1024</v>
      </c>
      <c r="Z12">
        <f t="shared" si="2"/>
        <v>32.35</v>
      </c>
      <c r="AA12">
        <f t="shared" si="3"/>
        <v>32.35</v>
      </c>
      <c r="AB12">
        <f t="shared" si="4"/>
        <v>32.35</v>
      </c>
      <c r="AC12">
        <f t="shared" si="5"/>
        <v>0</v>
      </c>
      <c r="AD12">
        <f t="shared" si="6"/>
        <v>69758.52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127407</v>
      </c>
      <c r="E15">
        <v>637.02</v>
      </c>
      <c r="F15">
        <v>127407</v>
      </c>
      <c r="G15">
        <v>637.02</v>
      </c>
      <c r="H15">
        <v>127407</v>
      </c>
      <c r="I15">
        <v>637.02</v>
      </c>
      <c r="J15">
        <v>0</v>
      </c>
      <c r="K15">
        <v>0</v>
      </c>
      <c r="L15">
        <v>0</v>
      </c>
      <c r="M15">
        <v>1.58</v>
      </c>
      <c r="N15">
        <v>0</v>
      </c>
      <c r="O15">
        <v>0</v>
      </c>
      <c r="P15">
        <v>0</v>
      </c>
      <c r="Q15">
        <v>0</v>
      </c>
      <c r="R15">
        <v>0</v>
      </c>
      <c r="S15">
        <v>0.01</v>
      </c>
      <c r="T15">
        <v>0</v>
      </c>
      <c r="U15">
        <v>199.91</v>
      </c>
      <c r="X15" t="str">
        <f>A15</f>
        <v>select_run_inlist_hotspot</v>
      </c>
      <c r="Y15">
        <f>C15</f>
        <v>1</v>
      </c>
      <c r="Z15">
        <f>E15</f>
        <v>637.02</v>
      </c>
      <c r="AA15">
        <f>G15</f>
        <v>637.02</v>
      </c>
      <c r="AB15">
        <f>I15</f>
        <v>637.02</v>
      </c>
      <c r="AC15">
        <f>K15</f>
        <v>0</v>
      </c>
      <c r="AD15">
        <f>M15</f>
        <v>1.58</v>
      </c>
    </row>
    <row r="16" spans="1:30" x14ac:dyDescent="0.25">
      <c r="A16" t="s">
        <v>22</v>
      </c>
      <c r="B16">
        <v>200</v>
      </c>
      <c r="C16">
        <v>2</v>
      </c>
      <c r="D16">
        <v>157699</v>
      </c>
      <c r="E16">
        <v>788.48</v>
      </c>
      <c r="F16">
        <v>157699</v>
      </c>
      <c r="G16">
        <v>788.48</v>
      </c>
      <c r="H16">
        <v>157699</v>
      </c>
      <c r="I16">
        <v>788.48</v>
      </c>
      <c r="J16">
        <v>0</v>
      </c>
      <c r="K16">
        <v>0</v>
      </c>
      <c r="L16">
        <v>0</v>
      </c>
      <c r="M16">
        <v>2.61</v>
      </c>
      <c r="N16">
        <v>0</v>
      </c>
      <c r="O16">
        <v>0</v>
      </c>
      <c r="P16">
        <v>0</v>
      </c>
      <c r="Q16">
        <v>0</v>
      </c>
      <c r="R16">
        <v>0</v>
      </c>
      <c r="S16">
        <v>0.02</v>
      </c>
      <c r="T16">
        <v>0</v>
      </c>
      <c r="U16">
        <v>399.85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788.48</v>
      </c>
      <c r="AA16">
        <f t="shared" ref="AA16:AA25" si="10">G16</f>
        <v>788.48</v>
      </c>
      <c r="AB16">
        <f t="shared" ref="AB16:AB25" si="11">I16</f>
        <v>788.48</v>
      </c>
      <c r="AC16">
        <f t="shared" ref="AC16:AC25" si="12">K16</f>
        <v>0</v>
      </c>
      <c r="AD16">
        <f t="shared" ref="AD16:AD25" si="13">M16</f>
        <v>2.61</v>
      </c>
    </row>
    <row r="17" spans="1:30" x14ac:dyDescent="0.25">
      <c r="A17" t="s">
        <v>22</v>
      </c>
      <c r="B17">
        <v>200</v>
      </c>
      <c r="C17">
        <v>4</v>
      </c>
      <c r="D17">
        <v>319459</v>
      </c>
      <c r="E17">
        <v>1597.24</v>
      </c>
      <c r="F17">
        <v>319459</v>
      </c>
      <c r="G17">
        <v>1597.24</v>
      </c>
      <c r="H17">
        <v>319459</v>
      </c>
      <c r="I17">
        <v>1597.24</v>
      </c>
      <c r="J17">
        <v>0</v>
      </c>
      <c r="K17">
        <v>0</v>
      </c>
      <c r="L17">
        <v>0</v>
      </c>
      <c r="M17">
        <v>2.66</v>
      </c>
      <c r="N17">
        <v>0</v>
      </c>
      <c r="O17">
        <v>0</v>
      </c>
      <c r="P17">
        <v>0</v>
      </c>
      <c r="Q17">
        <v>0</v>
      </c>
      <c r="R17">
        <v>0</v>
      </c>
      <c r="S17">
        <v>0.03</v>
      </c>
      <c r="T17">
        <v>0</v>
      </c>
      <c r="U17">
        <v>799.76</v>
      </c>
      <c r="X17" t="str">
        <f t="shared" si="7"/>
        <v>select_run_inlist_hotspot</v>
      </c>
      <c r="Y17">
        <f t="shared" si="8"/>
        <v>4</v>
      </c>
      <c r="Z17">
        <f t="shared" si="9"/>
        <v>1597.24</v>
      </c>
      <c r="AA17">
        <f t="shared" si="10"/>
        <v>1597.24</v>
      </c>
      <c r="AB17">
        <f t="shared" si="11"/>
        <v>1597.24</v>
      </c>
      <c r="AC17">
        <f t="shared" si="12"/>
        <v>0</v>
      </c>
      <c r="AD17">
        <f t="shared" si="13"/>
        <v>2.66</v>
      </c>
    </row>
    <row r="18" spans="1:30" x14ac:dyDescent="0.25">
      <c r="A18" t="s">
        <v>22</v>
      </c>
      <c r="B18">
        <v>200</v>
      </c>
      <c r="C18">
        <v>8</v>
      </c>
      <c r="D18">
        <v>359315</v>
      </c>
      <c r="E18">
        <v>1796.49</v>
      </c>
      <c r="F18">
        <v>359315</v>
      </c>
      <c r="G18">
        <v>1796.49</v>
      </c>
      <c r="H18">
        <v>359315</v>
      </c>
      <c r="I18">
        <v>1796.49</v>
      </c>
      <c r="J18">
        <v>0</v>
      </c>
      <c r="K18">
        <v>0</v>
      </c>
      <c r="L18">
        <v>0</v>
      </c>
      <c r="M18">
        <v>5.47</v>
      </c>
      <c r="N18">
        <v>0</v>
      </c>
      <c r="O18">
        <v>0</v>
      </c>
      <c r="P18">
        <v>0</v>
      </c>
      <c r="Q18">
        <v>0</v>
      </c>
      <c r="R18">
        <v>0</v>
      </c>
      <c r="S18">
        <v>0.04</v>
      </c>
      <c r="T18">
        <v>0</v>
      </c>
      <c r="U18">
        <v>1599.73</v>
      </c>
      <c r="X18" t="str">
        <f t="shared" si="7"/>
        <v>select_run_inlist_hotspot</v>
      </c>
      <c r="Y18">
        <f t="shared" si="8"/>
        <v>8</v>
      </c>
      <c r="Z18">
        <f t="shared" si="9"/>
        <v>1796.49</v>
      </c>
      <c r="AA18">
        <f t="shared" si="10"/>
        <v>1796.49</v>
      </c>
      <c r="AB18">
        <f t="shared" si="11"/>
        <v>1796.49</v>
      </c>
      <c r="AC18">
        <f t="shared" si="12"/>
        <v>0</v>
      </c>
      <c r="AD18">
        <f t="shared" si="13"/>
        <v>5.47</v>
      </c>
    </row>
    <row r="19" spans="1:30" x14ac:dyDescent="0.25">
      <c r="A19" t="s">
        <v>22</v>
      </c>
      <c r="B19">
        <v>200</v>
      </c>
      <c r="C19">
        <v>16</v>
      </c>
      <c r="D19">
        <v>358606</v>
      </c>
      <c r="E19">
        <v>1792.92</v>
      </c>
      <c r="F19">
        <v>358606</v>
      </c>
      <c r="G19">
        <v>1792.92</v>
      </c>
      <c r="H19">
        <v>358606</v>
      </c>
      <c r="I19">
        <v>1792.92</v>
      </c>
      <c r="J19">
        <v>0</v>
      </c>
      <c r="K19">
        <v>0</v>
      </c>
      <c r="L19">
        <v>0</v>
      </c>
      <c r="M19">
        <v>12.3</v>
      </c>
      <c r="N19">
        <v>0</v>
      </c>
      <c r="O19">
        <v>0</v>
      </c>
      <c r="P19">
        <v>0</v>
      </c>
      <c r="Q19">
        <v>0</v>
      </c>
      <c r="R19">
        <v>0</v>
      </c>
      <c r="S19">
        <v>0.06</v>
      </c>
      <c r="T19">
        <v>0.01</v>
      </c>
      <c r="U19">
        <v>3199.74</v>
      </c>
      <c r="X19" t="str">
        <f t="shared" si="7"/>
        <v>select_run_inlist_hotspot</v>
      </c>
      <c r="Y19">
        <f t="shared" si="8"/>
        <v>16</v>
      </c>
      <c r="Z19">
        <f t="shared" si="9"/>
        <v>1792.92</v>
      </c>
      <c r="AA19">
        <f t="shared" si="10"/>
        <v>1792.92</v>
      </c>
      <c r="AB19">
        <f t="shared" si="11"/>
        <v>1792.92</v>
      </c>
      <c r="AC19">
        <f t="shared" si="12"/>
        <v>0</v>
      </c>
      <c r="AD19">
        <f t="shared" si="13"/>
        <v>12.3</v>
      </c>
    </row>
    <row r="20" spans="1:30" x14ac:dyDescent="0.25">
      <c r="A20" t="s">
        <v>22</v>
      </c>
      <c r="B20">
        <v>200</v>
      </c>
      <c r="C20">
        <v>32</v>
      </c>
      <c r="D20">
        <v>355118</v>
      </c>
      <c r="E20">
        <v>1775.4</v>
      </c>
      <c r="F20">
        <v>355118</v>
      </c>
      <c r="G20">
        <v>1775.4</v>
      </c>
      <c r="H20">
        <v>355118</v>
      </c>
      <c r="I20">
        <v>1775.4</v>
      </c>
      <c r="J20">
        <v>0</v>
      </c>
      <c r="K20">
        <v>0</v>
      </c>
      <c r="L20">
        <v>0</v>
      </c>
      <c r="M20">
        <v>21.89</v>
      </c>
      <c r="N20">
        <v>0</v>
      </c>
      <c r="O20">
        <v>0</v>
      </c>
      <c r="P20">
        <v>0</v>
      </c>
      <c r="Q20">
        <v>0</v>
      </c>
      <c r="R20">
        <v>0</v>
      </c>
      <c r="S20">
        <v>0.13</v>
      </c>
      <c r="T20">
        <v>0.02</v>
      </c>
      <c r="U20">
        <v>6399.92</v>
      </c>
      <c r="X20" t="str">
        <f t="shared" si="7"/>
        <v>select_run_inlist_hotspot</v>
      </c>
      <c r="Y20">
        <f t="shared" si="8"/>
        <v>32</v>
      </c>
      <c r="Z20">
        <f t="shared" si="9"/>
        <v>1775.4</v>
      </c>
      <c r="AA20">
        <f t="shared" si="10"/>
        <v>1775.4</v>
      </c>
      <c r="AB20">
        <f t="shared" si="11"/>
        <v>1775.4</v>
      </c>
      <c r="AC20">
        <f t="shared" si="12"/>
        <v>0</v>
      </c>
      <c r="AD20">
        <f t="shared" si="13"/>
        <v>21.89</v>
      </c>
    </row>
    <row r="21" spans="1:30" x14ac:dyDescent="0.25">
      <c r="A21" t="s">
        <v>22</v>
      </c>
      <c r="B21">
        <v>200</v>
      </c>
      <c r="C21">
        <v>64</v>
      </c>
      <c r="D21">
        <v>352986</v>
      </c>
      <c r="E21">
        <v>1764.58</v>
      </c>
      <c r="F21">
        <v>352986</v>
      </c>
      <c r="G21">
        <v>1764.58</v>
      </c>
      <c r="H21">
        <v>352986</v>
      </c>
      <c r="I21">
        <v>1764.58</v>
      </c>
      <c r="J21">
        <v>0</v>
      </c>
      <c r="K21">
        <v>0</v>
      </c>
      <c r="L21">
        <v>0</v>
      </c>
      <c r="M21">
        <v>41.85</v>
      </c>
      <c r="N21">
        <v>0</v>
      </c>
      <c r="O21">
        <v>0</v>
      </c>
      <c r="P21">
        <v>0</v>
      </c>
      <c r="Q21">
        <v>0</v>
      </c>
      <c r="R21">
        <v>0</v>
      </c>
      <c r="S21">
        <v>0.22</v>
      </c>
      <c r="T21">
        <v>0.04</v>
      </c>
      <c r="U21">
        <v>12800.65</v>
      </c>
      <c r="X21" t="str">
        <f t="shared" si="7"/>
        <v>select_run_inlist_hotspot</v>
      </c>
      <c r="Y21">
        <f t="shared" si="8"/>
        <v>64</v>
      </c>
      <c r="Z21">
        <f t="shared" si="9"/>
        <v>1764.58</v>
      </c>
      <c r="AA21">
        <f t="shared" si="10"/>
        <v>1764.58</v>
      </c>
      <c r="AB21">
        <f t="shared" si="11"/>
        <v>1764.58</v>
      </c>
      <c r="AC21">
        <f t="shared" si="12"/>
        <v>0</v>
      </c>
      <c r="AD21">
        <f t="shared" si="13"/>
        <v>41.85</v>
      </c>
    </row>
    <row r="22" spans="1:30" x14ac:dyDescent="0.25">
      <c r="A22" t="s">
        <v>22</v>
      </c>
      <c r="B22">
        <v>200</v>
      </c>
      <c r="C22">
        <v>128</v>
      </c>
      <c r="D22">
        <v>348930</v>
      </c>
      <c r="E22">
        <v>1743.95</v>
      </c>
      <c r="F22">
        <v>348930</v>
      </c>
      <c r="G22">
        <v>1743.95</v>
      </c>
      <c r="H22">
        <v>348930</v>
      </c>
      <c r="I22">
        <v>1743.95</v>
      </c>
      <c r="J22">
        <v>0</v>
      </c>
      <c r="K22">
        <v>0</v>
      </c>
      <c r="L22">
        <v>0</v>
      </c>
      <c r="M22">
        <v>86</v>
      </c>
      <c r="N22">
        <v>0</v>
      </c>
      <c r="O22">
        <v>0</v>
      </c>
      <c r="P22">
        <v>0</v>
      </c>
      <c r="Q22">
        <v>0</v>
      </c>
      <c r="R22">
        <v>0</v>
      </c>
      <c r="S22">
        <v>0.52</v>
      </c>
      <c r="T22">
        <v>7.0000000000000007E-2</v>
      </c>
      <c r="U22">
        <v>25603.86</v>
      </c>
      <c r="X22" t="str">
        <f t="shared" si="7"/>
        <v>select_run_inlist_hotspot</v>
      </c>
      <c r="Y22">
        <f t="shared" si="8"/>
        <v>128</v>
      </c>
      <c r="Z22">
        <f t="shared" si="9"/>
        <v>1743.95</v>
      </c>
      <c r="AA22">
        <f t="shared" si="10"/>
        <v>1743.95</v>
      </c>
      <c r="AB22">
        <f t="shared" si="11"/>
        <v>1743.95</v>
      </c>
      <c r="AC22">
        <f t="shared" si="12"/>
        <v>0</v>
      </c>
      <c r="AD22">
        <f t="shared" si="13"/>
        <v>86</v>
      </c>
    </row>
    <row r="23" spans="1:30" x14ac:dyDescent="0.25">
      <c r="A23" t="s">
        <v>22</v>
      </c>
      <c r="B23">
        <v>200</v>
      </c>
      <c r="C23">
        <v>256</v>
      </c>
      <c r="D23">
        <v>350277</v>
      </c>
      <c r="E23">
        <v>1750.04</v>
      </c>
      <c r="F23">
        <v>350277</v>
      </c>
      <c r="G23">
        <v>1750.04</v>
      </c>
      <c r="H23">
        <v>350277</v>
      </c>
      <c r="I23">
        <v>1750.04</v>
      </c>
      <c r="J23">
        <v>0</v>
      </c>
      <c r="K23">
        <v>0</v>
      </c>
      <c r="L23">
        <v>0</v>
      </c>
      <c r="M23">
        <v>164.45</v>
      </c>
      <c r="N23">
        <v>0</v>
      </c>
      <c r="O23">
        <v>0</v>
      </c>
      <c r="P23">
        <v>0</v>
      </c>
      <c r="Q23">
        <v>0</v>
      </c>
      <c r="R23">
        <v>0</v>
      </c>
      <c r="S23">
        <v>1.02</v>
      </c>
      <c r="T23">
        <v>0.15</v>
      </c>
      <c r="U23">
        <v>51217.03</v>
      </c>
      <c r="X23" t="str">
        <f t="shared" si="7"/>
        <v>select_run_inlist_hotspot</v>
      </c>
      <c r="Y23">
        <f t="shared" si="8"/>
        <v>256</v>
      </c>
      <c r="Z23">
        <f t="shared" si="9"/>
        <v>1750.04</v>
      </c>
      <c r="AA23">
        <f t="shared" si="10"/>
        <v>1750.04</v>
      </c>
      <c r="AB23">
        <f t="shared" si="11"/>
        <v>1750.04</v>
      </c>
      <c r="AC23">
        <f t="shared" si="12"/>
        <v>0</v>
      </c>
      <c r="AD23">
        <f t="shared" si="13"/>
        <v>164.45</v>
      </c>
    </row>
    <row r="24" spans="1:30" x14ac:dyDescent="0.25">
      <c r="A24" t="s">
        <v>22</v>
      </c>
      <c r="B24">
        <v>200</v>
      </c>
      <c r="C24">
        <v>512</v>
      </c>
      <c r="D24">
        <v>352161</v>
      </c>
      <c r="E24">
        <v>1758.05</v>
      </c>
      <c r="F24">
        <v>352161</v>
      </c>
      <c r="G24">
        <v>1758.05</v>
      </c>
      <c r="H24">
        <v>352161</v>
      </c>
      <c r="I24">
        <v>1758.05</v>
      </c>
      <c r="J24">
        <v>0</v>
      </c>
      <c r="K24">
        <v>0</v>
      </c>
      <c r="L24">
        <v>0</v>
      </c>
      <c r="M24">
        <v>325.98</v>
      </c>
      <c r="N24">
        <v>0</v>
      </c>
      <c r="O24">
        <v>0</v>
      </c>
      <c r="P24">
        <v>0</v>
      </c>
      <c r="Q24">
        <v>0</v>
      </c>
      <c r="R24">
        <v>0</v>
      </c>
      <c r="S24">
        <v>2.42</v>
      </c>
      <c r="T24">
        <v>0.28999999999999998</v>
      </c>
      <c r="U24">
        <v>102470.01</v>
      </c>
      <c r="X24" t="str">
        <f t="shared" si="7"/>
        <v>select_run_inlist_hotspot</v>
      </c>
      <c r="Y24">
        <f t="shared" si="8"/>
        <v>512</v>
      </c>
      <c r="Z24">
        <f t="shared" si="9"/>
        <v>1758.05</v>
      </c>
      <c r="AA24">
        <f t="shared" si="10"/>
        <v>1758.05</v>
      </c>
      <c r="AB24">
        <f t="shared" si="11"/>
        <v>1758.05</v>
      </c>
      <c r="AC24">
        <f t="shared" si="12"/>
        <v>0</v>
      </c>
      <c r="AD24">
        <f t="shared" si="13"/>
        <v>325.98</v>
      </c>
    </row>
    <row r="25" spans="1:30" x14ac:dyDescent="0.25">
      <c r="A25" t="s">
        <v>22</v>
      </c>
      <c r="B25">
        <v>201</v>
      </c>
      <c r="C25">
        <v>1024</v>
      </c>
      <c r="D25">
        <v>352446</v>
      </c>
      <c r="E25">
        <v>1756.83</v>
      </c>
      <c r="F25">
        <v>352446</v>
      </c>
      <c r="G25">
        <v>1756.83</v>
      </c>
      <c r="H25">
        <v>352446</v>
      </c>
      <c r="I25">
        <v>1756.83</v>
      </c>
      <c r="J25">
        <v>0</v>
      </c>
      <c r="K25">
        <v>0</v>
      </c>
      <c r="L25">
        <v>0</v>
      </c>
      <c r="M25">
        <v>657.93</v>
      </c>
      <c r="N25">
        <v>0</v>
      </c>
      <c r="O25">
        <v>0</v>
      </c>
      <c r="P25">
        <v>0</v>
      </c>
      <c r="Q25">
        <v>0</v>
      </c>
      <c r="R25">
        <v>0</v>
      </c>
      <c r="S25">
        <v>4.4400000000000004</v>
      </c>
      <c r="T25">
        <v>0.57999999999999996</v>
      </c>
      <c r="U25">
        <v>205076.21</v>
      </c>
      <c r="X25" t="str">
        <f t="shared" si="7"/>
        <v>select_run_inlist_hotspot</v>
      </c>
      <c r="Y25">
        <f t="shared" si="8"/>
        <v>1024</v>
      </c>
      <c r="Z25">
        <f t="shared" si="9"/>
        <v>1756.83</v>
      </c>
      <c r="AA25">
        <f t="shared" si="10"/>
        <v>1756.83</v>
      </c>
      <c r="AB25">
        <f t="shared" si="11"/>
        <v>1756.83</v>
      </c>
      <c r="AC25">
        <f t="shared" si="12"/>
        <v>0</v>
      </c>
      <c r="AD25">
        <f t="shared" si="13"/>
        <v>657.93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276656</v>
      </c>
      <c r="E28">
        <v>1383.26</v>
      </c>
      <c r="F28">
        <v>276656</v>
      </c>
      <c r="G28">
        <v>1383.26</v>
      </c>
      <c r="H28">
        <v>276656</v>
      </c>
      <c r="I28">
        <v>1383.26</v>
      </c>
      <c r="J28">
        <v>0</v>
      </c>
      <c r="K28">
        <v>0</v>
      </c>
      <c r="L28">
        <v>0</v>
      </c>
      <c r="M28">
        <v>1.03</v>
      </c>
      <c r="N28">
        <v>0</v>
      </c>
      <c r="O28">
        <v>0</v>
      </c>
      <c r="P28">
        <v>0</v>
      </c>
      <c r="Q28">
        <v>0</v>
      </c>
      <c r="R28">
        <v>0</v>
      </c>
      <c r="S28">
        <v>0.02</v>
      </c>
      <c r="T28">
        <v>0</v>
      </c>
      <c r="U28">
        <v>199.92</v>
      </c>
      <c r="X28" t="str">
        <f>A28</f>
        <v>select_run_point_select</v>
      </c>
      <c r="Y28">
        <f>C28</f>
        <v>1</v>
      </c>
      <c r="Z28">
        <f>E28</f>
        <v>1383.26</v>
      </c>
      <c r="AA28">
        <f>G28</f>
        <v>1383.26</v>
      </c>
      <c r="AB28">
        <f>I28</f>
        <v>1383.26</v>
      </c>
      <c r="AC28">
        <f>K28</f>
        <v>0</v>
      </c>
      <c r="AD28">
        <f>M28</f>
        <v>1.03</v>
      </c>
    </row>
    <row r="29" spans="1:30" x14ac:dyDescent="0.25">
      <c r="A29" t="s">
        <v>23</v>
      </c>
      <c r="B29">
        <v>200</v>
      </c>
      <c r="C29">
        <v>2</v>
      </c>
      <c r="D29">
        <v>543543</v>
      </c>
      <c r="E29">
        <v>2717.67</v>
      </c>
      <c r="F29">
        <v>543543</v>
      </c>
      <c r="G29">
        <v>2717.67</v>
      </c>
      <c r="H29">
        <v>543543</v>
      </c>
      <c r="I29">
        <v>2717.67</v>
      </c>
      <c r="J29">
        <v>0</v>
      </c>
      <c r="K29">
        <v>0</v>
      </c>
      <c r="L29">
        <v>0</v>
      </c>
      <c r="M29">
        <v>1.03</v>
      </c>
      <c r="N29">
        <v>0</v>
      </c>
      <c r="O29">
        <v>0</v>
      </c>
      <c r="P29">
        <v>0</v>
      </c>
      <c r="Q29">
        <v>0</v>
      </c>
      <c r="R29">
        <v>0</v>
      </c>
      <c r="S29">
        <v>0.02</v>
      </c>
      <c r="T29">
        <v>0</v>
      </c>
      <c r="U29">
        <v>399.81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2717.67</v>
      </c>
      <c r="AA29">
        <f t="shared" ref="AA29:AA38" si="17">G29</f>
        <v>2717.67</v>
      </c>
      <c r="AB29">
        <f t="shared" ref="AB29:AB38" si="18">I29</f>
        <v>2717.67</v>
      </c>
      <c r="AC29">
        <f t="shared" ref="AC29:AC38" si="19">K29</f>
        <v>0</v>
      </c>
      <c r="AD29">
        <f t="shared" ref="AD29:AD38" si="20">M29</f>
        <v>1.03</v>
      </c>
    </row>
    <row r="30" spans="1:30" x14ac:dyDescent="0.25">
      <c r="A30" t="s">
        <v>23</v>
      </c>
      <c r="B30">
        <v>200</v>
      </c>
      <c r="C30">
        <v>4</v>
      </c>
      <c r="D30">
        <v>674497</v>
      </c>
      <c r="E30">
        <v>3372.42</v>
      </c>
      <c r="F30">
        <v>674497</v>
      </c>
      <c r="G30">
        <v>3372.42</v>
      </c>
      <c r="H30">
        <v>674497</v>
      </c>
      <c r="I30">
        <v>3372.42</v>
      </c>
      <c r="J30">
        <v>0</v>
      </c>
      <c r="K30">
        <v>0</v>
      </c>
      <c r="L30">
        <v>0</v>
      </c>
      <c r="M30">
        <v>1.93</v>
      </c>
      <c r="N30">
        <v>0</v>
      </c>
      <c r="O30">
        <v>0</v>
      </c>
      <c r="P30">
        <v>0</v>
      </c>
      <c r="Q30">
        <v>0</v>
      </c>
      <c r="R30">
        <v>0</v>
      </c>
      <c r="S30">
        <v>0.2</v>
      </c>
      <c r="T30">
        <v>0</v>
      </c>
      <c r="U30">
        <v>799.74</v>
      </c>
      <c r="X30" t="str">
        <f t="shared" si="14"/>
        <v>select_run_point_select</v>
      </c>
      <c r="Y30">
        <f t="shared" si="15"/>
        <v>4</v>
      </c>
      <c r="Z30">
        <f t="shared" si="16"/>
        <v>3372.42</v>
      </c>
      <c r="AA30">
        <f t="shared" si="17"/>
        <v>3372.42</v>
      </c>
      <c r="AB30">
        <f t="shared" si="18"/>
        <v>3372.42</v>
      </c>
      <c r="AC30">
        <f t="shared" si="19"/>
        <v>0</v>
      </c>
      <c r="AD30">
        <f t="shared" si="20"/>
        <v>1.93</v>
      </c>
    </row>
    <row r="31" spans="1:30" x14ac:dyDescent="0.25">
      <c r="A31" t="s">
        <v>23</v>
      </c>
      <c r="B31">
        <v>200</v>
      </c>
      <c r="C31">
        <v>8</v>
      </c>
      <c r="D31">
        <v>721557</v>
      </c>
      <c r="E31">
        <v>3607.69</v>
      </c>
      <c r="F31">
        <v>721557</v>
      </c>
      <c r="G31">
        <v>3607.69</v>
      </c>
      <c r="H31">
        <v>721557</v>
      </c>
      <c r="I31">
        <v>3607.69</v>
      </c>
      <c r="J31">
        <v>0</v>
      </c>
      <c r="K31">
        <v>0</v>
      </c>
      <c r="L31">
        <v>0</v>
      </c>
      <c r="M31">
        <v>4.03</v>
      </c>
      <c r="N31">
        <v>0</v>
      </c>
      <c r="O31">
        <v>0</v>
      </c>
      <c r="P31">
        <v>0</v>
      </c>
      <c r="Q31">
        <v>0</v>
      </c>
      <c r="R31">
        <v>0</v>
      </c>
      <c r="S31">
        <v>0.08</v>
      </c>
      <c r="T31">
        <v>0</v>
      </c>
      <c r="U31">
        <v>1599.72</v>
      </c>
      <c r="X31" t="str">
        <f t="shared" si="14"/>
        <v>select_run_point_select</v>
      </c>
      <c r="Y31">
        <f t="shared" si="15"/>
        <v>8</v>
      </c>
      <c r="Z31">
        <f t="shared" si="16"/>
        <v>3607.69</v>
      </c>
      <c r="AA31">
        <f t="shared" si="17"/>
        <v>3607.69</v>
      </c>
      <c r="AB31">
        <f t="shared" si="18"/>
        <v>3607.69</v>
      </c>
      <c r="AC31">
        <f t="shared" si="19"/>
        <v>0</v>
      </c>
      <c r="AD31">
        <f t="shared" si="20"/>
        <v>4.03</v>
      </c>
    </row>
    <row r="32" spans="1:30" x14ac:dyDescent="0.25">
      <c r="A32" t="s">
        <v>23</v>
      </c>
      <c r="B32">
        <v>200</v>
      </c>
      <c r="C32">
        <v>16</v>
      </c>
      <c r="D32">
        <v>777937</v>
      </c>
      <c r="E32">
        <v>3889.51</v>
      </c>
      <c r="F32">
        <v>777937</v>
      </c>
      <c r="G32">
        <v>3889.51</v>
      </c>
      <c r="H32">
        <v>777937</v>
      </c>
      <c r="I32">
        <v>3889.51</v>
      </c>
      <c r="J32">
        <v>0</v>
      </c>
      <c r="K32">
        <v>0</v>
      </c>
      <c r="L32">
        <v>0</v>
      </c>
      <c r="M32">
        <v>8.9</v>
      </c>
      <c r="N32">
        <v>0</v>
      </c>
      <c r="O32">
        <v>0</v>
      </c>
      <c r="P32">
        <v>0</v>
      </c>
      <c r="Q32">
        <v>0</v>
      </c>
      <c r="R32">
        <v>0</v>
      </c>
      <c r="S32">
        <v>0.04</v>
      </c>
      <c r="T32">
        <v>0</v>
      </c>
      <c r="U32">
        <v>3199.75</v>
      </c>
      <c r="X32" t="str">
        <f t="shared" si="14"/>
        <v>select_run_point_select</v>
      </c>
      <c r="Y32">
        <f t="shared" si="15"/>
        <v>16</v>
      </c>
      <c r="Z32">
        <f t="shared" si="16"/>
        <v>3889.51</v>
      </c>
      <c r="AA32">
        <f t="shared" si="17"/>
        <v>3889.51</v>
      </c>
      <c r="AB32">
        <f t="shared" si="18"/>
        <v>3889.51</v>
      </c>
      <c r="AC32">
        <f t="shared" si="19"/>
        <v>0</v>
      </c>
      <c r="AD32">
        <f t="shared" si="20"/>
        <v>8.9</v>
      </c>
    </row>
    <row r="33" spans="1:30" x14ac:dyDescent="0.25">
      <c r="A33" t="s">
        <v>23</v>
      </c>
      <c r="B33">
        <v>200</v>
      </c>
      <c r="C33">
        <v>32</v>
      </c>
      <c r="D33">
        <v>780392</v>
      </c>
      <c r="E33">
        <v>3901.65</v>
      </c>
      <c r="F33">
        <v>780392</v>
      </c>
      <c r="G33">
        <v>3901.65</v>
      </c>
      <c r="H33">
        <v>780392</v>
      </c>
      <c r="I33">
        <v>3901.65</v>
      </c>
      <c r="J33">
        <v>0</v>
      </c>
      <c r="K33">
        <v>0</v>
      </c>
      <c r="L33">
        <v>0</v>
      </c>
      <c r="M33">
        <v>18.95</v>
      </c>
      <c r="N33">
        <v>0</v>
      </c>
      <c r="O33">
        <v>0</v>
      </c>
      <c r="P33">
        <v>0</v>
      </c>
      <c r="Q33">
        <v>0</v>
      </c>
      <c r="R33">
        <v>0</v>
      </c>
      <c r="S33">
        <v>0.04</v>
      </c>
      <c r="T33">
        <v>0.01</v>
      </c>
      <c r="U33">
        <v>6399.88</v>
      </c>
      <c r="X33" t="str">
        <f t="shared" si="14"/>
        <v>select_run_point_select</v>
      </c>
      <c r="Y33">
        <f t="shared" si="15"/>
        <v>32</v>
      </c>
      <c r="Z33">
        <f t="shared" si="16"/>
        <v>3901.65</v>
      </c>
      <c r="AA33">
        <f t="shared" si="17"/>
        <v>3901.65</v>
      </c>
      <c r="AB33">
        <f t="shared" si="18"/>
        <v>3901.65</v>
      </c>
      <c r="AC33">
        <f t="shared" si="19"/>
        <v>0</v>
      </c>
      <c r="AD33">
        <f t="shared" si="20"/>
        <v>18.95</v>
      </c>
    </row>
    <row r="34" spans="1:30" x14ac:dyDescent="0.25">
      <c r="A34" t="s">
        <v>23</v>
      </c>
      <c r="B34">
        <v>200</v>
      </c>
      <c r="C34">
        <v>64</v>
      </c>
      <c r="D34">
        <v>780826</v>
      </c>
      <c r="E34">
        <v>3903.52</v>
      </c>
      <c r="F34">
        <v>780826</v>
      </c>
      <c r="G34">
        <v>3903.52</v>
      </c>
      <c r="H34">
        <v>780826</v>
      </c>
      <c r="I34">
        <v>3903.52</v>
      </c>
      <c r="J34">
        <v>0</v>
      </c>
      <c r="K34">
        <v>0</v>
      </c>
      <c r="L34">
        <v>0</v>
      </c>
      <c r="M34">
        <v>38.94</v>
      </c>
      <c r="N34">
        <v>0</v>
      </c>
      <c r="O34">
        <v>0</v>
      </c>
      <c r="P34">
        <v>0</v>
      </c>
      <c r="Q34">
        <v>0</v>
      </c>
      <c r="R34">
        <v>0</v>
      </c>
      <c r="S34">
        <v>0.11</v>
      </c>
      <c r="T34">
        <v>0.02</v>
      </c>
      <c r="U34">
        <v>12800.54</v>
      </c>
      <c r="X34" t="str">
        <f t="shared" si="14"/>
        <v>select_run_point_select</v>
      </c>
      <c r="Y34">
        <f t="shared" si="15"/>
        <v>64</v>
      </c>
      <c r="Z34">
        <f t="shared" si="16"/>
        <v>3903.52</v>
      </c>
      <c r="AA34">
        <f t="shared" si="17"/>
        <v>3903.52</v>
      </c>
      <c r="AB34">
        <f t="shared" si="18"/>
        <v>3903.52</v>
      </c>
      <c r="AC34">
        <f t="shared" si="19"/>
        <v>0</v>
      </c>
      <c r="AD34">
        <f t="shared" si="20"/>
        <v>38.94</v>
      </c>
    </row>
    <row r="35" spans="1:30" x14ac:dyDescent="0.25">
      <c r="A35" t="s">
        <v>23</v>
      </c>
      <c r="B35">
        <v>200</v>
      </c>
      <c r="C35">
        <v>128</v>
      </c>
      <c r="D35">
        <v>781011</v>
      </c>
      <c r="E35">
        <v>3903.89</v>
      </c>
      <c r="F35">
        <v>781011</v>
      </c>
      <c r="G35">
        <v>3903.89</v>
      </c>
      <c r="H35">
        <v>781011</v>
      </c>
      <c r="I35">
        <v>3903.89</v>
      </c>
      <c r="J35">
        <v>0</v>
      </c>
      <c r="K35">
        <v>0</v>
      </c>
      <c r="L35">
        <v>0</v>
      </c>
      <c r="M35">
        <v>112.67</v>
      </c>
      <c r="N35">
        <v>0</v>
      </c>
      <c r="O35">
        <v>0</v>
      </c>
      <c r="P35">
        <v>0</v>
      </c>
      <c r="Q35">
        <v>0</v>
      </c>
      <c r="R35">
        <v>0</v>
      </c>
      <c r="S35">
        <v>0.5</v>
      </c>
      <c r="T35">
        <v>0.03</v>
      </c>
      <c r="U35">
        <v>25603.19</v>
      </c>
      <c r="X35" t="str">
        <f t="shared" si="14"/>
        <v>select_run_point_select</v>
      </c>
      <c r="Y35">
        <f t="shared" si="15"/>
        <v>128</v>
      </c>
      <c r="Z35">
        <f t="shared" si="16"/>
        <v>3903.89</v>
      </c>
      <c r="AA35">
        <f t="shared" si="17"/>
        <v>3903.89</v>
      </c>
      <c r="AB35">
        <f t="shared" si="18"/>
        <v>3903.89</v>
      </c>
      <c r="AC35">
        <f t="shared" si="19"/>
        <v>0</v>
      </c>
      <c r="AD35">
        <f t="shared" si="20"/>
        <v>112.67</v>
      </c>
    </row>
    <row r="36" spans="1:30" x14ac:dyDescent="0.25">
      <c r="A36" t="s">
        <v>23</v>
      </c>
      <c r="B36">
        <v>200</v>
      </c>
      <c r="C36">
        <v>256</v>
      </c>
      <c r="D36">
        <v>782190</v>
      </c>
      <c r="E36">
        <v>3908.64</v>
      </c>
      <c r="F36">
        <v>782190</v>
      </c>
      <c r="G36">
        <v>3908.64</v>
      </c>
      <c r="H36">
        <v>782190</v>
      </c>
      <c r="I36">
        <v>3908.64</v>
      </c>
      <c r="J36">
        <v>0</v>
      </c>
      <c r="K36">
        <v>0</v>
      </c>
      <c r="L36">
        <v>0</v>
      </c>
      <c r="M36">
        <v>244.38</v>
      </c>
      <c r="N36">
        <v>0</v>
      </c>
      <c r="O36">
        <v>0</v>
      </c>
      <c r="P36">
        <v>0</v>
      </c>
      <c r="Q36">
        <v>0</v>
      </c>
      <c r="R36">
        <v>0</v>
      </c>
      <c r="S36">
        <v>1.01</v>
      </c>
      <c r="T36">
        <v>7.0000000000000007E-2</v>
      </c>
      <c r="U36">
        <v>51213.8</v>
      </c>
      <c r="X36" t="str">
        <f t="shared" si="14"/>
        <v>select_run_point_select</v>
      </c>
      <c r="Y36">
        <f t="shared" si="15"/>
        <v>256</v>
      </c>
      <c r="Z36">
        <f t="shared" si="16"/>
        <v>3908.64</v>
      </c>
      <c r="AA36">
        <f t="shared" si="17"/>
        <v>3908.64</v>
      </c>
      <c r="AB36">
        <f t="shared" si="18"/>
        <v>3908.64</v>
      </c>
      <c r="AC36">
        <f t="shared" si="19"/>
        <v>0</v>
      </c>
      <c r="AD36">
        <f t="shared" si="20"/>
        <v>244.38</v>
      </c>
    </row>
    <row r="37" spans="1:30" x14ac:dyDescent="0.25">
      <c r="A37" t="s">
        <v>23</v>
      </c>
      <c r="B37">
        <v>200</v>
      </c>
      <c r="C37">
        <v>512</v>
      </c>
      <c r="D37">
        <v>781762</v>
      </c>
      <c r="E37">
        <v>3904.28</v>
      </c>
      <c r="F37">
        <v>781762</v>
      </c>
      <c r="G37">
        <v>3904.28</v>
      </c>
      <c r="H37">
        <v>781762</v>
      </c>
      <c r="I37">
        <v>3904.28</v>
      </c>
      <c r="J37">
        <v>0</v>
      </c>
      <c r="K37">
        <v>0</v>
      </c>
      <c r="L37">
        <v>0</v>
      </c>
      <c r="M37">
        <v>484.44</v>
      </c>
      <c r="N37">
        <v>0</v>
      </c>
      <c r="O37">
        <v>0</v>
      </c>
      <c r="P37">
        <v>0</v>
      </c>
      <c r="Q37">
        <v>0</v>
      </c>
      <c r="R37">
        <v>0</v>
      </c>
      <c r="S37">
        <v>1.91</v>
      </c>
      <c r="T37">
        <v>0.13</v>
      </c>
      <c r="U37">
        <v>102455.89</v>
      </c>
      <c r="X37" t="str">
        <f t="shared" si="14"/>
        <v>select_run_point_select</v>
      </c>
      <c r="Y37">
        <f t="shared" si="15"/>
        <v>512</v>
      </c>
      <c r="Z37">
        <f t="shared" si="16"/>
        <v>3904.28</v>
      </c>
      <c r="AA37">
        <f t="shared" si="17"/>
        <v>3904.28</v>
      </c>
      <c r="AB37">
        <f t="shared" si="18"/>
        <v>3904.28</v>
      </c>
      <c r="AC37">
        <f t="shared" si="19"/>
        <v>0</v>
      </c>
      <c r="AD37">
        <f t="shared" si="20"/>
        <v>484.44</v>
      </c>
    </row>
    <row r="38" spans="1:30" x14ac:dyDescent="0.25">
      <c r="A38" t="s">
        <v>23</v>
      </c>
      <c r="B38">
        <v>200</v>
      </c>
      <c r="C38">
        <v>1024</v>
      </c>
      <c r="D38">
        <v>784462</v>
      </c>
      <c r="E38">
        <v>3913.24</v>
      </c>
      <c r="F38">
        <v>784462</v>
      </c>
      <c r="G38">
        <v>3913.24</v>
      </c>
      <c r="H38">
        <v>784462</v>
      </c>
      <c r="I38">
        <v>3913.24</v>
      </c>
      <c r="J38">
        <v>0</v>
      </c>
      <c r="K38">
        <v>0</v>
      </c>
      <c r="L38">
        <v>0</v>
      </c>
      <c r="M38">
        <v>877.61</v>
      </c>
      <c r="N38">
        <v>0</v>
      </c>
      <c r="O38">
        <v>0</v>
      </c>
      <c r="P38">
        <v>0</v>
      </c>
      <c r="Q38">
        <v>0</v>
      </c>
      <c r="R38">
        <v>0</v>
      </c>
      <c r="S38">
        <v>3.34</v>
      </c>
      <c r="T38">
        <v>0.26</v>
      </c>
      <c r="U38">
        <v>205023.41</v>
      </c>
      <c r="X38" t="str">
        <f t="shared" si="14"/>
        <v>select_run_point_select</v>
      </c>
      <c r="Y38">
        <f t="shared" si="15"/>
        <v>1024</v>
      </c>
      <c r="Z38">
        <f t="shared" si="16"/>
        <v>3913.24</v>
      </c>
      <c r="AA38">
        <f t="shared" si="17"/>
        <v>3913.24</v>
      </c>
      <c r="AB38">
        <f t="shared" si="18"/>
        <v>3913.24</v>
      </c>
      <c r="AC38">
        <f t="shared" si="19"/>
        <v>0</v>
      </c>
      <c r="AD38">
        <f t="shared" si="20"/>
        <v>877.61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36651</v>
      </c>
      <c r="E41">
        <v>183.25</v>
      </c>
      <c r="F41">
        <v>146604</v>
      </c>
      <c r="G41">
        <v>733.01</v>
      </c>
      <c r="H41">
        <v>146604</v>
      </c>
      <c r="I41">
        <v>733.01</v>
      </c>
      <c r="J41">
        <v>0</v>
      </c>
      <c r="K41">
        <v>0</v>
      </c>
      <c r="L41">
        <v>0</v>
      </c>
      <c r="M41">
        <v>7.04</v>
      </c>
      <c r="N41">
        <v>0</v>
      </c>
      <c r="O41">
        <v>0</v>
      </c>
      <c r="P41">
        <v>0</v>
      </c>
      <c r="Q41">
        <v>0</v>
      </c>
      <c r="R41">
        <v>0</v>
      </c>
      <c r="S41">
        <v>0.05</v>
      </c>
      <c r="T41">
        <v>0.01</v>
      </c>
      <c r="U41">
        <v>199.97</v>
      </c>
      <c r="X41" t="str">
        <f>A41</f>
        <v>select_run_range_all</v>
      </c>
      <c r="Y41">
        <f>C41</f>
        <v>1</v>
      </c>
      <c r="Z41">
        <f>E41</f>
        <v>183.25</v>
      </c>
      <c r="AA41">
        <f>G41</f>
        <v>733.01</v>
      </c>
      <c r="AB41">
        <f>I41</f>
        <v>733.01</v>
      </c>
      <c r="AC41">
        <f>K41</f>
        <v>0</v>
      </c>
      <c r="AD41">
        <f>M41</f>
        <v>7.04</v>
      </c>
    </row>
    <row r="42" spans="1:30" x14ac:dyDescent="0.25">
      <c r="A42" t="s">
        <v>24</v>
      </c>
      <c r="B42">
        <v>200</v>
      </c>
      <c r="C42">
        <v>2</v>
      </c>
      <c r="D42">
        <v>74120</v>
      </c>
      <c r="E42">
        <v>370.58</v>
      </c>
      <c r="F42">
        <v>296480</v>
      </c>
      <c r="G42">
        <v>1482.34</v>
      </c>
      <c r="H42">
        <v>296480</v>
      </c>
      <c r="I42">
        <v>1482.34</v>
      </c>
      <c r="J42">
        <v>0</v>
      </c>
      <c r="K42">
        <v>0</v>
      </c>
      <c r="L42">
        <v>0</v>
      </c>
      <c r="M42">
        <v>7.56</v>
      </c>
      <c r="N42">
        <v>0</v>
      </c>
      <c r="O42">
        <v>0</v>
      </c>
      <c r="P42">
        <v>0</v>
      </c>
      <c r="Q42">
        <v>0</v>
      </c>
      <c r="R42">
        <v>0</v>
      </c>
      <c r="S42">
        <v>0.06</v>
      </c>
      <c r="T42">
        <v>0.01</v>
      </c>
      <c r="U42">
        <v>399.94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370.58</v>
      </c>
      <c r="AA42">
        <f t="shared" ref="AA42:AA51" si="24">G42</f>
        <v>1482.34</v>
      </c>
      <c r="AB42">
        <f t="shared" ref="AB42:AB51" si="25">I42</f>
        <v>1482.34</v>
      </c>
      <c r="AC42">
        <f t="shared" ref="AC42:AC51" si="26">K42</f>
        <v>0</v>
      </c>
      <c r="AD42">
        <f t="shared" ref="AD42:AD51" si="27">M42</f>
        <v>7.56</v>
      </c>
    </row>
    <row r="43" spans="1:30" x14ac:dyDescent="0.25">
      <c r="A43" t="s">
        <v>24</v>
      </c>
      <c r="B43">
        <v>200</v>
      </c>
      <c r="C43">
        <v>4</v>
      </c>
      <c r="D43">
        <v>83147</v>
      </c>
      <c r="E43">
        <v>415.72</v>
      </c>
      <c r="F43">
        <v>332588</v>
      </c>
      <c r="G43">
        <v>1662.88</v>
      </c>
      <c r="H43">
        <v>332588</v>
      </c>
      <c r="I43">
        <v>1662.88</v>
      </c>
      <c r="J43">
        <v>0</v>
      </c>
      <c r="K43">
        <v>0</v>
      </c>
      <c r="L43">
        <v>0</v>
      </c>
      <c r="M43">
        <v>14.21</v>
      </c>
      <c r="N43">
        <v>0</v>
      </c>
      <c r="O43">
        <v>0</v>
      </c>
      <c r="P43">
        <v>0</v>
      </c>
      <c r="Q43">
        <v>0</v>
      </c>
      <c r="R43">
        <v>0</v>
      </c>
      <c r="S43">
        <v>0.04</v>
      </c>
      <c r="T43">
        <v>0.01</v>
      </c>
      <c r="U43">
        <v>799.93</v>
      </c>
      <c r="X43" t="str">
        <f t="shared" si="21"/>
        <v>select_run_range_all</v>
      </c>
      <c r="Y43">
        <f t="shared" si="22"/>
        <v>4</v>
      </c>
      <c r="Z43">
        <f t="shared" si="23"/>
        <v>415.72</v>
      </c>
      <c r="AA43">
        <f t="shared" si="24"/>
        <v>1662.88</v>
      </c>
      <c r="AB43">
        <f t="shared" si="25"/>
        <v>1662.88</v>
      </c>
      <c r="AC43">
        <f t="shared" si="26"/>
        <v>0</v>
      </c>
      <c r="AD43">
        <f t="shared" si="27"/>
        <v>14.21</v>
      </c>
    </row>
    <row r="44" spans="1:30" x14ac:dyDescent="0.25">
      <c r="A44" t="s">
        <v>24</v>
      </c>
      <c r="B44">
        <v>200</v>
      </c>
      <c r="C44">
        <v>8</v>
      </c>
      <c r="D44">
        <v>86372</v>
      </c>
      <c r="E44">
        <v>431.83</v>
      </c>
      <c r="F44">
        <v>345488</v>
      </c>
      <c r="G44">
        <v>1727.34</v>
      </c>
      <c r="H44">
        <v>345488</v>
      </c>
      <c r="I44">
        <v>1727.34</v>
      </c>
      <c r="J44">
        <v>0</v>
      </c>
      <c r="K44">
        <v>0</v>
      </c>
      <c r="L44">
        <v>0</v>
      </c>
      <c r="M44">
        <v>27.17</v>
      </c>
      <c r="N44">
        <v>0</v>
      </c>
      <c r="O44">
        <v>0</v>
      </c>
      <c r="P44">
        <v>0</v>
      </c>
      <c r="Q44">
        <v>0</v>
      </c>
      <c r="R44">
        <v>0</v>
      </c>
      <c r="S44">
        <v>2.5099999999999998</v>
      </c>
      <c r="T44">
        <v>0.02</v>
      </c>
      <c r="U44">
        <v>1599.96</v>
      </c>
      <c r="X44" t="str">
        <f t="shared" si="21"/>
        <v>select_run_range_all</v>
      </c>
      <c r="Y44">
        <f t="shared" si="22"/>
        <v>8</v>
      </c>
      <c r="Z44">
        <f t="shared" si="23"/>
        <v>431.83</v>
      </c>
      <c r="AA44">
        <f t="shared" si="24"/>
        <v>1727.34</v>
      </c>
      <c r="AB44">
        <f t="shared" si="25"/>
        <v>1727.34</v>
      </c>
      <c r="AC44">
        <f t="shared" si="26"/>
        <v>0</v>
      </c>
      <c r="AD44">
        <f t="shared" si="27"/>
        <v>27.17</v>
      </c>
    </row>
    <row r="45" spans="1:30" x14ac:dyDescent="0.25">
      <c r="A45" t="s">
        <v>24</v>
      </c>
      <c r="B45">
        <v>200</v>
      </c>
      <c r="C45">
        <v>16</v>
      </c>
      <c r="D45">
        <v>89662</v>
      </c>
      <c r="E45">
        <v>448.24</v>
      </c>
      <c r="F45">
        <v>358648</v>
      </c>
      <c r="G45">
        <v>1792.94</v>
      </c>
      <c r="H45">
        <v>358648</v>
      </c>
      <c r="I45">
        <v>1792.94</v>
      </c>
      <c r="J45">
        <v>0</v>
      </c>
      <c r="K45">
        <v>0</v>
      </c>
      <c r="L45">
        <v>0</v>
      </c>
      <c r="M45">
        <v>53.85</v>
      </c>
      <c r="N45">
        <v>0</v>
      </c>
      <c r="O45">
        <v>0</v>
      </c>
      <c r="P45">
        <v>0</v>
      </c>
      <c r="Q45">
        <v>0</v>
      </c>
      <c r="R45">
        <v>0</v>
      </c>
      <c r="S45">
        <v>1.69</v>
      </c>
      <c r="T45">
        <v>0.04</v>
      </c>
      <c r="U45">
        <v>3200.25</v>
      </c>
      <c r="X45" t="str">
        <f t="shared" si="21"/>
        <v>select_run_range_all</v>
      </c>
      <c r="Y45">
        <f t="shared" si="22"/>
        <v>16</v>
      </c>
      <c r="Z45">
        <f t="shared" si="23"/>
        <v>448.24</v>
      </c>
      <c r="AA45">
        <f t="shared" si="24"/>
        <v>1792.94</v>
      </c>
      <c r="AB45">
        <f t="shared" si="25"/>
        <v>1792.94</v>
      </c>
      <c r="AC45">
        <f t="shared" si="26"/>
        <v>0</v>
      </c>
      <c r="AD45">
        <f t="shared" si="27"/>
        <v>53.85</v>
      </c>
    </row>
    <row r="46" spans="1:30" x14ac:dyDescent="0.25">
      <c r="A46" t="s">
        <v>24</v>
      </c>
      <c r="B46">
        <v>200</v>
      </c>
      <c r="C46">
        <v>32</v>
      </c>
      <c r="D46">
        <v>90397</v>
      </c>
      <c r="E46">
        <v>451.88</v>
      </c>
      <c r="F46">
        <v>361588</v>
      </c>
      <c r="G46">
        <v>1807.51</v>
      </c>
      <c r="H46">
        <v>361588</v>
      </c>
      <c r="I46">
        <v>1807.51</v>
      </c>
      <c r="J46">
        <v>0</v>
      </c>
      <c r="K46">
        <v>0</v>
      </c>
      <c r="L46">
        <v>0</v>
      </c>
      <c r="M46">
        <v>106.75</v>
      </c>
      <c r="N46">
        <v>0</v>
      </c>
      <c r="O46">
        <v>0</v>
      </c>
      <c r="P46">
        <v>0</v>
      </c>
      <c r="Q46">
        <v>0</v>
      </c>
      <c r="R46">
        <v>0</v>
      </c>
      <c r="S46">
        <v>0.17</v>
      </c>
      <c r="T46">
        <v>7.0000000000000007E-2</v>
      </c>
      <c r="U46">
        <v>6400.7</v>
      </c>
      <c r="X46" t="str">
        <f t="shared" si="21"/>
        <v>select_run_range_all</v>
      </c>
      <c r="Y46">
        <f t="shared" si="22"/>
        <v>32</v>
      </c>
      <c r="Z46">
        <f t="shared" si="23"/>
        <v>451.88</v>
      </c>
      <c r="AA46">
        <f t="shared" si="24"/>
        <v>1807.51</v>
      </c>
      <c r="AB46">
        <f t="shared" si="25"/>
        <v>1807.51</v>
      </c>
      <c r="AC46">
        <f t="shared" si="26"/>
        <v>0</v>
      </c>
      <c r="AD46">
        <f t="shared" si="27"/>
        <v>106.75</v>
      </c>
    </row>
    <row r="47" spans="1:30" x14ac:dyDescent="0.25">
      <c r="A47" t="s">
        <v>24</v>
      </c>
      <c r="B47">
        <v>200</v>
      </c>
      <c r="C47">
        <v>64</v>
      </c>
      <c r="D47">
        <v>90396</v>
      </c>
      <c r="E47">
        <v>451.77</v>
      </c>
      <c r="F47">
        <v>361584</v>
      </c>
      <c r="G47">
        <v>1807.09</v>
      </c>
      <c r="H47">
        <v>361584</v>
      </c>
      <c r="I47">
        <v>1807.09</v>
      </c>
      <c r="J47">
        <v>0</v>
      </c>
      <c r="K47">
        <v>0</v>
      </c>
      <c r="L47">
        <v>0</v>
      </c>
      <c r="M47">
        <v>219.36</v>
      </c>
      <c r="N47">
        <v>0</v>
      </c>
      <c r="O47">
        <v>0</v>
      </c>
      <c r="P47">
        <v>0</v>
      </c>
      <c r="Q47">
        <v>0</v>
      </c>
      <c r="R47">
        <v>0</v>
      </c>
      <c r="S47">
        <v>0.34</v>
      </c>
      <c r="T47">
        <v>0.14000000000000001</v>
      </c>
      <c r="U47">
        <v>12803.27</v>
      </c>
      <c r="X47" t="str">
        <f t="shared" si="21"/>
        <v>select_run_range_all</v>
      </c>
      <c r="Y47">
        <f t="shared" si="22"/>
        <v>64</v>
      </c>
      <c r="Z47">
        <f t="shared" si="23"/>
        <v>451.77</v>
      </c>
      <c r="AA47">
        <f t="shared" si="24"/>
        <v>1807.09</v>
      </c>
      <c r="AB47">
        <f t="shared" si="25"/>
        <v>1807.09</v>
      </c>
      <c r="AC47">
        <f t="shared" si="26"/>
        <v>0</v>
      </c>
      <c r="AD47">
        <f t="shared" si="27"/>
        <v>219.36</v>
      </c>
    </row>
    <row r="48" spans="1:30" x14ac:dyDescent="0.25">
      <c r="A48" t="s">
        <v>24</v>
      </c>
      <c r="B48">
        <v>200</v>
      </c>
      <c r="C48">
        <v>128</v>
      </c>
      <c r="D48">
        <v>90567</v>
      </c>
      <c r="E48">
        <v>452.39</v>
      </c>
      <c r="F48">
        <v>362268</v>
      </c>
      <c r="G48">
        <v>1809.57</v>
      </c>
      <c r="H48">
        <v>362268</v>
      </c>
      <c r="I48">
        <v>1809.57</v>
      </c>
      <c r="J48">
        <v>0</v>
      </c>
      <c r="K48">
        <v>0</v>
      </c>
      <c r="L48">
        <v>0</v>
      </c>
      <c r="M48">
        <v>539.71</v>
      </c>
      <c r="N48">
        <v>0</v>
      </c>
      <c r="O48">
        <v>0</v>
      </c>
      <c r="P48">
        <v>0</v>
      </c>
      <c r="Q48">
        <v>0</v>
      </c>
      <c r="R48">
        <v>0</v>
      </c>
      <c r="S48">
        <v>1.26</v>
      </c>
      <c r="T48">
        <v>0.28000000000000003</v>
      </c>
      <c r="U48">
        <v>25614.94</v>
      </c>
      <c r="X48" t="str">
        <f t="shared" si="21"/>
        <v>select_run_range_all</v>
      </c>
      <c r="Y48">
        <f t="shared" si="22"/>
        <v>128</v>
      </c>
      <c r="Z48">
        <f t="shared" si="23"/>
        <v>452.39</v>
      </c>
      <c r="AA48">
        <f t="shared" si="24"/>
        <v>1809.57</v>
      </c>
      <c r="AB48">
        <f t="shared" si="25"/>
        <v>1809.57</v>
      </c>
      <c r="AC48">
        <f t="shared" si="26"/>
        <v>0</v>
      </c>
      <c r="AD48">
        <f t="shared" si="27"/>
        <v>539.71</v>
      </c>
    </row>
    <row r="49" spans="1:30" x14ac:dyDescent="0.25">
      <c r="A49" t="s">
        <v>24</v>
      </c>
      <c r="B49">
        <v>200</v>
      </c>
      <c r="C49">
        <v>256</v>
      </c>
      <c r="D49">
        <v>90962</v>
      </c>
      <c r="E49">
        <v>453.96</v>
      </c>
      <c r="F49">
        <v>363848</v>
      </c>
      <c r="G49">
        <v>1815.84</v>
      </c>
      <c r="H49">
        <v>363848</v>
      </c>
      <c r="I49">
        <v>1815.84</v>
      </c>
      <c r="J49">
        <v>0</v>
      </c>
      <c r="K49">
        <v>0</v>
      </c>
      <c r="L49">
        <v>0</v>
      </c>
      <c r="M49">
        <v>1149.76</v>
      </c>
      <c r="N49">
        <v>0</v>
      </c>
      <c r="O49">
        <v>0</v>
      </c>
      <c r="P49">
        <v>0</v>
      </c>
      <c r="Q49">
        <v>0</v>
      </c>
      <c r="R49">
        <v>0</v>
      </c>
      <c r="S49">
        <v>2.91</v>
      </c>
      <c r="T49">
        <v>0.56000000000000005</v>
      </c>
      <c r="U49">
        <v>51254.97</v>
      </c>
      <c r="X49" t="str">
        <f t="shared" si="21"/>
        <v>select_run_range_all</v>
      </c>
      <c r="Y49">
        <f t="shared" si="22"/>
        <v>256</v>
      </c>
      <c r="Z49">
        <f t="shared" si="23"/>
        <v>453.96</v>
      </c>
      <c r="AA49">
        <f t="shared" si="24"/>
        <v>1815.84</v>
      </c>
      <c r="AB49">
        <f t="shared" si="25"/>
        <v>1815.84</v>
      </c>
      <c r="AC49">
        <f t="shared" si="26"/>
        <v>0</v>
      </c>
      <c r="AD49">
        <f t="shared" si="27"/>
        <v>1149.76</v>
      </c>
    </row>
    <row r="50" spans="1:30" x14ac:dyDescent="0.25">
      <c r="A50" t="s">
        <v>24</v>
      </c>
      <c r="B50">
        <v>201</v>
      </c>
      <c r="C50">
        <v>512</v>
      </c>
      <c r="D50">
        <v>90992</v>
      </c>
      <c r="E50">
        <v>453.26</v>
      </c>
      <c r="F50">
        <v>363968</v>
      </c>
      <c r="G50">
        <v>1813.05</v>
      </c>
      <c r="H50">
        <v>363968</v>
      </c>
      <c r="I50">
        <v>1813.05</v>
      </c>
      <c r="J50">
        <v>0</v>
      </c>
      <c r="K50">
        <v>0</v>
      </c>
      <c r="L50">
        <v>0</v>
      </c>
      <c r="M50">
        <v>2238.4699999999998</v>
      </c>
      <c r="N50">
        <v>0</v>
      </c>
      <c r="O50">
        <v>0</v>
      </c>
      <c r="P50">
        <v>0</v>
      </c>
      <c r="Q50">
        <v>0</v>
      </c>
      <c r="R50">
        <v>0</v>
      </c>
      <c r="S50">
        <v>5.63</v>
      </c>
      <c r="T50">
        <v>1.1299999999999999</v>
      </c>
      <c r="U50">
        <v>102624.44</v>
      </c>
      <c r="X50" t="str">
        <f t="shared" si="21"/>
        <v>select_run_range_all</v>
      </c>
      <c r="Y50">
        <f t="shared" si="22"/>
        <v>512</v>
      </c>
      <c r="Z50">
        <f t="shared" si="23"/>
        <v>453.26</v>
      </c>
      <c r="AA50">
        <f t="shared" si="24"/>
        <v>1813.05</v>
      </c>
      <c r="AB50">
        <f t="shared" si="25"/>
        <v>1813.05</v>
      </c>
      <c r="AC50">
        <f t="shared" si="26"/>
        <v>0</v>
      </c>
      <c r="AD50">
        <f t="shared" si="27"/>
        <v>2238.4699999999998</v>
      </c>
    </row>
    <row r="51" spans="1:30" x14ac:dyDescent="0.25">
      <c r="A51" t="s">
        <v>24</v>
      </c>
      <c r="B51">
        <v>201</v>
      </c>
      <c r="C51">
        <v>1024</v>
      </c>
      <c r="D51">
        <v>90895</v>
      </c>
      <c r="E51">
        <v>451.12</v>
      </c>
      <c r="F51">
        <v>363580</v>
      </c>
      <c r="G51">
        <v>1804.46</v>
      </c>
      <c r="H51">
        <v>363580</v>
      </c>
      <c r="I51">
        <v>1804.46</v>
      </c>
      <c r="J51">
        <v>0</v>
      </c>
      <c r="K51">
        <v>0</v>
      </c>
      <c r="L51">
        <v>0</v>
      </c>
      <c r="M51">
        <v>4203.93</v>
      </c>
      <c r="N51">
        <v>0</v>
      </c>
      <c r="O51">
        <v>0</v>
      </c>
      <c r="P51">
        <v>0</v>
      </c>
      <c r="Q51">
        <v>0</v>
      </c>
      <c r="R51">
        <v>0</v>
      </c>
      <c r="S51">
        <v>8.76</v>
      </c>
      <c r="T51">
        <v>2.2599999999999998</v>
      </c>
      <c r="U51">
        <v>205662.29</v>
      </c>
      <c r="X51" t="str">
        <f t="shared" si="21"/>
        <v>select_run_range_all</v>
      </c>
      <c r="Y51">
        <f t="shared" si="22"/>
        <v>1024</v>
      </c>
      <c r="Z51">
        <f t="shared" si="23"/>
        <v>451.12</v>
      </c>
      <c r="AA51">
        <f t="shared" si="24"/>
        <v>1804.46</v>
      </c>
      <c r="AB51">
        <f t="shared" si="25"/>
        <v>1804.46</v>
      </c>
      <c r="AC51">
        <f t="shared" si="26"/>
        <v>0</v>
      </c>
      <c r="AD51">
        <f t="shared" si="27"/>
        <v>4203.93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173833</v>
      </c>
      <c r="E54">
        <v>869.15</v>
      </c>
      <c r="F54">
        <v>173833</v>
      </c>
      <c r="G54">
        <v>869.15</v>
      </c>
      <c r="H54">
        <v>173833</v>
      </c>
      <c r="I54">
        <v>869.15</v>
      </c>
      <c r="J54">
        <v>0</v>
      </c>
      <c r="K54">
        <v>0</v>
      </c>
      <c r="L54">
        <v>0</v>
      </c>
      <c r="M54">
        <v>1.73</v>
      </c>
      <c r="N54">
        <v>0</v>
      </c>
      <c r="O54">
        <v>0</v>
      </c>
      <c r="P54">
        <v>0</v>
      </c>
      <c r="Q54">
        <v>0</v>
      </c>
      <c r="R54">
        <v>0</v>
      </c>
      <c r="S54">
        <v>0.01</v>
      </c>
      <c r="T54">
        <v>0</v>
      </c>
      <c r="U54">
        <v>199.94</v>
      </c>
      <c r="X54" t="str">
        <f>A54</f>
        <v>select_run_range_distinct</v>
      </c>
      <c r="Y54">
        <f>C54</f>
        <v>1</v>
      </c>
      <c r="Z54">
        <f>E54</f>
        <v>869.15</v>
      </c>
      <c r="AA54">
        <f>G54</f>
        <v>869.15</v>
      </c>
      <c r="AB54">
        <f>I54</f>
        <v>869.15</v>
      </c>
      <c r="AC54">
        <f>K54</f>
        <v>0</v>
      </c>
      <c r="AD54">
        <f>M54</f>
        <v>1.73</v>
      </c>
    </row>
    <row r="55" spans="1:30" x14ac:dyDescent="0.25">
      <c r="A55" t="s">
        <v>25</v>
      </c>
      <c r="B55">
        <v>200</v>
      </c>
      <c r="C55">
        <v>2</v>
      </c>
      <c r="D55">
        <v>346160</v>
      </c>
      <c r="E55">
        <v>1730.77</v>
      </c>
      <c r="F55">
        <v>346160</v>
      </c>
      <c r="G55">
        <v>1730.77</v>
      </c>
      <c r="H55">
        <v>346160</v>
      </c>
      <c r="I55">
        <v>1730.77</v>
      </c>
      <c r="J55">
        <v>0</v>
      </c>
      <c r="K55">
        <v>0</v>
      </c>
      <c r="L55">
        <v>0</v>
      </c>
      <c r="M55">
        <v>1.7</v>
      </c>
      <c r="N55">
        <v>0</v>
      </c>
      <c r="O55">
        <v>0</v>
      </c>
      <c r="P55">
        <v>0</v>
      </c>
      <c r="Q55">
        <v>0</v>
      </c>
      <c r="R55">
        <v>0</v>
      </c>
      <c r="S55">
        <v>0.05</v>
      </c>
      <c r="T55">
        <v>0</v>
      </c>
      <c r="U55">
        <v>399.86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1730.77</v>
      </c>
      <c r="AA55">
        <f t="shared" ref="AA55:AA64" si="31">G55</f>
        <v>1730.77</v>
      </c>
      <c r="AB55">
        <f t="shared" ref="AB55:AB64" si="32">I55</f>
        <v>1730.77</v>
      </c>
      <c r="AC55">
        <f t="shared" ref="AC55:AC64" si="33">K55</f>
        <v>0</v>
      </c>
      <c r="AD55">
        <f t="shared" ref="AD55:AD64" si="34">M55</f>
        <v>1.7</v>
      </c>
    </row>
    <row r="56" spans="1:30" x14ac:dyDescent="0.25">
      <c r="A56" t="s">
        <v>25</v>
      </c>
      <c r="B56">
        <v>200</v>
      </c>
      <c r="C56">
        <v>4</v>
      </c>
      <c r="D56">
        <v>363711</v>
      </c>
      <c r="E56">
        <v>1818.51</v>
      </c>
      <c r="F56">
        <v>363711</v>
      </c>
      <c r="G56">
        <v>1818.51</v>
      </c>
      <c r="H56">
        <v>363711</v>
      </c>
      <c r="I56">
        <v>1818.51</v>
      </c>
      <c r="J56">
        <v>0</v>
      </c>
      <c r="K56">
        <v>0</v>
      </c>
      <c r="L56">
        <v>0</v>
      </c>
      <c r="M56">
        <v>3.75</v>
      </c>
      <c r="N56">
        <v>0</v>
      </c>
      <c r="O56">
        <v>0</v>
      </c>
      <c r="P56">
        <v>0</v>
      </c>
      <c r="Q56">
        <v>0</v>
      </c>
      <c r="R56">
        <v>0</v>
      </c>
      <c r="S56">
        <v>0.04</v>
      </c>
      <c r="T56">
        <v>0</v>
      </c>
      <c r="U56">
        <v>799.86</v>
      </c>
      <c r="X56" t="str">
        <f t="shared" si="28"/>
        <v>select_run_range_distinct</v>
      </c>
      <c r="Y56">
        <f t="shared" si="29"/>
        <v>4</v>
      </c>
      <c r="Z56">
        <f t="shared" si="30"/>
        <v>1818.51</v>
      </c>
      <c r="AA56">
        <f t="shared" si="31"/>
        <v>1818.51</v>
      </c>
      <c r="AB56">
        <f t="shared" si="32"/>
        <v>1818.51</v>
      </c>
      <c r="AC56">
        <f t="shared" si="33"/>
        <v>0</v>
      </c>
      <c r="AD56">
        <f t="shared" si="34"/>
        <v>3.75</v>
      </c>
    </row>
    <row r="57" spans="1:30" x14ac:dyDescent="0.25">
      <c r="A57" t="s">
        <v>25</v>
      </c>
      <c r="B57">
        <v>200</v>
      </c>
      <c r="C57">
        <v>8</v>
      </c>
      <c r="D57">
        <v>362109</v>
      </c>
      <c r="E57">
        <v>1810.49</v>
      </c>
      <c r="F57">
        <v>362109</v>
      </c>
      <c r="G57">
        <v>1810.49</v>
      </c>
      <c r="H57">
        <v>362109</v>
      </c>
      <c r="I57">
        <v>1810.49</v>
      </c>
      <c r="J57">
        <v>0</v>
      </c>
      <c r="K57">
        <v>0</v>
      </c>
      <c r="L57">
        <v>0</v>
      </c>
      <c r="M57">
        <v>7.84</v>
      </c>
      <c r="N57">
        <v>0</v>
      </c>
      <c r="O57">
        <v>0</v>
      </c>
      <c r="P57">
        <v>0</v>
      </c>
      <c r="Q57">
        <v>0</v>
      </c>
      <c r="R57">
        <v>0</v>
      </c>
      <c r="S57">
        <v>0.02</v>
      </c>
      <c r="T57">
        <v>0</v>
      </c>
      <c r="U57">
        <v>1599.87</v>
      </c>
      <c r="X57" t="str">
        <f t="shared" si="28"/>
        <v>select_run_range_distinct</v>
      </c>
      <c r="Y57">
        <f t="shared" si="29"/>
        <v>8</v>
      </c>
      <c r="Z57">
        <f t="shared" si="30"/>
        <v>1810.49</v>
      </c>
      <c r="AA57">
        <f t="shared" si="31"/>
        <v>1810.49</v>
      </c>
      <c r="AB57">
        <f t="shared" si="32"/>
        <v>1810.49</v>
      </c>
      <c r="AC57">
        <f t="shared" si="33"/>
        <v>0</v>
      </c>
      <c r="AD57">
        <f t="shared" si="34"/>
        <v>7.84</v>
      </c>
    </row>
    <row r="58" spans="1:30" x14ac:dyDescent="0.25">
      <c r="A58" t="s">
        <v>25</v>
      </c>
      <c r="B58">
        <v>200</v>
      </c>
      <c r="C58">
        <v>16</v>
      </c>
      <c r="D58">
        <v>362376</v>
      </c>
      <c r="E58">
        <v>1811.77</v>
      </c>
      <c r="F58">
        <v>362376</v>
      </c>
      <c r="G58">
        <v>1811.77</v>
      </c>
      <c r="H58">
        <v>362376</v>
      </c>
      <c r="I58">
        <v>1811.77</v>
      </c>
      <c r="J58">
        <v>0</v>
      </c>
      <c r="K58">
        <v>0</v>
      </c>
      <c r="L58">
        <v>0</v>
      </c>
      <c r="M58">
        <v>16.12</v>
      </c>
      <c r="N58">
        <v>0</v>
      </c>
      <c r="O58">
        <v>0</v>
      </c>
      <c r="P58">
        <v>0</v>
      </c>
      <c r="Q58">
        <v>0</v>
      </c>
      <c r="R58">
        <v>0</v>
      </c>
      <c r="S58">
        <v>7.0000000000000007E-2</v>
      </c>
      <c r="T58">
        <v>0.01</v>
      </c>
      <c r="U58">
        <v>3199.92</v>
      </c>
      <c r="X58" t="str">
        <f t="shared" si="28"/>
        <v>select_run_range_distinct</v>
      </c>
      <c r="Y58">
        <f t="shared" si="29"/>
        <v>16</v>
      </c>
      <c r="Z58">
        <f t="shared" si="30"/>
        <v>1811.77</v>
      </c>
      <c r="AA58">
        <f t="shared" si="31"/>
        <v>1811.77</v>
      </c>
      <c r="AB58">
        <f t="shared" si="32"/>
        <v>1811.77</v>
      </c>
      <c r="AC58">
        <f t="shared" si="33"/>
        <v>0</v>
      </c>
      <c r="AD58">
        <f t="shared" si="34"/>
        <v>16.12</v>
      </c>
    </row>
    <row r="59" spans="1:30" x14ac:dyDescent="0.25">
      <c r="A59" t="s">
        <v>25</v>
      </c>
      <c r="B59">
        <v>200</v>
      </c>
      <c r="C59">
        <v>32</v>
      </c>
      <c r="D59">
        <v>362164</v>
      </c>
      <c r="E59">
        <v>1810.64</v>
      </c>
      <c r="F59">
        <v>362164</v>
      </c>
      <c r="G59">
        <v>1810.64</v>
      </c>
      <c r="H59">
        <v>362164</v>
      </c>
      <c r="I59">
        <v>1810.64</v>
      </c>
      <c r="J59">
        <v>0</v>
      </c>
      <c r="K59">
        <v>0</v>
      </c>
      <c r="L59">
        <v>0</v>
      </c>
      <c r="M59">
        <v>33.72</v>
      </c>
      <c r="N59">
        <v>0</v>
      </c>
      <c r="O59">
        <v>0</v>
      </c>
      <c r="P59">
        <v>0</v>
      </c>
      <c r="Q59">
        <v>0</v>
      </c>
      <c r="R59">
        <v>0</v>
      </c>
      <c r="S59">
        <v>0.06</v>
      </c>
      <c r="T59">
        <v>0.02</v>
      </c>
      <c r="U59">
        <v>6400.12</v>
      </c>
      <c r="X59" t="str">
        <f t="shared" si="28"/>
        <v>select_run_range_distinct</v>
      </c>
      <c r="Y59">
        <f t="shared" si="29"/>
        <v>32</v>
      </c>
      <c r="Z59">
        <f t="shared" si="30"/>
        <v>1810.64</v>
      </c>
      <c r="AA59">
        <f t="shared" si="31"/>
        <v>1810.64</v>
      </c>
      <c r="AB59">
        <f t="shared" si="32"/>
        <v>1810.64</v>
      </c>
      <c r="AC59">
        <f t="shared" si="33"/>
        <v>0</v>
      </c>
      <c r="AD59">
        <f t="shared" si="34"/>
        <v>33.72</v>
      </c>
    </row>
    <row r="60" spans="1:30" x14ac:dyDescent="0.25">
      <c r="A60" t="s">
        <v>25</v>
      </c>
      <c r="B60">
        <v>200</v>
      </c>
      <c r="C60">
        <v>64</v>
      </c>
      <c r="D60">
        <v>361926</v>
      </c>
      <c r="E60">
        <v>1809.27</v>
      </c>
      <c r="F60">
        <v>361926</v>
      </c>
      <c r="G60">
        <v>1809.27</v>
      </c>
      <c r="H60">
        <v>361926</v>
      </c>
      <c r="I60">
        <v>1809.27</v>
      </c>
      <c r="J60">
        <v>0</v>
      </c>
      <c r="K60">
        <v>0</v>
      </c>
      <c r="L60">
        <v>0</v>
      </c>
      <c r="M60">
        <v>70.55</v>
      </c>
      <c r="N60">
        <v>0</v>
      </c>
      <c r="O60">
        <v>0</v>
      </c>
      <c r="P60">
        <v>0</v>
      </c>
      <c r="Q60">
        <v>0</v>
      </c>
      <c r="R60">
        <v>0</v>
      </c>
      <c r="S60">
        <v>0.15</v>
      </c>
      <c r="T60">
        <v>0.04</v>
      </c>
      <c r="U60">
        <v>12800.99</v>
      </c>
      <c r="X60" t="str">
        <f t="shared" si="28"/>
        <v>select_run_range_distinct</v>
      </c>
      <c r="Y60">
        <f t="shared" si="29"/>
        <v>64</v>
      </c>
      <c r="Z60">
        <f t="shared" si="30"/>
        <v>1809.27</v>
      </c>
      <c r="AA60">
        <f t="shared" si="31"/>
        <v>1809.27</v>
      </c>
      <c r="AB60">
        <f t="shared" si="32"/>
        <v>1809.27</v>
      </c>
      <c r="AC60">
        <f t="shared" si="33"/>
        <v>0</v>
      </c>
      <c r="AD60">
        <f t="shared" si="34"/>
        <v>70.55</v>
      </c>
    </row>
    <row r="61" spans="1:30" x14ac:dyDescent="0.25">
      <c r="A61" t="s">
        <v>25</v>
      </c>
      <c r="B61">
        <v>200</v>
      </c>
      <c r="C61">
        <v>128</v>
      </c>
      <c r="D61">
        <v>362259</v>
      </c>
      <c r="E61">
        <v>1810.57</v>
      </c>
      <c r="F61">
        <v>362259</v>
      </c>
      <c r="G61">
        <v>1810.57</v>
      </c>
      <c r="H61">
        <v>362259</v>
      </c>
      <c r="I61">
        <v>1810.57</v>
      </c>
      <c r="J61">
        <v>0</v>
      </c>
      <c r="K61">
        <v>0</v>
      </c>
      <c r="L61">
        <v>0</v>
      </c>
      <c r="M61">
        <v>204.11</v>
      </c>
      <c r="N61">
        <v>0</v>
      </c>
      <c r="O61">
        <v>0</v>
      </c>
      <c r="P61">
        <v>0</v>
      </c>
      <c r="Q61">
        <v>0</v>
      </c>
      <c r="R61">
        <v>0</v>
      </c>
      <c r="S61">
        <v>0.75</v>
      </c>
      <c r="T61">
        <v>7.0000000000000007E-2</v>
      </c>
      <c r="U61">
        <v>25605.25</v>
      </c>
      <c r="X61" t="str">
        <f t="shared" si="28"/>
        <v>select_run_range_distinct</v>
      </c>
      <c r="Y61">
        <f t="shared" si="29"/>
        <v>128</v>
      </c>
      <c r="Z61">
        <f t="shared" si="30"/>
        <v>1810.57</v>
      </c>
      <c r="AA61">
        <f t="shared" si="31"/>
        <v>1810.57</v>
      </c>
      <c r="AB61">
        <f t="shared" si="32"/>
        <v>1810.57</v>
      </c>
      <c r="AC61">
        <f t="shared" si="33"/>
        <v>0</v>
      </c>
      <c r="AD61">
        <f t="shared" si="34"/>
        <v>204.11</v>
      </c>
    </row>
    <row r="62" spans="1:30" x14ac:dyDescent="0.25">
      <c r="A62" t="s">
        <v>25</v>
      </c>
      <c r="B62">
        <v>200</v>
      </c>
      <c r="C62">
        <v>256</v>
      </c>
      <c r="D62">
        <v>362296</v>
      </c>
      <c r="E62">
        <v>1810.05</v>
      </c>
      <c r="F62">
        <v>362296</v>
      </c>
      <c r="G62">
        <v>1810.05</v>
      </c>
      <c r="H62">
        <v>362296</v>
      </c>
      <c r="I62">
        <v>1810.05</v>
      </c>
      <c r="J62">
        <v>0</v>
      </c>
      <c r="K62">
        <v>0</v>
      </c>
      <c r="L62">
        <v>0</v>
      </c>
      <c r="M62">
        <v>458.96</v>
      </c>
      <c r="N62">
        <v>0</v>
      </c>
      <c r="O62">
        <v>0</v>
      </c>
      <c r="P62">
        <v>0</v>
      </c>
      <c r="Q62">
        <v>0</v>
      </c>
      <c r="R62">
        <v>0</v>
      </c>
      <c r="S62">
        <v>1.87</v>
      </c>
      <c r="T62">
        <v>0.14000000000000001</v>
      </c>
      <c r="U62">
        <v>51220.17</v>
      </c>
      <c r="X62" t="str">
        <f t="shared" si="28"/>
        <v>select_run_range_distinct</v>
      </c>
      <c r="Y62">
        <f t="shared" si="29"/>
        <v>256</v>
      </c>
      <c r="Z62">
        <f t="shared" si="30"/>
        <v>1810.05</v>
      </c>
      <c r="AA62">
        <f t="shared" si="31"/>
        <v>1810.05</v>
      </c>
      <c r="AB62">
        <f t="shared" si="32"/>
        <v>1810.05</v>
      </c>
      <c r="AC62">
        <f t="shared" si="33"/>
        <v>0</v>
      </c>
      <c r="AD62">
        <f t="shared" si="34"/>
        <v>458.96</v>
      </c>
    </row>
    <row r="63" spans="1:30" x14ac:dyDescent="0.25">
      <c r="A63" t="s">
        <v>25</v>
      </c>
      <c r="B63">
        <v>200</v>
      </c>
      <c r="C63">
        <v>512</v>
      </c>
      <c r="D63">
        <v>363084</v>
      </c>
      <c r="E63">
        <v>1812.58</v>
      </c>
      <c r="F63">
        <v>363084</v>
      </c>
      <c r="G63">
        <v>1812.58</v>
      </c>
      <c r="H63">
        <v>363084</v>
      </c>
      <c r="I63">
        <v>1812.58</v>
      </c>
      <c r="J63">
        <v>0</v>
      </c>
      <c r="K63">
        <v>0</v>
      </c>
      <c r="L63">
        <v>0</v>
      </c>
      <c r="M63">
        <v>893.56</v>
      </c>
      <c r="N63">
        <v>0</v>
      </c>
      <c r="O63">
        <v>0</v>
      </c>
      <c r="P63">
        <v>0</v>
      </c>
      <c r="Q63">
        <v>0</v>
      </c>
      <c r="R63">
        <v>0</v>
      </c>
      <c r="S63">
        <v>2.87</v>
      </c>
      <c r="T63">
        <v>0.28000000000000003</v>
      </c>
      <c r="U63">
        <v>102480.13</v>
      </c>
      <c r="X63" t="str">
        <f t="shared" si="28"/>
        <v>select_run_range_distinct</v>
      </c>
      <c r="Y63">
        <f t="shared" si="29"/>
        <v>512</v>
      </c>
      <c r="Z63">
        <f t="shared" si="30"/>
        <v>1812.58</v>
      </c>
      <c r="AA63">
        <f t="shared" si="31"/>
        <v>1812.58</v>
      </c>
      <c r="AB63">
        <f t="shared" si="32"/>
        <v>1812.58</v>
      </c>
      <c r="AC63">
        <f t="shared" si="33"/>
        <v>0</v>
      </c>
      <c r="AD63">
        <f t="shared" si="34"/>
        <v>893.56</v>
      </c>
    </row>
    <row r="64" spans="1:30" x14ac:dyDescent="0.25">
      <c r="A64" t="s">
        <v>25</v>
      </c>
      <c r="B64">
        <v>201</v>
      </c>
      <c r="C64">
        <v>1024</v>
      </c>
      <c r="D64">
        <v>361712</v>
      </c>
      <c r="E64">
        <v>1802.73</v>
      </c>
      <c r="F64">
        <v>361712</v>
      </c>
      <c r="G64">
        <v>1802.73</v>
      </c>
      <c r="H64">
        <v>361712</v>
      </c>
      <c r="I64">
        <v>1802.73</v>
      </c>
      <c r="J64">
        <v>0</v>
      </c>
      <c r="K64">
        <v>0</v>
      </c>
      <c r="L64">
        <v>0</v>
      </c>
      <c r="M64">
        <v>1648.2</v>
      </c>
      <c r="N64">
        <v>0</v>
      </c>
      <c r="O64">
        <v>0</v>
      </c>
      <c r="P64">
        <v>0</v>
      </c>
      <c r="Q64">
        <v>0</v>
      </c>
      <c r="R64">
        <v>0</v>
      </c>
      <c r="S64">
        <v>4.45</v>
      </c>
      <c r="T64">
        <v>0.56999999999999995</v>
      </c>
      <c r="U64">
        <v>205140.79</v>
      </c>
      <c r="X64" t="str">
        <f t="shared" si="28"/>
        <v>select_run_range_distinct</v>
      </c>
      <c r="Y64">
        <f t="shared" si="29"/>
        <v>1024</v>
      </c>
      <c r="Z64">
        <f t="shared" si="30"/>
        <v>1802.73</v>
      </c>
      <c r="AA64">
        <f t="shared" si="31"/>
        <v>1802.73</v>
      </c>
      <c r="AB64">
        <f t="shared" si="32"/>
        <v>1802.73</v>
      </c>
      <c r="AC64">
        <f t="shared" si="33"/>
        <v>0</v>
      </c>
      <c r="AD64">
        <f t="shared" si="34"/>
        <v>1648.2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173572</v>
      </c>
      <c r="E67">
        <v>867.85</v>
      </c>
      <c r="F67">
        <v>173572</v>
      </c>
      <c r="G67">
        <v>867.85</v>
      </c>
      <c r="H67">
        <v>173572</v>
      </c>
      <c r="I67">
        <v>867.85</v>
      </c>
      <c r="J67">
        <v>0</v>
      </c>
      <c r="K67">
        <v>0</v>
      </c>
      <c r="L67">
        <v>0</v>
      </c>
      <c r="M67">
        <v>1.73</v>
      </c>
      <c r="N67">
        <v>0</v>
      </c>
      <c r="O67">
        <v>0</v>
      </c>
      <c r="P67">
        <v>0</v>
      </c>
      <c r="Q67">
        <v>0</v>
      </c>
      <c r="R67">
        <v>0</v>
      </c>
      <c r="S67">
        <v>0.03</v>
      </c>
      <c r="T67">
        <v>0</v>
      </c>
      <c r="U67">
        <v>199.94</v>
      </c>
      <c r="X67" t="str">
        <f>A67</f>
        <v>select_run_range_order</v>
      </c>
      <c r="Y67">
        <f>C67</f>
        <v>1</v>
      </c>
      <c r="Z67">
        <f>E67</f>
        <v>867.85</v>
      </c>
      <c r="AA67">
        <f>G67</f>
        <v>867.85</v>
      </c>
      <c r="AB67">
        <f>I67</f>
        <v>867.85</v>
      </c>
      <c r="AC67">
        <f>K67</f>
        <v>0</v>
      </c>
      <c r="AD67">
        <f>M67</f>
        <v>1.73</v>
      </c>
    </row>
    <row r="68" spans="1:30" x14ac:dyDescent="0.25">
      <c r="A68" t="s">
        <v>26</v>
      </c>
      <c r="B68">
        <v>200</v>
      </c>
      <c r="C68">
        <v>2</v>
      </c>
      <c r="D68">
        <v>347306</v>
      </c>
      <c r="E68">
        <v>1736.5</v>
      </c>
      <c r="F68">
        <v>347306</v>
      </c>
      <c r="G68">
        <v>1736.5</v>
      </c>
      <c r="H68">
        <v>347306</v>
      </c>
      <c r="I68">
        <v>1736.5</v>
      </c>
      <c r="J68">
        <v>0</v>
      </c>
      <c r="K68">
        <v>0</v>
      </c>
      <c r="L68">
        <v>0</v>
      </c>
      <c r="M68">
        <v>1.73</v>
      </c>
      <c r="N68">
        <v>0</v>
      </c>
      <c r="O68">
        <v>0</v>
      </c>
      <c r="P68">
        <v>0</v>
      </c>
      <c r="Q68">
        <v>0</v>
      </c>
      <c r="R68">
        <v>0</v>
      </c>
      <c r="S68">
        <v>0.02</v>
      </c>
      <c r="T68">
        <v>0</v>
      </c>
      <c r="U68">
        <v>399.87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1736.5</v>
      </c>
      <c r="AA68">
        <f t="shared" ref="AA68:AA77" si="38">G68</f>
        <v>1736.5</v>
      </c>
      <c r="AB68">
        <f t="shared" ref="AB68:AB77" si="39">I68</f>
        <v>1736.5</v>
      </c>
      <c r="AC68">
        <f t="shared" ref="AC68:AC77" si="40">K68</f>
        <v>0</v>
      </c>
      <c r="AD68">
        <f t="shared" ref="AD68:AD77" si="41">M68</f>
        <v>1.73</v>
      </c>
    </row>
    <row r="69" spans="1:30" x14ac:dyDescent="0.25">
      <c r="A69" t="s">
        <v>26</v>
      </c>
      <c r="B69">
        <v>200</v>
      </c>
      <c r="C69">
        <v>4</v>
      </c>
      <c r="D69">
        <v>363624</v>
      </c>
      <c r="E69">
        <v>1818.09</v>
      </c>
      <c r="F69">
        <v>363624</v>
      </c>
      <c r="G69">
        <v>1818.09</v>
      </c>
      <c r="H69">
        <v>363624</v>
      </c>
      <c r="I69">
        <v>1818.09</v>
      </c>
      <c r="J69">
        <v>0</v>
      </c>
      <c r="K69">
        <v>0</v>
      </c>
      <c r="L69">
        <v>0</v>
      </c>
      <c r="M69">
        <v>3.75</v>
      </c>
      <c r="N69">
        <v>0</v>
      </c>
      <c r="O69">
        <v>0</v>
      </c>
      <c r="P69">
        <v>0</v>
      </c>
      <c r="Q69">
        <v>0</v>
      </c>
      <c r="R69">
        <v>0</v>
      </c>
      <c r="S69">
        <v>0.02</v>
      </c>
      <c r="T69">
        <v>0</v>
      </c>
      <c r="U69">
        <v>799.86</v>
      </c>
      <c r="X69" t="str">
        <f t="shared" si="35"/>
        <v>select_run_range_order</v>
      </c>
      <c r="Y69">
        <f t="shared" si="36"/>
        <v>4</v>
      </c>
      <c r="Z69">
        <f t="shared" si="37"/>
        <v>1818.09</v>
      </c>
      <c r="AA69">
        <f t="shared" si="38"/>
        <v>1818.09</v>
      </c>
      <c r="AB69">
        <f t="shared" si="39"/>
        <v>1818.09</v>
      </c>
      <c r="AC69">
        <f t="shared" si="40"/>
        <v>0</v>
      </c>
      <c r="AD69">
        <f t="shared" si="41"/>
        <v>3.75</v>
      </c>
    </row>
    <row r="70" spans="1:30" x14ac:dyDescent="0.25">
      <c r="A70" t="s">
        <v>26</v>
      </c>
      <c r="B70">
        <v>200</v>
      </c>
      <c r="C70">
        <v>8</v>
      </c>
      <c r="D70">
        <v>362937</v>
      </c>
      <c r="E70">
        <v>1814.62</v>
      </c>
      <c r="F70">
        <v>362937</v>
      </c>
      <c r="G70">
        <v>1814.62</v>
      </c>
      <c r="H70">
        <v>362937</v>
      </c>
      <c r="I70">
        <v>1814.62</v>
      </c>
      <c r="J70">
        <v>0</v>
      </c>
      <c r="K70">
        <v>0</v>
      </c>
      <c r="L70">
        <v>0</v>
      </c>
      <c r="M70">
        <v>7.84</v>
      </c>
      <c r="N70">
        <v>0</v>
      </c>
      <c r="O70">
        <v>0</v>
      </c>
      <c r="P70">
        <v>0</v>
      </c>
      <c r="Q70">
        <v>0</v>
      </c>
      <c r="R70">
        <v>0</v>
      </c>
      <c r="S70">
        <v>0.03</v>
      </c>
      <c r="T70">
        <v>0</v>
      </c>
      <c r="U70">
        <v>1599.87</v>
      </c>
      <c r="X70" t="str">
        <f t="shared" si="35"/>
        <v>select_run_range_order</v>
      </c>
      <c r="Y70">
        <f t="shared" si="36"/>
        <v>8</v>
      </c>
      <c r="Z70">
        <f t="shared" si="37"/>
        <v>1814.62</v>
      </c>
      <c r="AA70">
        <f t="shared" si="38"/>
        <v>1814.62</v>
      </c>
      <c r="AB70">
        <f t="shared" si="39"/>
        <v>1814.62</v>
      </c>
      <c r="AC70">
        <f t="shared" si="40"/>
        <v>0</v>
      </c>
      <c r="AD70">
        <f t="shared" si="41"/>
        <v>7.84</v>
      </c>
    </row>
    <row r="71" spans="1:30" x14ac:dyDescent="0.25">
      <c r="A71" t="s">
        <v>26</v>
      </c>
      <c r="B71">
        <v>200</v>
      </c>
      <c r="C71">
        <v>16</v>
      </c>
      <c r="D71">
        <v>362843</v>
      </c>
      <c r="E71">
        <v>1814.11</v>
      </c>
      <c r="F71">
        <v>362843</v>
      </c>
      <c r="G71">
        <v>1814.11</v>
      </c>
      <c r="H71">
        <v>362843</v>
      </c>
      <c r="I71">
        <v>1814.11</v>
      </c>
      <c r="J71">
        <v>0</v>
      </c>
      <c r="K71">
        <v>0</v>
      </c>
      <c r="L71">
        <v>0</v>
      </c>
      <c r="M71">
        <v>16.12</v>
      </c>
      <c r="N71">
        <v>0</v>
      </c>
      <c r="O71">
        <v>0</v>
      </c>
      <c r="P71">
        <v>0</v>
      </c>
      <c r="Q71">
        <v>0</v>
      </c>
      <c r="R71">
        <v>0</v>
      </c>
      <c r="S71">
        <v>0.08</v>
      </c>
      <c r="T71">
        <v>0.01</v>
      </c>
      <c r="U71">
        <v>3199.93</v>
      </c>
      <c r="X71" t="str">
        <f t="shared" si="35"/>
        <v>select_run_range_order</v>
      </c>
      <c r="Y71">
        <f t="shared" si="36"/>
        <v>16</v>
      </c>
      <c r="Z71">
        <f t="shared" si="37"/>
        <v>1814.11</v>
      </c>
      <c r="AA71">
        <f t="shared" si="38"/>
        <v>1814.11</v>
      </c>
      <c r="AB71">
        <f t="shared" si="39"/>
        <v>1814.11</v>
      </c>
      <c r="AC71">
        <f t="shared" si="40"/>
        <v>0</v>
      </c>
      <c r="AD71">
        <f t="shared" si="41"/>
        <v>16.12</v>
      </c>
    </row>
    <row r="72" spans="1:30" x14ac:dyDescent="0.25">
      <c r="A72" t="s">
        <v>26</v>
      </c>
      <c r="B72">
        <v>200</v>
      </c>
      <c r="C72">
        <v>32</v>
      </c>
      <c r="D72">
        <v>362893</v>
      </c>
      <c r="E72">
        <v>1814.28</v>
      </c>
      <c r="F72">
        <v>362893</v>
      </c>
      <c r="G72">
        <v>1814.28</v>
      </c>
      <c r="H72">
        <v>362893</v>
      </c>
      <c r="I72">
        <v>1814.28</v>
      </c>
      <c r="J72">
        <v>0</v>
      </c>
      <c r="K72">
        <v>0</v>
      </c>
      <c r="L72">
        <v>0</v>
      </c>
      <c r="M72">
        <v>33.72</v>
      </c>
      <c r="N72">
        <v>0</v>
      </c>
      <c r="O72">
        <v>0</v>
      </c>
      <c r="P72">
        <v>0</v>
      </c>
      <c r="Q72">
        <v>0</v>
      </c>
      <c r="R72">
        <v>0</v>
      </c>
      <c r="S72">
        <v>0.06</v>
      </c>
      <c r="T72">
        <v>0.02</v>
      </c>
      <c r="U72">
        <v>6400.12</v>
      </c>
      <c r="X72" t="str">
        <f t="shared" si="35"/>
        <v>select_run_range_order</v>
      </c>
      <c r="Y72">
        <f t="shared" si="36"/>
        <v>32</v>
      </c>
      <c r="Z72">
        <f t="shared" si="37"/>
        <v>1814.28</v>
      </c>
      <c r="AA72">
        <f t="shared" si="38"/>
        <v>1814.28</v>
      </c>
      <c r="AB72">
        <f t="shared" si="39"/>
        <v>1814.28</v>
      </c>
      <c r="AC72">
        <f t="shared" si="40"/>
        <v>0</v>
      </c>
      <c r="AD72">
        <f t="shared" si="41"/>
        <v>33.72</v>
      </c>
    </row>
    <row r="73" spans="1:30" x14ac:dyDescent="0.25">
      <c r="A73" t="s">
        <v>26</v>
      </c>
      <c r="B73">
        <v>200</v>
      </c>
      <c r="C73">
        <v>64</v>
      </c>
      <c r="D73">
        <v>361788</v>
      </c>
      <c r="E73">
        <v>1808.56</v>
      </c>
      <c r="F73">
        <v>361788</v>
      </c>
      <c r="G73">
        <v>1808.56</v>
      </c>
      <c r="H73">
        <v>361788</v>
      </c>
      <c r="I73">
        <v>1808.56</v>
      </c>
      <c r="J73">
        <v>0</v>
      </c>
      <c r="K73">
        <v>0</v>
      </c>
      <c r="L73">
        <v>0</v>
      </c>
      <c r="M73">
        <v>70.55</v>
      </c>
      <c r="N73">
        <v>0</v>
      </c>
      <c r="O73">
        <v>0</v>
      </c>
      <c r="P73">
        <v>0</v>
      </c>
      <c r="Q73">
        <v>0</v>
      </c>
      <c r="R73">
        <v>0</v>
      </c>
      <c r="S73">
        <v>0.13</v>
      </c>
      <c r="T73">
        <v>0.04</v>
      </c>
      <c r="U73">
        <v>12801.13</v>
      </c>
      <c r="X73" t="str">
        <f t="shared" si="35"/>
        <v>select_run_range_order</v>
      </c>
      <c r="Y73">
        <f t="shared" si="36"/>
        <v>64</v>
      </c>
      <c r="Z73">
        <f t="shared" si="37"/>
        <v>1808.56</v>
      </c>
      <c r="AA73">
        <f t="shared" si="38"/>
        <v>1808.56</v>
      </c>
      <c r="AB73">
        <f t="shared" si="39"/>
        <v>1808.56</v>
      </c>
      <c r="AC73">
        <f t="shared" si="40"/>
        <v>0</v>
      </c>
      <c r="AD73">
        <f t="shared" si="41"/>
        <v>70.55</v>
      </c>
    </row>
    <row r="74" spans="1:30" x14ac:dyDescent="0.25">
      <c r="A74" t="s">
        <v>26</v>
      </c>
      <c r="B74">
        <v>200</v>
      </c>
      <c r="C74">
        <v>128</v>
      </c>
      <c r="D74">
        <v>361470</v>
      </c>
      <c r="E74">
        <v>1806.61</v>
      </c>
      <c r="F74">
        <v>361470</v>
      </c>
      <c r="G74">
        <v>1806.61</v>
      </c>
      <c r="H74">
        <v>361470</v>
      </c>
      <c r="I74">
        <v>1806.61</v>
      </c>
      <c r="J74">
        <v>0</v>
      </c>
      <c r="K74">
        <v>0</v>
      </c>
      <c r="L74">
        <v>0</v>
      </c>
      <c r="M74">
        <v>204.11</v>
      </c>
      <c r="N74">
        <v>0</v>
      </c>
      <c r="O74">
        <v>0</v>
      </c>
      <c r="P74">
        <v>0</v>
      </c>
      <c r="Q74">
        <v>0</v>
      </c>
      <c r="R74">
        <v>0</v>
      </c>
      <c r="S74">
        <v>1.87</v>
      </c>
      <c r="T74">
        <v>7.0000000000000007E-2</v>
      </c>
      <c r="U74">
        <v>25605.15</v>
      </c>
      <c r="X74" t="str">
        <f t="shared" si="35"/>
        <v>select_run_range_order</v>
      </c>
      <c r="Y74">
        <f t="shared" si="36"/>
        <v>128</v>
      </c>
      <c r="Z74">
        <f t="shared" si="37"/>
        <v>1806.61</v>
      </c>
      <c r="AA74">
        <f t="shared" si="38"/>
        <v>1806.61</v>
      </c>
      <c r="AB74">
        <f t="shared" si="39"/>
        <v>1806.61</v>
      </c>
      <c r="AC74">
        <f t="shared" si="40"/>
        <v>0</v>
      </c>
      <c r="AD74">
        <f t="shared" si="41"/>
        <v>204.11</v>
      </c>
    </row>
    <row r="75" spans="1:30" x14ac:dyDescent="0.25">
      <c r="A75" t="s">
        <v>26</v>
      </c>
      <c r="B75">
        <v>200</v>
      </c>
      <c r="C75">
        <v>256</v>
      </c>
      <c r="D75">
        <v>362494</v>
      </c>
      <c r="E75">
        <v>1811.01</v>
      </c>
      <c r="F75">
        <v>362494</v>
      </c>
      <c r="G75">
        <v>1811.01</v>
      </c>
      <c r="H75">
        <v>362494</v>
      </c>
      <c r="I75">
        <v>1811.01</v>
      </c>
      <c r="J75">
        <v>0</v>
      </c>
      <c r="K75">
        <v>0</v>
      </c>
      <c r="L75">
        <v>0</v>
      </c>
      <c r="M75">
        <v>450.77</v>
      </c>
      <c r="N75">
        <v>0</v>
      </c>
      <c r="O75">
        <v>0</v>
      </c>
      <c r="P75">
        <v>0</v>
      </c>
      <c r="Q75">
        <v>0</v>
      </c>
      <c r="R75">
        <v>0</v>
      </c>
      <c r="S75">
        <v>1.75</v>
      </c>
      <c r="T75">
        <v>0.14000000000000001</v>
      </c>
      <c r="U75">
        <v>51220.89</v>
      </c>
      <c r="X75" t="str">
        <f t="shared" si="35"/>
        <v>select_run_range_order</v>
      </c>
      <c r="Y75">
        <f t="shared" si="36"/>
        <v>256</v>
      </c>
      <c r="Z75">
        <f t="shared" si="37"/>
        <v>1811.01</v>
      </c>
      <c r="AA75">
        <f t="shared" si="38"/>
        <v>1811.01</v>
      </c>
      <c r="AB75">
        <f t="shared" si="39"/>
        <v>1811.01</v>
      </c>
      <c r="AC75">
        <f t="shared" si="40"/>
        <v>0</v>
      </c>
      <c r="AD75">
        <f t="shared" si="41"/>
        <v>450.77</v>
      </c>
    </row>
    <row r="76" spans="1:30" x14ac:dyDescent="0.25">
      <c r="A76" t="s">
        <v>26</v>
      </c>
      <c r="B76">
        <v>200</v>
      </c>
      <c r="C76">
        <v>512</v>
      </c>
      <c r="D76">
        <v>362937</v>
      </c>
      <c r="E76">
        <v>1811.88</v>
      </c>
      <c r="F76">
        <v>362937</v>
      </c>
      <c r="G76">
        <v>1811.88</v>
      </c>
      <c r="H76">
        <v>362937</v>
      </c>
      <c r="I76">
        <v>1811.88</v>
      </c>
      <c r="J76">
        <v>0</v>
      </c>
      <c r="K76">
        <v>0</v>
      </c>
      <c r="L76">
        <v>0</v>
      </c>
      <c r="M76">
        <v>909.8</v>
      </c>
      <c r="N76">
        <v>0</v>
      </c>
      <c r="O76">
        <v>0</v>
      </c>
      <c r="P76">
        <v>0</v>
      </c>
      <c r="Q76">
        <v>0</v>
      </c>
      <c r="R76">
        <v>0</v>
      </c>
      <c r="S76">
        <v>2.69</v>
      </c>
      <c r="T76">
        <v>0.28000000000000003</v>
      </c>
      <c r="U76">
        <v>102480.41</v>
      </c>
      <c r="X76" t="str">
        <f t="shared" si="35"/>
        <v>select_run_range_order</v>
      </c>
      <c r="Y76">
        <f t="shared" si="36"/>
        <v>512</v>
      </c>
      <c r="Z76">
        <f t="shared" si="37"/>
        <v>1811.88</v>
      </c>
      <c r="AA76">
        <f t="shared" si="38"/>
        <v>1811.88</v>
      </c>
      <c r="AB76">
        <f t="shared" si="39"/>
        <v>1811.88</v>
      </c>
      <c r="AC76">
        <f t="shared" si="40"/>
        <v>0</v>
      </c>
      <c r="AD76">
        <f t="shared" si="41"/>
        <v>909.8</v>
      </c>
    </row>
    <row r="77" spans="1:30" x14ac:dyDescent="0.25">
      <c r="A77" t="s">
        <v>26</v>
      </c>
      <c r="B77">
        <v>201</v>
      </c>
      <c r="C77">
        <v>1024</v>
      </c>
      <c r="D77">
        <v>361651</v>
      </c>
      <c r="E77">
        <v>1802.39</v>
      </c>
      <c r="F77">
        <v>361651</v>
      </c>
      <c r="G77">
        <v>1802.39</v>
      </c>
      <c r="H77">
        <v>361651</v>
      </c>
      <c r="I77">
        <v>1802.39</v>
      </c>
      <c r="J77">
        <v>0</v>
      </c>
      <c r="K77">
        <v>0</v>
      </c>
      <c r="L77">
        <v>0</v>
      </c>
      <c r="M77">
        <v>1618.78</v>
      </c>
      <c r="N77">
        <v>0</v>
      </c>
      <c r="O77">
        <v>0</v>
      </c>
      <c r="P77">
        <v>0</v>
      </c>
      <c r="Q77">
        <v>0</v>
      </c>
      <c r="R77">
        <v>0</v>
      </c>
      <c r="S77">
        <v>3.85</v>
      </c>
      <c r="T77">
        <v>0.56999999999999995</v>
      </c>
      <c r="U77">
        <v>205135.99</v>
      </c>
      <c r="X77" t="str">
        <f t="shared" si="35"/>
        <v>select_run_range_order</v>
      </c>
      <c r="Y77">
        <f t="shared" si="36"/>
        <v>1024</v>
      </c>
      <c r="Z77">
        <f t="shared" si="37"/>
        <v>1802.39</v>
      </c>
      <c r="AA77">
        <f t="shared" si="38"/>
        <v>1802.39</v>
      </c>
      <c r="AB77">
        <f t="shared" si="39"/>
        <v>1802.39</v>
      </c>
      <c r="AC77">
        <f t="shared" si="40"/>
        <v>0</v>
      </c>
      <c r="AD77">
        <f t="shared" si="41"/>
        <v>1618.78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180929</v>
      </c>
      <c r="E80">
        <v>904.63</v>
      </c>
      <c r="F80">
        <v>180929</v>
      </c>
      <c r="G80">
        <v>904.63</v>
      </c>
      <c r="H80">
        <v>180929</v>
      </c>
      <c r="I80">
        <v>904.63</v>
      </c>
      <c r="J80">
        <v>0</v>
      </c>
      <c r="K80">
        <v>0</v>
      </c>
      <c r="L80">
        <v>0</v>
      </c>
      <c r="M80">
        <v>1.67</v>
      </c>
      <c r="N80">
        <v>0</v>
      </c>
      <c r="O80">
        <v>0</v>
      </c>
      <c r="P80">
        <v>0</v>
      </c>
      <c r="Q80">
        <v>0</v>
      </c>
      <c r="R80">
        <v>0</v>
      </c>
      <c r="S80">
        <v>0.01</v>
      </c>
      <c r="T80">
        <v>0</v>
      </c>
      <c r="U80">
        <v>199.94</v>
      </c>
      <c r="X80" t="str">
        <f>A80</f>
        <v>select_run_range_simple</v>
      </c>
      <c r="Y80">
        <f>C80</f>
        <v>1</v>
      </c>
      <c r="Z80">
        <f>E80</f>
        <v>904.63</v>
      </c>
      <c r="AA80">
        <f>G80</f>
        <v>904.63</v>
      </c>
      <c r="AB80">
        <f>I80</f>
        <v>904.63</v>
      </c>
      <c r="AC80">
        <f>K80</f>
        <v>0</v>
      </c>
      <c r="AD80">
        <f>M80</f>
        <v>1.67</v>
      </c>
    </row>
    <row r="81" spans="1:30" x14ac:dyDescent="0.25">
      <c r="A81" t="s">
        <v>27</v>
      </c>
      <c r="B81">
        <v>200</v>
      </c>
      <c r="C81">
        <v>2</v>
      </c>
      <c r="D81">
        <v>358647</v>
      </c>
      <c r="E81">
        <v>1793.2</v>
      </c>
      <c r="F81">
        <v>358647</v>
      </c>
      <c r="G81">
        <v>1793.2</v>
      </c>
      <c r="H81">
        <v>358647</v>
      </c>
      <c r="I81">
        <v>1793.2</v>
      </c>
      <c r="J81">
        <v>0</v>
      </c>
      <c r="K81">
        <v>0</v>
      </c>
      <c r="L81">
        <v>0</v>
      </c>
      <c r="M81">
        <v>1.7</v>
      </c>
      <c r="N81">
        <v>0</v>
      </c>
      <c r="O81">
        <v>0</v>
      </c>
      <c r="P81">
        <v>0</v>
      </c>
      <c r="Q81">
        <v>0</v>
      </c>
      <c r="R81">
        <v>0</v>
      </c>
      <c r="S81">
        <v>0.03</v>
      </c>
      <c r="T81">
        <v>0</v>
      </c>
      <c r="U81">
        <v>399.86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1793.2</v>
      </c>
      <c r="AA81">
        <f t="shared" ref="AA81:AA90" si="45">G81</f>
        <v>1793.2</v>
      </c>
      <c r="AB81">
        <f t="shared" ref="AB81:AB90" si="46">I81</f>
        <v>1793.2</v>
      </c>
      <c r="AC81">
        <f t="shared" ref="AC81:AC90" si="47">K81</f>
        <v>0</v>
      </c>
      <c r="AD81">
        <f t="shared" ref="AD81:AD90" si="48">M81</f>
        <v>1.7</v>
      </c>
    </row>
    <row r="82" spans="1:30" x14ac:dyDescent="0.25">
      <c r="A82" t="s">
        <v>27</v>
      </c>
      <c r="B82">
        <v>200</v>
      </c>
      <c r="C82">
        <v>4</v>
      </c>
      <c r="D82">
        <v>363187</v>
      </c>
      <c r="E82">
        <v>1815.9</v>
      </c>
      <c r="F82">
        <v>363187</v>
      </c>
      <c r="G82">
        <v>1815.9</v>
      </c>
      <c r="H82">
        <v>363187</v>
      </c>
      <c r="I82">
        <v>1815.9</v>
      </c>
      <c r="J82">
        <v>0</v>
      </c>
      <c r="K82">
        <v>0</v>
      </c>
      <c r="L82">
        <v>0</v>
      </c>
      <c r="M82">
        <v>3.75</v>
      </c>
      <c r="N82">
        <v>0</v>
      </c>
      <c r="O82">
        <v>0</v>
      </c>
      <c r="P82">
        <v>0</v>
      </c>
      <c r="Q82">
        <v>0</v>
      </c>
      <c r="R82">
        <v>0</v>
      </c>
      <c r="S82">
        <v>0.02</v>
      </c>
      <c r="T82">
        <v>0</v>
      </c>
      <c r="U82">
        <v>799.86</v>
      </c>
      <c r="X82" t="str">
        <f t="shared" si="42"/>
        <v>select_run_range_simple</v>
      </c>
      <c r="Y82">
        <f t="shared" si="43"/>
        <v>4</v>
      </c>
      <c r="Z82">
        <f t="shared" si="44"/>
        <v>1815.9</v>
      </c>
      <c r="AA82">
        <f t="shared" si="45"/>
        <v>1815.9</v>
      </c>
      <c r="AB82">
        <f t="shared" si="46"/>
        <v>1815.9</v>
      </c>
      <c r="AC82">
        <f t="shared" si="47"/>
        <v>0</v>
      </c>
      <c r="AD82">
        <f t="shared" si="48"/>
        <v>3.75</v>
      </c>
    </row>
    <row r="83" spans="1:30" x14ac:dyDescent="0.25">
      <c r="A83" t="s">
        <v>27</v>
      </c>
      <c r="B83">
        <v>200</v>
      </c>
      <c r="C83">
        <v>8</v>
      </c>
      <c r="D83">
        <v>363341</v>
      </c>
      <c r="E83">
        <v>1816.65</v>
      </c>
      <c r="F83">
        <v>363341</v>
      </c>
      <c r="G83">
        <v>1816.65</v>
      </c>
      <c r="H83">
        <v>363341</v>
      </c>
      <c r="I83">
        <v>1816.65</v>
      </c>
      <c r="J83">
        <v>0</v>
      </c>
      <c r="K83">
        <v>0</v>
      </c>
      <c r="L83">
        <v>0</v>
      </c>
      <c r="M83">
        <v>7.84</v>
      </c>
      <c r="N83">
        <v>0</v>
      </c>
      <c r="O83">
        <v>0</v>
      </c>
      <c r="P83">
        <v>0</v>
      </c>
      <c r="Q83">
        <v>0</v>
      </c>
      <c r="R83">
        <v>0</v>
      </c>
      <c r="S83">
        <v>0.02</v>
      </c>
      <c r="T83">
        <v>0</v>
      </c>
      <c r="U83">
        <v>1599.86</v>
      </c>
      <c r="X83" t="str">
        <f t="shared" si="42"/>
        <v>select_run_range_simple</v>
      </c>
      <c r="Y83">
        <f t="shared" si="43"/>
        <v>8</v>
      </c>
      <c r="Z83">
        <f t="shared" si="44"/>
        <v>1816.65</v>
      </c>
      <c r="AA83">
        <f t="shared" si="45"/>
        <v>1816.65</v>
      </c>
      <c r="AB83">
        <f t="shared" si="46"/>
        <v>1816.65</v>
      </c>
      <c r="AC83">
        <f t="shared" si="47"/>
        <v>0</v>
      </c>
      <c r="AD83">
        <f t="shared" si="48"/>
        <v>7.84</v>
      </c>
    </row>
    <row r="84" spans="1:30" x14ac:dyDescent="0.25">
      <c r="A84" t="s">
        <v>27</v>
      </c>
      <c r="B84">
        <v>200</v>
      </c>
      <c r="C84">
        <v>16</v>
      </c>
      <c r="D84">
        <v>362281</v>
      </c>
      <c r="E84">
        <v>1811.3</v>
      </c>
      <c r="F84">
        <v>362281</v>
      </c>
      <c r="G84">
        <v>1811.3</v>
      </c>
      <c r="H84">
        <v>362281</v>
      </c>
      <c r="I84">
        <v>1811.3</v>
      </c>
      <c r="J84">
        <v>0</v>
      </c>
      <c r="K84">
        <v>0</v>
      </c>
      <c r="L84">
        <v>0</v>
      </c>
      <c r="M84">
        <v>16.12</v>
      </c>
      <c r="N84">
        <v>0</v>
      </c>
      <c r="O84">
        <v>0</v>
      </c>
      <c r="P84">
        <v>0</v>
      </c>
      <c r="Q84">
        <v>0</v>
      </c>
      <c r="R84">
        <v>0</v>
      </c>
      <c r="S84">
        <v>0.06</v>
      </c>
      <c r="T84">
        <v>0.01</v>
      </c>
      <c r="U84">
        <v>3199.93</v>
      </c>
      <c r="X84" t="str">
        <f t="shared" si="42"/>
        <v>select_run_range_simple</v>
      </c>
      <c r="Y84">
        <f t="shared" si="43"/>
        <v>16</v>
      </c>
      <c r="Z84">
        <f t="shared" si="44"/>
        <v>1811.3</v>
      </c>
      <c r="AA84">
        <f t="shared" si="45"/>
        <v>1811.3</v>
      </c>
      <c r="AB84">
        <f t="shared" si="46"/>
        <v>1811.3</v>
      </c>
      <c r="AC84">
        <f t="shared" si="47"/>
        <v>0</v>
      </c>
      <c r="AD84">
        <f t="shared" si="48"/>
        <v>16.12</v>
      </c>
    </row>
    <row r="85" spans="1:30" x14ac:dyDescent="0.25">
      <c r="A85" t="s">
        <v>27</v>
      </c>
      <c r="B85">
        <v>200</v>
      </c>
      <c r="C85">
        <v>32</v>
      </c>
      <c r="D85">
        <v>362014</v>
      </c>
      <c r="E85">
        <v>1809.88</v>
      </c>
      <c r="F85">
        <v>362014</v>
      </c>
      <c r="G85">
        <v>1809.88</v>
      </c>
      <c r="H85">
        <v>362014</v>
      </c>
      <c r="I85">
        <v>1809.88</v>
      </c>
      <c r="J85">
        <v>0</v>
      </c>
      <c r="K85">
        <v>0</v>
      </c>
      <c r="L85">
        <v>0</v>
      </c>
      <c r="M85">
        <v>33.72</v>
      </c>
      <c r="N85">
        <v>0</v>
      </c>
      <c r="O85">
        <v>0</v>
      </c>
      <c r="P85">
        <v>0</v>
      </c>
      <c r="Q85">
        <v>0</v>
      </c>
      <c r="R85">
        <v>0</v>
      </c>
      <c r="S85">
        <v>0.11</v>
      </c>
      <c r="T85">
        <v>0.02</v>
      </c>
      <c r="U85">
        <v>6400.14</v>
      </c>
      <c r="X85" t="str">
        <f t="shared" si="42"/>
        <v>select_run_range_simple</v>
      </c>
      <c r="Y85">
        <f t="shared" si="43"/>
        <v>32</v>
      </c>
      <c r="Z85">
        <f t="shared" si="44"/>
        <v>1809.88</v>
      </c>
      <c r="AA85">
        <f t="shared" si="45"/>
        <v>1809.88</v>
      </c>
      <c r="AB85">
        <f t="shared" si="46"/>
        <v>1809.88</v>
      </c>
      <c r="AC85">
        <f t="shared" si="47"/>
        <v>0</v>
      </c>
      <c r="AD85">
        <f t="shared" si="48"/>
        <v>33.72</v>
      </c>
    </row>
    <row r="86" spans="1:30" x14ac:dyDescent="0.25">
      <c r="A86" t="s">
        <v>27</v>
      </c>
      <c r="B86">
        <v>200</v>
      </c>
      <c r="C86">
        <v>64</v>
      </c>
      <c r="D86">
        <v>361980</v>
      </c>
      <c r="E86">
        <v>1809.54</v>
      </c>
      <c r="F86">
        <v>361980</v>
      </c>
      <c r="G86">
        <v>1809.54</v>
      </c>
      <c r="H86">
        <v>361980</v>
      </c>
      <c r="I86">
        <v>1809.54</v>
      </c>
      <c r="J86">
        <v>0</v>
      </c>
      <c r="K86">
        <v>0</v>
      </c>
      <c r="L86">
        <v>0</v>
      </c>
      <c r="M86">
        <v>70.55</v>
      </c>
      <c r="N86">
        <v>0</v>
      </c>
      <c r="O86">
        <v>0</v>
      </c>
      <c r="P86">
        <v>0</v>
      </c>
      <c r="Q86">
        <v>0</v>
      </c>
      <c r="R86">
        <v>0</v>
      </c>
      <c r="S86">
        <v>0.14000000000000001</v>
      </c>
      <c r="T86">
        <v>0.04</v>
      </c>
      <c r="U86">
        <v>12801.08</v>
      </c>
      <c r="X86" t="str">
        <f t="shared" si="42"/>
        <v>select_run_range_simple</v>
      </c>
      <c r="Y86">
        <f t="shared" si="43"/>
        <v>64</v>
      </c>
      <c r="Z86">
        <f t="shared" si="44"/>
        <v>1809.54</v>
      </c>
      <c r="AA86">
        <f t="shared" si="45"/>
        <v>1809.54</v>
      </c>
      <c r="AB86">
        <f t="shared" si="46"/>
        <v>1809.54</v>
      </c>
      <c r="AC86">
        <f t="shared" si="47"/>
        <v>0</v>
      </c>
      <c r="AD86">
        <f t="shared" si="48"/>
        <v>70.55</v>
      </c>
    </row>
    <row r="87" spans="1:30" x14ac:dyDescent="0.25">
      <c r="A87" t="s">
        <v>27</v>
      </c>
      <c r="B87">
        <v>200</v>
      </c>
      <c r="C87">
        <v>128</v>
      </c>
      <c r="D87">
        <v>362314</v>
      </c>
      <c r="E87">
        <v>1810.81</v>
      </c>
      <c r="F87">
        <v>362314</v>
      </c>
      <c r="G87">
        <v>1810.81</v>
      </c>
      <c r="H87">
        <v>362314</v>
      </c>
      <c r="I87">
        <v>1810.81</v>
      </c>
      <c r="J87">
        <v>0</v>
      </c>
      <c r="K87">
        <v>0</v>
      </c>
      <c r="L87">
        <v>0</v>
      </c>
      <c r="M87">
        <v>207.82</v>
      </c>
      <c r="N87">
        <v>0</v>
      </c>
      <c r="O87">
        <v>0</v>
      </c>
      <c r="P87">
        <v>0</v>
      </c>
      <c r="Q87">
        <v>0</v>
      </c>
      <c r="R87">
        <v>0</v>
      </c>
      <c r="S87">
        <v>0.76</v>
      </c>
      <c r="T87">
        <v>7.0000000000000007E-2</v>
      </c>
      <c r="U87">
        <v>25605.25</v>
      </c>
      <c r="X87" t="str">
        <f t="shared" si="42"/>
        <v>select_run_range_simple</v>
      </c>
      <c r="Y87">
        <f t="shared" si="43"/>
        <v>128</v>
      </c>
      <c r="Z87">
        <f t="shared" si="44"/>
        <v>1810.81</v>
      </c>
      <c r="AA87">
        <f t="shared" si="45"/>
        <v>1810.81</v>
      </c>
      <c r="AB87">
        <f t="shared" si="46"/>
        <v>1810.81</v>
      </c>
      <c r="AC87">
        <f t="shared" si="47"/>
        <v>0</v>
      </c>
      <c r="AD87">
        <f t="shared" si="48"/>
        <v>207.82</v>
      </c>
    </row>
    <row r="88" spans="1:30" x14ac:dyDescent="0.25">
      <c r="A88" t="s">
        <v>27</v>
      </c>
      <c r="B88">
        <v>200</v>
      </c>
      <c r="C88">
        <v>256</v>
      </c>
      <c r="D88">
        <v>362653</v>
      </c>
      <c r="E88">
        <v>1811.82</v>
      </c>
      <c r="F88">
        <v>362653</v>
      </c>
      <c r="G88">
        <v>1811.82</v>
      </c>
      <c r="H88">
        <v>362653</v>
      </c>
      <c r="I88">
        <v>1811.82</v>
      </c>
      <c r="J88">
        <v>0</v>
      </c>
      <c r="K88">
        <v>0</v>
      </c>
      <c r="L88">
        <v>0</v>
      </c>
      <c r="M88">
        <v>458.96</v>
      </c>
      <c r="N88">
        <v>0</v>
      </c>
      <c r="O88">
        <v>0</v>
      </c>
      <c r="P88">
        <v>0</v>
      </c>
      <c r="Q88">
        <v>0</v>
      </c>
      <c r="R88">
        <v>0</v>
      </c>
      <c r="S88">
        <v>1.75</v>
      </c>
      <c r="T88">
        <v>0.14000000000000001</v>
      </c>
      <c r="U88">
        <v>51220.05</v>
      </c>
      <c r="X88" t="str">
        <f t="shared" si="42"/>
        <v>select_run_range_simple</v>
      </c>
      <c r="Y88">
        <f t="shared" si="43"/>
        <v>256</v>
      </c>
      <c r="Z88">
        <f t="shared" si="44"/>
        <v>1811.82</v>
      </c>
      <c r="AA88">
        <f t="shared" si="45"/>
        <v>1811.82</v>
      </c>
      <c r="AB88">
        <f t="shared" si="46"/>
        <v>1811.82</v>
      </c>
      <c r="AC88">
        <f t="shared" si="47"/>
        <v>0</v>
      </c>
      <c r="AD88">
        <f t="shared" si="48"/>
        <v>458.96</v>
      </c>
    </row>
    <row r="89" spans="1:30" x14ac:dyDescent="0.25">
      <c r="A89" t="s">
        <v>27</v>
      </c>
      <c r="B89">
        <v>200</v>
      </c>
      <c r="C89">
        <v>512</v>
      </c>
      <c r="D89">
        <v>362220</v>
      </c>
      <c r="E89">
        <v>1808.29</v>
      </c>
      <c r="F89">
        <v>362220</v>
      </c>
      <c r="G89">
        <v>1808.29</v>
      </c>
      <c r="H89">
        <v>362220</v>
      </c>
      <c r="I89">
        <v>1808.29</v>
      </c>
      <c r="J89">
        <v>0</v>
      </c>
      <c r="K89">
        <v>0</v>
      </c>
      <c r="L89">
        <v>0</v>
      </c>
      <c r="M89">
        <v>877.61</v>
      </c>
      <c r="N89">
        <v>0</v>
      </c>
      <c r="O89">
        <v>0</v>
      </c>
      <c r="P89">
        <v>0</v>
      </c>
      <c r="Q89">
        <v>0</v>
      </c>
      <c r="R89">
        <v>0</v>
      </c>
      <c r="S89">
        <v>2.95</v>
      </c>
      <c r="T89">
        <v>0.28000000000000003</v>
      </c>
      <c r="U89">
        <v>102479.61</v>
      </c>
      <c r="X89" t="str">
        <f t="shared" si="42"/>
        <v>select_run_range_simple</v>
      </c>
      <c r="Y89">
        <f t="shared" si="43"/>
        <v>512</v>
      </c>
      <c r="Z89">
        <f t="shared" si="44"/>
        <v>1808.29</v>
      </c>
      <c r="AA89">
        <f t="shared" si="45"/>
        <v>1808.29</v>
      </c>
      <c r="AB89">
        <f t="shared" si="46"/>
        <v>1808.29</v>
      </c>
      <c r="AC89">
        <f t="shared" si="47"/>
        <v>0</v>
      </c>
      <c r="AD89">
        <f t="shared" si="48"/>
        <v>877.61</v>
      </c>
    </row>
    <row r="90" spans="1:30" x14ac:dyDescent="0.25">
      <c r="A90" t="s">
        <v>27</v>
      </c>
      <c r="B90">
        <v>201</v>
      </c>
      <c r="C90">
        <v>1024</v>
      </c>
      <c r="D90">
        <v>361836</v>
      </c>
      <c r="E90">
        <v>1803.35</v>
      </c>
      <c r="F90">
        <v>361836</v>
      </c>
      <c r="G90">
        <v>1803.35</v>
      </c>
      <c r="H90">
        <v>361836</v>
      </c>
      <c r="I90">
        <v>1803.35</v>
      </c>
      <c r="J90">
        <v>0</v>
      </c>
      <c r="K90">
        <v>0</v>
      </c>
      <c r="L90">
        <v>0</v>
      </c>
      <c r="M90">
        <v>1618.78</v>
      </c>
      <c r="N90">
        <v>0</v>
      </c>
      <c r="O90">
        <v>0</v>
      </c>
      <c r="P90">
        <v>0</v>
      </c>
      <c r="Q90">
        <v>0</v>
      </c>
      <c r="R90">
        <v>0</v>
      </c>
      <c r="S90">
        <v>4.5599999999999996</v>
      </c>
      <c r="T90">
        <v>0.56999999999999995</v>
      </c>
      <c r="U90">
        <v>205135.25</v>
      </c>
      <c r="X90" t="str">
        <f t="shared" si="42"/>
        <v>select_run_range_simple</v>
      </c>
      <c r="Y90">
        <f t="shared" si="43"/>
        <v>1024</v>
      </c>
      <c r="Z90">
        <f t="shared" si="44"/>
        <v>1803.35</v>
      </c>
      <c r="AA90">
        <f t="shared" si="45"/>
        <v>1803.35</v>
      </c>
      <c r="AB90">
        <f t="shared" si="46"/>
        <v>1803.35</v>
      </c>
      <c r="AC90">
        <f t="shared" si="47"/>
        <v>0</v>
      </c>
      <c r="AD90">
        <f t="shared" si="48"/>
        <v>1618.78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192799</v>
      </c>
      <c r="E93">
        <v>963.98</v>
      </c>
      <c r="F93">
        <v>192799</v>
      </c>
      <c r="G93">
        <v>963.98</v>
      </c>
      <c r="H93">
        <v>192799</v>
      </c>
      <c r="I93">
        <v>963.98</v>
      </c>
      <c r="J93">
        <v>0</v>
      </c>
      <c r="K93">
        <v>0</v>
      </c>
      <c r="L93">
        <v>0</v>
      </c>
      <c r="M93">
        <v>1.61</v>
      </c>
      <c r="N93">
        <v>0</v>
      </c>
      <c r="O93">
        <v>0</v>
      </c>
      <c r="P93">
        <v>0</v>
      </c>
      <c r="Q93">
        <v>0</v>
      </c>
      <c r="R93">
        <v>0</v>
      </c>
      <c r="S93">
        <v>0.02</v>
      </c>
      <c r="T93">
        <v>0</v>
      </c>
      <c r="U93">
        <v>199.94</v>
      </c>
      <c r="X93" t="str">
        <f>A93</f>
        <v>select_run_range_sum</v>
      </c>
      <c r="Y93">
        <f>C93</f>
        <v>1</v>
      </c>
      <c r="Z93">
        <f>E93</f>
        <v>963.98</v>
      </c>
      <c r="AA93">
        <f>G93</f>
        <v>963.98</v>
      </c>
      <c r="AB93">
        <f>I93</f>
        <v>963.98</v>
      </c>
      <c r="AC93">
        <f>K93</f>
        <v>0</v>
      </c>
      <c r="AD93">
        <f>M93</f>
        <v>1.61</v>
      </c>
    </row>
    <row r="94" spans="1:30" x14ac:dyDescent="0.25">
      <c r="A94" t="s">
        <v>28</v>
      </c>
      <c r="B94">
        <v>200</v>
      </c>
      <c r="C94">
        <v>2</v>
      </c>
      <c r="D94">
        <v>361265</v>
      </c>
      <c r="E94">
        <v>1806.29</v>
      </c>
      <c r="F94">
        <v>361265</v>
      </c>
      <c r="G94">
        <v>1806.29</v>
      </c>
      <c r="H94">
        <v>361265</v>
      </c>
      <c r="I94">
        <v>1806.29</v>
      </c>
      <c r="J94">
        <v>0</v>
      </c>
      <c r="K94">
        <v>0</v>
      </c>
      <c r="L94">
        <v>0</v>
      </c>
      <c r="M94">
        <v>1.82</v>
      </c>
      <c r="N94">
        <v>0</v>
      </c>
      <c r="O94">
        <v>0</v>
      </c>
      <c r="P94">
        <v>0</v>
      </c>
      <c r="Q94">
        <v>0</v>
      </c>
      <c r="R94">
        <v>0</v>
      </c>
      <c r="S94">
        <v>0.01</v>
      </c>
      <c r="T94">
        <v>0</v>
      </c>
      <c r="U94">
        <v>399.87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1806.29</v>
      </c>
      <c r="AA94">
        <f t="shared" ref="AA94:AA103" si="52">G94</f>
        <v>1806.29</v>
      </c>
      <c r="AB94">
        <f t="shared" ref="AB94:AB103" si="53">I94</f>
        <v>1806.29</v>
      </c>
      <c r="AC94">
        <f t="shared" ref="AC94:AC103" si="54">K94</f>
        <v>0</v>
      </c>
      <c r="AD94">
        <f t="shared" ref="AD94:AD103" si="55">M94</f>
        <v>1.82</v>
      </c>
    </row>
    <row r="95" spans="1:30" x14ac:dyDescent="0.25">
      <c r="A95" t="s">
        <v>28</v>
      </c>
      <c r="B95">
        <v>200</v>
      </c>
      <c r="C95">
        <v>4</v>
      </c>
      <c r="D95">
        <v>362714</v>
      </c>
      <c r="E95">
        <v>1813.53</v>
      </c>
      <c r="F95">
        <v>362714</v>
      </c>
      <c r="G95">
        <v>1813.53</v>
      </c>
      <c r="H95">
        <v>362714</v>
      </c>
      <c r="I95">
        <v>1813.53</v>
      </c>
      <c r="J95">
        <v>0</v>
      </c>
      <c r="K95">
        <v>0</v>
      </c>
      <c r="L95">
        <v>0</v>
      </c>
      <c r="M95">
        <v>3.82</v>
      </c>
      <c r="N95">
        <v>0</v>
      </c>
      <c r="O95">
        <v>0</v>
      </c>
      <c r="P95">
        <v>0</v>
      </c>
      <c r="Q95">
        <v>0</v>
      </c>
      <c r="R95">
        <v>0</v>
      </c>
      <c r="S95">
        <v>0.02</v>
      </c>
      <c r="T95">
        <v>0</v>
      </c>
      <c r="U95">
        <v>799.87</v>
      </c>
      <c r="X95" t="str">
        <f t="shared" si="49"/>
        <v>select_run_range_sum</v>
      </c>
      <c r="Y95">
        <f t="shared" si="50"/>
        <v>4</v>
      </c>
      <c r="Z95">
        <f t="shared" si="51"/>
        <v>1813.53</v>
      </c>
      <c r="AA95">
        <f t="shared" si="52"/>
        <v>1813.53</v>
      </c>
      <c r="AB95">
        <f t="shared" si="53"/>
        <v>1813.53</v>
      </c>
      <c r="AC95">
        <f t="shared" si="54"/>
        <v>0</v>
      </c>
      <c r="AD95">
        <f t="shared" si="55"/>
        <v>3.82</v>
      </c>
    </row>
    <row r="96" spans="1:30" x14ac:dyDescent="0.25">
      <c r="A96" t="s">
        <v>28</v>
      </c>
      <c r="B96">
        <v>200</v>
      </c>
      <c r="C96">
        <v>8</v>
      </c>
      <c r="D96">
        <v>363017</v>
      </c>
      <c r="E96">
        <v>1815.02</v>
      </c>
      <c r="F96">
        <v>363017</v>
      </c>
      <c r="G96">
        <v>1815.02</v>
      </c>
      <c r="H96">
        <v>363017</v>
      </c>
      <c r="I96">
        <v>1815.02</v>
      </c>
      <c r="J96">
        <v>0</v>
      </c>
      <c r="K96">
        <v>0</v>
      </c>
      <c r="L96">
        <v>0</v>
      </c>
      <c r="M96">
        <v>7.84</v>
      </c>
      <c r="N96">
        <v>0</v>
      </c>
      <c r="O96">
        <v>0</v>
      </c>
      <c r="P96">
        <v>0</v>
      </c>
      <c r="Q96">
        <v>0</v>
      </c>
      <c r="R96">
        <v>0</v>
      </c>
      <c r="S96">
        <v>0.03</v>
      </c>
      <c r="T96">
        <v>0</v>
      </c>
      <c r="U96">
        <v>1599.88</v>
      </c>
      <c r="X96" t="str">
        <f t="shared" si="49"/>
        <v>select_run_range_sum</v>
      </c>
      <c r="Y96">
        <f t="shared" si="50"/>
        <v>8</v>
      </c>
      <c r="Z96">
        <f t="shared" si="51"/>
        <v>1815.02</v>
      </c>
      <c r="AA96">
        <f t="shared" si="52"/>
        <v>1815.02</v>
      </c>
      <c r="AB96">
        <f t="shared" si="53"/>
        <v>1815.02</v>
      </c>
      <c r="AC96">
        <f t="shared" si="54"/>
        <v>0</v>
      </c>
      <c r="AD96">
        <f t="shared" si="55"/>
        <v>7.84</v>
      </c>
    </row>
    <row r="97" spans="1:30" x14ac:dyDescent="0.25">
      <c r="A97" t="s">
        <v>28</v>
      </c>
      <c r="B97">
        <v>200</v>
      </c>
      <c r="C97">
        <v>16</v>
      </c>
      <c r="D97">
        <v>362251</v>
      </c>
      <c r="E97">
        <v>1811.13</v>
      </c>
      <c r="F97">
        <v>362251</v>
      </c>
      <c r="G97">
        <v>1811.13</v>
      </c>
      <c r="H97">
        <v>362251</v>
      </c>
      <c r="I97">
        <v>1811.13</v>
      </c>
      <c r="J97">
        <v>0</v>
      </c>
      <c r="K97">
        <v>0</v>
      </c>
      <c r="L97">
        <v>0</v>
      </c>
      <c r="M97">
        <v>16.41</v>
      </c>
      <c r="N97">
        <v>0</v>
      </c>
      <c r="O97">
        <v>0</v>
      </c>
      <c r="P97">
        <v>0</v>
      </c>
      <c r="Q97">
        <v>0</v>
      </c>
      <c r="R97">
        <v>0</v>
      </c>
      <c r="S97">
        <v>0.04</v>
      </c>
      <c r="T97">
        <v>0.01</v>
      </c>
      <c r="U97">
        <v>3199.95</v>
      </c>
      <c r="X97" t="str">
        <f t="shared" si="49"/>
        <v>select_run_range_sum</v>
      </c>
      <c r="Y97">
        <f t="shared" si="50"/>
        <v>16</v>
      </c>
      <c r="Z97">
        <f t="shared" si="51"/>
        <v>1811.13</v>
      </c>
      <c r="AA97">
        <f t="shared" si="52"/>
        <v>1811.13</v>
      </c>
      <c r="AB97">
        <f t="shared" si="53"/>
        <v>1811.13</v>
      </c>
      <c r="AC97">
        <f t="shared" si="54"/>
        <v>0</v>
      </c>
      <c r="AD97">
        <f t="shared" si="55"/>
        <v>16.41</v>
      </c>
    </row>
    <row r="98" spans="1:30" x14ac:dyDescent="0.25">
      <c r="A98" t="s">
        <v>28</v>
      </c>
      <c r="B98">
        <v>200</v>
      </c>
      <c r="C98">
        <v>32</v>
      </c>
      <c r="D98">
        <v>362226</v>
      </c>
      <c r="E98">
        <v>1810.93</v>
      </c>
      <c r="F98">
        <v>362226</v>
      </c>
      <c r="G98">
        <v>1810.93</v>
      </c>
      <c r="H98">
        <v>362226</v>
      </c>
      <c r="I98">
        <v>1810.93</v>
      </c>
      <c r="J98">
        <v>0</v>
      </c>
      <c r="K98">
        <v>0</v>
      </c>
      <c r="L98">
        <v>0</v>
      </c>
      <c r="M98">
        <v>33.72</v>
      </c>
      <c r="N98">
        <v>0</v>
      </c>
      <c r="O98">
        <v>0</v>
      </c>
      <c r="P98">
        <v>0</v>
      </c>
      <c r="Q98">
        <v>0</v>
      </c>
      <c r="R98">
        <v>0</v>
      </c>
      <c r="S98">
        <v>0.08</v>
      </c>
      <c r="T98">
        <v>0.02</v>
      </c>
      <c r="U98">
        <v>6400.19</v>
      </c>
      <c r="X98" t="str">
        <f t="shared" si="49"/>
        <v>select_run_range_sum</v>
      </c>
      <c r="Y98">
        <f t="shared" si="50"/>
        <v>32</v>
      </c>
      <c r="Z98">
        <f t="shared" si="51"/>
        <v>1810.93</v>
      </c>
      <c r="AA98">
        <f t="shared" si="52"/>
        <v>1810.93</v>
      </c>
      <c r="AB98">
        <f t="shared" si="53"/>
        <v>1810.93</v>
      </c>
      <c r="AC98">
        <f t="shared" si="54"/>
        <v>0</v>
      </c>
      <c r="AD98">
        <f t="shared" si="55"/>
        <v>33.72</v>
      </c>
    </row>
    <row r="99" spans="1:30" x14ac:dyDescent="0.25">
      <c r="A99" t="s">
        <v>28</v>
      </c>
      <c r="B99">
        <v>200</v>
      </c>
      <c r="C99">
        <v>64</v>
      </c>
      <c r="D99">
        <v>361730</v>
      </c>
      <c r="E99">
        <v>1808.27</v>
      </c>
      <c r="F99">
        <v>361730</v>
      </c>
      <c r="G99">
        <v>1808.27</v>
      </c>
      <c r="H99">
        <v>361730</v>
      </c>
      <c r="I99">
        <v>1808.27</v>
      </c>
      <c r="J99">
        <v>0</v>
      </c>
      <c r="K99">
        <v>0</v>
      </c>
      <c r="L99">
        <v>0</v>
      </c>
      <c r="M99">
        <v>70.55</v>
      </c>
      <c r="N99">
        <v>0</v>
      </c>
      <c r="O99">
        <v>0</v>
      </c>
      <c r="P99">
        <v>0</v>
      </c>
      <c r="Q99">
        <v>0</v>
      </c>
      <c r="R99">
        <v>0</v>
      </c>
      <c r="S99">
        <v>0.15</v>
      </c>
      <c r="T99">
        <v>0.04</v>
      </c>
      <c r="U99">
        <v>12801.22</v>
      </c>
      <c r="X99" t="str">
        <f t="shared" si="49"/>
        <v>select_run_range_sum</v>
      </c>
      <c r="Y99">
        <f t="shared" si="50"/>
        <v>64</v>
      </c>
      <c r="Z99">
        <f t="shared" si="51"/>
        <v>1808.27</v>
      </c>
      <c r="AA99">
        <f t="shared" si="52"/>
        <v>1808.27</v>
      </c>
      <c r="AB99">
        <f t="shared" si="53"/>
        <v>1808.27</v>
      </c>
      <c r="AC99">
        <f t="shared" si="54"/>
        <v>0</v>
      </c>
      <c r="AD99">
        <f t="shared" si="55"/>
        <v>70.55</v>
      </c>
    </row>
    <row r="100" spans="1:30" x14ac:dyDescent="0.25">
      <c r="A100" t="s">
        <v>28</v>
      </c>
      <c r="B100">
        <v>200</v>
      </c>
      <c r="C100">
        <v>128</v>
      </c>
      <c r="D100">
        <v>359822</v>
      </c>
      <c r="E100">
        <v>1798.38</v>
      </c>
      <c r="F100">
        <v>359822</v>
      </c>
      <c r="G100">
        <v>1798.38</v>
      </c>
      <c r="H100">
        <v>359822</v>
      </c>
      <c r="I100">
        <v>1798.38</v>
      </c>
      <c r="J100">
        <v>0</v>
      </c>
      <c r="K100">
        <v>0</v>
      </c>
      <c r="L100">
        <v>0</v>
      </c>
      <c r="M100">
        <v>207.82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2.2599999999999998</v>
      </c>
      <c r="T100">
        <v>7.0000000000000007E-2</v>
      </c>
      <c r="U100">
        <v>25605.08</v>
      </c>
      <c r="X100" t="str">
        <f t="shared" si="49"/>
        <v>select_run_range_sum</v>
      </c>
      <c r="Y100">
        <f t="shared" si="50"/>
        <v>128</v>
      </c>
      <c r="Z100">
        <f t="shared" si="51"/>
        <v>1798.38</v>
      </c>
      <c r="AA100">
        <f t="shared" si="52"/>
        <v>1798.38</v>
      </c>
      <c r="AB100">
        <f t="shared" si="53"/>
        <v>1798.38</v>
      </c>
      <c r="AC100">
        <f t="shared" si="54"/>
        <v>0</v>
      </c>
      <c r="AD100">
        <f t="shared" si="55"/>
        <v>207.82</v>
      </c>
    </row>
    <row r="101" spans="1:30" x14ac:dyDescent="0.25">
      <c r="A101" t="s">
        <v>28</v>
      </c>
      <c r="B101">
        <v>200</v>
      </c>
      <c r="C101">
        <v>256</v>
      </c>
      <c r="D101">
        <v>363178</v>
      </c>
      <c r="E101">
        <v>1814.42</v>
      </c>
      <c r="F101">
        <v>363178</v>
      </c>
      <c r="G101">
        <v>1814.42</v>
      </c>
      <c r="H101">
        <v>363178</v>
      </c>
      <c r="I101">
        <v>1814.42</v>
      </c>
      <c r="J101">
        <v>0</v>
      </c>
      <c r="K101">
        <v>0</v>
      </c>
      <c r="L101">
        <v>0</v>
      </c>
      <c r="M101">
        <v>458.96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1.86</v>
      </c>
      <c r="T101">
        <v>0.14000000000000001</v>
      </c>
      <c r="U101">
        <v>51220.62</v>
      </c>
      <c r="X101" t="str">
        <f t="shared" si="49"/>
        <v>select_run_range_sum</v>
      </c>
      <c r="Y101">
        <f t="shared" si="50"/>
        <v>256</v>
      </c>
      <c r="Z101">
        <f t="shared" si="51"/>
        <v>1814.42</v>
      </c>
      <c r="AA101">
        <f t="shared" si="52"/>
        <v>1814.42</v>
      </c>
      <c r="AB101">
        <f t="shared" si="53"/>
        <v>1814.42</v>
      </c>
      <c r="AC101">
        <f t="shared" si="54"/>
        <v>0</v>
      </c>
      <c r="AD101">
        <f t="shared" si="55"/>
        <v>458.96</v>
      </c>
    </row>
    <row r="102" spans="1:30" x14ac:dyDescent="0.25">
      <c r="A102" t="s">
        <v>28</v>
      </c>
      <c r="B102">
        <v>200</v>
      </c>
      <c r="C102">
        <v>512</v>
      </c>
      <c r="D102">
        <v>363351</v>
      </c>
      <c r="E102">
        <v>1813.93</v>
      </c>
      <c r="F102">
        <v>363351</v>
      </c>
      <c r="G102">
        <v>1813.93</v>
      </c>
      <c r="H102">
        <v>363351</v>
      </c>
      <c r="I102">
        <v>1813.93</v>
      </c>
      <c r="J102">
        <v>0</v>
      </c>
      <c r="K102">
        <v>0</v>
      </c>
      <c r="L102">
        <v>0</v>
      </c>
      <c r="M102">
        <v>893.56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2.79</v>
      </c>
      <c r="T102">
        <v>0.28000000000000003</v>
      </c>
      <c r="U102">
        <v>102481.14</v>
      </c>
      <c r="X102" t="str">
        <f t="shared" si="49"/>
        <v>select_run_range_sum</v>
      </c>
      <c r="Y102">
        <f t="shared" si="50"/>
        <v>512</v>
      </c>
      <c r="Z102">
        <f t="shared" si="51"/>
        <v>1813.93</v>
      </c>
      <c r="AA102">
        <f t="shared" si="52"/>
        <v>1813.93</v>
      </c>
      <c r="AB102">
        <f t="shared" si="53"/>
        <v>1813.93</v>
      </c>
      <c r="AC102">
        <f t="shared" si="54"/>
        <v>0</v>
      </c>
      <c r="AD102">
        <f t="shared" si="55"/>
        <v>893.56</v>
      </c>
    </row>
    <row r="103" spans="1:30" x14ac:dyDescent="0.25">
      <c r="A103" t="s">
        <v>28</v>
      </c>
      <c r="B103">
        <v>201</v>
      </c>
      <c r="C103">
        <v>1024</v>
      </c>
      <c r="D103">
        <v>361526</v>
      </c>
      <c r="E103">
        <v>1801.89</v>
      </c>
      <c r="F103">
        <v>361526</v>
      </c>
      <c r="G103">
        <v>1801.89</v>
      </c>
      <c r="H103">
        <v>361526</v>
      </c>
      <c r="I103">
        <v>1801.89</v>
      </c>
      <c r="J103">
        <v>0</v>
      </c>
      <c r="K103">
        <v>0</v>
      </c>
      <c r="L103">
        <v>0</v>
      </c>
      <c r="M103">
        <v>1618.78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4.9000000000000004</v>
      </c>
      <c r="T103">
        <v>0.56999999999999995</v>
      </c>
      <c r="U103">
        <v>205131.9</v>
      </c>
      <c r="X103" t="str">
        <f t="shared" si="49"/>
        <v>select_run_range_sum</v>
      </c>
      <c r="Y103">
        <f t="shared" si="50"/>
        <v>1024</v>
      </c>
      <c r="Z103">
        <f t="shared" si="51"/>
        <v>1801.89</v>
      </c>
      <c r="AA103">
        <f t="shared" si="52"/>
        <v>1801.89</v>
      </c>
      <c r="AB103">
        <f t="shared" si="53"/>
        <v>1801.89</v>
      </c>
      <c r="AC103">
        <f t="shared" si="54"/>
        <v>0</v>
      </c>
      <c r="AD103">
        <f t="shared" si="55"/>
        <v>1618.78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30</v>
      </c>
      <c r="C106">
        <v>1</v>
      </c>
      <c r="D106">
        <v>2</v>
      </c>
      <c r="E106">
        <v>7.0000000000000007E-2</v>
      </c>
      <c r="F106">
        <v>2</v>
      </c>
      <c r="G106">
        <v>7.0000000000000007E-2</v>
      </c>
      <c r="H106">
        <v>2</v>
      </c>
      <c r="I106">
        <v>7.0000000000000007E-2</v>
      </c>
      <c r="J106">
        <v>0</v>
      </c>
      <c r="K106">
        <v>0</v>
      </c>
      <c r="L106">
        <v>0</v>
      </c>
      <c r="M106">
        <v>24548.75</v>
      </c>
      <c r="N106">
        <v>0</v>
      </c>
      <c r="O106">
        <v>0</v>
      </c>
      <c r="P106">
        <v>0</v>
      </c>
      <c r="Q106">
        <v>0</v>
      </c>
      <c r="R106">
        <v>5.88</v>
      </c>
      <c r="S106">
        <v>24.47</v>
      </c>
      <c r="T106">
        <v>15.18</v>
      </c>
      <c r="U106">
        <v>30.35</v>
      </c>
      <c r="X106" t="str">
        <f>A106</f>
        <v>select_run_select_scan</v>
      </c>
      <c r="Y106">
        <f>C106</f>
        <v>1</v>
      </c>
      <c r="Z106">
        <f>E106</f>
        <v>7.0000000000000007E-2</v>
      </c>
      <c r="AA106">
        <f>G106</f>
        <v>7.0000000000000007E-2</v>
      </c>
      <c r="AB106">
        <f>I106</f>
        <v>7.0000000000000007E-2</v>
      </c>
      <c r="AC106">
        <f>K106</f>
        <v>0</v>
      </c>
      <c r="AD106">
        <f>M106</f>
        <v>24548.75</v>
      </c>
    </row>
    <row r="107" spans="1:30" x14ac:dyDescent="0.25">
      <c r="A107" t="s">
        <v>29</v>
      </c>
      <c r="B107">
        <v>25</v>
      </c>
      <c r="C107">
        <v>2</v>
      </c>
      <c r="D107">
        <v>2</v>
      </c>
      <c r="E107">
        <v>0.08</v>
      </c>
      <c r="F107">
        <v>2</v>
      </c>
      <c r="G107">
        <v>0.08</v>
      </c>
      <c r="H107">
        <v>2</v>
      </c>
      <c r="I107">
        <v>0.08</v>
      </c>
      <c r="J107">
        <v>0</v>
      </c>
      <c r="K107">
        <v>0</v>
      </c>
      <c r="L107">
        <v>0</v>
      </c>
      <c r="M107">
        <v>24994.79</v>
      </c>
      <c r="N107">
        <v>0</v>
      </c>
      <c r="O107">
        <v>0</v>
      </c>
      <c r="P107">
        <v>0</v>
      </c>
      <c r="Q107">
        <v>0</v>
      </c>
      <c r="R107">
        <v>5.86</v>
      </c>
      <c r="S107">
        <v>25.19</v>
      </c>
      <c r="T107">
        <v>15.53</v>
      </c>
      <c r="U107">
        <v>31.06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0.08</v>
      </c>
      <c r="AA107">
        <f t="shared" ref="AA107:AA110" si="59">G107</f>
        <v>0.08</v>
      </c>
      <c r="AB107">
        <f t="shared" ref="AB107:AB110" si="60">I107</f>
        <v>0.08</v>
      </c>
      <c r="AC107">
        <f t="shared" ref="AC107:AC110" si="61">K107</f>
        <v>0</v>
      </c>
      <c r="AD107">
        <f t="shared" ref="AD107:AD110" si="62">M107</f>
        <v>24994.79</v>
      </c>
    </row>
    <row r="108" spans="1:30" x14ac:dyDescent="0.25">
      <c r="A108" t="s">
        <v>29</v>
      </c>
      <c r="B108">
        <v>53</v>
      </c>
      <c r="C108">
        <v>4</v>
      </c>
      <c r="D108">
        <v>2</v>
      </c>
      <c r="E108">
        <v>0.04</v>
      </c>
      <c r="F108">
        <v>2</v>
      </c>
      <c r="G108">
        <v>0.04</v>
      </c>
      <c r="H108">
        <v>2</v>
      </c>
      <c r="I108">
        <v>0.04</v>
      </c>
      <c r="J108">
        <v>0</v>
      </c>
      <c r="K108">
        <v>0</v>
      </c>
      <c r="L108">
        <v>0</v>
      </c>
      <c r="M108">
        <v>53247.01</v>
      </c>
      <c r="N108">
        <v>0</v>
      </c>
      <c r="O108">
        <v>0</v>
      </c>
      <c r="P108">
        <v>0</v>
      </c>
      <c r="Q108">
        <v>0</v>
      </c>
      <c r="R108">
        <v>53.15</v>
      </c>
      <c r="S108">
        <v>53.22</v>
      </c>
      <c r="T108">
        <v>53.19</v>
      </c>
      <c r="U108">
        <v>106.38</v>
      </c>
      <c r="X108" t="str">
        <f t="shared" si="56"/>
        <v>select_run_select_scan</v>
      </c>
      <c r="Y108">
        <f t="shared" si="57"/>
        <v>4</v>
      </c>
      <c r="Z108">
        <f t="shared" si="58"/>
        <v>0.04</v>
      </c>
      <c r="AA108">
        <f t="shared" si="59"/>
        <v>0.04</v>
      </c>
      <c r="AB108">
        <f t="shared" si="60"/>
        <v>0.04</v>
      </c>
      <c r="AC108">
        <f t="shared" si="61"/>
        <v>0</v>
      </c>
      <c r="AD108">
        <f t="shared" si="62"/>
        <v>53247.01</v>
      </c>
    </row>
    <row r="109" spans="1:30" x14ac:dyDescent="0.25">
      <c r="A109" t="s">
        <v>29</v>
      </c>
      <c r="B109">
        <v>29</v>
      </c>
      <c r="C109">
        <v>8</v>
      </c>
      <c r="D109">
        <v>2</v>
      </c>
      <c r="E109">
        <v>7.0000000000000007E-2</v>
      </c>
      <c r="F109">
        <v>2</v>
      </c>
      <c r="G109">
        <v>7.0000000000000007E-2</v>
      </c>
      <c r="H109">
        <v>2</v>
      </c>
      <c r="I109">
        <v>7.0000000000000007E-2</v>
      </c>
      <c r="J109">
        <v>0</v>
      </c>
      <c r="K109">
        <v>0</v>
      </c>
      <c r="L109">
        <v>0</v>
      </c>
      <c r="M109">
        <v>29392.11</v>
      </c>
      <c r="N109">
        <v>0</v>
      </c>
      <c r="O109">
        <v>0</v>
      </c>
      <c r="P109">
        <v>0</v>
      </c>
      <c r="Q109">
        <v>0</v>
      </c>
      <c r="R109">
        <v>6.44</v>
      </c>
      <c r="S109">
        <v>29.22</v>
      </c>
      <c r="T109">
        <v>17.829999999999998</v>
      </c>
      <c r="U109">
        <v>35.659999999999997</v>
      </c>
      <c r="X109" t="str">
        <f t="shared" si="56"/>
        <v>select_run_select_scan</v>
      </c>
      <c r="Y109">
        <f t="shared" si="57"/>
        <v>8</v>
      </c>
      <c r="Z109">
        <f t="shared" si="58"/>
        <v>7.0000000000000007E-2</v>
      </c>
      <c r="AA109">
        <f t="shared" si="59"/>
        <v>7.0000000000000007E-2</v>
      </c>
      <c r="AB109">
        <f t="shared" si="60"/>
        <v>7.0000000000000007E-2</v>
      </c>
      <c r="AC109">
        <f t="shared" si="61"/>
        <v>0</v>
      </c>
      <c r="AD109">
        <f t="shared" si="62"/>
        <v>29392.11</v>
      </c>
    </row>
    <row r="110" spans="1:30" x14ac:dyDescent="0.25">
      <c r="A110" t="s">
        <v>29</v>
      </c>
      <c r="B110">
        <v>30</v>
      </c>
      <c r="C110">
        <v>16</v>
      </c>
      <c r="D110">
        <v>2</v>
      </c>
      <c r="E110">
        <v>7.0000000000000007E-2</v>
      </c>
      <c r="F110">
        <v>2</v>
      </c>
      <c r="G110">
        <v>7.0000000000000007E-2</v>
      </c>
      <c r="H110">
        <v>2</v>
      </c>
      <c r="I110">
        <v>7.0000000000000007E-2</v>
      </c>
      <c r="J110">
        <v>0</v>
      </c>
      <c r="K110">
        <v>0</v>
      </c>
      <c r="L110">
        <v>0</v>
      </c>
      <c r="M110">
        <v>29392.11</v>
      </c>
      <c r="N110">
        <v>0</v>
      </c>
      <c r="O110">
        <v>0</v>
      </c>
      <c r="P110">
        <v>0</v>
      </c>
      <c r="Q110">
        <v>0</v>
      </c>
      <c r="R110">
        <v>5.98</v>
      </c>
      <c r="S110">
        <v>29.62</v>
      </c>
      <c r="T110">
        <v>17.8</v>
      </c>
      <c r="U110">
        <v>35.6</v>
      </c>
      <c r="X110" t="str">
        <f t="shared" si="56"/>
        <v>select_run_select_scan</v>
      </c>
      <c r="Y110">
        <f t="shared" si="57"/>
        <v>16</v>
      </c>
      <c r="Z110">
        <f t="shared" si="58"/>
        <v>7.0000000000000007E-2</v>
      </c>
      <c r="AA110">
        <f t="shared" si="59"/>
        <v>7.0000000000000007E-2</v>
      </c>
      <c r="AB110">
        <f t="shared" si="60"/>
        <v>7.0000000000000007E-2</v>
      </c>
      <c r="AC110">
        <f t="shared" si="61"/>
        <v>0</v>
      </c>
      <c r="AD110">
        <f t="shared" si="62"/>
        <v>29392.11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96892-A037-4091-A8B1-0A2E16ED3B03}">
  <sheetPr codeName="Sheet12"/>
  <dimension ref="A1:AD220"/>
  <sheetViews>
    <sheetView topLeftCell="A9" workbookViewId="0">
      <selection activeCell="A14" sqref="A14:U220"/>
    </sheetView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30</v>
      </c>
      <c r="B2">
        <v>200</v>
      </c>
      <c r="C2">
        <v>1</v>
      </c>
      <c r="D2">
        <v>2433</v>
      </c>
      <c r="E2">
        <v>12.16</v>
      </c>
      <c r="F2">
        <v>2433</v>
      </c>
      <c r="G2">
        <v>12.16</v>
      </c>
      <c r="H2">
        <v>0</v>
      </c>
      <c r="I2">
        <v>0</v>
      </c>
      <c r="J2">
        <v>2433</v>
      </c>
      <c r="K2">
        <v>12.16</v>
      </c>
      <c r="L2">
        <v>0</v>
      </c>
      <c r="M2">
        <v>196.89</v>
      </c>
      <c r="N2">
        <v>0</v>
      </c>
      <c r="O2">
        <v>0</v>
      </c>
      <c r="P2">
        <v>0</v>
      </c>
      <c r="Q2">
        <v>0</v>
      </c>
      <c r="R2">
        <v>0.01</v>
      </c>
      <c r="S2">
        <v>0.27</v>
      </c>
      <c r="T2">
        <v>0.08</v>
      </c>
      <c r="U2">
        <v>200.04</v>
      </c>
      <c r="X2" t="str">
        <f>A2</f>
        <v>write_run_inlist_update</v>
      </c>
      <c r="Y2">
        <f>C2</f>
        <v>1</v>
      </c>
      <c r="Z2">
        <f>E2</f>
        <v>12.16</v>
      </c>
      <c r="AA2">
        <f>G2</f>
        <v>12.16</v>
      </c>
      <c r="AB2">
        <f>I2</f>
        <v>0</v>
      </c>
      <c r="AC2">
        <f>K2</f>
        <v>12.16</v>
      </c>
      <c r="AD2">
        <f>M2</f>
        <v>196.89</v>
      </c>
    </row>
    <row r="3" spans="1:30" x14ac:dyDescent="0.25">
      <c r="A3" t="s">
        <v>30</v>
      </c>
      <c r="B3">
        <v>200</v>
      </c>
      <c r="C3">
        <v>2</v>
      </c>
      <c r="D3">
        <v>2294</v>
      </c>
      <c r="E3">
        <v>11.46</v>
      </c>
      <c r="F3">
        <v>2294</v>
      </c>
      <c r="G3">
        <v>11.46</v>
      </c>
      <c r="H3">
        <v>0</v>
      </c>
      <c r="I3">
        <v>0</v>
      </c>
      <c r="J3">
        <v>2294</v>
      </c>
      <c r="K3">
        <v>11.46</v>
      </c>
      <c r="L3">
        <v>0</v>
      </c>
      <c r="M3">
        <v>344.08</v>
      </c>
      <c r="N3">
        <v>0</v>
      </c>
      <c r="O3">
        <v>0</v>
      </c>
      <c r="P3">
        <v>0</v>
      </c>
      <c r="Q3">
        <v>0</v>
      </c>
      <c r="R3">
        <v>0.01</v>
      </c>
      <c r="S3">
        <v>0.41</v>
      </c>
      <c r="T3">
        <v>0.17</v>
      </c>
      <c r="U3">
        <v>400.2</v>
      </c>
      <c r="X3" t="str">
        <f t="shared" ref="X3:X12" si="0">A3</f>
        <v>write_run_inlist_update</v>
      </c>
      <c r="Y3">
        <f t="shared" ref="Y3:Y12" si="1">C3</f>
        <v>2</v>
      </c>
      <c r="Z3">
        <f t="shared" ref="Z3:Z12" si="2">E3</f>
        <v>11.46</v>
      </c>
      <c r="AA3">
        <f t="shared" ref="AA3:AA12" si="3">G3</f>
        <v>11.46</v>
      </c>
      <c r="AB3">
        <f t="shared" ref="AB3:AB12" si="4">I3</f>
        <v>0</v>
      </c>
      <c r="AC3">
        <f t="shared" ref="AC3:AC12" si="5">K3</f>
        <v>11.46</v>
      </c>
      <c r="AD3">
        <f t="shared" ref="AD3:AD12" si="6">M3</f>
        <v>344.08</v>
      </c>
    </row>
    <row r="4" spans="1:30" x14ac:dyDescent="0.25">
      <c r="A4" t="s">
        <v>30</v>
      </c>
      <c r="B4">
        <v>200</v>
      </c>
      <c r="C4">
        <v>4</v>
      </c>
      <c r="D4">
        <v>2615</v>
      </c>
      <c r="E4">
        <v>13.06</v>
      </c>
      <c r="F4">
        <v>2615</v>
      </c>
      <c r="G4">
        <v>13.06</v>
      </c>
      <c r="H4">
        <v>0</v>
      </c>
      <c r="I4">
        <v>0</v>
      </c>
      <c r="J4">
        <v>2615</v>
      </c>
      <c r="K4">
        <v>13.06</v>
      </c>
      <c r="L4">
        <v>0</v>
      </c>
      <c r="M4">
        <v>427.07</v>
      </c>
      <c r="N4">
        <v>0</v>
      </c>
      <c r="O4">
        <v>0</v>
      </c>
      <c r="P4">
        <v>0</v>
      </c>
      <c r="Q4">
        <v>0</v>
      </c>
      <c r="R4">
        <v>0.02</v>
      </c>
      <c r="S4">
        <v>0.59</v>
      </c>
      <c r="T4">
        <v>0.31</v>
      </c>
      <c r="U4">
        <v>800.76</v>
      </c>
      <c r="X4" t="str">
        <f t="shared" si="0"/>
        <v>write_run_inlist_update</v>
      </c>
      <c r="Y4">
        <f t="shared" si="1"/>
        <v>4</v>
      </c>
      <c r="Z4">
        <f t="shared" si="2"/>
        <v>13.06</v>
      </c>
      <c r="AA4">
        <f t="shared" si="3"/>
        <v>13.06</v>
      </c>
      <c r="AB4">
        <f t="shared" si="4"/>
        <v>0</v>
      </c>
      <c r="AC4">
        <f t="shared" si="5"/>
        <v>13.06</v>
      </c>
      <c r="AD4">
        <f t="shared" si="6"/>
        <v>427.07</v>
      </c>
    </row>
    <row r="5" spans="1:30" x14ac:dyDescent="0.25">
      <c r="A5" t="s">
        <v>30</v>
      </c>
      <c r="B5">
        <v>200</v>
      </c>
      <c r="C5">
        <v>8</v>
      </c>
      <c r="D5">
        <v>2426</v>
      </c>
      <c r="E5">
        <v>12.1</v>
      </c>
      <c r="F5">
        <v>2426</v>
      </c>
      <c r="G5">
        <v>12.1</v>
      </c>
      <c r="H5">
        <v>0</v>
      </c>
      <c r="I5">
        <v>0</v>
      </c>
      <c r="J5">
        <v>2426</v>
      </c>
      <c r="K5">
        <v>12.1</v>
      </c>
      <c r="L5">
        <v>0</v>
      </c>
      <c r="M5">
        <v>960.3</v>
      </c>
      <c r="N5">
        <v>0</v>
      </c>
      <c r="O5">
        <v>0</v>
      </c>
      <c r="P5">
        <v>0</v>
      </c>
      <c r="Q5">
        <v>0</v>
      </c>
      <c r="R5">
        <v>0.02</v>
      </c>
      <c r="S5">
        <v>1.2</v>
      </c>
      <c r="T5">
        <v>0.66</v>
      </c>
      <c r="U5">
        <v>1602.74</v>
      </c>
      <c r="X5" t="str">
        <f t="shared" si="0"/>
        <v>write_run_inlist_update</v>
      </c>
      <c r="Y5">
        <f t="shared" si="1"/>
        <v>8</v>
      </c>
      <c r="Z5">
        <f t="shared" si="2"/>
        <v>12.1</v>
      </c>
      <c r="AA5">
        <f t="shared" si="3"/>
        <v>12.1</v>
      </c>
      <c r="AB5">
        <f t="shared" si="4"/>
        <v>0</v>
      </c>
      <c r="AC5">
        <f t="shared" si="5"/>
        <v>12.1</v>
      </c>
      <c r="AD5">
        <f t="shared" si="6"/>
        <v>960.3</v>
      </c>
    </row>
    <row r="6" spans="1:30" x14ac:dyDescent="0.25">
      <c r="A6" t="s">
        <v>30</v>
      </c>
      <c r="B6">
        <v>201</v>
      </c>
      <c r="C6">
        <v>16</v>
      </c>
      <c r="D6">
        <v>2021</v>
      </c>
      <c r="E6">
        <v>10.06</v>
      </c>
      <c r="F6">
        <v>2021</v>
      </c>
      <c r="G6">
        <v>10.06</v>
      </c>
      <c r="H6">
        <v>0</v>
      </c>
      <c r="I6">
        <v>0</v>
      </c>
      <c r="J6">
        <v>2021</v>
      </c>
      <c r="K6">
        <v>10.06</v>
      </c>
      <c r="L6">
        <v>0</v>
      </c>
      <c r="M6">
        <v>2159.29</v>
      </c>
      <c r="N6">
        <v>0</v>
      </c>
      <c r="O6">
        <v>0</v>
      </c>
      <c r="P6">
        <v>0</v>
      </c>
      <c r="Q6">
        <v>0</v>
      </c>
      <c r="R6">
        <v>0.02</v>
      </c>
      <c r="S6">
        <v>2.72</v>
      </c>
      <c r="T6">
        <v>1.59</v>
      </c>
      <c r="U6">
        <v>3209.89</v>
      </c>
      <c r="X6" t="str">
        <f t="shared" si="0"/>
        <v>write_run_inlist_update</v>
      </c>
      <c r="Y6">
        <f t="shared" si="1"/>
        <v>16</v>
      </c>
      <c r="Z6">
        <f t="shared" si="2"/>
        <v>10.06</v>
      </c>
      <c r="AA6">
        <f t="shared" si="3"/>
        <v>10.06</v>
      </c>
      <c r="AB6">
        <f t="shared" si="4"/>
        <v>0</v>
      </c>
      <c r="AC6">
        <f t="shared" si="5"/>
        <v>10.06</v>
      </c>
      <c r="AD6">
        <f t="shared" si="6"/>
        <v>2159.29</v>
      </c>
    </row>
    <row r="7" spans="1:30" x14ac:dyDescent="0.25">
      <c r="A7" t="s">
        <v>30</v>
      </c>
      <c r="B7">
        <v>202</v>
      </c>
      <c r="C7">
        <v>32</v>
      </c>
      <c r="D7">
        <v>1822</v>
      </c>
      <c r="E7">
        <v>9.02</v>
      </c>
      <c r="F7">
        <v>1822</v>
      </c>
      <c r="G7">
        <v>9.02</v>
      </c>
      <c r="H7">
        <v>0</v>
      </c>
      <c r="I7">
        <v>0</v>
      </c>
      <c r="J7">
        <v>1822</v>
      </c>
      <c r="K7">
        <v>9.02</v>
      </c>
      <c r="L7">
        <v>0</v>
      </c>
      <c r="M7">
        <v>4517.8999999999996</v>
      </c>
      <c r="N7">
        <v>0</v>
      </c>
      <c r="O7">
        <v>0</v>
      </c>
      <c r="P7">
        <v>0</v>
      </c>
      <c r="Q7">
        <v>0</v>
      </c>
      <c r="R7">
        <v>0.75</v>
      </c>
      <c r="S7">
        <v>5.42</v>
      </c>
      <c r="T7">
        <v>3.54</v>
      </c>
      <c r="U7">
        <v>6441.21</v>
      </c>
      <c r="X7" t="str">
        <f t="shared" si="0"/>
        <v>write_run_inlist_update</v>
      </c>
      <c r="Y7">
        <f t="shared" si="1"/>
        <v>32</v>
      </c>
      <c r="Z7">
        <f t="shared" si="2"/>
        <v>9.02</v>
      </c>
      <c r="AA7">
        <f t="shared" si="3"/>
        <v>9.02</v>
      </c>
      <c r="AB7">
        <f t="shared" si="4"/>
        <v>0</v>
      </c>
      <c r="AC7">
        <f t="shared" si="5"/>
        <v>9.02</v>
      </c>
      <c r="AD7">
        <f t="shared" si="6"/>
        <v>4517.8999999999996</v>
      </c>
    </row>
    <row r="8" spans="1:30" x14ac:dyDescent="0.25">
      <c r="A8" t="s">
        <v>30</v>
      </c>
      <c r="B8">
        <v>204</v>
      </c>
      <c r="C8">
        <v>64</v>
      </c>
      <c r="D8">
        <v>1716</v>
      </c>
      <c r="E8">
        <v>8.41</v>
      </c>
      <c r="F8">
        <v>1716</v>
      </c>
      <c r="G8">
        <v>8.41</v>
      </c>
      <c r="H8">
        <v>0</v>
      </c>
      <c r="I8">
        <v>0</v>
      </c>
      <c r="J8">
        <v>1716</v>
      </c>
      <c r="K8">
        <v>8.41</v>
      </c>
      <c r="L8">
        <v>0</v>
      </c>
      <c r="M8">
        <v>9624.59</v>
      </c>
      <c r="N8">
        <v>0</v>
      </c>
      <c r="O8">
        <v>0</v>
      </c>
      <c r="P8">
        <v>0</v>
      </c>
      <c r="Q8">
        <v>0</v>
      </c>
      <c r="R8">
        <v>2.7</v>
      </c>
      <c r="S8">
        <v>15.64</v>
      </c>
      <c r="T8">
        <v>7.55</v>
      </c>
      <c r="U8">
        <v>12963.23</v>
      </c>
      <c r="X8" t="str">
        <f t="shared" si="0"/>
        <v>write_run_inlist_update</v>
      </c>
      <c r="Y8">
        <f t="shared" si="1"/>
        <v>64</v>
      </c>
      <c r="Z8">
        <f t="shared" si="2"/>
        <v>8.41</v>
      </c>
      <c r="AA8">
        <f t="shared" si="3"/>
        <v>8.41</v>
      </c>
      <c r="AB8">
        <f t="shared" si="4"/>
        <v>0</v>
      </c>
      <c r="AC8">
        <f t="shared" si="5"/>
        <v>8.41</v>
      </c>
      <c r="AD8">
        <f t="shared" si="6"/>
        <v>9624.59</v>
      </c>
    </row>
    <row r="9" spans="1:30" x14ac:dyDescent="0.25">
      <c r="A9" t="s">
        <v>30</v>
      </c>
      <c r="B9">
        <v>209</v>
      </c>
      <c r="C9">
        <v>128</v>
      </c>
      <c r="D9">
        <v>1587</v>
      </c>
      <c r="E9">
        <v>7.6</v>
      </c>
      <c r="F9">
        <v>1587</v>
      </c>
      <c r="G9">
        <v>7.6</v>
      </c>
      <c r="H9">
        <v>0</v>
      </c>
      <c r="I9">
        <v>0</v>
      </c>
      <c r="J9">
        <v>1587</v>
      </c>
      <c r="K9">
        <v>7.6</v>
      </c>
      <c r="L9">
        <v>0</v>
      </c>
      <c r="M9">
        <v>20876.04</v>
      </c>
      <c r="N9">
        <v>0</v>
      </c>
      <c r="O9">
        <v>0</v>
      </c>
      <c r="P9">
        <v>0</v>
      </c>
      <c r="Q9">
        <v>0</v>
      </c>
      <c r="R9">
        <v>5.97</v>
      </c>
      <c r="S9">
        <v>28.42</v>
      </c>
      <c r="T9">
        <v>16.600000000000001</v>
      </c>
      <c r="U9">
        <v>26340.83</v>
      </c>
      <c r="X9" t="str">
        <f t="shared" si="0"/>
        <v>write_run_inlist_update</v>
      </c>
      <c r="Y9">
        <f t="shared" si="1"/>
        <v>128</v>
      </c>
      <c r="Z9">
        <f t="shared" si="2"/>
        <v>7.6</v>
      </c>
      <c r="AA9">
        <f t="shared" si="3"/>
        <v>7.6</v>
      </c>
      <c r="AB9">
        <f t="shared" si="4"/>
        <v>0</v>
      </c>
      <c r="AC9">
        <f t="shared" si="5"/>
        <v>7.6</v>
      </c>
      <c r="AD9">
        <f t="shared" si="6"/>
        <v>20876.04</v>
      </c>
    </row>
    <row r="10" spans="1:30" x14ac:dyDescent="0.25">
      <c r="A10" t="s">
        <v>30</v>
      </c>
      <c r="B10">
        <v>220</v>
      </c>
      <c r="C10">
        <v>256</v>
      </c>
      <c r="D10">
        <v>1545</v>
      </c>
      <c r="E10">
        <v>7.03</v>
      </c>
      <c r="F10">
        <v>1545</v>
      </c>
      <c r="G10">
        <v>7.03</v>
      </c>
      <c r="H10">
        <v>0</v>
      </c>
      <c r="I10">
        <v>0</v>
      </c>
      <c r="J10">
        <v>1545</v>
      </c>
      <c r="K10">
        <v>7.03</v>
      </c>
      <c r="L10">
        <v>0</v>
      </c>
      <c r="M10">
        <v>42899.63</v>
      </c>
      <c r="N10">
        <v>0</v>
      </c>
      <c r="O10">
        <v>0</v>
      </c>
      <c r="P10">
        <v>0</v>
      </c>
      <c r="Q10">
        <v>0</v>
      </c>
      <c r="R10">
        <v>13.74</v>
      </c>
      <c r="S10">
        <v>70.92</v>
      </c>
      <c r="T10">
        <v>35.520000000000003</v>
      </c>
      <c r="U10">
        <v>54871.32</v>
      </c>
      <c r="X10" t="str">
        <f t="shared" si="0"/>
        <v>write_run_inlist_update</v>
      </c>
      <c r="Y10">
        <f t="shared" si="1"/>
        <v>256</v>
      </c>
      <c r="Z10">
        <f t="shared" si="2"/>
        <v>7.03</v>
      </c>
      <c r="AA10">
        <f t="shared" si="3"/>
        <v>7.03</v>
      </c>
      <c r="AB10">
        <f t="shared" si="4"/>
        <v>0</v>
      </c>
      <c r="AC10">
        <f t="shared" si="5"/>
        <v>7.03</v>
      </c>
      <c r="AD10">
        <f t="shared" si="6"/>
        <v>42899.63</v>
      </c>
    </row>
    <row r="11" spans="1:30" x14ac:dyDescent="0.25">
      <c r="A11" t="s">
        <v>30</v>
      </c>
      <c r="B11">
        <v>221</v>
      </c>
      <c r="C11">
        <v>512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X11" t="str">
        <f t="shared" si="0"/>
        <v>write_run_inlist_update</v>
      </c>
      <c r="Y11">
        <f t="shared" si="1"/>
        <v>512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0</v>
      </c>
    </row>
    <row r="12" spans="1:30" x14ac:dyDescent="0.25">
      <c r="A12" t="s">
        <v>30</v>
      </c>
      <c r="B12">
        <v>201</v>
      </c>
      <c r="C12">
        <v>1024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X12" t="str">
        <f t="shared" si="0"/>
        <v>write_run_inlist_update</v>
      </c>
      <c r="Y12">
        <f t="shared" si="1"/>
        <v>1024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0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31</v>
      </c>
      <c r="B15">
        <v>200</v>
      </c>
      <c r="C15">
        <v>1</v>
      </c>
      <c r="D15">
        <v>32137</v>
      </c>
      <c r="E15">
        <v>160.68</v>
      </c>
      <c r="F15">
        <v>32137</v>
      </c>
      <c r="G15">
        <v>160.68</v>
      </c>
      <c r="H15">
        <v>0</v>
      </c>
      <c r="I15">
        <v>0</v>
      </c>
      <c r="J15">
        <v>32137</v>
      </c>
      <c r="K15">
        <v>160.68</v>
      </c>
      <c r="L15">
        <v>0</v>
      </c>
      <c r="M15">
        <v>11.24</v>
      </c>
      <c r="N15">
        <v>0</v>
      </c>
      <c r="O15">
        <v>0</v>
      </c>
      <c r="P15">
        <v>0</v>
      </c>
      <c r="Q15">
        <v>0</v>
      </c>
      <c r="R15">
        <v>0</v>
      </c>
      <c r="S15">
        <v>0.08</v>
      </c>
      <c r="T15">
        <v>0.01</v>
      </c>
      <c r="U15">
        <v>199.98</v>
      </c>
      <c r="X15" t="str">
        <f>A15</f>
        <v>write_run_inlist_update_hotspot</v>
      </c>
      <c r="Y15">
        <f>C15</f>
        <v>1</v>
      </c>
      <c r="Z15">
        <f>E15</f>
        <v>160.68</v>
      </c>
      <c r="AA15">
        <f>G15</f>
        <v>160.68</v>
      </c>
      <c r="AB15">
        <f>I15</f>
        <v>0</v>
      </c>
      <c r="AC15">
        <f>K15</f>
        <v>160.68</v>
      </c>
      <c r="AD15">
        <f>M15</f>
        <v>11.24</v>
      </c>
    </row>
    <row r="16" spans="1:30" x14ac:dyDescent="0.25">
      <c r="A16" t="s">
        <v>31</v>
      </c>
      <c r="B16">
        <v>200</v>
      </c>
      <c r="C16">
        <v>2</v>
      </c>
      <c r="D16">
        <v>47338</v>
      </c>
      <c r="E16">
        <v>236.68</v>
      </c>
      <c r="F16">
        <v>47338</v>
      </c>
      <c r="G16">
        <v>236.68</v>
      </c>
      <c r="H16">
        <v>0</v>
      </c>
      <c r="I16">
        <v>0</v>
      </c>
      <c r="J16">
        <v>47338</v>
      </c>
      <c r="K16">
        <v>236.68</v>
      </c>
      <c r="L16">
        <v>0</v>
      </c>
      <c r="M16">
        <v>12.3</v>
      </c>
      <c r="N16">
        <v>0</v>
      </c>
      <c r="O16">
        <v>0</v>
      </c>
      <c r="P16">
        <v>0</v>
      </c>
      <c r="Q16">
        <v>0</v>
      </c>
      <c r="R16">
        <v>0</v>
      </c>
      <c r="S16">
        <v>7.0000000000000007E-2</v>
      </c>
      <c r="T16">
        <v>0.01</v>
      </c>
      <c r="U16">
        <v>399.97</v>
      </c>
      <c r="X16" t="str">
        <f t="shared" ref="X16:X25" si="7">A16</f>
        <v>write_run_inlist_update_hotspot</v>
      </c>
      <c r="Y16">
        <f t="shared" ref="Y16:Y25" si="8">C16</f>
        <v>2</v>
      </c>
      <c r="Z16">
        <f t="shared" ref="Z16:Z25" si="9">E16</f>
        <v>236.68</v>
      </c>
      <c r="AA16">
        <f t="shared" ref="AA16:AA25" si="10">G16</f>
        <v>236.68</v>
      </c>
      <c r="AB16">
        <f t="shared" ref="AB16:AB25" si="11">I16</f>
        <v>0</v>
      </c>
      <c r="AC16">
        <f t="shared" ref="AC16:AC25" si="12">K16</f>
        <v>236.68</v>
      </c>
      <c r="AD16">
        <f t="shared" ref="AD16:AD25" si="13">M16</f>
        <v>12.3</v>
      </c>
    </row>
    <row r="17" spans="1:30" x14ac:dyDescent="0.25">
      <c r="A17" t="s">
        <v>31</v>
      </c>
      <c r="B17">
        <v>200</v>
      </c>
      <c r="C17">
        <v>4</v>
      </c>
      <c r="D17">
        <v>125239</v>
      </c>
      <c r="E17">
        <v>626.16999999999996</v>
      </c>
      <c r="F17">
        <v>125239</v>
      </c>
      <c r="G17">
        <v>626.16999999999996</v>
      </c>
      <c r="H17">
        <v>0</v>
      </c>
      <c r="I17">
        <v>0</v>
      </c>
      <c r="J17">
        <v>125239</v>
      </c>
      <c r="K17">
        <v>626.16999999999996</v>
      </c>
      <c r="L17">
        <v>0</v>
      </c>
      <c r="M17">
        <v>9.39</v>
      </c>
      <c r="N17">
        <v>0</v>
      </c>
      <c r="O17">
        <v>0</v>
      </c>
      <c r="P17">
        <v>0</v>
      </c>
      <c r="Q17">
        <v>0</v>
      </c>
      <c r="R17">
        <v>0</v>
      </c>
      <c r="S17">
        <v>7.0000000000000007E-2</v>
      </c>
      <c r="T17">
        <v>0.01</v>
      </c>
      <c r="U17">
        <v>799.9</v>
      </c>
      <c r="X17" t="str">
        <f t="shared" si="7"/>
        <v>write_run_inlist_update_hotspot</v>
      </c>
      <c r="Y17">
        <f t="shared" si="8"/>
        <v>4</v>
      </c>
      <c r="Z17">
        <f t="shared" si="9"/>
        <v>626.16999999999996</v>
      </c>
      <c r="AA17">
        <f t="shared" si="10"/>
        <v>626.16999999999996</v>
      </c>
      <c r="AB17">
        <f t="shared" si="11"/>
        <v>0</v>
      </c>
      <c r="AC17">
        <f t="shared" si="12"/>
        <v>626.16999999999996</v>
      </c>
      <c r="AD17">
        <f t="shared" si="13"/>
        <v>9.39</v>
      </c>
    </row>
    <row r="18" spans="1:30" x14ac:dyDescent="0.25">
      <c r="A18" t="s">
        <v>31</v>
      </c>
      <c r="B18">
        <v>200</v>
      </c>
      <c r="C18">
        <v>8</v>
      </c>
      <c r="D18">
        <v>181005</v>
      </c>
      <c r="E18">
        <v>904.97</v>
      </c>
      <c r="F18">
        <v>181005</v>
      </c>
      <c r="G18">
        <v>904.97</v>
      </c>
      <c r="H18">
        <v>0</v>
      </c>
      <c r="I18">
        <v>0</v>
      </c>
      <c r="J18">
        <v>181005</v>
      </c>
      <c r="K18">
        <v>904.97</v>
      </c>
      <c r="L18">
        <v>0</v>
      </c>
      <c r="M18">
        <v>12.75</v>
      </c>
      <c r="N18">
        <v>0</v>
      </c>
      <c r="O18">
        <v>0</v>
      </c>
      <c r="P18">
        <v>0</v>
      </c>
      <c r="Q18">
        <v>0</v>
      </c>
      <c r="R18">
        <v>0</v>
      </c>
      <c r="S18">
        <v>0.08</v>
      </c>
      <c r="T18">
        <v>0.01</v>
      </c>
      <c r="U18">
        <v>1599.86</v>
      </c>
      <c r="X18" t="str">
        <f t="shared" si="7"/>
        <v>write_run_inlist_update_hotspot</v>
      </c>
      <c r="Y18">
        <f t="shared" si="8"/>
        <v>8</v>
      </c>
      <c r="Z18">
        <f t="shared" si="9"/>
        <v>904.97</v>
      </c>
      <c r="AA18">
        <f t="shared" si="10"/>
        <v>904.97</v>
      </c>
      <c r="AB18">
        <f t="shared" si="11"/>
        <v>0</v>
      </c>
      <c r="AC18">
        <f t="shared" si="12"/>
        <v>904.97</v>
      </c>
      <c r="AD18">
        <f t="shared" si="13"/>
        <v>12.75</v>
      </c>
    </row>
    <row r="19" spans="1:30" x14ac:dyDescent="0.25">
      <c r="A19" t="s">
        <v>31</v>
      </c>
      <c r="B19">
        <v>200</v>
      </c>
      <c r="C19">
        <v>16</v>
      </c>
      <c r="D19">
        <v>188207</v>
      </c>
      <c r="E19">
        <v>940.97</v>
      </c>
      <c r="F19">
        <v>188207</v>
      </c>
      <c r="G19">
        <v>940.97</v>
      </c>
      <c r="H19">
        <v>0</v>
      </c>
      <c r="I19">
        <v>0</v>
      </c>
      <c r="J19">
        <v>188207</v>
      </c>
      <c r="K19">
        <v>940.97</v>
      </c>
      <c r="L19">
        <v>0</v>
      </c>
      <c r="M19">
        <v>26.2</v>
      </c>
      <c r="N19">
        <v>0</v>
      </c>
      <c r="O19">
        <v>0</v>
      </c>
      <c r="P19">
        <v>0</v>
      </c>
      <c r="Q19">
        <v>0</v>
      </c>
      <c r="R19">
        <v>0</v>
      </c>
      <c r="S19">
        <v>0.09</v>
      </c>
      <c r="T19">
        <v>0.02</v>
      </c>
      <c r="U19">
        <v>3199.9</v>
      </c>
      <c r="X19" t="str">
        <f t="shared" si="7"/>
        <v>write_run_inlist_update_hotspot</v>
      </c>
      <c r="Y19">
        <f t="shared" si="8"/>
        <v>16</v>
      </c>
      <c r="Z19">
        <f t="shared" si="9"/>
        <v>940.97</v>
      </c>
      <c r="AA19">
        <f t="shared" si="10"/>
        <v>940.97</v>
      </c>
      <c r="AB19">
        <f t="shared" si="11"/>
        <v>0</v>
      </c>
      <c r="AC19">
        <f t="shared" si="12"/>
        <v>940.97</v>
      </c>
      <c r="AD19">
        <f t="shared" si="13"/>
        <v>26.2</v>
      </c>
    </row>
    <row r="20" spans="1:30" x14ac:dyDescent="0.25">
      <c r="A20" t="s">
        <v>31</v>
      </c>
      <c r="B20">
        <v>200</v>
      </c>
      <c r="C20">
        <v>32</v>
      </c>
      <c r="D20">
        <v>212107</v>
      </c>
      <c r="E20">
        <v>1060.3800000000001</v>
      </c>
      <c r="F20">
        <v>212107</v>
      </c>
      <c r="G20">
        <v>1060.3800000000001</v>
      </c>
      <c r="H20">
        <v>0</v>
      </c>
      <c r="I20">
        <v>0</v>
      </c>
      <c r="J20">
        <v>212107</v>
      </c>
      <c r="K20">
        <v>1060.3800000000001</v>
      </c>
      <c r="L20">
        <v>0</v>
      </c>
      <c r="M20">
        <v>48.34</v>
      </c>
      <c r="N20">
        <v>0</v>
      </c>
      <c r="O20">
        <v>0</v>
      </c>
      <c r="P20">
        <v>0</v>
      </c>
      <c r="Q20">
        <v>0</v>
      </c>
      <c r="R20">
        <v>0</v>
      </c>
      <c r="S20">
        <v>0.13</v>
      </c>
      <c r="T20">
        <v>0.03</v>
      </c>
      <c r="U20">
        <v>6400.21</v>
      </c>
      <c r="X20" t="str">
        <f t="shared" si="7"/>
        <v>write_run_inlist_update_hotspot</v>
      </c>
      <c r="Y20">
        <f t="shared" si="8"/>
        <v>32</v>
      </c>
      <c r="Z20">
        <f t="shared" si="9"/>
        <v>1060.3800000000001</v>
      </c>
      <c r="AA20">
        <f t="shared" si="10"/>
        <v>1060.3800000000001</v>
      </c>
      <c r="AB20">
        <f t="shared" si="11"/>
        <v>0</v>
      </c>
      <c r="AC20">
        <f t="shared" si="12"/>
        <v>1060.3800000000001</v>
      </c>
      <c r="AD20">
        <f t="shared" si="13"/>
        <v>48.34</v>
      </c>
    </row>
    <row r="21" spans="1:30" x14ac:dyDescent="0.25">
      <c r="A21" t="s">
        <v>31</v>
      </c>
      <c r="B21">
        <v>200</v>
      </c>
      <c r="C21">
        <v>64</v>
      </c>
      <c r="D21">
        <v>227931</v>
      </c>
      <c r="E21">
        <v>1139.42</v>
      </c>
      <c r="F21">
        <v>227931</v>
      </c>
      <c r="G21">
        <v>1139.42</v>
      </c>
      <c r="H21">
        <v>0</v>
      </c>
      <c r="I21">
        <v>0</v>
      </c>
      <c r="J21">
        <v>227931</v>
      </c>
      <c r="K21">
        <v>1139.42</v>
      </c>
      <c r="L21">
        <v>0</v>
      </c>
      <c r="M21">
        <v>92.42</v>
      </c>
      <c r="N21">
        <v>0</v>
      </c>
      <c r="O21">
        <v>0</v>
      </c>
      <c r="P21">
        <v>0</v>
      </c>
      <c r="Q21">
        <v>0</v>
      </c>
      <c r="R21">
        <v>0</v>
      </c>
      <c r="S21">
        <v>0.33</v>
      </c>
      <c r="T21">
        <v>0.06</v>
      </c>
      <c r="U21">
        <v>12801.14</v>
      </c>
      <c r="X21" t="str">
        <f t="shared" si="7"/>
        <v>write_run_inlist_update_hotspot</v>
      </c>
      <c r="Y21">
        <f t="shared" si="8"/>
        <v>64</v>
      </c>
      <c r="Z21">
        <f t="shared" si="9"/>
        <v>1139.42</v>
      </c>
      <c r="AA21">
        <f t="shared" si="10"/>
        <v>1139.42</v>
      </c>
      <c r="AB21">
        <f t="shared" si="11"/>
        <v>0</v>
      </c>
      <c r="AC21">
        <f t="shared" si="12"/>
        <v>1139.42</v>
      </c>
      <c r="AD21">
        <f t="shared" si="13"/>
        <v>92.42</v>
      </c>
    </row>
    <row r="22" spans="1:30" x14ac:dyDescent="0.25">
      <c r="A22" t="s">
        <v>31</v>
      </c>
      <c r="B22">
        <v>200</v>
      </c>
      <c r="C22">
        <v>128</v>
      </c>
      <c r="D22">
        <v>240391</v>
      </c>
      <c r="E22">
        <v>1201.57</v>
      </c>
      <c r="F22">
        <v>240391</v>
      </c>
      <c r="G22">
        <v>1201.57</v>
      </c>
      <c r="H22">
        <v>0</v>
      </c>
      <c r="I22">
        <v>0</v>
      </c>
      <c r="J22">
        <v>240391</v>
      </c>
      <c r="K22">
        <v>1201.57</v>
      </c>
      <c r="L22">
        <v>0</v>
      </c>
      <c r="M22">
        <v>173.58</v>
      </c>
      <c r="N22">
        <v>0</v>
      </c>
      <c r="O22">
        <v>0</v>
      </c>
      <c r="P22">
        <v>0</v>
      </c>
      <c r="Q22">
        <v>0</v>
      </c>
      <c r="R22">
        <v>0.01</v>
      </c>
      <c r="S22">
        <v>0.59</v>
      </c>
      <c r="T22">
        <v>0.11</v>
      </c>
      <c r="U22">
        <v>25603.24</v>
      </c>
      <c r="X22" t="str">
        <f t="shared" si="7"/>
        <v>write_run_inlist_update_hotspot</v>
      </c>
      <c r="Y22">
        <f t="shared" si="8"/>
        <v>128</v>
      </c>
      <c r="Z22">
        <f t="shared" si="9"/>
        <v>1201.57</v>
      </c>
      <c r="AA22">
        <f t="shared" si="10"/>
        <v>1201.57</v>
      </c>
      <c r="AB22">
        <f t="shared" si="11"/>
        <v>0</v>
      </c>
      <c r="AC22">
        <f t="shared" si="12"/>
        <v>1201.57</v>
      </c>
      <c r="AD22">
        <f t="shared" si="13"/>
        <v>173.58</v>
      </c>
    </row>
    <row r="23" spans="1:30" x14ac:dyDescent="0.25">
      <c r="A23" t="s">
        <v>31</v>
      </c>
      <c r="B23">
        <v>200</v>
      </c>
      <c r="C23">
        <v>256</v>
      </c>
      <c r="D23">
        <v>245815</v>
      </c>
      <c r="E23">
        <v>1228.25</v>
      </c>
      <c r="F23">
        <v>245815</v>
      </c>
      <c r="G23">
        <v>1228.25</v>
      </c>
      <c r="H23">
        <v>0</v>
      </c>
      <c r="I23">
        <v>0</v>
      </c>
      <c r="J23">
        <v>245815</v>
      </c>
      <c r="K23">
        <v>1228.25</v>
      </c>
      <c r="L23">
        <v>0</v>
      </c>
      <c r="M23">
        <v>350.33</v>
      </c>
      <c r="N23">
        <v>0</v>
      </c>
      <c r="O23">
        <v>0</v>
      </c>
      <c r="P23">
        <v>0</v>
      </c>
      <c r="Q23">
        <v>0</v>
      </c>
      <c r="R23">
        <v>0.01</v>
      </c>
      <c r="S23">
        <v>1.1100000000000001</v>
      </c>
      <c r="T23">
        <v>0.21</v>
      </c>
      <c r="U23">
        <v>51213.33</v>
      </c>
      <c r="X23" t="str">
        <f t="shared" si="7"/>
        <v>write_run_inlist_update_hotspot</v>
      </c>
      <c r="Y23">
        <f t="shared" si="8"/>
        <v>256</v>
      </c>
      <c r="Z23">
        <f t="shared" si="9"/>
        <v>1228.25</v>
      </c>
      <c r="AA23">
        <f t="shared" si="10"/>
        <v>1228.25</v>
      </c>
      <c r="AB23">
        <f t="shared" si="11"/>
        <v>0</v>
      </c>
      <c r="AC23">
        <f t="shared" si="12"/>
        <v>1228.25</v>
      </c>
      <c r="AD23">
        <f t="shared" si="13"/>
        <v>350.33</v>
      </c>
    </row>
    <row r="24" spans="1:30" x14ac:dyDescent="0.25">
      <c r="A24" t="s">
        <v>31</v>
      </c>
      <c r="B24">
        <v>200</v>
      </c>
      <c r="C24">
        <v>512</v>
      </c>
      <c r="D24">
        <v>243626</v>
      </c>
      <c r="E24">
        <v>1216.5999999999999</v>
      </c>
      <c r="F24">
        <v>243626</v>
      </c>
      <c r="G24">
        <v>1216.5999999999999</v>
      </c>
      <c r="H24">
        <v>0</v>
      </c>
      <c r="I24">
        <v>0</v>
      </c>
      <c r="J24">
        <v>243626</v>
      </c>
      <c r="K24">
        <v>1216.5999999999999</v>
      </c>
      <c r="L24">
        <v>0</v>
      </c>
      <c r="M24">
        <v>707.07</v>
      </c>
      <c r="N24">
        <v>0</v>
      </c>
      <c r="O24">
        <v>0</v>
      </c>
      <c r="P24">
        <v>0</v>
      </c>
      <c r="Q24">
        <v>0</v>
      </c>
      <c r="R24">
        <v>0.01</v>
      </c>
      <c r="S24">
        <v>1.64</v>
      </c>
      <c r="T24">
        <v>0.42</v>
      </c>
      <c r="U24">
        <v>102435.48</v>
      </c>
      <c r="X24" t="str">
        <f t="shared" si="7"/>
        <v>write_run_inlist_update_hotspot</v>
      </c>
      <c r="Y24">
        <f t="shared" si="8"/>
        <v>512</v>
      </c>
      <c r="Z24">
        <f t="shared" si="9"/>
        <v>1216.5999999999999</v>
      </c>
      <c r="AA24">
        <f t="shared" si="10"/>
        <v>1216.5999999999999</v>
      </c>
      <c r="AB24">
        <f t="shared" si="11"/>
        <v>0</v>
      </c>
      <c r="AC24">
        <f t="shared" si="12"/>
        <v>1216.5999999999999</v>
      </c>
      <c r="AD24">
        <f t="shared" si="13"/>
        <v>707.07</v>
      </c>
    </row>
    <row r="25" spans="1:30" x14ac:dyDescent="0.25">
      <c r="A25" t="s">
        <v>31</v>
      </c>
      <c r="B25">
        <v>201</v>
      </c>
      <c r="C25">
        <v>1024</v>
      </c>
      <c r="D25">
        <v>235123</v>
      </c>
      <c r="E25">
        <v>1172.57</v>
      </c>
      <c r="F25">
        <v>235123</v>
      </c>
      <c r="G25">
        <v>1172.57</v>
      </c>
      <c r="H25">
        <v>0</v>
      </c>
      <c r="I25">
        <v>0</v>
      </c>
      <c r="J25">
        <v>235123</v>
      </c>
      <c r="K25">
        <v>1172.57</v>
      </c>
      <c r="L25">
        <v>0</v>
      </c>
      <c r="M25">
        <v>1453.01</v>
      </c>
      <c r="N25">
        <v>0</v>
      </c>
      <c r="O25">
        <v>0</v>
      </c>
      <c r="P25">
        <v>0</v>
      </c>
      <c r="Q25">
        <v>0</v>
      </c>
      <c r="R25">
        <v>0.03</v>
      </c>
      <c r="S25">
        <v>3.29</v>
      </c>
      <c r="T25">
        <v>0.87</v>
      </c>
      <c r="U25">
        <v>205104.11</v>
      </c>
      <c r="X25" t="str">
        <f t="shared" si="7"/>
        <v>write_run_inlist_update_hotspot</v>
      </c>
      <c r="Y25">
        <f t="shared" si="8"/>
        <v>1024</v>
      </c>
      <c r="Z25">
        <f t="shared" si="9"/>
        <v>1172.57</v>
      </c>
      <c r="AA25">
        <f t="shared" si="10"/>
        <v>1172.57</v>
      </c>
      <c r="AB25">
        <f t="shared" si="11"/>
        <v>0</v>
      </c>
      <c r="AC25">
        <f t="shared" si="12"/>
        <v>1172.57</v>
      </c>
      <c r="AD25">
        <f t="shared" si="13"/>
        <v>1453.01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32</v>
      </c>
      <c r="B28">
        <v>201</v>
      </c>
      <c r="C28">
        <v>1</v>
      </c>
      <c r="D28">
        <v>109</v>
      </c>
      <c r="E28">
        <v>0.54</v>
      </c>
      <c r="F28">
        <v>21800</v>
      </c>
      <c r="G28">
        <v>108.53</v>
      </c>
      <c r="H28">
        <v>0</v>
      </c>
      <c r="I28">
        <v>0</v>
      </c>
      <c r="J28">
        <v>21800</v>
      </c>
      <c r="K28">
        <v>108.53</v>
      </c>
      <c r="L28">
        <v>0</v>
      </c>
      <c r="M28">
        <v>2985.89</v>
      </c>
      <c r="N28">
        <v>0</v>
      </c>
      <c r="O28">
        <v>0</v>
      </c>
      <c r="P28">
        <v>0</v>
      </c>
      <c r="Q28">
        <v>0</v>
      </c>
      <c r="R28">
        <v>1.1399999999999999</v>
      </c>
      <c r="S28">
        <v>3.76</v>
      </c>
      <c r="T28">
        <v>1.84</v>
      </c>
      <c r="U28">
        <v>200.87</v>
      </c>
      <c r="X28" t="str">
        <f>A28</f>
        <v>write_run_insert_delete_multi</v>
      </c>
      <c r="Y28">
        <f>C28</f>
        <v>1</v>
      </c>
      <c r="Z28">
        <f>E28</f>
        <v>0.54</v>
      </c>
      <c r="AA28">
        <f>G28</f>
        <v>108.53</v>
      </c>
      <c r="AB28">
        <f>I28</f>
        <v>0</v>
      </c>
      <c r="AC28">
        <f>K28</f>
        <v>108.53</v>
      </c>
      <c r="AD28">
        <f>M28</f>
        <v>2985.89</v>
      </c>
    </row>
    <row r="29" spans="1:30" x14ac:dyDescent="0.25">
      <c r="A29" t="s">
        <v>32</v>
      </c>
      <c r="B29">
        <v>202</v>
      </c>
      <c r="C29">
        <v>2</v>
      </c>
      <c r="D29">
        <v>136</v>
      </c>
      <c r="E29">
        <v>0.67</v>
      </c>
      <c r="F29">
        <v>27200</v>
      </c>
      <c r="G29">
        <v>134.72999999999999</v>
      </c>
      <c r="H29">
        <v>0</v>
      </c>
      <c r="I29">
        <v>0</v>
      </c>
      <c r="J29">
        <v>27200</v>
      </c>
      <c r="K29">
        <v>134.72999999999999</v>
      </c>
      <c r="L29">
        <v>0</v>
      </c>
      <c r="M29">
        <v>3326.55</v>
      </c>
      <c r="N29">
        <v>0</v>
      </c>
      <c r="O29">
        <v>0</v>
      </c>
      <c r="P29">
        <v>0</v>
      </c>
      <c r="Q29">
        <v>0</v>
      </c>
      <c r="R29">
        <v>2.3199999999999998</v>
      </c>
      <c r="S29">
        <v>3.37</v>
      </c>
      <c r="T29">
        <v>2.96</v>
      </c>
      <c r="U29">
        <v>402.81</v>
      </c>
      <c r="X29" t="str">
        <f t="shared" ref="X29:X38" si="14">A29</f>
        <v>write_run_insert_delete_multi</v>
      </c>
      <c r="Y29">
        <f t="shared" ref="Y29:Y38" si="15">C29</f>
        <v>2</v>
      </c>
      <c r="Z29">
        <f t="shared" ref="Z29:Z38" si="16">E29</f>
        <v>0.67</v>
      </c>
      <c r="AA29">
        <f t="shared" ref="AA29:AA38" si="17">G29</f>
        <v>134.72999999999999</v>
      </c>
      <c r="AB29">
        <f t="shared" ref="AB29:AB38" si="18">I29</f>
        <v>0</v>
      </c>
      <c r="AC29">
        <f t="shared" ref="AC29:AC38" si="19">K29</f>
        <v>134.72999999999999</v>
      </c>
      <c r="AD29">
        <f t="shared" ref="AD29:AD38" si="20">M29</f>
        <v>3326.55</v>
      </c>
    </row>
    <row r="30" spans="1:30" x14ac:dyDescent="0.25">
      <c r="A30" t="s">
        <v>32</v>
      </c>
      <c r="B30">
        <v>205</v>
      </c>
      <c r="C30">
        <v>4</v>
      </c>
      <c r="D30">
        <v>139</v>
      </c>
      <c r="E30">
        <v>0.68</v>
      </c>
      <c r="F30">
        <v>27800</v>
      </c>
      <c r="G30">
        <v>135.43</v>
      </c>
      <c r="H30">
        <v>0</v>
      </c>
      <c r="I30">
        <v>0</v>
      </c>
      <c r="J30">
        <v>27800</v>
      </c>
      <c r="K30">
        <v>135.43</v>
      </c>
      <c r="L30">
        <v>0</v>
      </c>
      <c r="M30">
        <v>6594.16</v>
      </c>
      <c r="N30">
        <v>0</v>
      </c>
      <c r="O30">
        <v>0</v>
      </c>
      <c r="P30">
        <v>0</v>
      </c>
      <c r="Q30">
        <v>0</v>
      </c>
      <c r="R30">
        <v>4.4400000000000004</v>
      </c>
      <c r="S30">
        <v>7</v>
      </c>
      <c r="T30">
        <v>5.86</v>
      </c>
      <c r="U30">
        <v>814.83</v>
      </c>
      <c r="X30" t="str">
        <f t="shared" si="14"/>
        <v>write_run_insert_delete_multi</v>
      </c>
      <c r="Y30">
        <f t="shared" si="15"/>
        <v>4</v>
      </c>
      <c r="Z30">
        <f t="shared" si="16"/>
        <v>0.68</v>
      </c>
      <c r="AA30">
        <f t="shared" si="17"/>
        <v>135.43</v>
      </c>
      <c r="AB30">
        <f t="shared" si="18"/>
        <v>0</v>
      </c>
      <c r="AC30">
        <f t="shared" si="19"/>
        <v>135.43</v>
      </c>
      <c r="AD30">
        <f t="shared" si="20"/>
        <v>6594.16</v>
      </c>
    </row>
    <row r="31" spans="1:30" x14ac:dyDescent="0.25">
      <c r="A31" t="s">
        <v>32</v>
      </c>
      <c r="B31">
        <v>208</v>
      </c>
      <c r="C31">
        <v>8</v>
      </c>
      <c r="D31">
        <v>119</v>
      </c>
      <c r="E31">
        <v>0.56999999999999995</v>
      </c>
      <c r="F31">
        <v>23800</v>
      </c>
      <c r="G31">
        <v>114.57</v>
      </c>
      <c r="H31">
        <v>0</v>
      </c>
      <c r="I31">
        <v>0</v>
      </c>
      <c r="J31">
        <v>23800</v>
      </c>
      <c r="K31">
        <v>114.57</v>
      </c>
      <c r="L31">
        <v>0</v>
      </c>
      <c r="M31">
        <v>15934.78</v>
      </c>
      <c r="N31">
        <v>0</v>
      </c>
      <c r="O31">
        <v>0</v>
      </c>
      <c r="P31">
        <v>0</v>
      </c>
      <c r="Q31">
        <v>0</v>
      </c>
      <c r="R31">
        <v>8.1999999999999993</v>
      </c>
      <c r="S31">
        <v>16.63</v>
      </c>
      <c r="T31">
        <v>13.79</v>
      </c>
      <c r="U31">
        <v>1641.26</v>
      </c>
      <c r="X31" t="str">
        <f t="shared" si="14"/>
        <v>write_run_insert_delete_multi</v>
      </c>
      <c r="Y31">
        <f t="shared" si="15"/>
        <v>8</v>
      </c>
      <c r="Z31">
        <f t="shared" si="16"/>
        <v>0.56999999999999995</v>
      </c>
      <c r="AA31">
        <f t="shared" si="17"/>
        <v>114.57</v>
      </c>
      <c r="AB31">
        <f t="shared" si="18"/>
        <v>0</v>
      </c>
      <c r="AC31">
        <f t="shared" si="19"/>
        <v>114.57</v>
      </c>
      <c r="AD31">
        <f t="shared" si="20"/>
        <v>15934.78</v>
      </c>
    </row>
    <row r="32" spans="1:30" x14ac:dyDescent="0.25">
      <c r="A32" t="s">
        <v>32</v>
      </c>
      <c r="B32">
        <v>221</v>
      </c>
      <c r="C32">
        <v>16</v>
      </c>
      <c r="D32">
        <v>111</v>
      </c>
      <c r="E32">
        <v>0.5</v>
      </c>
      <c r="F32">
        <v>22200</v>
      </c>
      <c r="G32">
        <v>100.56</v>
      </c>
      <c r="H32">
        <v>0</v>
      </c>
      <c r="I32">
        <v>0</v>
      </c>
      <c r="J32">
        <v>22200</v>
      </c>
      <c r="K32">
        <v>100.56</v>
      </c>
      <c r="L32">
        <v>0</v>
      </c>
      <c r="M32">
        <v>37144.33</v>
      </c>
      <c r="N32">
        <v>0</v>
      </c>
      <c r="O32">
        <v>0</v>
      </c>
      <c r="P32">
        <v>0</v>
      </c>
      <c r="Q32">
        <v>0</v>
      </c>
      <c r="R32">
        <v>21.08</v>
      </c>
      <c r="S32">
        <v>39.869999999999997</v>
      </c>
      <c r="T32">
        <v>31.12</v>
      </c>
      <c r="U32">
        <v>3453.78</v>
      </c>
      <c r="X32" t="str">
        <f t="shared" si="14"/>
        <v>write_run_insert_delete_multi</v>
      </c>
      <c r="Y32">
        <f t="shared" si="15"/>
        <v>16</v>
      </c>
      <c r="Z32">
        <f t="shared" si="16"/>
        <v>0.5</v>
      </c>
      <c r="AA32">
        <f t="shared" si="17"/>
        <v>100.56</v>
      </c>
      <c r="AB32">
        <f t="shared" si="18"/>
        <v>0</v>
      </c>
      <c r="AC32">
        <f t="shared" si="19"/>
        <v>100.56</v>
      </c>
      <c r="AD32">
        <f t="shared" si="20"/>
        <v>37144.33</v>
      </c>
    </row>
    <row r="33" spans="1:30" x14ac:dyDescent="0.25">
      <c r="A33" t="s">
        <v>32</v>
      </c>
      <c r="B33">
        <v>221</v>
      </c>
      <c r="C33">
        <v>32</v>
      </c>
      <c r="D33">
        <v>133</v>
      </c>
      <c r="E33">
        <v>0.6</v>
      </c>
      <c r="F33">
        <v>26600</v>
      </c>
      <c r="G33">
        <v>120.2</v>
      </c>
      <c r="H33">
        <v>0</v>
      </c>
      <c r="I33">
        <v>0</v>
      </c>
      <c r="J33">
        <v>26600</v>
      </c>
      <c r="K33">
        <v>120.2</v>
      </c>
      <c r="L33">
        <v>0</v>
      </c>
      <c r="M33">
        <v>69758.52</v>
      </c>
      <c r="N33">
        <v>0</v>
      </c>
      <c r="O33">
        <v>0</v>
      </c>
      <c r="P33">
        <v>0</v>
      </c>
      <c r="Q33">
        <v>0</v>
      </c>
      <c r="R33">
        <v>22.44</v>
      </c>
      <c r="S33">
        <v>79.150000000000006</v>
      </c>
      <c r="T33">
        <v>51.22</v>
      </c>
      <c r="U33">
        <v>6812.09</v>
      </c>
      <c r="X33" t="str">
        <f t="shared" si="14"/>
        <v>write_run_insert_delete_multi</v>
      </c>
      <c r="Y33">
        <f t="shared" si="15"/>
        <v>32</v>
      </c>
      <c r="Z33">
        <f t="shared" si="16"/>
        <v>0.6</v>
      </c>
      <c r="AA33">
        <f t="shared" si="17"/>
        <v>120.2</v>
      </c>
      <c r="AB33">
        <f t="shared" si="18"/>
        <v>0</v>
      </c>
      <c r="AC33">
        <f t="shared" si="19"/>
        <v>120.2</v>
      </c>
      <c r="AD33">
        <f t="shared" si="20"/>
        <v>69758.52</v>
      </c>
    </row>
    <row r="34" spans="1:30" x14ac:dyDescent="0.25">
      <c r="A34" t="s">
        <v>32</v>
      </c>
      <c r="B34">
        <v>264</v>
      </c>
      <c r="C34">
        <v>64</v>
      </c>
      <c r="D34">
        <v>172</v>
      </c>
      <c r="E34">
        <v>0.65</v>
      </c>
      <c r="F34">
        <v>34400</v>
      </c>
      <c r="G34">
        <v>130.46</v>
      </c>
      <c r="H34">
        <v>0</v>
      </c>
      <c r="I34">
        <v>0</v>
      </c>
      <c r="J34">
        <v>34400</v>
      </c>
      <c r="K34">
        <v>130.46</v>
      </c>
      <c r="L34">
        <v>0</v>
      </c>
      <c r="M34">
        <v>100000</v>
      </c>
      <c r="N34">
        <v>0</v>
      </c>
      <c r="O34">
        <v>0</v>
      </c>
      <c r="P34">
        <v>0</v>
      </c>
      <c r="Q34">
        <v>0</v>
      </c>
      <c r="R34">
        <v>62.47</v>
      </c>
      <c r="S34">
        <v>137.6</v>
      </c>
      <c r="T34">
        <v>90.93</v>
      </c>
      <c r="U34">
        <v>15639.93</v>
      </c>
      <c r="X34" t="str">
        <f t="shared" si="14"/>
        <v>write_run_insert_delete_multi</v>
      </c>
      <c r="Y34">
        <f t="shared" si="15"/>
        <v>64</v>
      </c>
      <c r="Z34">
        <f t="shared" si="16"/>
        <v>0.65</v>
      </c>
      <c r="AA34">
        <f t="shared" si="17"/>
        <v>130.46</v>
      </c>
      <c r="AB34">
        <f t="shared" si="18"/>
        <v>0</v>
      </c>
      <c r="AC34">
        <f t="shared" si="19"/>
        <v>130.46</v>
      </c>
      <c r="AD34">
        <f t="shared" si="20"/>
        <v>100000</v>
      </c>
    </row>
    <row r="35" spans="1:30" x14ac:dyDescent="0.25">
      <c r="A35" t="s">
        <v>32</v>
      </c>
      <c r="B35">
        <v>333</v>
      </c>
      <c r="C35">
        <v>128</v>
      </c>
      <c r="D35">
        <v>177</v>
      </c>
      <c r="E35">
        <v>0.53</v>
      </c>
      <c r="F35">
        <v>35400</v>
      </c>
      <c r="G35">
        <v>106.26</v>
      </c>
      <c r="H35">
        <v>0</v>
      </c>
      <c r="I35">
        <v>0</v>
      </c>
      <c r="J35">
        <v>35400</v>
      </c>
      <c r="K35">
        <v>106.26</v>
      </c>
      <c r="L35">
        <v>0</v>
      </c>
      <c r="M35">
        <v>100000</v>
      </c>
      <c r="N35">
        <v>0</v>
      </c>
      <c r="O35">
        <v>0</v>
      </c>
      <c r="P35">
        <v>0</v>
      </c>
      <c r="Q35">
        <v>0</v>
      </c>
      <c r="R35">
        <v>111.14</v>
      </c>
      <c r="S35">
        <v>293.49</v>
      </c>
      <c r="T35">
        <v>199.98</v>
      </c>
      <c r="U35">
        <v>35395.78</v>
      </c>
      <c r="X35" t="str">
        <f t="shared" si="14"/>
        <v>write_run_insert_delete_multi</v>
      </c>
      <c r="Y35">
        <f t="shared" si="15"/>
        <v>128</v>
      </c>
      <c r="Z35">
        <f t="shared" si="16"/>
        <v>0.53</v>
      </c>
      <c r="AA35">
        <f t="shared" si="17"/>
        <v>106.26</v>
      </c>
      <c r="AB35">
        <f t="shared" si="18"/>
        <v>0</v>
      </c>
      <c r="AC35">
        <f t="shared" si="19"/>
        <v>106.26</v>
      </c>
      <c r="AD35">
        <f t="shared" si="20"/>
        <v>100000</v>
      </c>
    </row>
    <row r="36" spans="1:30" x14ac:dyDescent="0.25">
      <c r="A36" t="s">
        <v>32</v>
      </c>
      <c r="B36">
        <v>467</v>
      </c>
      <c r="C36">
        <v>256</v>
      </c>
      <c r="D36">
        <v>256</v>
      </c>
      <c r="E36">
        <v>0.55000000000000004</v>
      </c>
      <c r="F36">
        <v>51200</v>
      </c>
      <c r="G36">
        <v>109.61</v>
      </c>
      <c r="H36">
        <v>0</v>
      </c>
      <c r="I36">
        <v>0</v>
      </c>
      <c r="J36">
        <v>51200</v>
      </c>
      <c r="K36">
        <v>109.61</v>
      </c>
      <c r="L36">
        <v>0</v>
      </c>
      <c r="M36">
        <v>100000</v>
      </c>
      <c r="N36">
        <v>0</v>
      </c>
      <c r="O36">
        <v>0</v>
      </c>
      <c r="P36">
        <v>0</v>
      </c>
      <c r="Q36">
        <v>0</v>
      </c>
      <c r="R36">
        <v>317.44</v>
      </c>
      <c r="S36">
        <v>467.09</v>
      </c>
      <c r="T36">
        <v>437.28</v>
      </c>
      <c r="U36">
        <v>111944</v>
      </c>
      <c r="X36" t="str">
        <f t="shared" si="14"/>
        <v>write_run_insert_delete_multi</v>
      </c>
      <c r="Y36">
        <f t="shared" si="15"/>
        <v>256</v>
      </c>
      <c r="Z36">
        <f t="shared" si="16"/>
        <v>0.55000000000000004</v>
      </c>
      <c r="AA36">
        <f t="shared" si="17"/>
        <v>109.61</v>
      </c>
      <c r="AB36">
        <f t="shared" si="18"/>
        <v>0</v>
      </c>
      <c r="AC36">
        <f t="shared" si="19"/>
        <v>109.61</v>
      </c>
      <c r="AD36">
        <f t="shared" si="20"/>
        <v>100000</v>
      </c>
    </row>
    <row r="37" spans="1:30" x14ac:dyDescent="0.25">
      <c r="A37" t="s">
        <v>32</v>
      </c>
      <c r="B37">
        <v>744</v>
      </c>
      <c r="C37">
        <v>512</v>
      </c>
      <c r="D37">
        <v>512</v>
      </c>
      <c r="E37">
        <v>0.69</v>
      </c>
      <c r="F37">
        <v>102400</v>
      </c>
      <c r="G37">
        <v>137.55000000000001</v>
      </c>
      <c r="H37">
        <v>0</v>
      </c>
      <c r="I37">
        <v>0</v>
      </c>
      <c r="J37">
        <v>102400</v>
      </c>
      <c r="K37">
        <v>137.55000000000001</v>
      </c>
      <c r="L37">
        <v>0</v>
      </c>
      <c r="M37">
        <v>100000</v>
      </c>
      <c r="N37">
        <v>0</v>
      </c>
      <c r="O37">
        <v>0</v>
      </c>
      <c r="P37">
        <v>0</v>
      </c>
      <c r="Q37">
        <v>0</v>
      </c>
      <c r="R37">
        <v>503.88</v>
      </c>
      <c r="S37">
        <v>744.45</v>
      </c>
      <c r="T37">
        <v>702.17</v>
      </c>
      <c r="U37">
        <v>359513.18</v>
      </c>
      <c r="X37" t="str">
        <f t="shared" si="14"/>
        <v>write_run_insert_delete_multi</v>
      </c>
      <c r="Y37">
        <f t="shared" si="15"/>
        <v>512</v>
      </c>
      <c r="Z37">
        <f t="shared" si="16"/>
        <v>0.69</v>
      </c>
      <c r="AA37">
        <f t="shared" si="17"/>
        <v>137.55000000000001</v>
      </c>
      <c r="AB37">
        <f t="shared" si="18"/>
        <v>0</v>
      </c>
      <c r="AC37">
        <f t="shared" si="19"/>
        <v>137.55000000000001</v>
      </c>
      <c r="AD37">
        <f t="shared" si="20"/>
        <v>100000</v>
      </c>
    </row>
    <row r="38" spans="1:30" x14ac:dyDescent="0.25">
      <c r="A38" t="s">
        <v>32</v>
      </c>
      <c r="B38">
        <v>1181</v>
      </c>
      <c r="C38">
        <v>1024</v>
      </c>
      <c r="D38">
        <v>1024</v>
      </c>
      <c r="E38">
        <v>0.87</v>
      </c>
      <c r="F38">
        <v>204800</v>
      </c>
      <c r="G38">
        <v>173.45</v>
      </c>
      <c r="H38">
        <v>0</v>
      </c>
      <c r="I38">
        <v>0</v>
      </c>
      <c r="J38">
        <v>204800</v>
      </c>
      <c r="K38">
        <v>173.45</v>
      </c>
      <c r="L38">
        <v>0</v>
      </c>
      <c r="M38">
        <v>100000</v>
      </c>
      <c r="N38">
        <v>0</v>
      </c>
      <c r="O38">
        <v>0</v>
      </c>
      <c r="P38">
        <v>0</v>
      </c>
      <c r="Q38">
        <v>0</v>
      </c>
      <c r="R38">
        <v>960.83</v>
      </c>
      <c r="S38">
        <v>1180.73</v>
      </c>
      <c r="T38">
        <v>1129.57</v>
      </c>
      <c r="U38">
        <v>1156680.93</v>
      </c>
      <c r="X38" t="str">
        <f t="shared" si="14"/>
        <v>write_run_insert_delete_multi</v>
      </c>
      <c r="Y38">
        <f t="shared" si="15"/>
        <v>1024</v>
      </c>
      <c r="Z38">
        <f t="shared" si="16"/>
        <v>0.87</v>
      </c>
      <c r="AA38">
        <f t="shared" si="17"/>
        <v>173.45</v>
      </c>
      <c r="AB38">
        <f t="shared" si="18"/>
        <v>0</v>
      </c>
      <c r="AC38">
        <f t="shared" si="19"/>
        <v>173.45</v>
      </c>
      <c r="AD38">
        <f t="shared" si="20"/>
        <v>100000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33</v>
      </c>
      <c r="B41">
        <v>200</v>
      </c>
      <c r="C41">
        <v>1</v>
      </c>
      <c r="D41">
        <v>3322</v>
      </c>
      <c r="E41">
        <v>16.61</v>
      </c>
      <c r="F41">
        <v>6644</v>
      </c>
      <c r="G41">
        <v>33.21</v>
      </c>
      <c r="H41">
        <v>0</v>
      </c>
      <c r="I41">
        <v>0</v>
      </c>
      <c r="J41">
        <v>6644</v>
      </c>
      <c r="K41">
        <v>33.21</v>
      </c>
      <c r="L41">
        <v>0</v>
      </c>
      <c r="M41">
        <v>127.81</v>
      </c>
      <c r="N41">
        <v>0</v>
      </c>
      <c r="O41">
        <v>0</v>
      </c>
      <c r="P41">
        <v>0</v>
      </c>
      <c r="Q41">
        <v>0</v>
      </c>
      <c r="R41">
        <v>0.01</v>
      </c>
      <c r="S41">
        <v>0.45</v>
      </c>
      <c r="T41">
        <v>0.06</v>
      </c>
      <c r="U41">
        <v>200.04</v>
      </c>
      <c r="X41" t="str">
        <f>A41</f>
        <v>write_run_insert_delete_single</v>
      </c>
      <c r="Y41">
        <f>C41</f>
        <v>1</v>
      </c>
      <c r="Z41">
        <f>E41</f>
        <v>16.61</v>
      </c>
      <c r="AA41">
        <f>G41</f>
        <v>33.21</v>
      </c>
      <c r="AB41">
        <f>I41</f>
        <v>0</v>
      </c>
      <c r="AC41">
        <f>K41</f>
        <v>33.21</v>
      </c>
      <c r="AD41">
        <f>M41</f>
        <v>127.81</v>
      </c>
    </row>
    <row r="42" spans="1:30" x14ac:dyDescent="0.25">
      <c r="A42" t="s">
        <v>33</v>
      </c>
      <c r="B42">
        <v>200</v>
      </c>
      <c r="C42">
        <v>2</v>
      </c>
      <c r="D42">
        <v>5869</v>
      </c>
      <c r="E42">
        <v>29.34</v>
      </c>
      <c r="F42">
        <v>11738</v>
      </c>
      <c r="G42">
        <v>58.68</v>
      </c>
      <c r="H42">
        <v>0</v>
      </c>
      <c r="I42">
        <v>0</v>
      </c>
      <c r="J42">
        <v>11738</v>
      </c>
      <c r="K42">
        <v>58.68</v>
      </c>
      <c r="L42">
        <v>0</v>
      </c>
      <c r="M42">
        <v>158.63</v>
      </c>
      <c r="N42">
        <v>0</v>
      </c>
      <c r="O42">
        <v>0</v>
      </c>
      <c r="P42">
        <v>0</v>
      </c>
      <c r="Q42">
        <v>0</v>
      </c>
      <c r="R42">
        <v>0.01</v>
      </c>
      <c r="S42">
        <v>0.53</v>
      </c>
      <c r="T42">
        <v>7.0000000000000007E-2</v>
      </c>
      <c r="U42">
        <v>400.04</v>
      </c>
      <c r="X42" t="str">
        <f t="shared" ref="X42:X51" si="21">A42</f>
        <v>write_run_insert_delete_single</v>
      </c>
      <c r="Y42">
        <f t="shared" ref="Y42:Y51" si="22">C42</f>
        <v>2</v>
      </c>
      <c r="Z42">
        <f t="shared" ref="Z42:Z51" si="23">E42</f>
        <v>29.34</v>
      </c>
      <c r="AA42">
        <f t="shared" ref="AA42:AA51" si="24">G42</f>
        <v>58.68</v>
      </c>
      <c r="AB42">
        <f t="shared" ref="AB42:AB51" si="25">I42</f>
        <v>0</v>
      </c>
      <c r="AC42">
        <f t="shared" ref="AC42:AC51" si="26">K42</f>
        <v>58.68</v>
      </c>
      <c r="AD42">
        <f t="shared" ref="AD42:AD51" si="27">M42</f>
        <v>158.63</v>
      </c>
    </row>
    <row r="43" spans="1:30" x14ac:dyDescent="0.25">
      <c r="A43" t="s">
        <v>33</v>
      </c>
      <c r="B43">
        <v>200</v>
      </c>
      <c r="C43">
        <v>4</v>
      </c>
      <c r="D43">
        <v>8848</v>
      </c>
      <c r="E43">
        <v>44.22</v>
      </c>
      <c r="F43">
        <v>17696</v>
      </c>
      <c r="G43">
        <v>88.44</v>
      </c>
      <c r="H43">
        <v>0</v>
      </c>
      <c r="I43">
        <v>0</v>
      </c>
      <c r="J43">
        <v>17696</v>
      </c>
      <c r="K43">
        <v>88.44</v>
      </c>
      <c r="L43">
        <v>0</v>
      </c>
      <c r="M43">
        <v>223.34</v>
      </c>
      <c r="N43">
        <v>0</v>
      </c>
      <c r="O43">
        <v>0</v>
      </c>
      <c r="P43">
        <v>0</v>
      </c>
      <c r="Q43">
        <v>0</v>
      </c>
      <c r="R43">
        <v>0.01</v>
      </c>
      <c r="S43">
        <v>0.62</v>
      </c>
      <c r="T43">
        <v>0.09</v>
      </c>
      <c r="U43">
        <v>800.15</v>
      </c>
      <c r="X43" t="str">
        <f t="shared" si="21"/>
        <v>write_run_insert_delete_single</v>
      </c>
      <c r="Y43">
        <f t="shared" si="22"/>
        <v>4</v>
      </c>
      <c r="Z43">
        <f t="shared" si="23"/>
        <v>44.22</v>
      </c>
      <c r="AA43">
        <f t="shared" si="24"/>
        <v>88.44</v>
      </c>
      <c r="AB43">
        <f t="shared" si="25"/>
        <v>0</v>
      </c>
      <c r="AC43">
        <f t="shared" si="26"/>
        <v>88.44</v>
      </c>
      <c r="AD43">
        <f t="shared" si="27"/>
        <v>223.34</v>
      </c>
    </row>
    <row r="44" spans="1:30" x14ac:dyDescent="0.25">
      <c r="A44" t="s">
        <v>33</v>
      </c>
      <c r="B44">
        <v>200</v>
      </c>
      <c r="C44">
        <v>8</v>
      </c>
      <c r="D44">
        <v>10913</v>
      </c>
      <c r="E44">
        <v>54.49</v>
      </c>
      <c r="F44">
        <v>21826</v>
      </c>
      <c r="G44">
        <v>108.99</v>
      </c>
      <c r="H44">
        <v>0</v>
      </c>
      <c r="I44">
        <v>0</v>
      </c>
      <c r="J44">
        <v>21826</v>
      </c>
      <c r="K44">
        <v>108.99</v>
      </c>
      <c r="L44">
        <v>0</v>
      </c>
      <c r="M44">
        <v>356.7</v>
      </c>
      <c r="N44">
        <v>0</v>
      </c>
      <c r="O44">
        <v>0</v>
      </c>
      <c r="P44">
        <v>0</v>
      </c>
      <c r="Q44">
        <v>0</v>
      </c>
      <c r="R44">
        <v>0.01</v>
      </c>
      <c r="S44">
        <v>0.92</v>
      </c>
      <c r="T44">
        <v>0.15</v>
      </c>
      <c r="U44">
        <v>1601.04</v>
      </c>
      <c r="X44" t="str">
        <f t="shared" si="21"/>
        <v>write_run_insert_delete_single</v>
      </c>
      <c r="Y44">
        <f t="shared" si="22"/>
        <v>8</v>
      </c>
      <c r="Z44">
        <f t="shared" si="23"/>
        <v>54.49</v>
      </c>
      <c r="AA44">
        <f t="shared" si="24"/>
        <v>108.99</v>
      </c>
      <c r="AB44">
        <f t="shared" si="25"/>
        <v>0</v>
      </c>
      <c r="AC44">
        <f t="shared" si="26"/>
        <v>108.99</v>
      </c>
      <c r="AD44">
        <f t="shared" si="27"/>
        <v>356.7</v>
      </c>
    </row>
    <row r="45" spans="1:30" x14ac:dyDescent="0.25">
      <c r="A45" t="s">
        <v>33</v>
      </c>
      <c r="B45">
        <v>200</v>
      </c>
      <c r="C45">
        <v>16</v>
      </c>
      <c r="D45">
        <v>11912</v>
      </c>
      <c r="E45">
        <v>59.49</v>
      </c>
      <c r="F45">
        <v>23824</v>
      </c>
      <c r="G45">
        <v>118.99</v>
      </c>
      <c r="H45">
        <v>0</v>
      </c>
      <c r="I45">
        <v>0</v>
      </c>
      <c r="J45">
        <v>23824</v>
      </c>
      <c r="K45">
        <v>118.99</v>
      </c>
      <c r="L45">
        <v>0</v>
      </c>
      <c r="M45">
        <v>634.66</v>
      </c>
      <c r="N45">
        <v>0</v>
      </c>
      <c r="O45">
        <v>0</v>
      </c>
      <c r="P45">
        <v>0</v>
      </c>
      <c r="Q45">
        <v>0</v>
      </c>
      <c r="R45">
        <v>0.01</v>
      </c>
      <c r="S45">
        <v>1.66</v>
      </c>
      <c r="T45">
        <v>0.27</v>
      </c>
      <c r="U45">
        <v>3201.69</v>
      </c>
      <c r="X45" t="str">
        <f t="shared" si="21"/>
        <v>write_run_insert_delete_single</v>
      </c>
      <c r="Y45">
        <f t="shared" si="22"/>
        <v>16</v>
      </c>
      <c r="Z45">
        <f t="shared" si="23"/>
        <v>59.49</v>
      </c>
      <c r="AA45">
        <f t="shared" si="24"/>
        <v>118.99</v>
      </c>
      <c r="AB45">
        <f t="shared" si="25"/>
        <v>0</v>
      </c>
      <c r="AC45">
        <f t="shared" si="26"/>
        <v>118.99</v>
      </c>
      <c r="AD45">
        <f t="shared" si="27"/>
        <v>634.66</v>
      </c>
    </row>
    <row r="46" spans="1:30" x14ac:dyDescent="0.25">
      <c r="A46" t="s">
        <v>33</v>
      </c>
      <c r="B46">
        <v>200</v>
      </c>
      <c r="C46">
        <v>32</v>
      </c>
      <c r="D46">
        <v>14508</v>
      </c>
      <c r="E46">
        <v>72.5</v>
      </c>
      <c r="F46">
        <v>29016</v>
      </c>
      <c r="G46">
        <v>144.99</v>
      </c>
      <c r="H46">
        <v>0</v>
      </c>
      <c r="I46">
        <v>0</v>
      </c>
      <c r="J46">
        <v>29016</v>
      </c>
      <c r="K46">
        <v>144.99</v>
      </c>
      <c r="L46">
        <v>0</v>
      </c>
      <c r="M46">
        <v>1109.0899999999999</v>
      </c>
      <c r="N46">
        <v>0</v>
      </c>
      <c r="O46">
        <v>0</v>
      </c>
      <c r="P46">
        <v>0</v>
      </c>
      <c r="Q46">
        <v>0</v>
      </c>
      <c r="R46">
        <v>0.01</v>
      </c>
      <c r="S46">
        <v>2.73</v>
      </c>
      <c r="T46">
        <v>0.44</v>
      </c>
      <c r="U46">
        <v>6401.99</v>
      </c>
      <c r="X46" t="str">
        <f t="shared" si="21"/>
        <v>write_run_insert_delete_single</v>
      </c>
      <c r="Y46">
        <f t="shared" si="22"/>
        <v>32</v>
      </c>
      <c r="Z46">
        <f t="shared" si="23"/>
        <v>72.5</v>
      </c>
      <c r="AA46">
        <f t="shared" si="24"/>
        <v>144.99</v>
      </c>
      <c r="AB46">
        <f t="shared" si="25"/>
        <v>0</v>
      </c>
      <c r="AC46">
        <f t="shared" si="26"/>
        <v>144.99</v>
      </c>
      <c r="AD46">
        <f t="shared" si="27"/>
        <v>1109.0899999999999</v>
      </c>
    </row>
    <row r="47" spans="1:30" x14ac:dyDescent="0.25">
      <c r="A47" t="s">
        <v>33</v>
      </c>
      <c r="B47">
        <v>201</v>
      </c>
      <c r="C47">
        <v>64</v>
      </c>
      <c r="D47">
        <v>15577</v>
      </c>
      <c r="E47">
        <v>77.5</v>
      </c>
      <c r="F47">
        <v>31154</v>
      </c>
      <c r="G47">
        <v>155.01</v>
      </c>
      <c r="H47">
        <v>0</v>
      </c>
      <c r="I47">
        <v>0</v>
      </c>
      <c r="J47">
        <v>31154</v>
      </c>
      <c r="K47">
        <v>155.01</v>
      </c>
      <c r="L47">
        <v>0</v>
      </c>
      <c r="M47">
        <v>2159.29</v>
      </c>
      <c r="N47">
        <v>0</v>
      </c>
      <c r="O47">
        <v>0</v>
      </c>
      <c r="P47">
        <v>0</v>
      </c>
      <c r="Q47">
        <v>0</v>
      </c>
      <c r="R47">
        <v>0.01</v>
      </c>
      <c r="S47">
        <v>4.97</v>
      </c>
      <c r="T47">
        <v>0.82</v>
      </c>
      <c r="U47">
        <v>12837.84</v>
      </c>
      <c r="X47" t="str">
        <f t="shared" si="21"/>
        <v>write_run_insert_delete_single</v>
      </c>
      <c r="Y47">
        <f t="shared" si="22"/>
        <v>64</v>
      </c>
      <c r="Z47">
        <f t="shared" si="23"/>
        <v>77.5</v>
      </c>
      <c r="AA47">
        <f t="shared" si="24"/>
        <v>155.01</v>
      </c>
      <c r="AB47">
        <f t="shared" si="25"/>
        <v>0</v>
      </c>
      <c r="AC47">
        <f t="shared" si="26"/>
        <v>155.01</v>
      </c>
      <c r="AD47">
        <f t="shared" si="27"/>
        <v>2159.29</v>
      </c>
    </row>
    <row r="48" spans="1:30" x14ac:dyDescent="0.25">
      <c r="A48" t="s">
        <v>33</v>
      </c>
      <c r="B48">
        <v>201</v>
      </c>
      <c r="C48">
        <v>128</v>
      </c>
      <c r="D48">
        <v>15954</v>
      </c>
      <c r="E48">
        <v>79.430000000000007</v>
      </c>
      <c r="F48">
        <v>31908</v>
      </c>
      <c r="G48">
        <v>158.86000000000001</v>
      </c>
      <c r="H48">
        <v>0</v>
      </c>
      <c r="I48">
        <v>0</v>
      </c>
      <c r="J48">
        <v>31908</v>
      </c>
      <c r="K48">
        <v>158.86000000000001</v>
      </c>
      <c r="L48">
        <v>0</v>
      </c>
      <c r="M48">
        <v>3639.94</v>
      </c>
      <c r="N48">
        <v>0</v>
      </c>
      <c r="O48">
        <v>0</v>
      </c>
      <c r="P48">
        <v>0</v>
      </c>
      <c r="Q48">
        <v>0</v>
      </c>
      <c r="R48">
        <v>0.01</v>
      </c>
      <c r="S48">
        <v>9.2200000000000006</v>
      </c>
      <c r="T48">
        <v>1.61</v>
      </c>
      <c r="U48">
        <v>25649.98</v>
      </c>
      <c r="X48" t="str">
        <f t="shared" si="21"/>
        <v>write_run_insert_delete_single</v>
      </c>
      <c r="Y48">
        <f t="shared" si="22"/>
        <v>128</v>
      </c>
      <c r="Z48">
        <f t="shared" si="23"/>
        <v>79.430000000000007</v>
      </c>
      <c r="AA48">
        <f t="shared" si="24"/>
        <v>158.86000000000001</v>
      </c>
      <c r="AB48">
        <f t="shared" si="25"/>
        <v>0</v>
      </c>
      <c r="AC48">
        <f t="shared" si="26"/>
        <v>158.86000000000001</v>
      </c>
      <c r="AD48">
        <f t="shared" si="27"/>
        <v>3639.94</v>
      </c>
    </row>
    <row r="49" spans="1:30" x14ac:dyDescent="0.25">
      <c r="A49" t="s">
        <v>33</v>
      </c>
      <c r="B49">
        <v>202</v>
      </c>
      <c r="C49">
        <v>256</v>
      </c>
      <c r="D49">
        <v>16777</v>
      </c>
      <c r="E49">
        <v>83.15</v>
      </c>
      <c r="F49">
        <v>33554</v>
      </c>
      <c r="G49">
        <v>166.3</v>
      </c>
      <c r="H49">
        <v>0</v>
      </c>
      <c r="I49">
        <v>0</v>
      </c>
      <c r="J49">
        <v>33554</v>
      </c>
      <c r="K49">
        <v>166.3</v>
      </c>
      <c r="L49">
        <v>0</v>
      </c>
      <c r="M49">
        <v>6360.91</v>
      </c>
      <c r="N49">
        <v>0</v>
      </c>
      <c r="O49">
        <v>0</v>
      </c>
      <c r="P49">
        <v>0</v>
      </c>
      <c r="Q49">
        <v>0</v>
      </c>
      <c r="R49">
        <v>0.01</v>
      </c>
      <c r="S49">
        <v>13.33</v>
      </c>
      <c r="T49">
        <v>3.07</v>
      </c>
      <c r="U49">
        <v>51432.78</v>
      </c>
      <c r="X49" t="str">
        <f t="shared" si="21"/>
        <v>write_run_insert_delete_single</v>
      </c>
      <c r="Y49">
        <f t="shared" si="22"/>
        <v>256</v>
      </c>
      <c r="Z49">
        <f t="shared" si="23"/>
        <v>83.15</v>
      </c>
      <c r="AA49">
        <f t="shared" si="24"/>
        <v>166.3</v>
      </c>
      <c r="AB49">
        <f t="shared" si="25"/>
        <v>0</v>
      </c>
      <c r="AC49">
        <f t="shared" si="26"/>
        <v>166.3</v>
      </c>
      <c r="AD49">
        <f t="shared" si="27"/>
        <v>6360.91</v>
      </c>
    </row>
    <row r="50" spans="1:30" x14ac:dyDescent="0.25">
      <c r="A50" t="s">
        <v>33</v>
      </c>
      <c r="B50">
        <v>203</v>
      </c>
      <c r="C50">
        <v>512</v>
      </c>
      <c r="D50">
        <v>15808</v>
      </c>
      <c r="E50">
        <v>77.92</v>
      </c>
      <c r="F50">
        <v>31616</v>
      </c>
      <c r="G50">
        <v>155.83000000000001</v>
      </c>
      <c r="H50">
        <v>0</v>
      </c>
      <c r="I50">
        <v>0</v>
      </c>
      <c r="J50">
        <v>31616</v>
      </c>
      <c r="K50">
        <v>155.83000000000001</v>
      </c>
      <c r="L50">
        <v>0</v>
      </c>
      <c r="M50">
        <v>13797.01</v>
      </c>
      <c r="N50">
        <v>0</v>
      </c>
      <c r="O50">
        <v>0</v>
      </c>
      <c r="P50">
        <v>0</v>
      </c>
      <c r="Q50">
        <v>0</v>
      </c>
      <c r="R50">
        <v>0.01</v>
      </c>
      <c r="S50">
        <v>30.19</v>
      </c>
      <c r="T50">
        <v>6.53</v>
      </c>
      <c r="U50">
        <v>103166.82</v>
      </c>
      <c r="X50" t="str">
        <f t="shared" si="21"/>
        <v>write_run_insert_delete_single</v>
      </c>
      <c r="Y50">
        <f t="shared" si="22"/>
        <v>512</v>
      </c>
      <c r="Z50">
        <f t="shared" si="23"/>
        <v>77.92</v>
      </c>
      <c r="AA50">
        <f t="shared" si="24"/>
        <v>155.83000000000001</v>
      </c>
      <c r="AB50">
        <f t="shared" si="25"/>
        <v>0</v>
      </c>
      <c r="AC50">
        <f t="shared" si="26"/>
        <v>155.83000000000001</v>
      </c>
      <c r="AD50">
        <f t="shared" si="27"/>
        <v>13797.01</v>
      </c>
    </row>
    <row r="51" spans="1:30" x14ac:dyDescent="0.25">
      <c r="A51" t="s">
        <v>33</v>
      </c>
      <c r="B51">
        <v>206</v>
      </c>
      <c r="C51">
        <v>1024</v>
      </c>
      <c r="D51">
        <v>15654</v>
      </c>
      <c r="E51">
        <v>76.14</v>
      </c>
      <c r="F51">
        <v>31308</v>
      </c>
      <c r="G51">
        <v>152.27000000000001</v>
      </c>
      <c r="H51">
        <v>0</v>
      </c>
      <c r="I51">
        <v>0</v>
      </c>
      <c r="J51">
        <v>31308</v>
      </c>
      <c r="K51">
        <v>152.27000000000001</v>
      </c>
      <c r="L51">
        <v>0</v>
      </c>
      <c r="M51">
        <v>30469.9</v>
      </c>
      <c r="N51">
        <v>0</v>
      </c>
      <c r="O51">
        <v>0</v>
      </c>
      <c r="P51">
        <v>0</v>
      </c>
      <c r="Q51">
        <v>0</v>
      </c>
      <c r="R51">
        <v>0.01</v>
      </c>
      <c r="S51">
        <v>85.62</v>
      </c>
      <c r="T51">
        <v>13.29</v>
      </c>
      <c r="U51">
        <v>207982.04</v>
      </c>
      <c r="X51" t="str">
        <f t="shared" si="21"/>
        <v>write_run_insert_delete_single</v>
      </c>
      <c r="Y51">
        <f t="shared" si="22"/>
        <v>1024</v>
      </c>
      <c r="Z51">
        <f t="shared" si="23"/>
        <v>76.14</v>
      </c>
      <c r="AA51">
        <f t="shared" si="24"/>
        <v>152.27000000000001</v>
      </c>
      <c r="AB51">
        <f t="shared" si="25"/>
        <v>0</v>
      </c>
      <c r="AC51">
        <f t="shared" si="26"/>
        <v>152.27000000000001</v>
      </c>
      <c r="AD51">
        <f t="shared" si="27"/>
        <v>30469.9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34</v>
      </c>
      <c r="B54">
        <v>201</v>
      </c>
      <c r="C54">
        <v>1</v>
      </c>
      <c r="D54">
        <v>62</v>
      </c>
      <c r="E54">
        <v>0.31</v>
      </c>
      <c r="F54">
        <v>6200</v>
      </c>
      <c r="G54">
        <v>30.83</v>
      </c>
      <c r="H54">
        <v>0</v>
      </c>
      <c r="I54">
        <v>0</v>
      </c>
      <c r="J54">
        <v>6200</v>
      </c>
      <c r="K54">
        <v>30.83</v>
      </c>
      <c r="L54">
        <v>0</v>
      </c>
      <c r="M54">
        <v>4358.09</v>
      </c>
      <c r="N54">
        <v>0</v>
      </c>
      <c r="O54">
        <v>0</v>
      </c>
      <c r="P54">
        <v>0</v>
      </c>
      <c r="Q54">
        <v>0</v>
      </c>
      <c r="R54">
        <v>2.3199999999999998</v>
      </c>
      <c r="S54">
        <v>4.7300000000000004</v>
      </c>
      <c r="T54">
        <v>3.24</v>
      </c>
      <c r="U54">
        <v>201.08</v>
      </c>
      <c r="X54" t="str">
        <f>A54</f>
        <v>write_run_replace_delete_multi</v>
      </c>
      <c r="Y54">
        <f>C54</f>
        <v>1</v>
      </c>
      <c r="Z54">
        <f>E54</f>
        <v>0.31</v>
      </c>
      <c r="AA54">
        <f>G54</f>
        <v>30.83</v>
      </c>
      <c r="AB54">
        <f>I54</f>
        <v>0</v>
      </c>
      <c r="AC54">
        <f>K54</f>
        <v>30.83</v>
      </c>
      <c r="AD54">
        <f>M54</f>
        <v>4358.09</v>
      </c>
    </row>
    <row r="55" spans="1:30" x14ac:dyDescent="0.25">
      <c r="A55" t="s">
        <v>34</v>
      </c>
      <c r="B55">
        <v>203</v>
      </c>
      <c r="C55">
        <v>2</v>
      </c>
      <c r="D55">
        <v>98</v>
      </c>
      <c r="E55">
        <v>0.48</v>
      </c>
      <c r="F55">
        <v>9800</v>
      </c>
      <c r="G55">
        <v>48.19</v>
      </c>
      <c r="H55">
        <v>0</v>
      </c>
      <c r="I55">
        <v>0</v>
      </c>
      <c r="J55">
        <v>9800</v>
      </c>
      <c r="K55">
        <v>48.19</v>
      </c>
      <c r="L55">
        <v>0</v>
      </c>
      <c r="M55">
        <v>5217.92</v>
      </c>
      <c r="N55">
        <v>0</v>
      </c>
      <c r="O55">
        <v>0</v>
      </c>
      <c r="P55">
        <v>0</v>
      </c>
      <c r="Q55">
        <v>0</v>
      </c>
      <c r="R55">
        <v>2.97</v>
      </c>
      <c r="S55">
        <v>6.15</v>
      </c>
      <c r="T55">
        <v>4.13</v>
      </c>
      <c r="U55">
        <v>404.49</v>
      </c>
      <c r="X55" t="str">
        <f t="shared" ref="X55:X64" si="28">A55</f>
        <v>write_run_replace_delete_multi</v>
      </c>
      <c r="Y55">
        <f t="shared" ref="Y55:Y64" si="29">C55</f>
        <v>2</v>
      </c>
      <c r="Z55">
        <f t="shared" ref="Z55:Z64" si="30">E55</f>
        <v>0.48</v>
      </c>
      <c r="AA55">
        <f t="shared" ref="AA55:AA64" si="31">G55</f>
        <v>48.19</v>
      </c>
      <c r="AB55">
        <f t="shared" ref="AB55:AB64" si="32">I55</f>
        <v>0</v>
      </c>
      <c r="AC55">
        <f t="shared" ref="AC55:AC64" si="33">K55</f>
        <v>48.19</v>
      </c>
      <c r="AD55">
        <f t="shared" ref="AD55:AD64" si="34">M55</f>
        <v>5217.92</v>
      </c>
    </row>
    <row r="56" spans="1:30" x14ac:dyDescent="0.25">
      <c r="A56" t="s">
        <v>34</v>
      </c>
      <c r="B56">
        <v>204</v>
      </c>
      <c r="C56">
        <v>4</v>
      </c>
      <c r="D56">
        <v>135</v>
      </c>
      <c r="E56">
        <v>0.66</v>
      </c>
      <c r="F56">
        <v>13500</v>
      </c>
      <c r="G56">
        <v>66.150000000000006</v>
      </c>
      <c r="H56">
        <v>0</v>
      </c>
      <c r="I56">
        <v>0</v>
      </c>
      <c r="J56">
        <v>13500</v>
      </c>
      <c r="K56">
        <v>66.150000000000006</v>
      </c>
      <c r="L56">
        <v>0</v>
      </c>
      <c r="M56">
        <v>7615.89</v>
      </c>
      <c r="N56">
        <v>0</v>
      </c>
      <c r="O56">
        <v>0</v>
      </c>
      <c r="P56">
        <v>0</v>
      </c>
      <c r="Q56">
        <v>0</v>
      </c>
      <c r="R56">
        <v>3.92</v>
      </c>
      <c r="S56">
        <v>8.58</v>
      </c>
      <c r="T56">
        <v>6.01</v>
      </c>
      <c r="U56">
        <v>811.3</v>
      </c>
      <c r="X56" t="str">
        <f t="shared" si="28"/>
        <v>write_run_replace_delete_multi</v>
      </c>
      <c r="Y56">
        <f t="shared" si="29"/>
        <v>4</v>
      </c>
      <c r="Z56">
        <f t="shared" si="30"/>
        <v>0.66</v>
      </c>
      <c r="AA56">
        <f t="shared" si="31"/>
        <v>66.150000000000006</v>
      </c>
      <c r="AB56">
        <f t="shared" si="32"/>
        <v>0</v>
      </c>
      <c r="AC56">
        <f t="shared" si="33"/>
        <v>66.150000000000006</v>
      </c>
      <c r="AD56">
        <f t="shared" si="34"/>
        <v>7615.89</v>
      </c>
    </row>
    <row r="57" spans="1:30" x14ac:dyDescent="0.25">
      <c r="A57" t="s">
        <v>34</v>
      </c>
      <c r="B57">
        <v>208</v>
      </c>
      <c r="C57">
        <v>8</v>
      </c>
      <c r="D57">
        <v>162</v>
      </c>
      <c r="E57">
        <v>0.78</v>
      </c>
      <c r="F57">
        <v>16200</v>
      </c>
      <c r="G57">
        <v>77.739999999999995</v>
      </c>
      <c r="H57">
        <v>0</v>
      </c>
      <c r="I57">
        <v>0</v>
      </c>
      <c r="J57">
        <v>16200</v>
      </c>
      <c r="K57">
        <v>77.739999999999995</v>
      </c>
      <c r="L57">
        <v>0</v>
      </c>
      <c r="M57">
        <v>13308.98</v>
      </c>
      <c r="N57">
        <v>0</v>
      </c>
      <c r="O57">
        <v>0</v>
      </c>
      <c r="P57">
        <v>0</v>
      </c>
      <c r="Q57">
        <v>0</v>
      </c>
      <c r="R57">
        <v>6.7</v>
      </c>
      <c r="S57">
        <v>14.82</v>
      </c>
      <c r="T57">
        <v>10.1</v>
      </c>
      <c r="U57">
        <v>1636.28</v>
      </c>
      <c r="X57" t="str">
        <f t="shared" si="28"/>
        <v>write_run_replace_delete_multi</v>
      </c>
      <c r="Y57">
        <f t="shared" si="29"/>
        <v>8</v>
      </c>
      <c r="Z57">
        <f t="shared" si="30"/>
        <v>0.78</v>
      </c>
      <c r="AA57">
        <f t="shared" si="31"/>
        <v>77.739999999999995</v>
      </c>
      <c r="AB57">
        <f t="shared" si="32"/>
        <v>0</v>
      </c>
      <c r="AC57">
        <f t="shared" si="33"/>
        <v>77.739999999999995</v>
      </c>
      <c r="AD57">
        <f t="shared" si="34"/>
        <v>13308.98</v>
      </c>
    </row>
    <row r="58" spans="1:30" x14ac:dyDescent="0.25">
      <c r="A58" t="s">
        <v>34</v>
      </c>
      <c r="B58">
        <v>208</v>
      </c>
      <c r="C58">
        <v>16</v>
      </c>
      <c r="D58">
        <v>189</v>
      </c>
      <c r="E58">
        <v>0.91</v>
      </c>
      <c r="F58">
        <v>18900</v>
      </c>
      <c r="G58">
        <v>90.88</v>
      </c>
      <c r="H58">
        <v>0</v>
      </c>
      <c r="I58">
        <v>0</v>
      </c>
      <c r="J58">
        <v>18900</v>
      </c>
      <c r="K58">
        <v>90.88</v>
      </c>
      <c r="L58">
        <v>0</v>
      </c>
      <c r="M58">
        <v>22435.13</v>
      </c>
      <c r="N58">
        <v>0</v>
      </c>
      <c r="O58">
        <v>0</v>
      </c>
      <c r="P58">
        <v>0</v>
      </c>
      <c r="Q58">
        <v>0</v>
      </c>
      <c r="R58">
        <v>8.16</v>
      </c>
      <c r="S58">
        <v>25.5</v>
      </c>
      <c r="T58">
        <v>17.2</v>
      </c>
      <c r="U58">
        <v>3251.23</v>
      </c>
      <c r="X58" t="str">
        <f t="shared" si="28"/>
        <v>write_run_replace_delete_multi</v>
      </c>
      <c r="Y58">
        <f t="shared" si="29"/>
        <v>16</v>
      </c>
      <c r="Z58">
        <f t="shared" si="30"/>
        <v>0.91</v>
      </c>
      <c r="AA58">
        <f t="shared" si="31"/>
        <v>90.88</v>
      </c>
      <c r="AB58">
        <f t="shared" si="32"/>
        <v>0</v>
      </c>
      <c r="AC58">
        <f t="shared" si="33"/>
        <v>90.88</v>
      </c>
      <c r="AD58">
        <f t="shared" si="34"/>
        <v>22435.13</v>
      </c>
    </row>
    <row r="59" spans="1:30" x14ac:dyDescent="0.25">
      <c r="A59" t="s">
        <v>34</v>
      </c>
      <c r="B59">
        <v>218</v>
      </c>
      <c r="C59">
        <v>32</v>
      </c>
      <c r="D59">
        <v>236</v>
      </c>
      <c r="E59">
        <v>1.08</v>
      </c>
      <c r="F59">
        <v>23600</v>
      </c>
      <c r="G59">
        <v>108.27</v>
      </c>
      <c r="H59">
        <v>0</v>
      </c>
      <c r="I59">
        <v>0</v>
      </c>
      <c r="J59">
        <v>23600</v>
      </c>
      <c r="K59">
        <v>108.27</v>
      </c>
      <c r="L59">
        <v>0</v>
      </c>
      <c r="M59">
        <v>37819.22</v>
      </c>
      <c r="N59">
        <v>0</v>
      </c>
      <c r="O59">
        <v>0</v>
      </c>
      <c r="P59">
        <v>0</v>
      </c>
      <c r="Q59">
        <v>0</v>
      </c>
      <c r="R59">
        <v>15.61</v>
      </c>
      <c r="S59">
        <v>45.9</v>
      </c>
      <c r="T59">
        <v>28.41</v>
      </c>
      <c r="U59">
        <v>6705.68</v>
      </c>
      <c r="X59" t="str">
        <f t="shared" si="28"/>
        <v>write_run_replace_delete_multi</v>
      </c>
      <c r="Y59">
        <f t="shared" si="29"/>
        <v>32</v>
      </c>
      <c r="Z59">
        <f t="shared" si="30"/>
        <v>1.08</v>
      </c>
      <c r="AA59">
        <f t="shared" si="31"/>
        <v>108.27</v>
      </c>
      <c r="AB59">
        <f t="shared" si="32"/>
        <v>0</v>
      </c>
      <c r="AC59">
        <f t="shared" si="33"/>
        <v>108.27</v>
      </c>
      <c r="AD59">
        <f t="shared" si="34"/>
        <v>37819.22</v>
      </c>
    </row>
    <row r="60" spans="1:30" x14ac:dyDescent="0.25">
      <c r="A60" t="s">
        <v>34</v>
      </c>
      <c r="B60">
        <v>230</v>
      </c>
      <c r="C60">
        <v>64</v>
      </c>
      <c r="D60">
        <v>304</v>
      </c>
      <c r="E60">
        <v>1.32</v>
      </c>
      <c r="F60">
        <v>30400</v>
      </c>
      <c r="G60">
        <v>132.19</v>
      </c>
      <c r="H60">
        <v>0</v>
      </c>
      <c r="I60">
        <v>0</v>
      </c>
      <c r="J60">
        <v>30400</v>
      </c>
      <c r="K60">
        <v>132.19</v>
      </c>
      <c r="L60">
        <v>0</v>
      </c>
      <c r="M60">
        <v>58263.41</v>
      </c>
      <c r="N60">
        <v>0</v>
      </c>
      <c r="O60">
        <v>0</v>
      </c>
      <c r="P60">
        <v>0</v>
      </c>
      <c r="Q60">
        <v>0</v>
      </c>
      <c r="R60">
        <v>26.49</v>
      </c>
      <c r="S60">
        <v>66.900000000000006</v>
      </c>
      <c r="T60">
        <v>46.19</v>
      </c>
      <c r="U60">
        <v>14042.66</v>
      </c>
      <c r="X60" t="str">
        <f t="shared" si="28"/>
        <v>write_run_replace_delete_multi</v>
      </c>
      <c r="Y60">
        <f t="shared" si="29"/>
        <v>64</v>
      </c>
      <c r="Z60">
        <f t="shared" si="30"/>
        <v>1.32</v>
      </c>
      <c r="AA60">
        <f t="shared" si="31"/>
        <v>132.19</v>
      </c>
      <c r="AB60">
        <f t="shared" si="32"/>
        <v>0</v>
      </c>
      <c r="AC60">
        <f t="shared" si="33"/>
        <v>132.19</v>
      </c>
      <c r="AD60">
        <f t="shared" si="34"/>
        <v>58263.41</v>
      </c>
    </row>
    <row r="61" spans="1:30" x14ac:dyDescent="0.25">
      <c r="A61" t="s">
        <v>34</v>
      </c>
      <c r="B61">
        <v>254</v>
      </c>
      <c r="C61">
        <v>128</v>
      </c>
      <c r="D61">
        <v>364</v>
      </c>
      <c r="E61">
        <v>1.43</v>
      </c>
      <c r="F61">
        <v>36400</v>
      </c>
      <c r="G61">
        <v>143.08000000000001</v>
      </c>
      <c r="H61">
        <v>0</v>
      </c>
      <c r="I61">
        <v>0</v>
      </c>
      <c r="J61">
        <v>36400</v>
      </c>
      <c r="K61">
        <v>143.08000000000001</v>
      </c>
      <c r="L61">
        <v>0</v>
      </c>
      <c r="M61">
        <v>100000</v>
      </c>
      <c r="N61">
        <v>0</v>
      </c>
      <c r="O61">
        <v>0</v>
      </c>
      <c r="P61">
        <v>0</v>
      </c>
      <c r="Q61">
        <v>0</v>
      </c>
      <c r="R61">
        <v>47.79</v>
      </c>
      <c r="S61">
        <v>136.62</v>
      </c>
      <c r="T61">
        <v>83.66</v>
      </c>
      <c r="U61">
        <v>30453.8</v>
      </c>
      <c r="X61" t="str">
        <f t="shared" si="28"/>
        <v>write_run_replace_delete_multi</v>
      </c>
      <c r="Y61">
        <f t="shared" si="29"/>
        <v>128</v>
      </c>
      <c r="Z61">
        <f t="shared" si="30"/>
        <v>1.43</v>
      </c>
      <c r="AA61">
        <f t="shared" si="31"/>
        <v>143.08000000000001</v>
      </c>
      <c r="AB61">
        <f t="shared" si="32"/>
        <v>0</v>
      </c>
      <c r="AC61">
        <f t="shared" si="33"/>
        <v>143.08000000000001</v>
      </c>
      <c r="AD61">
        <f t="shared" si="34"/>
        <v>100000</v>
      </c>
    </row>
    <row r="62" spans="1:30" x14ac:dyDescent="0.25">
      <c r="A62" t="s">
        <v>34</v>
      </c>
      <c r="B62">
        <v>334</v>
      </c>
      <c r="C62">
        <v>256</v>
      </c>
      <c r="D62">
        <v>510</v>
      </c>
      <c r="E62">
        <v>1.53</v>
      </c>
      <c r="F62">
        <v>51000</v>
      </c>
      <c r="G62">
        <v>152.86000000000001</v>
      </c>
      <c r="H62">
        <v>0</v>
      </c>
      <c r="I62">
        <v>0</v>
      </c>
      <c r="J62">
        <v>51000</v>
      </c>
      <c r="K62">
        <v>152.86000000000001</v>
      </c>
      <c r="L62">
        <v>0</v>
      </c>
      <c r="M62">
        <v>100000</v>
      </c>
      <c r="N62">
        <v>0</v>
      </c>
      <c r="O62">
        <v>0</v>
      </c>
      <c r="P62">
        <v>0</v>
      </c>
      <c r="Q62">
        <v>0</v>
      </c>
      <c r="R62">
        <v>102.82</v>
      </c>
      <c r="S62">
        <v>211.11</v>
      </c>
      <c r="T62">
        <v>156.87</v>
      </c>
      <c r="U62">
        <v>80001.39</v>
      </c>
      <c r="X62" t="str">
        <f t="shared" si="28"/>
        <v>write_run_replace_delete_multi</v>
      </c>
      <c r="Y62">
        <f t="shared" si="29"/>
        <v>256</v>
      </c>
      <c r="Z62">
        <f t="shared" si="30"/>
        <v>1.53</v>
      </c>
      <c r="AA62">
        <f t="shared" si="31"/>
        <v>152.86000000000001</v>
      </c>
      <c r="AB62">
        <f t="shared" si="32"/>
        <v>0</v>
      </c>
      <c r="AC62">
        <f t="shared" si="33"/>
        <v>152.86000000000001</v>
      </c>
      <c r="AD62">
        <f t="shared" si="34"/>
        <v>100000</v>
      </c>
    </row>
    <row r="63" spans="1:30" x14ac:dyDescent="0.25">
      <c r="A63" t="s">
        <v>34</v>
      </c>
      <c r="B63">
        <v>294</v>
      </c>
      <c r="C63">
        <v>512</v>
      </c>
      <c r="D63">
        <v>512</v>
      </c>
      <c r="E63">
        <v>1.74</v>
      </c>
      <c r="F63">
        <v>51200</v>
      </c>
      <c r="G63">
        <v>174.31</v>
      </c>
      <c r="H63">
        <v>0</v>
      </c>
      <c r="I63">
        <v>0</v>
      </c>
      <c r="J63">
        <v>51200</v>
      </c>
      <c r="K63">
        <v>174.31</v>
      </c>
      <c r="L63">
        <v>0</v>
      </c>
      <c r="M63">
        <v>100000</v>
      </c>
      <c r="N63">
        <v>0</v>
      </c>
      <c r="O63">
        <v>0</v>
      </c>
      <c r="P63">
        <v>0</v>
      </c>
      <c r="Q63">
        <v>0</v>
      </c>
      <c r="R63">
        <v>219.45</v>
      </c>
      <c r="S63">
        <v>293.72000000000003</v>
      </c>
      <c r="T63">
        <v>278.64</v>
      </c>
      <c r="U63">
        <v>142665.76</v>
      </c>
      <c r="X63" t="str">
        <f t="shared" si="28"/>
        <v>write_run_replace_delete_multi</v>
      </c>
      <c r="Y63">
        <f t="shared" si="29"/>
        <v>512</v>
      </c>
      <c r="Z63">
        <f t="shared" si="30"/>
        <v>1.74</v>
      </c>
      <c r="AA63">
        <f t="shared" si="31"/>
        <v>174.31</v>
      </c>
      <c r="AB63">
        <f t="shared" si="32"/>
        <v>0</v>
      </c>
      <c r="AC63">
        <f t="shared" si="33"/>
        <v>174.31</v>
      </c>
      <c r="AD63">
        <f t="shared" si="34"/>
        <v>100000</v>
      </c>
    </row>
    <row r="64" spans="1:30" x14ac:dyDescent="0.25">
      <c r="A64" t="s">
        <v>34</v>
      </c>
      <c r="B64">
        <v>509</v>
      </c>
      <c r="C64">
        <v>1024</v>
      </c>
      <c r="D64">
        <v>1024</v>
      </c>
      <c r="E64">
        <v>2.0099999999999998</v>
      </c>
      <c r="F64">
        <v>102400</v>
      </c>
      <c r="G64">
        <v>201.27</v>
      </c>
      <c r="H64">
        <v>0</v>
      </c>
      <c r="I64">
        <v>0</v>
      </c>
      <c r="J64">
        <v>102400</v>
      </c>
      <c r="K64">
        <v>201.27</v>
      </c>
      <c r="L64">
        <v>0</v>
      </c>
      <c r="M64">
        <v>100000</v>
      </c>
      <c r="N64">
        <v>0</v>
      </c>
      <c r="O64">
        <v>0</v>
      </c>
      <c r="P64">
        <v>0</v>
      </c>
      <c r="Q64">
        <v>0</v>
      </c>
      <c r="R64">
        <v>358.21</v>
      </c>
      <c r="S64">
        <v>508.77</v>
      </c>
      <c r="T64">
        <v>481.97</v>
      </c>
      <c r="U64">
        <v>493542.26</v>
      </c>
      <c r="X64" t="str">
        <f t="shared" si="28"/>
        <v>write_run_replace_delete_multi</v>
      </c>
      <c r="Y64">
        <f t="shared" si="29"/>
        <v>1024</v>
      </c>
      <c r="Z64">
        <f t="shared" si="30"/>
        <v>2.0099999999999998</v>
      </c>
      <c r="AA64">
        <f t="shared" si="31"/>
        <v>201.27</v>
      </c>
      <c r="AB64">
        <f t="shared" si="32"/>
        <v>0</v>
      </c>
      <c r="AC64">
        <f t="shared" si="33"/>
        <v>201.27</v>
      </c>
      <c r="AD64">
        <f t="shared" si="34"/>
        <v>100000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35</v>
      </c>
      <c r="B67">
        <v>200</v>
      </c>
      <c r="C67">
        <v>1</v>
      </c>
      <c r="D67">
        <v>7474</v>
      </c>
      <c r="E67">
        <v>37.369999999999997</v>
      </c>
      <c r="F67">
        <v>7474</v>
      </c>
      <c r="G67">
        <v>37.369999999999997</v>
      </c>
      <c r="H67">
        <v>0</v>
      </c>
      <c r="I67">
        <v>0</v>
      </c>
      <c r="J67">
        <v>7474</v>
      </c>
      <c r="K67">
        <v>37.369999999999997</v>
      </c>
      <c r="L67">
        <v>0</v>
      </c>
      <c r="M67">
        <v>55.82</v>
      </c>
      <c r="N67">
        <v>0</v>
      </c>
      <c r="O67">
        <v>0</v>
      </c>
      <c r="P67">
        <v>0</v>
      </c>
      <c r="Q67">
        <v>0</v>
      </c>
      <c r="R67">
        <v>0</v>
      </c>
      <c r="S67">
        <v>0.25</v>
      </c>
      <c r="T67">
        <v>0.03</v>
      </c>
      <c r="U67">
        <v>200.01</v>
      </c>
      <c r="X67" t="str">
        <f>A67</f>
        <v>write_run_replace_delete_single</v>
      </c>
      <c r="Y67">
        <f>C67</f>
        <v>1</v>
      </c>
      <c r="Z67">
        <f>E67</f>
        <v>37.369999999999997</v>
      </c>
      <c r="AA67">
        <f>G67</f>
        <v>37.369999999999997</v>
      </c>
      <c r="AB67">
        <f>I67</f>
        <v>0</v>
      </c>
      <c r="AC67">
        <f>K67</f>
        <v>37.369999999999997</v>
      </c>
      <c r="AD67">
        <f>M67</f>
        <v>55.82</v>
      </c>
    </row>
    <row r="68" spans="1:30" x14ac:dyDescent="0.25">
      <c r="A68" t="s">
        <v>35</v>
      </c>
      <c r="B68">
        <v>200</v>
      </c>
      <c r="C68">
        <v>2</v>
      </c>
      <c r="D68">
        <v>12803</v>
      </c>
      <c r="E68">
        <v>64</v>
      </c>
      <c r="F68">
        <v>12803</v>
      </c>
      <c r="G68">
        <v>64</v>
      </c>
      <c r="H68">
        <v>0</v>
      </c>
      <c r="I68">
        <v>0</v>
      </c>
      <c r="J68">
        <v>12803</v>
      </c>
      <c r="K68">
        <v>64</v>
      </c>
      <c r="L68">
        <v>0</v>
      </c>
      <c r="M68">
        <v>73.13</v>
      </c>
      <c r="N68">
        <v>0</v>
      </c>
      <c r="O68">
        <v>0</v>
      </c>
      <c r="P68">
        <v>0</v>
      </c>
      <c r="Q68">
        <v>0</v>
      </c>
      <c r="R68">
        <v>0</v>
      </c>
      <c r="S68">
        <v>0.38</v>
      </c>
      <c r="T68">
        <v>0.03</v>
      </c>
      <c r="U68">
        <v>400.02</v>
      </c>
      <c r="X68" t="str">
        <f t="shared" ref="X68:X77" si="35">A68</f>
        <v>write_run_replace_delete_single</v>
      </c>
      <c r="Y68">
        <f t="shared" ref="Y68:Y77" si="36">C68</f>
        <v>2</v>
      </c>
      <c r="Z68">
        <f t="shared" ref="Z68:Z77" si="37">E68</f>
        <v>64</v>
      </c>
      <c r="AA68">
        <f t="shared" ref="AA68:AA77" si="38">G68</f>
        <v>64</v>
      </c>
      <c r="AB68">
        <f t="shared" ref="AB68:AB77" si="39">I68</f>
        <v>0</v>
      </c>
      <c r="AC68">
        <f t="shared" ref="AC68:AC77" si="40">K68</f>
        <v>64</v>
      </c>
      <c r="AD68">
        <f t="shared" ref="AD68:AD77" si="41">M68</f>
        <v>73.13</v>
      </c>
    </row>
    <row r="69" spans="1:30" x14ac:dyDescent="0.25">
      <c r="A69" t="s">
        <v>35</v>
      </c>
      <c r="B69">
        <v>200</v>
      </c>
      <c r="C69">
        <v>4</v>
      </c>
      <c r="D69">
        <v>19520</v>
      </c>
      <c r="E69">
        <v>97.58</v>
      </c>
      <c r="F69">
        <v>19520</v>
      </c>
      <c r="G69">
        <v>97.58</v>
      </c>
      <c r="H69">
        <v>0</v>
      </c>
      <c r="I69">
        <v>0</v>
      </c>
      <c r="J69">
        <v>19520</v>
      </c>
      <c r="K69">
        <v>97.58</v>
      </c>
      <c r="L69">
        <v>0</v>
      </c>
      <c r="M69">
        <v>114.72</v>
      </c>
      <c r="N69">
        <v>0</v>
      </c>
      <c r="O69">
        <v>0</v>
      </c>
      <c r="P69">
        <v>0</v>
      </c>
      <c r="Q69">
        <v>0</v>
      </c>
      <c r="R69">
        <v>0</v>
      </c>
      <c r="S69">
        <v>0.46</v>
      </c>
      <c r="T69">
        <v>0.04</v>
      </c>
      <c r="U69">
        <v>800.07</v>
      </c>
      <c r="X69" t="str">
        <f t="shared" si="35"/>
        <v>write_run_replace_delete_single</v>
      </c>
      <c r="Y69">
        <f t="shared" si="36"/>
        <v>4</v>
      </c>
      <c r="Z69">
        <f t="shared" si="37"/>
        <v>97.58</v>
      </c>
      <c r="AA69">
        <f t="shared" si="38"/>
        <v>97.58</v>
      </c>
      <c r="AB69">
        <f t="shared" si="39"/>
        <v>0</v>
      </c>
      <c r="AC69">
        <f t="shared" si="40"/>
        <v>97.58</v>
      </c>
      <c r="AD69">
        <f t="shared" si="41"/>
        <v>114.72</v>
      </c>
    </row>
    <row r="70" spans="1:30" x14ac:dyDescent="0.25">
      <c r="A70" t="s">
        <v>35</v>
      </c>
      <c r="B70">
        <v>200</v>
      </c>
      <c r="C70">
        <v>8</v>
      </c>
      <c r="D70">
        <v>24553</v>
      </c>
      <c r="E70">
        <v>122.69</v>
      </c>
      <c r="F70">
        <v>24553</v>
      </c>
      <c r="G70">
        <v>122.69</v>
      </c>
      <c r="H70">
        <v>0</v>
      </c>
      <c r="I70">
        <v>0</v>
      </c>
      <c r="J70">
        <v>24553</v>
      </c>
      <c r="K70">
        <v>122.69</v>
      </c>
      <c r="L70">
        <v>0</v>
      </c>
      <c r="M70">
        <v>189.93</v>
      </c>
      <c r="N70">
        <v>0</v>
      </c>
      <c r="O70">
        <v>0</v>
      </c>
      <c r="P70">
        <v>0</v>
      </c>
      <c r="Q70">
        <v>0</v>
      </c>
      <c r="R70">
        <v>0</v>
      </c>
      <c r="S70">
        <v>0.81</v>
      </c>
      <c r="T70">
        <v>7.0000000000000007E-2</v>
      </c>
      <c r="U70">
        <v>1600.42</v>
      </c>
      <c r="X70" t="str">
        <f t="shared" si="35"/>
        <v>write_run_replace_delete_single</v>
      </c>
      <c r="Y70">
        <f t="shared" si="36"/>
        <v>8</v>
      </c>
      <c r="Z70">
        <f t="shared" si="37"/>
        <v>122.69</v>
      </c>
      <c r="AA70">
        <f t="shared" si="38"/>
        <v>122.69</v>
      </c>
      <c r="AB70">
        <f t="shared" si="39"/>
        <v>0</v>
      </c>
      <c r="AC70">
        <f t="shared" si="40"/>
        <v>122.69</v>
      </c>
      <c r="AD70">
        <f t="shared" si="41"/>
        <v>189.93</v>
      </c>
    </row>
    <row r="71" spans="1:30" x14ac:dyDescent="0.25">
      <c r="A71" t="s">
        <v>35</v>
      </c>
      <c r="B71">
        <v>200</v>
      </c>
      <c r="C71">
        <v>16</v>
      </c>
      <c r="D71">
        <v>26147</v>
      </c>
      <c r="E71">
        <v>130.61000000000001</v>
      </c>
      <c r="F71">
        <v>26147</v>
      </c>
      <c r="G71">
        <v>130.61000000000001</v>
      </c>
      <c r="H71">
        <v>0</v>
      </c>
      <c r="I71">
        <v>0</v>
      </c>
      <c r="J71">
        <v>26147</v>
      </c>
      <c r="K71">
        <v>130.61000000000001</v>
      </c>
      <c r="L71">
        <v>0</v>
      </c>
      <c r="M71">
        <v>350.33</v>
      </c>
      <c r="N71">
        <v>0</v>
      </c>
      <c r="O71">
        <v>0</v>
      </c>
      <c r="P71">
        <v>0</v>
      </c>
      <c r="Q71">
        <v>0</v>
      </c>
      <c r="R71">
        <v>0</v>
      </c>
      <c r="S71">
        <v>1.2</v>
      </c>
      <c r="T71">
        <v>0.12</v>
      </c>
      <c r="U71">
        <v>3201.85</v>
      </c>
      <c r="X71" t="str">
        <f t="shared" si="35"/>
        <v>write_run_replace_delete_single</v>
      </c>
      <c r="Y71">
        <f t="shared" si="36"/>
        <v>16</v>
      </c>
      <c r="Z71">
        <f t="shared" si="37"/>
        <v>130.61000000000001</v>
      </c>
      <c r="AA71">
        <f t="shared" si="38"/>
        <v>130.61000000000001</v>
      </c>
      <c r="AB71">
        <f t="shared" si="39"/>
        <v>0</v>
      </c>
      <c r="AC71">
        <f t="shared" si="40"/>
        <v>130.61000000000001</v>
      </c>
      <c r="AD71">
        <f t="shared" si="41"/>
        <v>350.33</v>
      </c>
    </row>
    <row r="72" spans="1:30" x14ac:dyDescent="0.25">
      <c r="A72" t="s">
        <v>35</v>
      </c>
      <c r="B72">
        <v>200</v>
      </c>
      <c r="C72">
        <v>32</v>
      </c>
      <c r="D72">
        <v>29280</v>
      </c>
      <c r="E72">
        <v>146.22</v>
      </c>
      <c r="F72">
        <v>29280</v>
      </c>
      <c r="G72">
        <v>146.22</v>
      </c>
      <c r="H72">
        <v>0</v>
      </c>
      <c r="I72">
        <v>0</v>
      </c>
      <c r="J72">
        <v>29280</v>
      </c>
      <c r="K72">
        <v>146.22</v>
      </c>
      <c r="L72">
        <v>0</v>
      </c>
      <c r="M72">
        <v>612.21</v>
      </c>
      <c r="N72">
        <v>0</v>
      </c>
      <c r="O72">
        <v>0</v>
      </c>
      <c r="P72">
        <v>0</v>
      </c>
      <c r="Q72">
        <v>0</v>
      </c>
      <c r="R72">
        <v>0</v>
      </c>
      <c r="S72">
        <v>2.02</v>
      </c>
      <c r="T72">
        <v>0.22</v>
      </c>
      <c r="U72">
        <v>6404.26</v>
      </c>
      <c r="X72" t="str">
        <f t="shared" si="35"/>
        <v>write_run_replace_delete_single</v>
      </c>
      <c r="Y72">
        <f t="shared" si="36"/>
        <v>32</v>
      </c>
      <c r="Z72">
        <f t="shared" si="37"/>
        <v>146.22</v>
      </c>
      <c r="AA72">
        <f t="shared" si="38"/>
        <v>146.22</v>
      </c>
      <c r="AB72">
        <f t="shared" si="39"/>
        <v>0</v>
      </c>
      <c r="AC72">
        <f t="shared" si="40"/>
        <v>146.22</v>
      </c>
      <c r="AD72">
        <f t="shared" si="41"/>
        <v>612.21</v>
      </c>
    </row>
    <row r="73" spans="1:30" x14ac:dyDescent="0.25">
      <c r="A73" t="s">
        <v>35</v>
      </c>
      <c r="B73">
        <v>200</v>
      </c>
      <c r="C73">
        <v>64</v>
      </c>
      <c r="D73">
        <v>29406</v>
      </c>
      <c r="E73">
        <v>146.75</v>
      </c>
      <c r="F73">
        <v>29406</v>
      </c>
      <c r="G73">
        <v>146.75</v>
      </c>
      <c r="H73">
        <v>0</v>
      </c>
      <c r="I73">
        <v>0</v>
      </c>
      <c r="J73">
        <v>29406</v>
      </c>
      <c r="K73">
        <v>146.75</v>
      </c>
      <c r="L73">
        <v>0</v>
      </c>
      <c r="M73">
        <v>1149.76</v>
      </c>
      <c r="N73">
        <v>0</v>
      </c>
      <c r="O73">
        <v>0</v>
      </c>
      <c r="P73">
        <v>0</v>
      </c>
      <c r="Q73">
        <v>0</v>
      </c>
      <c r="R73">
        <v>0</v>
      </c>
      <c r="S73">
        <v>3.51</v>
      </c>
      <c r="T73">
        <v>0.44</v>
      </c>
      <c r="U73">
        <v>12811.9</v>
      </c>
      <c r="X73" t="str">
        <f t="shared" si="35"/>
        <v>write_run_replace_delete_single</v>
      </c>
      <c r="Y73">
        <f t="shared" si="36"/>
        <v>64</v>
      </c>
      <c r="Z73">
        <f t="shared" si="37"/>
        <v>146.75</v>
      </c>
      <c r="AA73">
        <f t="shared" si="38"/>
        <v>146.75</v>
      </c>
      <c r="AB73">
        <f t="shared" si="39"/>
        <v>0</v>
      </c>
      <c r="AC73">
        <f t="shared" si="40"/>
        <v>146.75</v>
      </c>
      <c r="AD73">
        <f t="shared" si="41"/>
        <v>1149.76</v>
      </c>
    </row>
    <row r="74" spans="1:30" x14ac:dyDescent="0.25">
      <c r="A74" t="s">
        <v>35</v>
      </c>
      <c r="B74">
        <v>201</v>
      </c>
      <c r="C74">
        <v>128</v>
      </c>
      <c r="D74">
        <v>32441</v>
      </c>
      <c r="E74">
        <v>161.57</v>
      </c>
      <c r="F74">
        <v>32441</v>
      </c>
      <c r="G74">
        <v>161.57</v>
      </c>
      <c r="H74">
        <v>0</v>
      </c>
      <c r="I74">
        <v>0</v>
      </c>
      <c r="J74">
        <v>32441</v>
      </c>
      <c r="K74">
        <v>161.57</v>
      </c>
      <c r="L74">
        <v>0</v>
      </c>
      <c r="M74">
        <v>2082.91</v>
      </c>
      <c r="N74">
        <v>0</v>
      </c>
      <c r="O74">
        <v>0</v>
      </c>
      <c r="P74">
        <v>0</v>
      </c>
      <c r="Q74">
        <v>0</v>
      </c>
      <c r="R74">
        <v>0</v>
      </c>
      <c r="S74">
        <v>5.65</v>
      </c>
      <c r="T74">
        <v>0.79</v>
      </c>
      <c r="U74">
        <v>25654.58</v>
      </c>
      <c r="X74" t="str">
        <f t="shared" si="35"/>
        <v>write_run_replace_delete_single</v>
      </c>
      <c r="Y74">
        <f t="shared" si="36"/>
        <v>128</v>
      </c>
      <c r="Z74">
        <f t="shared" si="37"/>
        <v>161.57</v>
      </c>
      <c r="AA74">
        <f t="shared" si="38"/>
        <v>161.57</v>
      </c>
      <c r="AB74">
        <f t="shared" si="39"/>
        <v>0</v>
      </c>
      <c r="AC74">
        <f t="shared" si="40"/>
        <v>161.57</v>
      </c>
      <c r="AD74">
        <f t="shared" si="41"/>
        <v>2082.91</v>
      </c>
    </row>
    <row r="75" spans="1:30" x14ac:dyDescent="0.25">
      <c r="A75" t="s">
        <v>35</v>
      </c>
      <c r="B75">
        <v>201</v>
      </c>
      <c r="C75">
        <v>256</v>
      </c>
      <c r="D75">
        <v>31897</v>
      </c>
      <c r="E75">
        <v>158.91999999999999</v>
      </c>
      <c r="F75">
        <v>31897</v>
      </c>
      <c r="G75">
        <v>158.91999999999999</v>
      </c>
      <c r="H75">
        <v>0</v>
      </c>
      <c r="I75">
        <v>0</v>
      </c>
      <c r="J75">
        <v>31897</v>
      </c>
      <c r="K75">
        <v>158.91999999999999</v>
      </c>
      <c r="L75">
        <v>0</v>
      </c>
      <c r="M75">
        <v>4128.91</v>
      </c>
      <c r="N75">
        <v>0</v>
      </c>
      <c r="O75">
        <v>0</v>
      </c>
      <c r="P75">
        <v>0</v>
      </c>
      <c r="Q75">
        <v>0</v>
      </c>
      <c r="R75">
        <v>0</v>
      </c>
      <c r="S75">
        <v>9.82</v>
      </c>
      <c r="T75">
        <v>1.61</v>
      </c>
      <c r="U75">
        <v>51299.55</v>
      </c>
      <c r="X75" t="str">
        <f t="shared" si="35"/>
        <v>write_run_replace_delete_single</v>
      </c>
      <c r="Y75">
        <f t="shared" si="36"/>
        <v>256</v>
      </c>
      <c r="Z75">
        <f t="shared" si="37"/>
        <v>158.91999999999999</v>
      </c>
      <c r="AA75">
        <f t="shared" si="38"/>
        <v>158.91999999999999</v>
      </c>
      <c r="AB75">
        <f t="shared" si="39"/>
        <v>0</v>
      </c>
      <c r="AC75">
        <f t="shared" si="40"/>
        <v>158.91999999999999</v>
      </c>
      <c r="AD75">
        <f t="shared" si="41"/>
        <v>4128.91</v>
      </c>
    </row>
    <row r="76" spans="1:30" x14ac:dyDescent="0.25">
      <c r="A76" t="s">
        <v>35</v>
      </c>
      <c r="B76">
        <v>202</v>
      </c>
      <c r="C76">
        <v>512</v>
      </c>
      <c r="D76">
        <v>30757</v>
      </c>
      <c r="E76">
        <v>152.49</v>
      </c>
      <c r="F76">
        <v>30757</v>
      </c>
      <c r="G76">
        <v>152.49</v>
      </c>
      <c r="H76">
        <v>0</v>
      </c>
      <c r="I76">
        <v>0</v>
      </c>
      <c r="J76">
        <v>30757</v>
      </c>
      <c r="K76">
        <v>152.49</v>
      </c>
      <c r="L76">
        <v>0</v>
      </c>
      <c r="M76">
        <v>8955.74</v>
      </c>
      <c r="N76">
        <v>0</v>
      </c>
      <c r="O76">
        <v>0</v>
      </c>
      <c r="P76">
        <v>0</v>
      </c>
      <c r="Q76">
        <v>0</v>
      </c>
      <c r="R76">
        <v>0</v>
      </c>
      <c r="S76">
        <v>21.75</v>
      </c>
      <c r="T76">
        <v>3.35</v>
      </c>
      <c r="U76">
        <v>102901.46</v>
      </c>
      <c r="X76" t="str">
        <f t="shared" si="35"/>
        <v>write_run_replace_delete_single</v>
      </c>
      <c r="Y76">
        <f t="shared" si="36"/>
        <v>512</v>
      </c>
      <c r="Z76">
        <f t="shared" si="37"/>
        <v>152.49</v>
      </c>
      <c r="AA76">
        <f t="shared" si="38"/>
        <v>152.49</v>
      </c>
      <c r="AB76">
        <f t="shared" si="39"/>
        <v>0</v>
      </c>
      <c r="AC76">
        <f t="shared" si="40"/>
        <v>152.49</v>
      </c>
      <c r="AD76">
        <f t="shared" si="41"/>
        <v>8955.74</v>
      </c>
    </row>
    <row r="77" spans="1:30" x14ac:dyDescent="0.25">
      <c r="A77" t="s">
        <v>35</v>
      </c>
      <c r="B77">
        <v>203</v>
      </c>
      <c r="C77">
        <v>1024</v>
      </c>
      <c r="D77">
        <v>30657</v>
      </c>
      <c r="E77">
        <v>150.76</v>
      </c>
      <c r="F77">
        <v>30657</v>
      </c>
      <c r="G77">
        <v>150.76</v>
      </c>
      <c r="H77">
        <v>0</v>
      </c>
      <c r="I77">
        <v>0</v>
      </c>
      <c r="J77">
        <v>30657</v>
      </c>
      <c r="K77">
        <v>150.76</v>
      </c>
      <c r="L77">
        <v>0</v>
      </c>
      <c r="M77">
        <v>18403.78</v>
      </c>
      <c r="N77">
        <v>0</v>
      </c>
      <c r="O77">
        <v>0</v>
      </c>
      <c r="P77">
        <v>0</v>
      </c>
      <c r="Q77">
        <v>0</v>
      </c>
      <c r="R77">
        <v>0</v>
      </c>
      <c r="S77">
        <v>82.32</v>
      </c>
      <c r="T77">
        <v>6.73</v>
      </c>
      <c r="U77">
        <v>206311.37</v>
      </c>
      <c r="X77" t="str">
        <f t="shared" si="35"/>
        <v>write_run_replace_delete_single</v>
      </c>
      <c r="Y77">
        <f t="shared" si="36"/>
        <v>1024</v>
      </c>
      <c r="Z77">
        <f t="shared" si="37"/>
        <v>150.76</v>
      </c>
      <c r="AA77">
        <f t="shared" si="38"/>
        <v>150.76</v>
      </c>
      <c r="AB77">
        <f t="shared" si="39"/>
        <v>0</v>
      </c>
      <c r="AC77">
        <f t="shared" si="40"/>
        <v>150.76</v>
      </c>
      <c r="AD77">
        <f t="shared" si="41"/>
        <v>18403.78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36</v>
      </c>
      <c r="B80">
        <v>200</v>
      </c>
      <c r="C80">
        <v>1</v>
      </c>
      <c r="D80">
        <v>1406</v>
      </c>
      <c r="E80">
        <v>7.03</v>
      </c>
      <c r="F80">
        <v>15466</v>
      </c>
      <c r="G80">
        <v>77.28</v>
      </c>
      <c r="H80">
        <v>9842</v>
      </c>
      <c r="I80">
        <v>49.18</v>
      </c>
      <c r="J80">
        <v>4915</v>
      </c>
      <c r="K80">
        <v>24.56</v>
      </c>
      <c r="L80">
        <v>3.54</v>
      </c>
      <c r="M80">
        <v>200.47</v>
      </c>
      <c r="N80">
        <v>0</v>
      </c>
      <c r="O80">
        <v>0</v>
      </c>
      <c r="P80">
        <v>0</v>
      </c>
      <c r="Q80">
        <v>0</v>
      </c>
      <c r="R80">
        <v>7.0000000000000007E-2</v>
      </c>
      <c r="S80">
        <v>0.52</v>
      </c>
      <c r="T80">
        <v>0.14000000000000001</v>
      </c>
      <c r="U80">
        <v>200.12</v>
      </c>
      <c r="X80" t="str">
        <f>A80</f>
        <v>write_run_rw_with_range_100</v>
      </c>
      <c r="Y80">
        <f>C80</f>
        <v>1</v>
      </c>
      <c r="Z80">
        <f>E80</f>
        <v>7.03</v>
      </c>
      <c r="AA80">
        <f>G80</f>
        <v>77.28</v>
      </c>
      <c r="AB80">
        <f>I80</f>
        <v>49.18</v>
      </c>
      <c r="AC80">
        <f>K80</f>
        <v>24.56</v>
      </c>
      <c r="AD80">
        <f>M80</f>
        <v>200.47</v>
      </c>
    </row>
    <row r="81" spans="1:30" x14ac:dyDescent="0.25">
      <c r="A81" t="s">
        <v>36</v>
      </c>
      <c r="B81">
        <v>200</v>
      </c>
      <c r="C81">
        <v>2</v>
      </c>
      <c r="D81">
        <v>2331</v>
      </c>
      <c r="E81">
        <v>11.65</v>
      </c>
      <c r="F81">
        <v>25641</v>
      </c>
      <c r="G81">
        <v>128.11000000000001</v>
      </c>
      <c r="H81">
        <v>16317</v>
      </c>
      <c r="I81">
        <v>81.53</v>
      </c>
      <c r="J81">
        <v>8137</v>
      </c>
      <c r="K81">
        <v>40.659999999999997</v>
      </c>
      <c r="L81">
        <v>5.93</v>
      </c>
      <c r="M81">
        <v>325.98</v>
      </c>
      <c r="N81">
        <v>0</v>
      </c>
      <c r="O81">
        <v>0</v>
      </c>
      <c r="P81">
        <v>0</v>
      </c>
      <c r="Q81">
        <v>0</v>
      </c>
      <c r="R81">
        <v>0.06</v>
      </c>
      <c r="S81">
        <v>0.64</v>
      </c>
      <c r="T81">
        <v>0.17</v>
      </c>
      <c r="U81">
        <v>400.17</v>
      </c>
      <c r="X81" t="str">
        <f t="shared" ref="X81:X90" si="42">A81</f>
        <v>write_run_rw_with_range_100</v>
      </c>
      <c r="Y81">
        <f t="shared" ref="Y81:Y90" si="43">C81</f>
        <v>2</v>
      </c>
      <c r="Z81">
        <f t="shared" ref="Z81:Z90" si="44">E81</f>
        <v>11.65</v>
      </c>
      <c r="AA81">
        <f t="shared" ref="AA81:AA90" si="45">G81</f>
        <v>128.11000000000001</v>
      </c>
      <c r="AB81">
        <f t="shared" ref="AB81:AB90" si="46">I81</f>
        <v>81.53</v>
      </c>
      <c r="AC81">
        <f t="shared" ref="AC81:AC90" si="47">K81</f>
        <v>40.659999999999997</v>
      </c>
      <c r="AD81">
        <f t="shared" ref="AD81:AD90" si="48">M81</f>
        <v>325.98</v>
      </c>
    </row>
    <row r="82" spans="1:30" x14ac:dyDescent="0.25">
      <c r="A82" t="s">
        <v>36</v>
      </c>
      <c r="B82">
        <v>200</v>
      </c>
      <c r="C82">
        <v>4</v>
      </c>
      <c r="D82">
        <v>3648</v>
      </c>
      <c r="E82">
        <v>18.23</v>
      </c>
      <c r="F82">
        <v>40128</v>
      </c>
      <c r="G82">
        <v>200.57</v>
      </c>
      <c r="H82">
        <v>25536</v>
      </c>
      <c r="I82">
        <v>127.64</v>
      </c>
      <c r="J82">
        <v>12788</v>
      </c>
      <c r="K82">
        <v>63.92</v>
      </c>
      <c r="L82">
        <v>9.02</v>
      </c>
      <c r="M82">
        <v>419.45</v>
      </c>
      <c r="N82">
        <v>0</v>
      </c>
      <c r="O82">
        <v>0</v>
      </c>
      <c r="P82">
        <v>0</v>
      </c>
      <c r="Q82">
        <v>0</v>
      </c>
      <c r="R82">
        <v>0.08</v>
      </c>
      <c r="S82">
        <v>0.94</v>
      </c>
      <c r="T82">
        <v>0.22</v>
      </c>
      <c r="U82">
        <v>800.12</v>
      </c>
      <c r="X82" t="str">
        <f t="shared" si="42"/>
        <v>write_run_rw_with_range_100</v>
      </c>
      <c r="Y82">
        <f t="shared" si="43"/>
        <v>4</v>
      </c>
      <c r="Z82">
        <f t="shared" si="44"/>
        <v>18.23</v>
      </c>
      <c r="AA82">
        <f t="shared" si="45"/>
        <v>200.57</v>
      </c>
      <c r="AB82">
        <f t="shared" si="46"/>
        <v>127.64</v>
      </c>
      <c r="AC82">
        <f t="shared" si="47"/>
        <v>63.92</v>
      </c>
      <c r="AD82">
        <f t="shared" si="48"/>
        <v>419.45</v>
      </c>
    </row>
    <row r="83" spans="1:30" x14ac:dyDescent="0.25">
      <c r="A83" t="s">
        <v>36</v>
      </c>
      <c r="B83">
        <v>200</v>
      </c>
      <c r="C83">
        <v>8</v>
      </c>
      <c r="D83">
        <v>5144</v>
      </c>
      <c r="E83">
        <v>25.69</v>
      </c>
      <c r="F83">
        <v>56584</v>
      </c>
      <c r="G83">
        <v>282.62</v>
      </c>
      <c r="H83">
        <v>36008</v>
      </c>
      <c r="I83">
        <v>179.85</v>
      </c>
      <c r="J83">
        <v>17995</v>
      </c>
      <c r="K83">
        <v>89.88</v>
      </c>
      <c r="L83">
        <v>12.89</v>
      </c>
      <c r="M83">
        <v>549.52</v>
      </c>
      <c r="N83">
        <v>0</v>
      </c>
      <c r="O83">
        <v>0</v>
      </c>
      <c r="P83">
        <v>0</v>
      </c>
      <c r="Q83">
        <v>0</v>
      </c>
      <c r="R83">
        <v>0.08</v>
      </c>
      <c r="S83">
        <v>1.04</v>
      </c>
      <c r="T83">
        <v>0.31</v>
      </c>
      <c r="U83">
        <v>1600.82</v>
      </c>
      <c r="X83" t="str">
        <f t="shared" si="42"/>
        <v>write_run_rw_with_range_100</v>
      </c>
      <c r="Y83">
        <f t="shared" si="43"/>
        <v>8</v>
      </c>
      <c r="Z83">
        <f t="shared" si="44"/>
        <v>25.69</v>
      </c>
      <c r="AA83">
        <f t="shared" si="45"/>
        <v>282.62</v>
      </c>
      <c r="AB83">
        <f t="shared" si="46"/>
        <v>179.85</v>
      </c>
      <c r="AC83">
        <f t="shared" si="47"/>
        <v>89.88</v>
      </c>
      <c r="AD83">
        <f t="shared" si="48"/>
        <v>549.52</v>
      </c>
    </row>
    <row r="84" spans="1:30" x14ac:dyDescent="0.25">
      <c r="A84" t="s">
        <v>36</v>
      </c>
      <c r="B84">
        <v>201</v>
      </c>
      <c r="C84">
        <v>16</v>
      </c>
      <c r="D84">
        <v>6386</v>
      </c>
      <c r="E84">
        <v>31.85</v>
      </c>
      <c r="F84">
        <v>70246</v>
      </c>
      <c r="G84">
        <v>350.33</v>
      </c>
      <c r="H84">
        <v>44702</v>
      </c>
      <c r="I84">
        <v>222.94</v>
      </c>
      <c r="J84">
        <v>22361</v>
      </c>
      <c r="K84">
        <v>111.52</v>
      </c>
      <c r="L84">
        <v>15.87</v>
      </c>
      <c r="M84">
        <v>861.95</v>
      </c>
      <c r="N84">
        <v>0</v>
      </c>
      <c r="O84">
        <v>0</v>
      </c>
      <c r="P84">
        <v>0</v>
      </c>
      <c r="Q84">
        <v>0</v>
      </c>
      <c r="R84">
        <v>7.0000000000000007E-2</v>
      </c>
      <c r="S84">
        <v>1.58</v>
      </c>
      <c r="T84">
        <v>0.5</v>
      </c>
      <c r="U84">
        <v>3204.93</v>
      </c>
      <c r="X84" t="str">
        <f t="shared" si="42"/>
        <v>write_run_rw_with_range_100</v>
      </c>
      <c r="Y84">
        <f t="shared" si="43"/>
        <v>16</v>
      </c>
      <c r="Z84">
        <f t="shared" si="44"/>
        <v>31.85</v>
      </c>
      <c r="AA84">
        <f t="shared" si="45"/>
        <v>350.33</v>
      </c>
      <c r="AB84">
        <f t="shared" si="46"/>
        <v>222.94</v>
      </c>
      <c r="AC84">
        <f t="shared" si="47"/>
        <v>111.52</v>
      </c>
      <c r="AD84">
        <f t="shared" si="48"/>
        <v>861.95</v>
      </c>
    </row>
    <row r="85" spans="1:30" x14ac:dyDescent="0.25">
      <c r="A85" t="s">
        <v>36</v>
      </c>
      <c r="B85">
        <v>201</v>
      </c>
      <c r="C85">
        <v>32</v>
      </c>
      <c r="D85">
        <v>7334</v>
      </c>
      <c r="E85">
        <v>36.53</v>
      </c>
      <c r="F85">
        <v>80674</v>
      </c>
      <c r="G85">
        <v>401.86</v>
      </c>
      <c r="H85">
        <v>51338</v>
      </c>
      <c r="I85">
        <v>255.73</v>
      </c>
      <c r="J85">
        <v>25747</v>
      </c>
      <c r="K85">
        <v>128.25</v>
      </c>
      <c r="L85">
        <v>17.88</v>
      </c>
      <c r="M85">
        <v>1453.01</v>
      </c>
      <c r="N85">
        <v>0</v>
      </c>
      <c r="O85">
        <v>0</v>
      </c>
      <c r="P85">
        <v>0</v>
      </c>
      <c r="Q85">
        <v>0</v>
      </c>
      <c r="R85">
        <v>7.0000000000000007E-2</v>
      </c>
      <c r="S85">
        <v>2.62</v>
      </c>
      <c r="T85">
        <v>0.87</v>
      </c>
      <c r="U85">
        <v>6415.7</v>
      </c>
      <c r="X85" t="str">
        <f t="shared" si="42"/>
        <v>write_run_rw_with_range_100</v>
      </c>
      <c r="Y85">
        <f t="shared" si="43"/>
        <v>32</v>
      </c>
      <c r="Z85">
        <f t="shared" si="44"/>
        <v>36.53</v>
      </c>
      <c r="AA85">
        <f t="shared" si="45"/>
        <v>401.86</v>
      </c>
      <c r="AB85">
        <f t="shared" si="46"/>
        <v>255.73</v>
      </c>
      <c r="AC85">
        <f t="shared" si="47"/>
        <v>128.25</v>
      </c>
      <c r="AD85">
        <f t="shared" si="48"/>
        <v>1453.01</v>
      </c>
    </row>
    <row r="86" spans="1:30" x14ac:dyDescent="0.25">
      <c r="A86" t="s">
        <v>36</v>
      </c>
      <c r="B86">
        <v>201</v>
      </c>
      <c r="C86">
        <v>64</v>
      </c>
      <c r="D86">
        <v>8055</v>
      </c>
      <c r="E86">
        <v>40.119999999999997</v>
      </c>
      <c r="F86">
        <v>88605</v>
      </c>
      <c r="G86">
        <v>441.29</v>
      </c>
      <c r="H86">
        <v>56385</v>
      </c>
      <c r="I86">
        <v>280.82</v>
      </c>
      <c r="J86">
        <v>28198</v>
      </c>
      <c r="K86">
        <v>140.44</v>
      </c>
      <c r="L86">
        <v>20.03</v>
      </c>
      <c r="M86">
        <v>2728.81</v>
      </c>
      <c r="N86">
        <v>0</v>
      </c>
      <c r="O86">
        <v>0</v>
      </c>
      <c r="P86">
        <v>0</v>
      </c>
      <c r="Q86">
        <v>0</v>
      </c>
      <c r="R86">
        <v>7.0000000000000007E-2</v>
      </c>
      <c r="S86">
        <v>4.8600000000000003</v>
      </c>
      <c r="T86">
        <v>1.59</v>
      </c>
      <c r="U86">
        <v>12828.59</v>
      </c>
      <c r="X86" t="str">
        <f t="shared" si="42"/>
        <v>write_run_rw_with_range_100</v>
      </c>
      <c r="Y86">
        <f t="shared" si="43"/>
        <v>64</v>
      </c>
      <c r="Z86">
        <f t="shared" si="44"/>
        <v>40.119999999999997</v>
      </c>
      <c r="AA86">
        <f t="shared" si="45"/>
        <v>441.29</v>
      </c>
      <c r="AB86">
        <f t="shared" si="46"/>
        <v>280.82</v>
      </c>
      <c r="AC86">
        <f t="shared" si="47"/>
        <v>140.44</v>
      </c>
      <c r="AD86">
        <f t="shared" si="48"/>
        <v>2728.81</v>
      </c>
    </row>
    <row r="87" spans="1:30" x14ac:dyDescent="0.25">
      <c r="A87" t="s">
        <v>36</v>
      </c>
      <c r="B87">
        <v>202</v>
      </c>
      <c r="C87">
        <v>128</v>
      </c>
      <c r="D87">
        <v>8530</v>
      </c>
      <c r="E87">
        <v>42.32</v>
      </c>
      <c r="F87">
        <v>93830</v>
      </c>
      <c r="G87">
        <v>465.55</v>
      </c>
      <c r="H87">
        <v>59710</v>
      </c>
      <c r="I87">
        <v>296.26</v>
      </c>
      <c r="J87">
        <v>29806</v>
      </c>
      <c r="K87">
        <v>147.88999999999999</v>
      </c>
      <c r="L87">
        <v>21.4</v>
      </c>
      <c r="M87">
        <v>5124.8100000000004</v>
      </c>
      <c r="N87">
        <v>0</v>
      </c>
      <c r="O87">
        <v>0</v>
      </c>
      <c r="P87">
        <v>0</v>
      </c>
      <c r="Q87">
        <v>0</v>
      </c>
      <c r="R87">
        <v>0.06</v>
      </c>
      <c r="S87">
        <v>9.15</v>
      </c>
      <c r="T87">
        <v>3.02</v>
      </c>
      <c r="U87">
        <v>25724.27</v>
      </c>
      <c r="X87" t="str">
        <f t="shared" si="42"/>
        <v>write_run_rw_with_range_100</v>
      </c>
      <c r="Y87">
        <f t="shared" si="43"/>
        <v>128</v>
      </c>
      <c r="Z87">
        <f t="shared" si="44"/>
        <v>42.32</v>
      </c>
      <c r="AA87">
        <f t="shared" si="45"/>
        <v>465.55</v>
      </c>
      <c r="AB87">
        <f t="shared" si="46"/>
        <v>296.26</v>
      </c>
      <c r="AC87">
        <f t="shared" si="47"/>
        <v>147.88999999999999</v>
      </c>
      <c r="AD87">
        <f t="shared" si="48"/>
        <v>5124.8100000000004</v>
      </c>
    </row>
    <row r="88" spans="1:30" x14ac:dyDescent="0.25">
      <c r="A88" t="s">
        <v>36</v>
      </c>
      <c r="B88">
        <v>203</v>
      </c>
      <c r="C88">
        <v>256</v>
      </c>
      <c r="D88">
        <v>8996</v>
      </c>
      <c r="E88">
        <v>44.37</v>
      </c>
      <c r="F88">
        <v>98956</v>
      </c>
      <c r="G88">
        <v>488.04</v>
      </c>
      <c r="H88">
        <v>62972</v>
      </c>
      <c r="I88">
        <v>310.57</v>
      </c>
      <c r="J88">
        <v>31482</v>
      </c>
      <c r="K88">
        <v>155.27000000000001</v>
      </c>
      <c r="L88">
        <v>22.2</v>
      </c>
      <c r="M88">
        <v>9977.52</v>
      </c>
      <c r="N88">
        <v>0</v>
      </c>
      <c r="O88">
        <v>0</v>
      </c>
      <c r="P88">
        <v>0</v>
      </c>
      <c r="Q88">
        <v>0</v>
      </c>
      <c r="R88">
        <v>7.0000000000000007E-2</v>
      </c>
      <c r="S88">
        <v>17.29</v>
      </c>
      <c r="T88">
        <v>5.74</v>
      </c>
      <c r="U88">
        <v>51668.800000000003</v>
      </c>
      <c r="X88" t="str">
        <f t="shared" si="42"/>
        <v>write_run_rw_with_range_100</v>
      </c>
      <c r="Y88">
        <f t="shared" si="43"/>
        <v>256</v>
      </c>
      <c r="Z88">
        <f t="shared" si="44"/>
        <v>44.37</v>
      </c>
      <c r="AA88">
        <f t="shared" si="45"/>
        <v>488.04</v>
      </c>
      <c r="AB88">
        <f t="shared" si="46"/>
        <v>310.57</v>
      </c>
      <c r="AC88">
        <f t="shared" si="47"/>
        <v>155.27000000000001</v>
      </c>
      <c r="AD88">
        <f t="shared" si="48"/>
        <v>9977.52</v>
      </c>
    </row>
    <row r="89" spans="1:30" x14ac:dyDescent="0.25">
      <c r="A89" t="s">
        <v>36</v>
      </c>
      <c r="B89">
        <v>203</v>
      </c>
      <c r="C89">
        <v>512</v>
      </c>
      <c r="D89">
        <v>9450</v>
      </c>
      <c r="E89">
        <v>46.47</v>
      </c>
      <c r="F89">
        <v>103950</v>
      </c>
      <c r="G89">
        <v>511.15</v>
      </c>
      <c r="H89">
        <v>66150</v>
      </c>
      <c r="I89">
        <v>325.27999999999997</v>
      </c>
      <c r="J89">
        <v>33067</v>
      </c>
      <c r="K89">
        <v>162.6</v>
      </c>
      <c r="L89">
        <v>23.27</v>
      </c>
      <c r="M89">
        <v>20503.5</v>
      </c>
      <c r="N89">
        <v>0</v>
      </c>
      <c r="O89">
        <v>0</v>
      </c>
      <c r="P89">
        <v>0</v>
      </c>
      <c r="Q89">
        <v>0</v>
      </c>
      <c r="R89">
        <v>0.05</v>
      </c>
      <c r="S89">
        <v>37.35</v>
      </c>
      <c r="T89">
        <v>10.95</v>
      </c>
      <c r="U89">
        <v>103474.51</v>
      </c>
      <c r="X89" t="str">
        <f t="shared" si="42"/>
        <v>write_run_rw_with_range_100</v>
      </c>
      <c r="Y89">
        <f t="shared" si="43"/>
        <v>512</v>
      </c>
      <c r="Z89">
        <f t="shared" si="44"/>
        <v>46.47</v>
      </c>
      <c r="AA89">
        <f t="shared" si="45"/>
        <v>511.15</v>
      </c>
      <c r="AB89">
        <f t="shared" si="46"/>
        <v>325.27999999999997</v>
      </c>
      <c r="AC89">
        <f t="shared" si="47"/>
        <v>162.6</v>
      </c>
      <c r="AD89">
        <f t="shared" si="48"/>
        <v>20503.5</v>
      </c>
    </row>
    <row r="90" spans="1:30" x14ac:dyDescent="0.25">
      <c r="A90" t="s">
        <v>36</v>
      </c>
      <c r="B90">
        <v>207</v>
      </c>
      <c r="C90">
        <v>1024</v>
      </c>
      <c r="D90">
        <v>10020</v>
      </c>
      <c r="E90">
        <v>48.32</v>
      </c>
      <c r="F90">
        <v>110220</v>
      </c>
      <c r="G90">
        <v>531.54999999999995</v>
      </c>
      <c r="H90">
        <v>70140</v>
      </c>
      <c r="I90">
        <v>338.26</v>
      </c>
      <c r="J90">
        <v>35044</v>
      </c>
      <c r="K90">
        <v>169</v>
      </c>
      <c r="L90">
        <v>24.29</v>
      </c>
      <c r="M90">
        <v>44472.74</v>
      </c>
      <c r="N90">
        <v>0</v>
      </c>
      <c r="O90">
        <v>0</v>
      </c>
      <c r="P90">
        <v>0</v>
      </c>
      <c r="Q90">
        <v>0</v>
      </c>
      <c r="R90">
        <v>0.57999999999999996</v>
      </c>
      <c r="S90">
        <v>111.84</v>
      </c>
      <c r="T90">
        <v>20.93</v>
      </c>
      <c r="U90">
        <v>209762.82</v>
      </c>
      <c r="X90" t="str">
        <f t="shared" si="42"/>
        <v>write_run_rw_with_range_100</v>
      </c>
      <c r="Y90">
        <f t="shared" si="43"/>
        <v>1024</v>
      </c>
      <c r="Z90">
        <f t="shared" si="44"/>
        <v>48.32</v>
      </c>
      <c r="AA90">
        <f t="shared" si="45"/>
        <v>531.54999999999995</v>
      </c>
      <c r="AB90">
        <f t="shared" si="46"/>
        <v>338.26</v>
      </c>
      <c r="AC90">
        <f t="shared" si="47"/>
        <v>169</v>
      </c>
      <c r="AD90">
        <f t="shared" si="48"/>
        <v>44472.74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37</v>
      </c>
      <c r="B93">
        <v>200</v>
      </c>
      <c r="C93">
        <v>1</v>
      </c>
      <c r="D93">
        <v>767</v>
      </c>
      <c r="E93">
        <v>3.83</v>
      </c>
      <c r="F93">
        <v>8437</v>
      </c>
      <c r="G93">
        <v>42.18</v>
      </c>
      <c r="H93">
        <v>5369</v>
      </c>
      <c r="I93">
        <v>26.84</v>
      </c>
      <c r="J93">
        <v>2686</v>
      </c>
      <c r="K93">
        <v>13.43</v>
      </c>
      <c r="L93">
        <v>1.91</v>
      </c>
      <c r="M93">
        <v>376.49</v>
      </c>
      <c r="N93">
        <v>0</v>
      </c>
      <c r="O93">
        <v>0</v>
      </c>
      <c r="P93">
        <v>0</v>
      </c>
      <c r="Q93">
        <v>0</v>
      </c>
      <c r="R93">
        <v>0.13</v>
      </c>
      <c r="S93">
        <v>0.7</v>
      </c>
      <c r="T93">
        <v>0.26</v>
      </c>
      <c r="U93">
        <v>200.03</v>
      </c>
      <c r="X93" t="str">
        <f>A93</f>
        <v>write_run_rw_with_range_1000</v>
      </c>
      <c r="Y93">
        <f>C93</f>
        <v>1</v>
      </c>
      <c r="Z93">
        <f>E93</f>
        <v>3.83</v>
      </c>
      <c r="AA93">
        <f>G93</f>
        <v>42.18</v>
      </c>
      <c r="AB93">
        <f>I93</f>
        <v>26.84</v>
      </c>
      <c r="AC93">
        <f>K93</f>
        <v>13.43</v>
      </c>
      <c r="AD93">
        <f>M93</f>
        <v>376.49</v>
      </c>
    </row>
    <row r="94" spans="1:30" x14ac:dyDescent="0.25">
      <c r="A94" t="s">
        <v>37</v>
      </c>
      <c r="B94">
        <v>200</v>
      </c>
      <c r="C94">
        <v>2</v>
      </c>
      <c r="D94">
        <v>1189</v>
      </c>
      <c r="E94">
        <v>5.94</v>
      </c>
      <c r="F94">
        <v>13079</v>
      </c>
      <c r="G94">
        <v>65.33</v>
      </c>
      <c r="H94">
        <v>8323</v>
      </c>
      <c r="I94">
        <v>41.57</v>
      </c>
      <c r="J94">
        <v>4176</v>
      </c>
      <c r="K94">
        <v>20.86</v>
      </c>
      <c r="L94">
        <v>2.9</v>
      </c>
      <c r="M94">
        <v>634.66</v>
      </c>
      <c r="N94">
        <v>0</v>
      </c>
      <c r="O94">
        <v>0</v>
      </c>
      <c r="P94">
        <v>0</v>
      </c>
      <c r="Q94">
        <v>0</v>
      </c>
      <c r="R94">
        <v>0.16</v>
      </c>
      <c r="S94">
        <v>0.93</v>
      </c>
      <c r="T94">
        <v>0.34</v>
      </c>
      <c r="U94">
        <v>400.28</v>
      </c>
      <c r="X94" t="str">
        <f t="shared" ref="X94:X103" si="49">A94</f>
        <v>write_run_rw_with_range_1000</v>
      </c>
      <c r="Y94">
        <f t="shared" ref="Y94:Y103" si="50">C94</f>
        <v>2</v>
      </c>
      <c r="Z94">
        <f t="shared" ref="Z94:Z103" si="51">E94</f>
        <v>5.94</v>
      </c>
      <c r="AA94">
        <f t="shared" ref="AA94:AA103" si="52">G94</f>
        <v>65.33</v>
      </c>
      <c r="AB94">
        <f t="shared" ref="AB94:AB103" si="53">I94</f>
        <v>41.57</v>
      </c>
      <c r="AC94">
        <f t="shared" ref="AC94:AC103" si="54">K94</f>
        <v>20.86</v>
      </c>
      <c r="AD94">
        <f t="shared" ref="AD94:AD103" si="55">M94</f>
        <v>634.66</v>
      </c>
    </row>
    <row r="95" spans="1:30" x14ac:dyDescent="0.25">
      <c r="A95" t="s">
        <v>37</v>
      </c>
      <c r="B95">
        <v>201</v>
      </c>
      <c r="C95">
        <v>4</v>
      </c>
      <c r="D95">
        <v>1876</v>
      </c>
      <c r="E95">
        <v>9.35</v>
      </c>
      <c r="F95">
        <v>20636</v>
      </c>
      <c r="G95">
        <v>102.89</v>
      </c>
      <c r="H95">
        <v>13132</v>
      </c>
      <c r="I95">
        <v>65.48</v>
      </c>
      <c r="J95">
        <v>6562</v>
      </c>
      <c r="K95">
        <v>32.72</v>
      </c>
      <c r="L95">
        <v>4.7</v>
      </c>
      <c r="M95">
        <v>759.88</v>
      </c>
      <c r="N95">
        <v>0</v>
      </c>
      <c r="O95">
        <v>0</v>
      </c>
      <c r="P95">
        <v>0</v>
      </c>
      <c r="Q95">
        <v>0</v>
      </c>
      <c r="R95">
        <v>0.2</v>
      </c>
      <c r="S95">
        <v>1.1499999999999999</v>
      </c>
      <c r="T95">
        <v>0.43</v>
      </c>
      <c r="U95">
        <v>801.57</v>
      </c>
      <c r="X95" t="str">
        <f t="shared" si="49"/>
        <v>write_run_rw_with_range_1000</v>
      </c>
      <c r="Y95">
        <f t="shared" si="50"/>
        <v>4</v>
      </c>
      <c r="Z95">
        <f t="shared" si="51"/>
        <v>9.35</v>
      </c>
      <c r="AA95">
        <f t="shared" si="52"/>
        <v>102.89</v>
      </c>
      <c r="AB95">
        <f t="shared" si="53"/>
        <v>65.48</v>
      </c>
      <c r="AC95">
        <f t="shared" si="54"/>
        <v>32.72</v>
      </c>
      <c r="AD95">
        <f t="shared" si="55"/>
        <v>759.88</v>
      </c>
    </row>
    <row r="96" spans="1:30" x14ac:dyDescent="0.25">
      <c r="A96" t="s">
        <v>37</v>
      </c>
      <c r="B96">
        <v>201</v>
      </c>
      <c r="C96">
        <v>8</v>
      </c>
      <c r="D96">
        <v>2613</v>
      </c>
      <c r="E96">
        <v>13.03</v>
      </c>
      <c r="F96">
        <v>28743</v>
      </c>
      <c r="G96">
        <v>143.31</v>
      </c>
      <c r="H96">
        <v>18291</v>
      </c>
      <c r="I96">
        <v>91.2</v>
      </c>
      <c r="J96">
        <v>9128</v>
      </c>
      <c r="K96">
        <v>45.51</v>
      </c>
      <c r="L96">
        <v>6.6</v>
      </c>
      <c r="M96">
        <v>977.74</v>
      </c>
      <c r="N96">
        <v>0</v>
      </c>
      <c r="O96">
        <v>0</v>
      </c>
      <c r="P96">
        <v>0</v>
      </c>
      <c r="Q96">
        <v>0</v>
      </c>
      <c r="R96">
        <v>0.21</v>
      </c>
      <c r="S96">
        <v>1.52</v>
      </c>
      <c r="T96">
        <v>0.61</v>
      </c>
      <c r="U96">
        <v>1603.03</v>
      </c>
      <c r="X96" t="str">
        <f t="shared" si="49"/>
        <v>write_run_rw_with_range_1000</v>
      </c>
      <c r="Y96">
        <f t="shared" si="50"/>
        <v>8</v>
      </c>
      <c r="Z96">
        <f t="shared" si="51"/>
        <v>13.03</v>
      </c>
      <c r="AA96">
        <f t="shared" si="52"/>
        <v>143.31</v>
      </c>
      <c r="AB96">
        <f t="shared" si="53"/>
        <v>91.2</v>
      </c>
      <c r="AC96">
        <f t="shared" si="54"/>
        <v>45.51</v>
      </c>
      <c r="AD96">
        <f t="shared" si="55"/>
        <v>977.74</v>
      </c>
    </row>
    <row r="97" spans="1:30" x14ac:dyDescent="0.25">
      <c r="A97" t="s">
        <v>37</v>
      </c>
      <c r="B97">
        <v>201</v>
      </c>
      <c r="C97">
        <v>16</v>
      </c>
      <c r="D97">
        <v>3403</v>
      </c>
      <c r="E97">
        <v>16.95</v>
      </c>
      <c r="F97">
        <v>37433</v>
      </c>
      <c r="G97">
        <v>186.41</v>
      </c>
      <c r="H97">
        <v>23821</v>
      </c>
      <c r="I97">
        <v>118.62</v>
      </c>
      <c r="J97">
        <v>11889</v>
      </c>
      <c r="K97">
        <v>59.2</v>
      </c>
      <c r="L97">
        <v>8.58</v>
      </c>
      <c r="M97">
        <v>1479.41</v>
      </c>
      <c r="N97">
        <v>0</v>
      </c>
      <c r="O97">
        <v>0</v>
      </c>
      <c r="P97">
        <v>0</v>
      </c>
      <c r="Q97">
        <v>0</v>
      </c>
      <c r="R97">
        <v>0.14000000000000001</v>
      </c>
      <c r="S97">
        <v>2.2400000000000002</v>
      </c>
      <c r="T97">
        <v>0.94</v>
      </c>
      <c r="U97">
        <v>3207.89</v>
      </c>
      <c r="X97" t="str">
        <f t="shared" si="49"/>
        <v>write_run_rw_with_range_1000</v>
      </c>
      <c r="Y97">
        <f t="shared" si="50"/>
        <v>16</v>
      </c>
      <c r="Z97">
        <f t="shared" si="51"/>
        <v>16.95</v>
      </c>
      <c r="AA97">
        <f t="shared" si="52"/>
        <v>186.41</v>
      </c>
      <c r="AB97">
        <f t="shared" si="53"/>
        <v>118.62</v>
      </c>
      <c r="AC97">
        <f t="shared" si="54"/>
        <v>59.2</v>
      </c>
      <c r="AD97">
        <f t="shared" si="55"/>
        <v>1479.41</v>
      </c>
    </row>
    <row r="98" spans="1:30" x14ac:dyDescent="0.25">
      <c r="A98" t="s">
        <v>37</v>
      </c>
      <c r="B98">
        <v>201</v>
      </c>
      <c r="C98">
        <v>32</v>
      </c>
      <c r="D98">
        <v>4091</v>
      </c>
      <c r="E98">
        <v>20.37</v>
      </c>
      <c r="F98">
        <v>45001</v>
      </c>
      <c r="G98">
        <v>224.08</v>
      </c>
      <c r="H98">
        <v>28637</v>
      </c>
      <c r="I98">
        <v>142.6</v>
      </c>
      <c r="J98">
        <v>14315</v>
      </c>
      <c r="K98">
        <v>71.28</v>
      </c>
      <c r="L98">
        <v>10.199999999999999</v>
      </c>
      <c r="M98">
        <v>2449.36</v>
      </c>
      <c r="N98">
        <v>0</v>
      </c>
      <c r="O98">
        <v>0</v>
      </c>
      <c r="P98">
        <v>0</v>
      </c>
      <c r="Q98">
        <v>0</v>
      </c>
      <c r="R98">
        <v>0.24</v>
      </c>
      <c r="S98">
        <v>3.71</v>
      </c>
      <c r="T98">
        <v>1.57</v>
      </c>
      <c r="U98">
        <v>6412.59</v>
      </c>
      <c r="X98" t="str">
        <f t="shared" si="49"/>
        <v>write_run_rw_with_range_1000</v>
      </c>
      <c r="Y98">
        <f t="shared" si="50"/>
        <v>32</v>
      </c>
      <c r="Z98">
        <f t="shared" si="51"/>
        <v>20.37</v>
      </c>
      <c r="AA98">
        <f t="shared" si="52"/>
        <v>224.08</v>
      </c>
      <c r="AB98">
        <f t="shared" si="53"/>
        <v>142.6</v>
      </c>
      <c r="AC98">
        <f t="shared" si="54"/>
        <v>71.28</v>
      </c>
      <c r="AD98">
        <f t="shared" si="55"/>
        <v>2449.36</v>
      </c>
    </row>
    <row r="99" spans="1:30" x14ac:dyDescent="0.25">
      <c r="A99" t="s">
        <v>37</v>
      </c>
      <c r="B99">
        <v>201</v>
      </c>
      <c r="C99">
        <v>64</v>
      </c>
      <c r="D99">
        <v>4640</v>
      </c>
      <c r="E99">
        <v>23.04</v>
      </c>
      <c r="F99">
        <v>51040</v>
      </c>
      <c r="G99">
        <v>253.39</v>
      </c>
      <c r="H99">
        <v>32480</v>
      </c>
      <c r="I99">
        <v>161.25</v>
      </c>
      <c r="J99">
        <v>16218</v>
      </c>
      <c r="K99">
        <v>80.510000000000005</v>
      </c>
      <c r="L99">
        <v>11.63</v>
      </c>
      <c r="M99">
        <v>4517.8999999999996</v>
      </c>
      <c r="N99">
        <v>0</v>
      </c>
      <c r="O99">
        <v>0</v>
      </c>
      <c r="P99">
        <v>0</v>
      </c>
      <c r="Q99">
        <v>0</v>
      </c>
      <c r="R99">
        <v>0.18</v>
      </c>
      <c r="S99">
        <v>6.72</v>
      </c>
      <c r="T99">
        <v>2.77</v>
      </c>
      <c r="U99">
        <v>12854.88</v>
      </c>
      <c r="X99" t="str">
        <f t="shared" si="49"/>
        <v>write_run_rw_with_range_1000</v>
      </c>
      <c r="Y99">
        <f t="shared" si="50"/>
        <v>64</v>
      </c>
      <c r="Z99">
        <f t="shared" si="51"/>
        <v>23.04</v>
      </c>
      <c r="AA99">
        <f t="shared" si="52"/>
        <v>253.39</v>
      </c>
      <c r="AB99">
        <f t="shared" si="53"/>
        <v>161.25</v>
      </c>
      <c r="AC99">
        <f t="shared" si="54"/>
        <v>80.510000000000005</v>
      </c>
      <c r="AD99">
        <f t="shared" si="55"/>
        <v>4517.8999999999996</v>
      </c>
    </row>
    <row r="100" spans="1:30" x14ac:dyDescent="0.25">
      <c r="A100" t="s">
        <v>37</v>
      </c>
      <c r="B100">
        <v>203</v>
      </c>
      <c r="C100">
        <v>128</v>
      </c>
      <c r="D100">
        <v>4813</v>
      </c>
      <c r="E100">
        <v>23.68</v>
      </c>
      <c r="F100">
        <v>52943</v>
      </c>
      <c r="G100">
        <v>260.45999999999998</v>
      </c>
      <c r="H100">
        <v>33691</v>
      </c>
      <c r="I100">
        <v>165.75</v>
      </c>
      <c r="J100">
        <v>16837</v>
      </c>
      <c r="K100">
        <v>82.83</v>
      </c>
      <c r="L100">
        <v>11.88</v>
      </c>
      <c r="M100">
        <v>8638.9599999999991</v>
      </c>
      <c r="N100">
        <v>0</v>
      </c>
      <c r="O100">
        <v>0</v>
      </c>
      <c r="P100">
        <v>0</v>
      </c>
      <c r="Q100">
        <v>0</v>
      </c>
      <c r="R100">
        <v>0.63</v>
      </c>
      <c r="S100">
        <v>13.59</v>
      </c>
      <c r="T100">
        <v>5.37</v>
      </c>
      <c r="U100">
        <v>25855.16</v>
      </c>
      <c r="X100" t="str">
        <f t="shared" si="49"/>
        <v>write_run_rw_with_range_1000</v>
      </c>
      <c r="Y100">
        <f t="shared" si="50"/>
        <v>128</v>
      </c>
      <c r="Z100">
        <f t="shared" si="51"/>
        <v>23.68</v>
      </c>
      <c r="AA100">
        <f t="shared" si="52"/>
        <v>260.45999999999998</v>
      </c>
      <c r="AB100">
        <f t="shared" si="53"/>
        <v>165.75</v>
      </c>
      <c r="AC100">
        <f t="shared" si="54"/>
        <v>82.83</v>
      </c>
      <c r="AD100">
        <f t="shared" si="55"/>
        <v>8638.9599999999991</v>
      </c>
    </row>
    <row r="101" spans="1:30" x14ac:dyDescent="0.25">
      <c r="A101" t="s">
        <v>37</v>
      </c>
      <c r="B101">
        <v>206</v>
      </c>
      <c r="C101">
        <v>256</v>
      </c>
      <c r="D101">
        <v>4460</v>
      </c>
      <c r="E101">
        <v>21.64</v>
      </c>
      <c r="F101">
        <v>49060</v>
      </c>
      <c r="G101">
        <v>238.09</v>
      </c>
      <c r="H101">
        <v>31220</v>
      </c>
      <c r="I101">
        <v>151.51</v>
      </c>
      <c r="J101">
        <v>15637</v>
      </c>
      <c r="K101">
        <v>75.89</v>
      </c>
      <c r="L101">
        <v>10.69</v>
      </c>
      <c r="M101">
        <v>18403.78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28.88</v>
      </c>
      <c r="T101">
        <v>11.68</v>
      </c>
      <c r="U101">
        <v>52087.64</v>
      </c>
      <c r="X101" t="str">
        <f t="shared" si="49"/>
        <v>write_run_rw_with_range_1000</v>
      </c>
      <c r="Y101">
        <f t="shared" si="50"/>
        <v>256</v>
      </c>
      <c r="Z101">
        <f t="shared" si="51"/>
        <v>21.64</v>
      </c>
      <c r="AA101">
        <f t="shared" si="52"/>
        <v>238.09</v>
      </c>
      <c r="AB101">
        <f t="shared" si="53"/>
        <v>151.51</v>
      </c>
      <c r="AC101">
        <f t="shared" si="54"/>
        <v>75.89</v>
      </c>
      <c r="AD101">
        <f t="shared" si="55"/>
        <v>18403.78</v>
      </c>
    </row>
    <row r="102" spans="1:30" x14ac:dyDescent="0.25">
      <c r="A102" t="s">
        <v>37</v>
      </c>
      <c r="B102">
        <v>210</v>
      </c>
      <c r="C102">
        <v>512</v>
      </c>
      <c r="D102">
        <v>4236</v>
      </c>
      <c r="E102">
        <v>20.13</v>
      </c>
      <c r="F102">
        <v>46596</v>
      </c>
      <c r="G102">
        <v>221.43</v>
      </c>
      <c r="H102">
        <v>29652</v>
      </c>
      <c r="I102">
        <v>140.91</v>
      </c>
      <c r="J102">
        <v>14787</v>
      </c>
      <c r="K102">
        <v>70.27</v>
      </c>
      <c r="L102">
        <v>10.25</v>
      </c>
      <c r="M102">
        <v>40643.69</v>
      </c>
      <c r="N102">
        <v>0</v>
      </c>
      <c r="O102">
        <v>0</v>
      </c>
      <c r="P102">
        <v>0</v>
      </c>
      <c r="Q102">
        <v>0</v>
      </c>
      <c r="R102">
        <v>2.3199999999999998</v>
      </c>
      <c r="S102">
        <v>70.150000000000006</v>
      </c>
      <c r="T102">
        <v>24.93</v>
      </c>
      <c r="U102">
        <v>105606.76</v>
      </c>
      <c r="X102" t="str">
        <f t="shared" si="49"/>
        <v>write_run_rw_with_range_1000</v>
      </c>
      <c r="Y102">
        <f t="shared" si="50"/>
        <v>512</v>
      </c>
      <c r="Z102">
        <f t="shared" si="51"/>
        <v>20.13</v>
      </c>
      <c r="AA102">
        <f t="shared" si="52"/>
        <v>221.43</v>
      </c>
      <c r="AB102">
        <f t="shared" si="53"/>
        <v>140.91</v>
      </c>
      <c r="AC102">
        <f t="shared" si="54"/>
        <v>70.27</v>
      </c>
      <c r="AD102">
        <f t="shared" si="55"/>
        <v>40643.69</v>
      </c>
    </row>
    <row r="103" spans="1:30" x14ac:dyDescent="0.25">
      <c r="A103" t="s">
        <v>37</v>
      </c>
      <c r="B103">
        <v>217</v>
      </c>
      <c r="C103">
        <v>1024</v>
      </c>
      <c r="D103">
        <v>4704</v>
      </c>
      <c r="E103">
        <v>21.68</v>
      </c>
      <c r="F103">
        <v>51744</v>
      </c>
      <c r="G103">
        <v>238.49</v>
      </c>
      <c r="H103">
        <v>32928</v>
      </c>
      <c r="I103">
        <v>151.77000000000001</v>
      </c>
      <c r="J103">
        <v>16458</v>
      </c>
      <c r="K103">
        <v>75.849999999999994</v>
      </c>
      <c r="L103">
        <v>10.87</v>
      </c>
      <c r="M103">
        <v>88157.45</v>
      </c>
      <c r="N103">
        <v>0</v>
      </c>
      <c r="O103">
        <v>0</v>
      </c>
      <c r="P103">
        <v>0</v>
      </c>
      <c r="Q103">
        <v>0</v>
      </c>
      <c r="R103">
        <v>1.93</v>
      </c>
      <c r="S103">
        <v>180.01</v>
      </c>
      <c r="T103">
        <v>46.01</v>
      </c>
      <c r="U103">
        <v>216425.02</v>
      </c>
      <c r="X103" t="str">
        <f t="shared" si="49"/>
        <v>write_run_rw_with_range_1000</v>
      </c>
      <c r="Y103">
        <f t="shared" si="50"/>
        <v>1024</v>
      </c>
      <c r="Z103">
        <f t="shared" si="51"/>
        <v>21.68</v>
      </c>
      <c r="AA103">
        <f t="shared" si="52"/>
        <v>238.49</v>
      </c>
      <c r="AB103">
        <f t="shared" si="53"/>
        <v>151.77000000000001</v>
      </c>
      <c r="AC103">
        <f t="shared" si="54"/>
        <v>75.849999999999994</v>
      </c>
      <c r="AD103">
        <f t="shared" si="55"/>
        <v>88157.45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38</v>
      </c>
      <c r="B106">
        <v>201</v>
      </c>
      <c r="C106">
        <v>1</v>
      </c>
      <c r="D106">
        <v>120</v>
      </c>
      <c r="E106">
        <v>0.6</v>
      </c>
      <c r="F106">
        <v>12000</v>
      </c>
      <c r="G106">
        <v>59.75</v>
      </c>
      <c r="H106">
        <v>0</v>
      </c>
      <c r="I106">
        <v>0</v>
      </c>
      <c r="J106">
        <v>11999</v>
      </c>
      <c r="K106">
        <v>59.74</v>
      </c>
      <c r="L106">
        <v>0</v>
      </c>
      <c r="M106">
        <v>1869.6</v>
      </c>
      <c r="N106">
        <v>0</v>
      </c>
      <c r="O106">
        <v>0</v>
      </c>
      <c r="P106">
        <v>0</v>
      </c>
      <c r="Q106">
        <v>0</v>
      </c>
      <c r="R106">
        <v>1.05</v>
      </c>
      <c r="S106">
        <v>1.99</v>
      </c>
      <c r="T106">
        <v>1.67</v>
      </c>
      <c r="U106">
        <v>200.84</v>
      </c>
      <c r="X106" t="str">
        <f>A106</f>
        <v>write_run_update_no_index_multi</v>
      </c>
      <c r="Y106">
        <f>C106</f>
        <v>1</v>
      </c>
      <c r="Z106">
        <f>E106</f>
        <v>0.6</v>
      </c>
      <c r="AA106">
        <f>G106</f>
        <v>59.75</v>
      </c>
      <c r="AB106">
        <f>I106</f>
        <v>0</v>
      </c>
      <c r="AC106">
        <f>K106</f>
        <v>59.74</v>
      </c>
      <c r="AD106">
        <f>M106</f>
        <v>1869.6</v>
      </c>
    </row>
    <row r="107" spans="1:30" x14ac:dyDescent="0.25">
      <c r="A107" t="s">
        <v>38</v>
      </c>
      <c r="B107">
        <v>201</v>
      </c>
      <c r="C107">
        <v>2</v>
      </c>
      <c r="D107">
        <v>234</v>
      </c>
      <c r="E107">
        <v>1.1599999999999999</v>
      </c>
      <c r="F107">
        <v>23400</v>
      </c>
      <c r="G107">
        <v>116.27</v>
      </c>
      <c r="H107">
        <v>0</v>
      </c>
      <c r="I107">
        <v>0</v>
      </c>
      <c r="J107">
        <v>23400</v>
      </c>
      <c r="K107">
        <v>116.27</v>
      </c>
      <c r="L107">
        <v>0</v>
      </c>
      <c r="M107">
        <v>1869.6</v>
      </c>
      <c r="N107">
        <v>0</v>
      </c>
      <c r="O107">
        <v>0</v>
      </c>
      <c r="P107">
        <v>0</v>
      </c>
      <c r="Q107">
        <v>0</v>
      </c>
      <c r="R107">
        <v>1.26</v>
      </c>
      <c r="S107">
        <v>2.02</v>
      </c>
      <c r="T107">
        <v>1.72</v>
      </c>
      <c r="U107">
        <v>402.04</v>
      </c>
      <c r="X107" t="str">
        <f t="shared" ref="X107:X116" si="56">A107</f>
        <v>write_run_update_no_index_multi</v>
      </c>
      <c r="Y107">
        <f t="shared" ref="Y107:Y116" si="57">C107</f>
        <v>2</v>
      </c>
      <c r="Z107">
        <f t="shared" ref="Z107:Z116" si="58">E107</f>
        <v>1.1599999999999999</v>
      </c>
      <c r="AA107">
        <f t="shared" ref="AA107:AA116" si="59">G107</f>
        <v>116.27</v>
      </c>
      <c r="AB107">
        <f t="shared" ref="AB107:AB116" si="60">I107</f>
        <v>0</v>
      </c>
      <c r="AC107">
        <f t="shared" ref="AC107:AC116" si="61">K107</f>
        <v>116.27</v>
      </c>
      <c r="AD107">
        <f t="shared" ref="AD107:AD116" si="62">M107</f>
        <v>1869.6</v>
      </c>
    </row>
    <row r="108" spans="1:30" x14ac:dyDescent="0.25">
      <c r="A108" t="s">
        <v>38</v>
      </c>
      <c r="B108">
        <v>202</v>
      </c>
      <c r="C108">
        <v>4</v>
      </c>
      <c r="D108">
        <v>447</v>
      </c>
      <c r="E108">
        <v>2.2200000000000002</v>
      </c>
      <c r="F108">
        <v>44700</v>
      </c>
      <c r="G108">
        <v>221.79</v>
      </c>
      <c r="H108">
        <v>0</v>
      </c>
      <c r="I108">
        <v>0</v>
      </c>
      <c r="J108">
        <v>44700</v>
      </c>
      <c r="K108">
        <v>221.79</v>
      </c>
      <c r="L108">
        <v>0</v>
      </c>
      <c r="M108">
        <v>2082.91</v>
      </c>
      <c r="N108">
        <v>0</v>
      </c>
      <c r="O108">
        <v>0</v>
      </c>
      <c r="P108">
        <v>0</v>
      </c>
      <c r="Q108">
        <v>0</v>
      </c>
      <c r="R108">
        <v>1.38</v>
      </c>
      <c r="S108">
        <v>2.33</v>
      </c>
      <c r="T108">
        <v>1.8</v>
      </c>
      <c r="U108">
        <v>803.08</v>
      </c>
      <c r="X108" t="str">
        <f t="shared" si="56"/>
        <v>write_run_update_no_index_multi</v>
      </c>
      <c r="Y108">
        <f t="shared" si="57"/>
        <v>4</v>
      </c>
      <c r="Z108">
        <f t="shared" si="58"/>
        <v>2.2200000000000002</v>
      </c>
      <c r="AA108">
        <f t="shared" si="59"/>
        <v>221.79</v>
      </c>
      <c r="AB108">
        <f t="shared" si="60"/>
        <v>0</v>
      </c>
      <c r="AC108">
        <f t="shared" si="61"/>
        <v>221.79</v>
      </c>
      <c r="AD108">
        <f t="shared" si="62"/>
        <v>2082.91</v>
      </c>
    </row>
    <row r="109" spans="1:30" x14ac:dyDescent="0.25">
      <c r="A109" t="s">
        <v>38</v>
      </c>
      <c r="B109">
        <v>202</v>
      </c>
      <c r="C109">
        <v>8</v>
      </c>
      <c r="D109">
        <v>756</v>
      </c>
      <c r="E109">
        <v>3.75</v>
      </c>
      <c r="F109">
        <v>75600</v>
      </c>
      <c r="G109">
        <v>374.62</v>
      </c>
      <c r="H109">
        <v>0</v>
      </c>
      <c r="I109">
        <v>0</v>
      </c>
      <c r="J109">
        <v>75600</v>
      </c>
      <c r="K109">
        <v>374.62</v>
      </c>
      <c r="L109">
        <v>0</v>
      </c>
      <c r="M109">
        <v>2632.28</v>
      </c>
      <c r="N109">
        <v>0</v>
      </c>
      <c r="O109">
        <v>0</v>
      </c>
      <c r="P109">
        <v>0</v>
      </c>
      <c r="Q109">
        <v>0</v>
      </c>
      <c r="R109">
        <v>1.55</v>
      </c>
      <c r="S109">
        <v>3.03</v>
      </c>
      <c r="T109">
        <v>2.13</v>
      </c>
      <c r="U109">
        <v>1609.1</v>
      </c>
      <c r="X109" t="str">
        <f t="shared" si="56"/>
        <v>write_run_update_no_index_multi</v>
      </c>
      <c r="Y109">
        <f t="shared" si="57"/>
        <v>8</v>
      </c>
      <c r="Z109">
        <f t="shared" si="58"/>
        <v>3.75</v>
      </c>
      <c r="AA109">
        <f t="shared" si="59"/>
        <v>374.62</v>
      </c>
      <c r="AB109">
        <f t="shared" si="60"/>
        <v>0</v>
      </c>
      <c r="AC109">
        <f t="shared" si="61"/>
        <v>374.62</v>
      </c>
      <c r="AD109">
        <f t="shared" si="62"/>
        <v>2632.28</v>
      </c>
    </row>
    <row r="110" spans="1:30" x14ac:dyDescent="0.25">
      <c r="A110" t="s">
        <v>38</v>
      </c>
      <c r="B110">
        <v>202</v>
      </c>
      <c r="C110">
        <v>16</v>
      </c>
      <c r="D110">
        <v>918</v>
      </c>
      <c r="E110">
        <v>4.54</v>
      </c>
      <c r="F110">
        <v>91800</v>
      </c>
      <c r="G110">
        <v>454.12</v>
      </c>
      <c r="H110">
        <v>0</v>
      </c>
      <c r="I110">
        <v>0</v>
      </c>
      <c r="J110">
        <v>91799</v>
      </c>
      <c r="K110">
        <v>454.12</v>
      </c>
      <c r="L110">
        <v>0</v>
      </c>
      <c r="M110">
        <v>4280.32</v>
      </c>
      <c r="N110">
        <v>0</v>
      </c>
      <c r="O110">
        <v>0</v>
      </c>
      <c r="P110">
        <v>0</v>
      </c>
      <c r="Q110">
        <v>0</v>
      </c>
      <c r="R110">
        <v>2.19</v>
      </c>
      <c r="S110">
        <v>4.96</v>
      </c>
      <c r="T110">
        <v>3.51</v>
      </c>
      <c r="U110">
        <v>3220.7</v>
      </c>
      <c r="X110" t="str">
        <f t="shared" si="56"/>
        <v>write_run_update_no_index_multi</v>
      </c>
      <c r="Y110">
        <f t="shared" si="57"/>
        <v>16</v>
      </c>
      <c r="Z110">
        <f t="shared" si="58"/>
        <v>4.54</v>
      </c>
      <c r="AA110">
        <f t="shared" si="59"/>
        <v>454.12</v>
      </c>
      <c r="AB110">
        <f t="shared" si="60"/>
        <v>0</v>
      </c>
      <c r="AC110">
        <f t="shared" si="61"/>
        <v>454.12</v>
      </c>
      <c r="AD110">
        <f t="shared" si="62"/>
        <v>4280.32</v>
      </c>
    </row>
    <row r="111" spans="1:30" x14ac:dyDescent="0.25">
      <c r="A111" t="s">
        <v>38</v>
      </c>
      <c r="B111">
        <v>204</v>
      </c>
      <c r="C111">
        <v>32</v>
      </c>
      <c r="D111">
        <v>997</v>
      </c>
      <c r="E111">
        <v>4.9000000000000004</v>
      </c>
      <c r="F111">
        <v>99700</v>
      </c>
      <c r="G111">
        <v>489.72</v>
      </c>
      <c r="H111">
        <v>0</v>
      </c>
      <c r="I111">
        <v>0</v>
      </c>
      <c r="J111">
        <v>99699</v>
      </c>
      <c r="K111">
        <v>489.72</v>
      </c>
      <c r="L111">
        <v>0</v>
      </c>
      <c r="M111">
        <v>7615.89</v>
      </c>
      <c r="N111">
        <v>0</v>
      </c>
      <c r="O111">
        <v>0</v>
      </c>
      <c r="P111">
        <v>0</v>
      </c>
      <c r="Q111">
        <v>0</v>
      </c>
      <c r="R111">
        <v>3.47</v>
      </c>
      <c r="S111">
        <v>9.18</v>
      </c>
      <c r="T111">
        <v>6.49</v>
      </c>
      <c r="U111">
        <v>6470.48</v>
      </c>
      <c r="X111" t="str">
        <f t="shared" si="56"/>
        <v>write_run_update_no_index_multi</v>
      </c>
      <c r="Y111">
        <f t="shared" si="57"/>
        <v>32</v>
      </c>
      <c r="Z111">
        <f t="shared" si="58"/>
        <v>4.9000000000000004</v>
      </c>
      <c r="AA111">
        <f t="shared" si="59"/>
        <v>489.72</v>
      </c>
      <c r="AB111">
        <f t="shared" si="60"/>
        <v>0</v>
      </c>
      <c r="AC111">
        <f t="shared" si="61"/>
        <v>489.72</v>
      </c>
      <c r="AD111">
        <f t="shared" si="62"/>
        <v>7615.89</v>
      </c>
    </row>
    <row r="112" spans="1:30" x14ac:dyDescent="0.25">
      <c r="A112" t="s">
        <v>38</v>
      </c>
      <c r="B112">
        <v>207</v>
      </c>
      <c r="C112">
        <v>64</v>
      </c>
      <c r="D112">
        <v>1088</v>
      </c>
      <c r="E112">
        <v>5.25</v>
      </c>
      <c r="F112">
        <v>108800</v>
      </c>
      <c r="G112">
        <v>525.39</v>
      </c>
      <c r="H112">
        <v>0</v>
      </c>
      <c r="I112">
        <v>0</v>
      </c>
      <c r="J112">
        <v>108795</v>
      </c>
      <c r="K112">
        <v>525.37</v>
      </c>
      <c r="L112">
        <v>0.02</v>
      </c>
      <c r="M112">
        <v>14047.7</v>
      </c>
      <c r="N112">
        <v>0</v>
      </c>
      <c r="O112">
        <v>0</v>
      </c>
      <c r="P112">
        <v>0</v>
      </c>
      <c r="Q112">
        <v>0</v>
      </c>
      <c r="R112">
        <v>6.6</v>
      </c>
      <c r="S112">
        <v>15.73</v>
      </c>
      <c r="T112">
        <v>12.02</v>
      </c>
      <c r="U112">
        <v>13078.04</v>
      </c>
      <c r="X112" t="str">
        <f t="shared" si="56"/>
        <v>write_run_update_no_index_multi</v>
      </c>
      <c r="Y112">
        <f t="shared" si="57"/>
        <v>64</v>
      </c>
      <c r="Z112">
        <f t="shared" si="58"/>
        <v>5.25</v>
      </c>
      <c r="AA112">
        <f t="shared" si="59"/>
        <v>525.39</v>
      </c>
      <c r="AB112">
        <f t="shared" si="60"/>
        <v>0</v>
      </c>
      <c r="AC112">
        <f t="shared" si="61"/>
        <v>525.37</v>
      </c>
      <c r="AD112">
        <f t="shared" si="62"/>
        <v>14047.7</v>
      </c>
    </row>
    <row r="113" spans="1:30" x14ac:dyDescent="0.25">
      <c r="A113" t="s">
        <v>38</v>
      </c>
      <c r="B113">
        <v>212</v>
      </c>
      <c r="C113">
        <v>128</v>
      </c>
      <c r="D113">
        <v>1157</v>
      </c>
      <c r="E113">
        <v>5.47</v>
      </c>
      <c r="F113">
        <v>115700</v>
      </c>
      <c r="G113">
        <v>546.61</v>
      </c>
      <c r="H113">
        <v>0</v>
      </c>
      <c r="I113">
        <v>0</v>
      </c>
      <c r="J113">
        <v>115699</v>
      </c>
      <c r="K113">
        <v>546.61</v>
      </c>
      <c r="L113">
        <v>0</v>
      </c>
      <c r="M113">
        <v>29392.11</v>
      </c>
      <c r="N113">
        <v>0</v>
      </c>
      <c r="O113">
        <v>0</v>
      </c>
      <c r="P113">
        <v>0</v>
      </c>
      <c r="Q113">
        <v>0</v>
      </c>
      <c r="R113">
        <v>11.62</v>
      </c>
      <c r="S113">
        <v>37.92</v>
      </c>
      <c r="T113">
        <v>22.97</v>
      </c>
      <c r="U113">
        <v>26579.64</v>
      </c>
      <c r="X113" t="str">
        <f t="shared" si="56"/>
        <v>write_run_update_no_index_multi</v>
      </c>
      <c r="Y113">
        <f t="shared" si="57"/>
        <v>128</v>
      </c>
      <c r="Z113">
        <f t="shared" si="58"/>
        <v>5.47</v>
      </c>
      <c r="AA113">
        <f t="shared" si="59"/>
        <v>546.61</v>
      </c>
      <c r="AB113">
        <f t="shared" si="60"/>
        <v>0</v>
      </c>
      <c r="AC113">
        <f t="shared" si="61"/>
        <v>546.61</v>
      </c>
      <c r="AD113">
        <f t="shared" si="62"/>
        <v>29392.11</v>
      </c>
    </row>
    <row r="114" spans="1:30" x14ac:dyDescent="0.25">
      <c r="A114" t="s">
        <v>38</v>
      </c>
      <c r="B114">
        <v>222</v>
      </c>
      <c r="C114">
        <v>256</v>
      </c>
      <c r="D114">
        <v>1254</v>
      </c>
      <c r="E114">
        <v>5.64</v>
      </c>
      <c r="F114">
        <v>125400</v>
      </c>
      <c r="G114">
        <v>564.20000000000005</v>
      </c>
      <c r="H114">
        <v>0</v>
      </c>
      <c r="I114">
        <v>0</v>
      </c>
      <c r="J114">
        <v>125398</v>
      </c>
      <c r="K114">
        <v>564.19000000000005</v>
      </c>
      <c r="L114">
        <v>0.01</v>
      </c>
      <c r="M114">
        <v>58263.41</v>
      </c>
      <c r="N114">
        <v>0</v>
      </c>
      <c r="O114">
        <v>0</v>
      </c>
      <c r="P114">
        <v>0</v>
      </c>
      <c r="Q114">
        <v>0</v>
      </c>
      <c r="R114">
        <v>17.920000000000002</v>
      </c>
      <c r="S114">
        <v>75.2</v>
      </c>
      <c r="T114">
        <v>43.82</v>
      </c>
      <c r="U114">
        <v>54945.279999999999</v>
      </c>
      <c r="X114" t="str">
        <f t="shared" si="56"/>
        <v>write_run_update_no_index_multi</v>
      </c>
      <c r="Y114">
        <f t="shared" si="57"/>
        <v>256</v>
      </c>
      <c r="Z114">
        <f t="shared" si="58"/>
        <v>5.64</v>
      </c>
      <c r="AA114">
        <f t="shared" si="59"/>
        <v>564.20000000000005</v>
      </c>
      <c r="AB114">
        <f t="shared" si="60"/>
        <v>0</v>
      </c>
      <c r="AC114">
        <f t="shared" si="61"/>
        <v>564.19000000000005</v>
      </c>
      <c r="AD114">
        <f t="shared" si="62"/>
        <v>58263.41</v>
      </c>
    </row>
    <row r="115" spans="1:30" x14ac:dyDescent="0.25">
      <c r="A115" t="s">
        <v>38</v>
      </c>
      <c r="B115">
        <v>255</v>
      </c>
      <c r="C115">
        <v>512</v>
      </c>
      <c r="D115">
        <v>1356</v>
      </c>
      <c r="E115">
        <v>5.31</v>
      </c>
      <c r="F115">
        <v>135600</v>
      </c>
      <c r="G115">
        <v>531.02</v>
      </c>
      <c r="H115">
        <v>0</v>
      </c>
      <c r="I115">
        <v>0</v>
      </c>
      <c r="J115">
        <v>135598</v>
      </c>
      <c r="K115">
        <v>531.02</v>
      </c>
      <c r="L115">
        <v>0.01</v>
      </c>
      <c r="M115">
        <v>100000</v>
      </c>
      <c r="N115">
        <v>0</v>
      </c>
      <c r="O115">
        <v>0</v>
      </c>
      <c r="P115">
        <v>0</v>
      </c>
      <c r="Q115">
        <v>0</v>
      </c>
      <c r="R115">
        <v>34.43</v>
      </c>
      <c r="S115">
        <v>216.81</v>
      </c>
      <c r="T115">
        <v>88.98</v>
      </c>
      <c r="U115">
        <v>120651.28</v>
      </c>
      <c r="X115" t="str">
        <f t="shared" si="56"/>
        <v>write_run_update_no_index_multi</v>
      </c>
      <c r="Y115">
        <f t="shared" si="57"/>
        <v>512</v>
      </c>
      <c r="Z115">
        <f t="shared" si="58"/>
        <v>5.31</v>
      </c>
      <c r="AA115">
        <f t="shared" si="59"/>
        <v>531.02</v>
      </c>
      <c r="AB115">
        <f t="shared" si="60"/>
        <v>0</v>
      </c>
      <c r="AC115">
        <f t="shared" si="61"/>
        <v>531.02</v>
      </c>
      <c r="AD115">
        <f t="shared" si="62"/>
        <v>100000</v>
      </c>
    </row>
    <row r="116" spans="1:30" x14ac:dyDescent="0.25">
      <c r="A116" t="s">
        <v>38</v>
      </c>
      <c r="B116">
        <v>299</v>
      </c>
      <c r="C116">
        <v>1024</v>
      </c>
      <c r="D116">
        <v>1543</v>
      </c>
      <c r="E116">
        <v>5.16</v>
      </c>
      <c r="F116">
        <v>154300</v>
      </c>
      <c r="G116">
        <v>515.83000000000004</v>
      </c>
      <c r="H116">
        <v>0</v>
      </c>
      <c r="I116">
        <v>0</v>
      </c>
      <c r="J116">
        <v>154298</v>
      </c>
      <c r="K116">
        <v>515.83000000000004</v>
      </c>
      <c r="L116">
        <v>0.01</v>
      </c>
      <c r="M116">
        <v>100000</v>
      </c>
      <c r="N116">
        <v>0</v>
      </c>
      <c r="O116">
        <v>0</v>
      </c>
      <c r="P116">
        <v>0</v>
      </c>
      <c r="Q116">
        <v>0</v>
      </c>
      <c r="R116">
        <v>76.010000000000005</v>
      </c>
      <c r="S116">
        <v>281.23</v>
      </c>
      <c r="T116">
        <v>170.34</v>
      </c>
      <c r="U116">
        <v>262838.46000000002</v>
      </c>
      <c r="X116" t="str">
        <f t="shared" si="56"/>
        <v>write_run_update_no_index_multi</v>
      </c>
      <c r="Y116">
        <f t="shared" si="57"/>
        <v>1024</v>
      </c>
      <c r="Z116">
        <f t="shared" si="58"/>
        <v>5.16</v>
      </c>
      <c r="AA116">
        <f t="shared" si="59"/>
        <v>515.83000000000004</v>
      </c>
      <c r="AB116">
        <f t="shared" si="60"/>
        <v>0</v>
      </c>
      <c r="AC116">
        <f t="shared" si="61"/>
        <v>515.83000000000004</v>
      </c>
      <c r="AD116">
        <f t="shared" si="62"/>
        <v>100000</v>
      </c>
    </row>
    <row r="118" spans="1:30" x14ac:dyDescent="0.25">
      <c r="A118" t="s">
        <v>0</v>
      </c>
      <c r="B118" t="s">
        <v>1</v>
      </c>
      <c r="C118" t="s">
        <v>2</v>
      </c>
      <c r="D118" t="s">
        <v>3</v>
      </c>
      <c r="E118" t="s">
        <v>4</v>
      </c>
      <c r="F118" t="s">
        <v>5</v>
      </c>
      <c r="G118" t="s">
        <v>6</v>
      </c>
      <c r="H118" t="s">
        <v>7</v>
      </c>
      <c r="I118" t="s">
        <v>8</v>
      </c>
      <c r="J118" t="s">
        <v>9</v>
      </c>
      <c r="K118" t="s">
        <v>10</v>
      </c>
      <c r="L118" t="s">
        <v>11</v>
      </c>
      <c r="M118" t="s">
        <v>12</v>
      </c>
      <c r="N118" t="s">
        <v>13</v>
      </c>
      <c r="O118" t="s">
        <v>14</v>
      </c>
      <c r="P118" t="s">
        <v>15</v>
      </c>
      <c r="Q118" t="s">
        <v>16</v>
      </c>
      <c r="R118" t="s">
        <v>17</v>
      </c>
      <c r="S118" t="s">
        <v>18</v>
      </c>
      <c r="T118" t="s">
        <v>19</v>
      </c>
      <c r="U118" t="s">
        <v>20</v>
      </c>
      <c r="Y118" t="s">
        <v>47</v>
      </c>
      <c r="Z118" t="s">
        <v>48</v>
      </c>
      <c r="AA118" t="s">
        <v>49</v>
      </c>
      <c r="AB118" t="s">
        <v>50</v>
      </c>
      <c r="AC118" t="s">
        <v>51</v>
      </c>
      <c r="AD118" t="s">
        <v>52</v>
      </c>
    </row>
    <row r="119" spans="1:30" x14ac:dyDescent="0.25">
      <c r="A119" t="s">
        <v>39</v>
      </c>
      <c r="B119">
        <v>200</v>
      </c>
      <c r="C119">
        <v>1</v>
      </c>
      <c r="D119">
        <v>1424</v>
      </c>
      <c r="E119">
        <v>7.12</v>
      </c>
      <c r="F119">
        <v>14240</v>
      </c>
      <c r="G119">
        <v>71.19</v>
      </c>
      <c r="H119">
        <v>0</v>
      </c>
      <c r="I119">
        <v>0</v>
      </c>
      <c r="J119">
        <v>14240</v>
      </c>
      <c r="K119">
        <v>71.19</v>
      </c>
      <c r="L119">
        <v>0</v>
      </c>
      <c r="M119">
        <v>193.38</v>
      </c>
      <c r="N119">
        <v>0</v>
      </c>
      <c r="O119">
        <v>0</v>
      </c>
      <c r="P119">
        <v>0</v>
      </c>
      <c r="Q119">
        <v>0</v>
      </c>
      <c r="R119">
        <v>0.08</v>
      </c>
      <c r="S119">
        <v>0.26</v>
      </c>
      <c r="T119">
        <v>0.14000000000000001</v>
      </c>
      <c r="U119">
        <v>200.02</v>
      </c>
      <c r="X119" t="str">
        <f>A119</f>
        <v>write_run_update_no_index_multi_special</v>
      </c>
      <c r="Y119">
        <f>C119</f>
        <v>1</v>
      </c>
      <c r="Z119">
        <f>E119</f>
        <v>7.12</v>
      </c>
      <c r="AA119">
        <f>G119</f>
        <v>71.19</v>
      </c>
      <c r="AB119">
        <f>I119</f>
        <v>0</v>
      </c>
      <c r="AC119">
        <f>K119</f>
        <v>71.19</v>
      </c>
      <c r="AD119">
        <f>M119</f>
        <v>193.38</v>
      </c>
    </row>
    <row r="120" spans="1:30" x14ac:dyDescent="0.25">
      <c r="A120" t="s">
        <v>39</v>
      </c>
      <c r="B120">
        <v>200</v>
      </c>
      <c r="C120">
        <v>2</v>
      </c>
      <c r="D120">
        <v>2963</v>
      </c>
      <c r="E120">
        <v>14.81</v>
      </c>
      <c r="F120">
        <v>29630</v>
      </c>
      <c r="G120">
        <v>148.08000000000001</v>
      </c>
      <c r="H120">
        <v>0</v>
      </c>
      <c r="I120">
        <v>0</v>
      </c>
      <c r="J120">
        <v>29630</v>
      </c>
      <c r="K120">
        <v>148.08000000000001</v>
      </c>
      <c r="L120">
        <v>0</v>
      </c>
      <c r="M120">
        <v>176.73</v>
      </c>
      <c r="N120">
        <v>0</v>
      </c>
      <c r="O120">
        <v>0</v>
      </c>
      <c r="P120">
        <v>0</v>
      </c>
      <c r="Q120">
        <v>0</v>
      </c>
      <c r="R120">
        <v>0.06</v>
      </c>
      <c r="S120">
        <v>0.27</v>
      </c>
      <c r="T120">
        <v>0.14000000000000001</v>
      </c>
      <c r="U120">
        <v>400.11</v>
      </c>
      <c r="X120" t="str">
        <f t="shared" ref="X120:X129" si="63">A120</f>
        <v>write_run_update_no_index_multi_special</v>
      </c>
      <c r="Y120">
        <f t="shared" ref="Y120:Y129" si="64">C120</f>
        <v>2</v>
      </c>
      <c r="Z120">
        <f t="shared" ref="Z120:Z129" si="65">E120</f>
        <v>14.81</v>
      </c>
      <c r="AA120">
        <f t="shared" ref="AA120:AA129" si="66">G120</f>
        <v>148.08000000000001</v>
      </c>
      <c r="AB120">
        <f t="shared" ref="AB120:AB129" si="67">I120</f>
        <v>0</v>
      </c>
      <c r="AC120">
        <f t="shared" ref="AC120:AC129" si="68">K120</f>
        <v>148.08000000000001</v>
      </c>
      <c r="AD120">
        <f t="shared" ref="AD120:AD129" si="69">M120</f>
        <v>176.73</v>
      </c>
    </row>
    <row r="121" spans="1:30" x14ac:dyDescent="0.25">
      <c r="A121" t="s">
        <v>39</v>
      </c>
      <c r="B121">
        <v>200</v>
      </c>
      <c r="C121">
        <v>4</v>
      </c>
      <c r="D121">
        <v>5876</v>
      </c>
      <c r="E121">
        <v>29.36</v>
      </c>
      <c r="F121">
        <v>58760</v>
      </c>
      <c r="G121">
        <v>293.58</v>
      </c>
      <c r="H121">
        <v>0</v>
      </c>
      <c r="I121">
        <v>0</v>
      </c>
      <c r="J121">
        <v>58759</v>
      </c>
      <c r="K121">
        <v>293.57</v>
      </c>
      <c r="L121">
        <v>0</v>
      </c>
      <c r="M121">
        <v>183.21</v>
      </c>
      <c r="N121">
        <v>0</v>
      </c>
      <c r="O121">
        <v>0</v>
      </c>
      <c r="P121">
        <v>0</v>
      </c>
      <c r="Q121">
        <v>0</v>
      </c>
      <c r="R121">
        <v>0.08</v>
      </c>
      <c r="S121">
        <v>0.41</v>
      </c>
      <c r="T121">
        <v>0.14000000000000001</v>
      </c>
      <c r="U121">
        <v>800.37</v>
      </c>
      <c r="X121" t="str">
        <f t="shared" si="63"/>
        <v>write_run_update_no_index_multi_special</v>
      </c>
      <c r="Y121">
        <f t="shared" si="64"/>
        <v>4</v>
      </c>
      <c r="Z121">
        <f t="shared" si="65"/>
        <v>29.36</v>
      </c>
      <c r="AA121">
        <f t="shared" si="66"/>
        <v>293.58</v>
      </c>
      <c r="AB121">
        <f t="shared" si="67"/>
        <v>0</v>
      </c>
      <c r="AC121">
        <f t="shared" si="68"/>
        <v>293.57</v>
      </c>
      <c r="AD121">
        <f t="shared" si="69"/>
        <v>183.21</v>
      </c>
    </row>
    <row r="122" spans="1:30" x14ac:dyDescent="0.25">
      <c r="A122" t="s">
        <v>39</v>
      </c>
      <c r="B122">
        <v>200</v>
      </c>
      <c r="C122">
        <v>8</v>
      </c>
      <c r="D122">
        <v>11443</v>
      </c>
      <c r="E122">
        <v>57.18</v>
      </c>
      <c r="F122">
        <v>114430</v>
      </c>
      <c r="G122">
        <v>571.84</v>
      </c>
      <c r="H122">
        <v>0</v>
      </c>
      <c r="I122">
        <v>0</v>
      </c>
      <c r="J122">
        <v>114430</v>
      </c>
      <c r="K122">
        <v>571.84</v>
      </c>
      <c r="L122">
        <v>0</v>
      </c>
      <c r="M122">
        <v>186.54</v>
      </c>
      <c r="N122">
        <v>0</v>
      </c>
      <c r="O122">
        <v>0</v>
      </c>
      <c r="P122">
        <v>0</v>
      </c>
      <c r="Q122">
        <v>0</v>
      </c>
      <c r="R122">
        <v>0.05</v>
      </c>
      <c r="S122">
        <v>0.28000000000000003</v>
      </c>
      <c r="T122">
        <v>0.14000000000000001</v>
      </c>
      <c r="U122">
        <v>1600.49</v>
      </c>
      <c r="X122" t="str">
        <f t="shared" si="63"/>
        <v>write_run_update_no_index_multi_special</v>
      </c>
      <c r="Y122">
        <f t="shared" si="64"/>
        <v>8</v>
      </c>
      <c r="Z122">
        <f t="shared" si="65"/>
        <v>57.18</v>
      </c>
      <c r="AA122">
        <f t="shared" si="66"/>
        <v>571.84</v>
      </c>
      <c r="AB122">
        <f t="shared" si="67"/>
        <v>0</v>
      </c>
      <c r="AC122">
        <f t="shared" si="68"/>
        <v>571.84</v>
      </c>
      <c r="AD122">
        <f t="shared" si="69"/>
        <v>186.54</v>
      </c>
    </row>
    <row r="123" spans="1:30" x14ac:dyDescent="0.25">
      <c r="A123" t="s">
        <v>39</v>
      </c>
      <c r="B123">
        <v>200</v>
      </c>
      <c r="C123">
        <v>16</v>
      </c>
      <c r="D123">
        <v>21897</v>
      </c>
      <c r="E123">
        <v>109.4</v>
      </c>
      <c r="F123">
        <v>218970</v>
      </c>
      <c r="G123">
        <v>1094.03</v>
      </c>
      <c r="H123">
        <v>0</v>
      </c>
      <c r="I123">
        <v>0</v>
      </c>
      <c r="J123">
        <v>218969</v>
      </c>
      <c r="K123">
        <v>1094.02</v>
      </c>
      <c r="L123">
        <v>0</v>
      </c>
      <c r="M123">
        <v>200.47</v>
      </c>
      <c r="N123">
        <v>0</v>
      </c>
      <c r="O123">
        <v>0</v>
      </c>
      <c r="P123">
        <v>0</v>
      </c>
      <c r="Q123">
        <v>0</v>
      </c>
      <c r="R123">
        <v>0.08</v>
      </c>
      <c r="S123">
        <v>0.45</v>
      </c>
      <c r="T123">
        <v>0.15</v>
      </c>
      <c r="U123">
        <v>3201.33</v>
      </c>
      <c r="X123" t="str">
        <f t="shared" si="63"/>
        <v>write_run_update_no_index_multi_special</v>
      </c>
      <c r="Y123">
        <f t="shared" si="64"/>
        <v>16</v>
      </c>
      <c r="Z123">
        <f t="shared" si="65"/>
        <v>109.4</v>
      </c>
      <c r="AA123">
        <f t="shared" si="66"/>
        <v>1094.03</v>
      </c>
      <c r="AB123">
        <f t="shared" si="67"/>
        <v>0</v>
      </c>
      <c r="AC123">
        <f t="shared" si="68"/>
        <v>1094.02</v>
      </c>
      <c r="AD123">
        <f t="shared" si="69"/>
        <v>200.47</v>
      </c>
    </row>
    <row r="124" spans="1:30" x14ac:dyDescent="0.25">
      <c r="A124" t="s">
        <v>39</v>
      </c>
      <c r="B124">
        <v>200</v>
      </c>
      <c r="C124">
        <v>32</v>
      </c>
      <c r="D124">
        <v>40317</v>
      </c>
      <c r="E124">
        <v>201.44</v>
      </c>
      <c r="F124">
        <v>403170</v>
      </c>
      <c r="G124">
        <v>2014.44</v>
      </c>
      <c r="H124">
        <v>0</v>
      </c>
      <c r="I124">
        <v>0</v>
      </c>
      <c r="J124">
        <v>403162</v>
      </c>
      <c r="K124">
        <v>2014.4</v>
      </c>
      <c r="L124">
        <v>0.04</v>
      </c>
      <c r="M124">
        <v>257.95</v>
      </c>
      <c r="N124">
        <v>0</v>
      </c>
      <c r="O124">
        <v>0</v>
      </c>
      <c r="P124">
        <v>0</v>
      </c>
      <c r="Q124">
        <v>0</v>
      </c>
      <c r="R124">
        <v>0.05</v>
      </c>
      <c r="S124">
        <v>0.68</v>
      </c>
      <c r="T124">
        <v>0.16</v>
      </c>
      <c r="U124">
        <v>6402.15</v>
      </c>
      <c r="X124" t="str">
        <f t="shared" si="63"/>
        <v>write_run_update_no_index_multi_special</v>
      </c>
      <c r="Y124">
        <f t="shared" si="64"/>
        <v>32</v>
      </c>
      <c r="Z124">
        <f t="shared" si="65"/>
        <v>201.44</v>
      </c>
      <c r="AA124">
        <f t="shared" si="66"/>
        <v>2014.44</v>
      </c>
      <c r="AB124">
        <f t="shared" si="67"/>
        <v>0</v>
      </c>
      <c r="AC124">
        <f t="shared" si="68"/>
        <v>2014.4</v>
      </c>
      <c r="AD124">
        <f t="shared" si="69"/>
        <v>257.95</v>
      </c>
    </row>
    <row r="125" spans="1:30" x14ac:dyDescent="0.25">
      <c r="A125" t="s">
        <v>39</v>
      </c>
      <c r="B125">
        <v>200</v>
      </c>
      <c r="C125">
        <v>64</v>
      </c>
      <c r="D125">
        <v>60363</v>
      </c>
      <c r="E125">
        <v>301.43</v>
      </c>
      <c r="F125">
        <v>603630</v>
      </c>
      <c r="G125">
        <v>3014.33</v>
      </c>
      <c r="H125">
        <v>0</v>
      </c>
      <c r="I125">
        <v>0</v>
      </c>
      <c r="J125">
        <v>603622</v>
      </c>
      <c r="K125">
        <v>3014.29</v>
      </c>
      <c r="L125">
        <v>0.04</v>
      </c>
      <c r="M125">
        <v>427.07</v>
      </c>
      <c r="N125">
        <v>0</v>
      </c>
      <c r="O125">
        <v>0</v>
      </c>
      <c r="P125">
        <v>0</v>
      </c>
      <c r="Q125">
        <v>0</v>
      </c>
      <c r="R125">
        <v>0.03</v>
      </c>
      <c r="S125">
        <v>1.45</v>
      </c>
      <c r="T125">
        <v>0.21</v>
      </c>
      <c r="U125">
        <v>12806.67</v>
      </c>
      <c r="X125" t="str">
        <f t="shared" si="63"/>
        <v>write_run_update_no_index_multi_special</v>
      </c>
      <c r="Y125">
        <f t="shared" si="64"/>
        <v>64</v>
      </c>
      <c r="Z125">
        <f t="shared" si="65"/>
        <v>301.43</v>
      </c>
      <c r="AA125">
        <f t="shared" si="66"/>
        <v>3014.33</v>
      </c>
      <c r="AB125">
        <f t="shared" si="67"/>
        <v>0</v>
      </c>
      <c r="AC125">
        <f t="shared" si="68"/>
        <v>3014.29</v>
      </c>
      <c r="AD125">
        <f t="shared" si="69"/>
        <v>427.07</v>
      </c>
    </row>
    <row r="126" spans="1:30" x14ac:dyDescent="0.25">
      <c r="A126" t="s">
        <v>39</v>
      </c>
      <c r="B126">
        <v>200</v>
      </c>
      <c r="C126">
        <v>128</v>
      </c>
      <c r="D126">
        <v>80839</v>
      </c>
      <c r="E126">
        <v>403.54</v>
      </c>
      <c r="F126">
        <v>808390</v>
      </c>
      <c r="G126">
        <v>4035.42</v>
      </c>
      <c r="H126">
        <v>0</v>
      </c>
      <c r="I126">
        <v>0</v>
      </c>
      <c r="J126">
        <v>808379</v>
      </c>
      <c r="K126">
        <v>4035.37</v>
      </c>
      <c r="L126">
        <v>0.05</v>
      </c>
      <c r="M126">
        <v>733</v>
      </c>
      <c r="N126">
        <v>0</v>
      </c>
      <c r="O126">
        <v>0</v>
      </c>
      <c r="P126">
        <v>0</v>
      </c>
      <c r="Q126">
        <v>0</v>
      </c>
      <c r="R126">
        <v>0.03</v>
      </c>
      <c r="S126">
        <v>2.29</v>
      </c>
      <c r="T126">
        <v>0.32</v>
      </c>
      <c r="U126">
        <v>25619.040000000001</v>
      </c>
      <c r="X126" t="str">
        <f t="shared" si="63"/>
        <v>write_run_update_no_index_multi_special</v>
      </c>
      <c r="Y126">
        <f t="shared" si="64"/>
        <v>128</v>
      </c>
      <c r="Z126">
        <f t="shared" si="65"/>
        <v>403.54</v>
      </c>
      <c r="AA126">
        <f t="shared" si="66"/>
        <v>4035.42</v>
      </c>
      <c r="AB126">
        <f t="shared" si="67"/>
        <v>0</v>
      </c>
      <c r="AC126">
        <f t="shared" si="68"/>
        <v>4035.37</v>
      </c>
      <c r="AD126">
        <f t="shared" si="69"/>
        <v>733</v>
      </c>
    </row>
    <row r="127" spans="1:30" x14ac:dyDescent="0.25">
      <c r="A127" t="s">
        <v>39</v>
      </c>
      <c r="B127">
        <v>201</v>
      </c>
      <c r="C127">
        <v>256</v>
      </c>
      <c r="D127">
        <v>77687</v>
      </c>
      <c r="E127">
        <v>387.1</v>
      </c>
      <c r="F127">
        <v>776870</v>
      </c>
      <c r="G127">
        <v>3871.03</v>
      </c>
      <c r="H127">
        <v>0</v>
      </c>
      <c r="I127">
        <v>0</v>
      </c>
      <c r="J127">
        <v>776853</v>
      </c>
      <c r="K127">
        <v>3870.95</v>
      </c>
      <c r="L127">
        <v>0.08</v>
      </c>
      <c r="M127">
        <v>1678.14</v>
      </c>
      <c r="N127">
        <v>0</v>
      </c>
      <c r="O127">
        <v>0</v>
      </c>
      <c r="P127">
        <v>0</v>
      </c>
      <c r="Q127">
        <v>0</v>
      </c>
      <c r="R127">
        <v>0.06</v>
      </c>
      <c r="S127">
        <v>6.78</v>
      </c>
      <c r="T127">
        <v>0.66</v>
      </c>
      <c r="U127">
        <v>51297.96</v>
      </c>
      <c r="X127" t="str">
        <f t="shared" si="63"/>
        <v>write_run_update_no_index_multi_special</v>
      </c>
      <c r="Y127">
        <f t="shared" si="64"/>
        <v>256</v>
      </c>
      <c r="Z127">
        <f t="shared" si="65"/>
        <v>387.1</v>
      </c>
      <c r="AA127">
        <f t="shared" si="66"/>
        <v>3871.03</v>
      </c>
      <c r="AB127">
        <f t="shared" si="67"/>
        <v>0</v>
      </c>
      <c r="AC127">
        <f t="shared" si="68"/>
        <v>3870.95</v>
      </c>
      <c r="AD127">
        <f t="shared" si="69"/>
        <v>1678.14</v>
      </c>
    </row>
    <row r="128" spans="1:30" x14ac:dyDescent="0.25">
      <c r="A128" t="s">
        <v>39</v>
      </c>
      <c r="B128">
        <v>201</v>
      </c>
      <c r="C128">
        <v>512</v>
      </c>
      <c r="D128">
        <v>85213</v>
      </c>
      <c r="E128">
        <v>424.7</v>
      </c>
      <c r="F128">
        <v>852130</v>
      </c>
      <c r="G128">
        <v>4246.95</v>
      </c>
      <c r="H128">
        <v>0</v>
      </c>
      <c r="I128">
        <v>0</v>
      </c>
      <c r="J128">
        <v>852109</v>
      </c>
      <c r="K128">
        <v>4246.8500000000004</v>
      </c>
      <c r="L128">
        <v>0.1</v>
      </c>
      <c r="M128">
        <v>3208.88</v>
      </c>
      <c r="N128">
        <v>0</v>
      </c>
      <c r="O128">
        <v>0</v>
      </c>
      <c r="P128">
        <v>0</v>
      </c>
      <c r="Q128">
        <v>0</v>
      </c>
      <c r="R128">
        <v>0.04</v>
      </c>
      <c r="S128">
        <v>10.38</v>
      </c>
      <c r="T128">
        <v>1.2</v>
      </c>
      <c r="U128">
        <v>102565.16</v>
      </c>
      <c r="X128" t="str">
        <f t="shared" si="63"/>
        <v>write_run_update_no_index_multi_special</v>
      </c>
      <c r="Y128">
        <f t="shared" si="64"/>
        <v>512</v>
      </c>
      <c r="Z128">
        <f t="shared" si="65"/>
        <v>424.7</v>
      </c>
      <c r="AA128">
        <f t="shared" si="66"/>
        <v>4246.95</v>
      </c>
      <c r="AB128">
        <f t="shared" si="67"/>
        <v>0</v>
      </c>
      <c r="AC128">
        <f t="shared" si="68"/>
        <v>4246.8500000000004</v>
      </c>
      <c r="AD128">
        <f t="shared" si="69"/>
        <v>3208.88</v>
      </c>
    </row>
    <row r="129" spans="1:30" x14ac:dyDescent="0.25">
      <c r="A129" t="s">
        <v>39</v>
      </c>
      <c r="B129">
        <v>201</v>
      </c>
      <c r="C129">
        <v>1024</v>
      </c>
      <c r="D129">
        <v>112064</v>
      </c>
      <c r="E129">
        <v>557.37</v>
      </c>
      <c r="F129">
        <v>1120640</v>
      </c>
      <c r="G129">
        <v>5573.73</v>
      </c>
      <c r="H129">
        <v>0</v>
      </c>
      <c r="I129">
        <v>0</v>
      </c>
      <c r="J129">
        <v>1120623</v>
      </c>
      <c r="K129">
        <v>5573.65</v>
      </c>
      <c r="L129">
        <v>0.08</v>
      </c>
      <c r="M129">
        <v>4943.53</v>
      </c>
      <c r="N129">
        <v>0</v>
      </c>
      <c r="O129">
        <v>0</v>
      </c>
      <c r="P129">
        <v>0</v>
      </c>
      <c r="Q129">
        <v>0</v>
      </c>
      <c r="R129">
        <v>0.04</v>
      </c>
      <c r="S129">
        <v>15.65</v>
      </c>
      <c r="T129">
        <v>1.83</v>
      </c>
      <c r="U129">
        <v>205329.57</v>
      </c>
      <c r="X129" t="str">
        <f t="shared" si="63"/>
        <v>write_run_update_no_index_multi_special</v>
      </c>
      <c r="Y129">
        <f t="shared" si="64"/>
        <v>1024</v>
      </c>
      <c r="Z129">
        <f t="shared" si="65"/>
        <v>557.37</v>
      </c>
      <c r="AA129">
        <f t="shared" si="66"/>
        <v>5573.73</v>
      </c>
      <c r="AB129">
        <f t="shared" si="67"/>
        <v>0</v>
      </c>
      <c r="AC129">
        <f t="shared" si="68"/>
        <v>5573.65</v>
      </c>
      <c r="AD129">
        <f t="shared" si="69"/>
        <v>4943.53</v>
      </c>
    </row>
    <row r="131" spans="1:30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6</v>
      </c>
      <c r="H131" t="s">
        <v>7</v>
      </c>
      <c r="I131" t="s">
        <v>8</v>
      </c>
      <c r="J131" t="s">
        <v>9</v>
      </c>
      <c r="K131" t="s">
        <v>10</v>
      </c>
      <c r="L131" t="s">
        <v>11</v>
      </c>
      <c r="M131" t="s">
        <v>12</v>
      </c>
      <c r="N131" t="s">
        <v>13</v>
      </c>
      <c r="O131" t="s">
        <v>14</v>
      </c>
      <c r="P131" t="s">
        <v>15</v>
      </c>
      <c r="Q131" t="s">
        <v>16</v>
      </c>
      <c r="R131" t="s">
        <v>17</v>
      </c>
      <c r="S131" t="s">
        <v>18</v>
      </c>
      <c r="T131" t="s">
        <v>19</v>
      </c>
      <c r="U131" t="s">
        <v>20</v>
      </c>
      <c r="Y131" t="s">
        <v>47</v>
      </c>
      <c r="Z131" t="s">
        <v>48</v>
      </c>
      <c r="AA131" t="s">
        <v>49</v>
      </c>
      <c r="AB131" t="s">
        <v>50</v>
      </c>
      <c r="AC131" t="s">
        <v>51</v>
      </c>
      <c r="AD131" t="s">
        <v>52</v>
      </c>
    </row>
    <row r="132" spans="1:30" x14ac:dyDescent="0.25">
      <c r="A132" t="s">
        <v>40</v>
      </c>
      <c r="B132">
        <v>200</v>
      </c>
      <c r="C132">
        <v>1</v>
      </c>
      <c r="D132">
        <v>11545</v>
      </c>
      <c r="E132">
        <v>57.72</v>
      </c>
      <c r="F132">
        <v>11545</v>
      </c>
      <c r="G132">
        <v>57.72</v>
      </c>
      <c r="H132">
        <v>0</v>
      </c>
      <c r="I132">
        <v>0</v>
      </c>
      <c r="J132">
        <v>11545</v>
      </c>
      <c r="K132">
        <v>57.72</v>
      </c>
      <c r="L132">
        <v>0</v>
      </c>
      <c r="M132">
        <v>33.72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0.08</v>
      </c>
      <c r="T132">
        <v>0.02</v>
      </c>
      <c r="U132">
        <v>199.99</v>
      </c>
      <c r="X132" t="str">
        <f>A132</f>
        <v>write_run_update_no_index_single</v>
      </c>
      <c r="Y132">
        <f>C132</f>
        <v>1</v>
      </c>
      <c r="Z132">
        <f>E132</f>
        <v>57.72</v>
      </c>
      <c r="AA132">
        <f>G132</f>
        <v>57.72</v>
      </c>
      <c r="AB132">
        <f>I132</f>
        <v>0</v>
      </c>
      <c r="AC132">
        <f>K132</f>
        <v>57.72</v>
      </c>
      <c r="AD132">
        <f>M132</f>
        <v>33.72</v>
      </c>
    </row>
    <row r="133" spans="1:30" x14ac:dyDescent="0.25">
      <c r="A133" t="s">
        <v>40</v>
      </c>
      <c r="B133">
        <v>200</v>
      </c>
      <c r="C133">
        <v>2</v>
      </c>
      <c r="D133">
        <v>22054</v>
      </c>
      <c r="E133">
        <v>110.26</v>
      </c>
      <c r="F133">
        <v>22054</v>
      </c>
      <c r="G133">
        <v>110.26</v>
      </c>
      <c r="H133">
        <v>0</v>
      </c>
      <c r="I133">
        <v>0</v>
      </c>
      <c r="J133">
        <v>22054</v>
      </c>
      <c r="K133">
        <v>110.26</v>
      </c>
      <c r="L133">
        <v>0</v>
      </c>
      <c r="M133">
        <v>36.89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0.14000000000000001</v>
      </c>
      <c r="T133">
        <v>0.02</v>
      </c>
      <c r="U133">
        <v>400.03</v>
      </c>
      <c r="X133" t="str">
        <f t="shared" ref="X133:X142" si="70">A133</f>
        <v>write_run_update_no_index_single</v>
      </c>
      <c r="Y133">
        <f t="shared" ref="Y133:Y142" si="71">C133</f>
        <v>2</v>
      </c>
      <c r="Z133">
        <f t="shared" ref="Z133:Z142" si="72">E133</f>
        <v>110.26</v>
      </c>
      <c r="AA133">
        <f t="shared" ref="AA133:AA142" si="73">G133</f>
        <v>110.26</v>
      </c>
      <c r="AB133">
        <f t="shared" ref="AB133:AB142" si="74">I133</f>
        <v>0</v>
      </c>
      <c r="AC133">
        <f t="shared" ref="AC133:AC142" si="75">K133</f>
        <v>110.26</v>
      </c>
      <c r="AD133">
        <f t="shared" ref="AD133:AD142" si="76">M133</f>
        <v>36.89</v>
      </c>
    </row>
    <row r="134" spans="1:30" x14ac:dyDescent="0.25">
      <c r="A134" t="s">
        <v>40</v>
      </c>
      <c r="B134">
        <v>200</v>
      </c>
      <c r="C134">
        <v>4</v>
      </c>
      <c r="D134">
        <v>40731</v>
      </c>
      <c r="E134">
        <v>203.65</v>
      </c>
      <c r="F134">
        <v>40731</v>
      </c>
      <c r="G134">
        <v>203.65</v>
      </c>
      <c r="H134">
        <v>0</v>
      </c>
      <c r="I134">
        <v>0</v>
      </c>
      <c r="J134">
        <v>40731</v>
      </c>
      <c r="K134">
        <v>203.65</v>
      </c>
      <c r="L134">
        <v>0</v>
      </c>
      <c r="M134">
        <v>42.61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0.16</v>
      </c>
      <c r="T134">
        <v>0.02</v>
      </c>
      <c r="U134">
        <v>799.98</v>
      </c>
      <c r="X134" t="str">
        <f t="shared" si="70"/>
        <v>write_run_update_no_index_single</v>
      </c>
      <c r="Y134">
        <f t="shared" si="71"/>
        <v>4</v>
      </c>
      <c r="Z134">
        <f t="shared" si="72"/>
        <v>203.65</v>
      </c>
      <c r="AA134">
        <f t="shared" si="73"/>
        <v>203.65</v>
      </c>
      <c r="AB134">
        <f t="shared" si="74"/>
        <v>0</v>
      </c>
      <c r="AC134">
        <f t="shared" si="75"/>
        <v>203.65</v>
      </c>
      <c r="AD134">
        <f t="shared" si="76"/>
        <v>42.61</v>
      </c>
    </row>
    <row r="135" spans="1:30" x14ac:dyDescent="0.25">
      <c r="A135" t="s">
        <v>40</v>
      </c>
      <c r="B135">
        <v>200</v>
      </c>
      <c r="C135">
        <v>8</v>
      </c>
      <c r="D135">
        <v>65980</v>
      </c>
      <c r="E135">
        <v>329.83</v>
      </c>
      <c r="F135">
        <v>65980</v>
      </c>
      <c r="G135">
        <v>329.83</v>
      </c>
      <c r="H135">
        <v>0</v>
      </c>
      <c r="I135">
        <v>0</v>
      </c>
      <c r="J135">
        <v>65980</v>
      </c>
      <c r="K135">
        <v>329.83</v>
      </c>
      <c r="L135">
        <v>0</v>
      </c>
      <c r="M135">
        <v>62.19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0.15</v>
      </c>
      <c r="T135">
        <v>0.02</v>
      </c>
      <c r="U135">
        <v>1600.03</v>
      </c>
      <c r="X135" t="str">
        <f t="shared" si="70"/>
        <v>write_run_update_no_index_single</v>
      </c>
      <c r="Y135">
        <f t="shared" si="71"/>
        <v>8</v>
      </c>
      <c r="Z135">
        <f t="shared" si="72"/>
        <v>329.83</v>
      </c>
      <c r="AA135">
        <f t="shared" si="73"/>
        <v>329.83</v>
      </c>
      <c r="AB135">
        <f t="shared" si="74"/>
        <v>0</v>
      </c>
      <c r="AC135">
        <f t="shared" si="75"/>
        <v>329.83</v>
      </c>
      <c r="AD135">
        <f t="shared" si="76"/>
        <v>62.19</v>
      </c>
    </row>
    <row r="136" spans="1:30" x14ac:dyDescent="0.25">
      <c r="A136" t="s">
        <v>40</v>
      </c>
      <c r="B136">
        <v>200</v>
      </c>
      <c r="C136">
        <v>16</v>
      </c>
      <c r="D136">
        <v>82917</v>
      </c>
      <c r="E136">
        <v>414.4</v>
      </c>
      <c r="F136">
        <v>82917</v>
      </c>
      <c r="G136">
        <v>414.4</v>
      </c>
      <c r="H136">
        <v>0</v>
      </c>
      <c r="I136">
        <v>0</v>
      </c>
      <c r="J136">
        <v>82914</v>
      </c>
      <c r="K136">
        <v>414.38</v>
      </c>
      <c r="L136">
        <v>0.01</v>
      </c>
      <c r="M136">
        <v>112.67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0.39</v>
      </c>
      <c r="T136">
        <v>0.04</v>
      </c>
      <c r="U136">
        <v>3200.56</v>
      </c>
      <c r="X136" t="str">
        <f t="shared" si="70"/>
        <v>write_run_update_no_index_single</v>
      </c>
      <c r="Y136">
        <f t="shared" si="71"/>
        <v>16</v>
      </c>
      <c r="Z136">
        <f t="shared" si="72"/>
        <v>414.4</v>
      </c>
      <c r="AA136">
        <f t="shared" si="73"/>
        <v>414.4</v>
      </c>
      <c r="AB136">
        <f t="shared" si="74"/>
        <v>0</v>
      </c>
      <c r="AC136">
        <f t="shared" si="75"/>
        <v>414.38</v>
      </c>
      <c r="AD136">
        <f t="shared" si="76"/>
        <v>112.67</v>
      </c>
    </row>
    <row r="137" spans="1:30" x14ac:dyDescent="0.25">
      <c r="A137" t="s">
        <v>40</v>
      </c>
      <c r="B137">
        <v>200</v>
      </c>
      <c r="C137">
        <v>32</v>
      </c>
      <c r="D137">
        <v>95076</v>
      </c>
      <c r="E137">
        <v>475.11</v>
      </c>
      <c r="F137">
        <v>95076</v>
      </c>
      <c r="G137">
        <v>475.11</v>
      </c>
      <c r="H137">
        <v>0</v>
      </c>
      <c r="I137">
        <v>0</v>
      </c>
      <c r="J137">
        <v>95074</v>
      </c>
      <c r="K137">
        <v>475.1</v>
      </c>
      <c r="L137">
        <v>0.01</v>
      </c>
      <c r="M137">
        <v>193.38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0.63</v>
      </c>
      <c r="T137">
        <v>7.0000000000000007E-2</v>
      </c>
      <c r="U137">
        <v>6401.6</v>
      </c>
      <c r="X137" t="str">
        <f t="shared" si="70"/>
        <v>write_run_update_no_index_single</v>
      </c>
      <c r="Y137">
        <f t="shared" si="71"/>
        <v>32</v>
      </c>
      <c r="Z137">
        <f t="shared" si="72"/>
        <v>475.11</v>
      </c>
      <c r="AA137">
        <f t="shared" si="73"/>
        <v>475.11</v>
      </c>
      <c r="AB137">
        <f t="shared" si="74"/>
        <v>0</v>
      </c>
      <c r="AC137">
        <f t="shared" si="75"/>
        <v>475.1</v>
      </c>
      <c r="AD137">
        <f t="shared" si="76"/>
        <v>193.38</v>
      </c>
    </row>
    <row r="138" spans="1:30" x14ac:dyDescent="0.25">
      <c r="A138" t="s">
        <v>40</v>
      </c>
      <c r="B138">
        <v>200</v>
      </c>
      <c r="C138">
        <v>64</v>
      </c>
      <c r="D138">
        <v>100402</v>
      </c>
      <c r="E138">
        <v>501.46</v>
      </c>
      <c r="F138">
        <v>100402</v>
      </c>
      <c r="G138">
        <v>501.46</v>
      </c>
      <c r="H138">
        <v>0</v>
      </c>
      <c r="I138">
        <v>0</v>
      </c>
      <c r="J138">
        <v>100401</v>
      </c>
      <c r="K138">
        <v>501.45</v>
      </c>
      <c r="L138">
        <v>0</v>
      </c>
      <c r="M138">
        <v>350.33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2.82</v>
      </c>
      <c r="T138">
        <v>0.13</v>
      </c>
      <c r="U138">
        <v>12807.06</v>
      </c>
      <c r="X138" t="str">
        <f t="shared" si="70"/>
        <v>write_run_update_no_index_single</v>
      </c>
      <c r="Y138">
        <f t="shared" si="71"/>
        <v>64</v>
      </c>
      <c r="Z138">
        <f t="shared" si="72"/>
        <v>501.46</v>
      </c>
      <c r="AA138">
        <f t="shared" si="73"/>
        <v>501.46</v>
      </c>
      <c r="AB138">
        <f t="shared" si="74"/>
        <v>0</v>
      </c>
      <c r="AC138">
        <f t="shared" si="75"/>
        <v>501.45</v>
      </c>
      <c r="AD138">
        <f t="shared" si="76"/>
        <v>350.33</v>
      </c>
    </row>
    <row r="139" spans="1:30" x14ac:dyDescent="0.25">
      <c r="A139" t="s">
        <v>40</v>
      </c>
      <c r="B139">
        <v>200</v>
      </c>
      <c r="C139">
        <v>128</v>
      </c>
      <c r="D139">
        <v>104901</v>
      </c>
      <c r="E139">
        <v>523.80999999999995</v>
      </c>
      <c r="F139">
        <v>104901</v>
      </c>
      <c r="G139">
        <v>523.80999999999995</v>
      </c>
      <c r="H139">
        <v>0</v>
      </c>
      <c r="I139">
        <v>0</v>
      </c>
      <c r="J139">
        <v>104900</v>
      </c>
      <c r="K139">
        <v>523.79999999999995</v>
      </c>
      <c r="L139">
        <v>0</v>
      </c>
      <c r="M139">
        <v>669.89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3.75</v>
      </c>
      <c r="T139">
        <v>0.24</v>
      </c>
      <c r="U139">
        <v>25620.92</v>
      </c>
      <c r="X139" t="str">
        <f t="shared" si="70"/>
        <v>write_run_update_no_index_single</v>
      </c>
      <c r="Y139">
        <f t="shared" si="71"/>
        <v>128</v>
      </c>
      <c r="Z139">
        <f t="shared" si="72"/>
        <v>523.80999999999995</v>
      </c>
      <c r="AA139">
        <f t="shared" si="73"/>
        <v>523.80999999999995</v>
      </c>
      <c r="AB139">
        <f t="shared" si="74"/>
        <v>0</v>
      </c>
      <c r="AC139">
        <f t="shared" si="75"/>
        <v>523.79999999999995</v>
      </c>
      <c r="AD139">
        <f t="shared" si="76"/>
        <v>669.89</v>
      </c>
    </row>
    <row r="140" spans="1:30" x14ac:dyDescent="0.25">
      <c r="A140" t="s">
        <v>40</v>
      </c>
      <c r="B140">
        <v>201</v>
      </c>
      <c r="C140">
        <v>256</v>
      </c>
      <c r="D140">
        <v>106862</v>
      </c>
      <c r="E140">
        <v>532.66999999999996</v>
      </c>
      <c r="F140">
        <v>106862</v>
      </c>
      <c r="G140">
        <v>532.66999999999996</v>
      </c>
      <c r="H140">
        <v>0</v>
      </c>
      <c r="I140">
        <v>0</v>
      </c>
      <c r="J140">
        <v>106861</v>
      </c>
      <c r="K140">
        <v>532.66999999999996</v>
      </c>
      <c r="L140">
        <v>0</v>
      </c>
      <c r="M140">
        <v>1561.52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6.79</v>
      </c>
      <c r="T140">
        <v>0.48</v>
      </c>
      <c r="U140">
        <v>51275.96</v>
      </c>
      <c r="X140" t="str">
        <f t="shared" si="70"/>
        <v>write_run_update_no_index_single</v>
      </c>
      <c r="Y140">
        <f t="shared" si="71"/>
        <v>256</v>
      </c>
      <c r="Z140">
        <f t="shared" si="72"/>
        <v>532.66999999999996</v>
      </c>
      <c r="AA140">
        <f t="shared" si="73"/>
        <v>532.66999999999996</v>
      </c>
      <c r="AB140">
        <f t="shared" si="74"/>
        <v>0</v>
      </c>
      <c r="AC140">
        <f t="shared" si="75"/>
        <v>532.66999999999996</v>
      </c>
      <c r="AD140">
        <f t="shared" si="76"/>
        <v>1561.52</v>
      </c>
    </row>
    <row r="141" spans="1:30" x14ac:dyDescent="0.25">
      <c r="A141" t="s">
        <v>40</v>
      </c>
      <c r="B141">
        <v>201</v>
      </c>
      <c r="C141">
        <v>512</v>
      </c>
      <c r="D141">
        <v>109200</v>
      </c>
      <c r="E141">
        <v>543.23</v>
      </c>
      <c r="F141">
        <v>109200</v>
      </c>
      <c r="G141">
        <v>543.23</v>
      </c>
      <c r="H141">
        <v>0</v>
      </c>
      <c r="I141">
        <v>0</v>
      </c>
      <c r="J141">
        <v>109198</v>
      </c>
      <c r="K141">
        <v>543.22</v>
      </c>
      <c r="L141">
        <v>0.01</v>
      </c>
      <c r="M141">
        <v>4203.93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15.48</v>
      </c>
      <c r="T141">
        <v>0.94</v>
      </c>
      <c r="U141">
        <v>102725.26</v>
      </c>
      <c r="X141" t="str">
        <f t="shared" si="70"/>
        <v>write_run_update_no_index_single</v>
      </c>
      <c r="Y141">
        <f t="shared" si="71"/>
        <v>512</v>
      </c>
      <c r="Z141">
        <f t="shared" si="72"/>
        <v>543.23</v>
      </c>
      <c r="AA141">
        <f t="shared" si="73"/>
        <v>543.23</v>
      </c>
      <c r="AB141">
        <f t="shared" si="74"/>
        <v>0</v>
      </c>
      <c r="AC141">
        <f t="shared" si="75"/>
        <v>543.22</v>
      </c>
      <c r="AD141">
        <f t="shared" si="76"/>
        <v>4203.93</v>
      </c>
    </row>
    <row r="142" spans="1:30" x14ac:dyDescent="0.25">
      <c r="A142" t="s">
        <v>40</v>
      </c>
      <c r="B142">
        <v>201</v>
      </c>
      <c r="C142">
        <v>1024</v>
      </c>
      <c r="D142">
        <v>110514</v>
      </c>
      <c r="E142">
        <v>550.72</v>
      </c>
      <c r="F142">
        <v>110514</v>
      </c>
      <c r="G142">
        <v>550.72</v>
      </c>
      <c r="H142">
        <v>0</v>
      </c>
      <c r="I142">
        <v>0</v>
      </c>
      <c r="J142">
        <v>110512</v>
      </c>
      <c r="K142">
        <v>550.71</v>
      </c>
      <c r="L142">
        <v>0.01</v>
      </c>
      <c r="M142">
        <v>7754.26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23.88</v>
      </c>
      <c r="T142">
        <v>1.86</v>
      </c>
      <c r="U142">
        <v>205316.31</v>
      </c>
      <c r="X142" t="str">
        <f t="shared" si="70"/>
        <v>write_run_update_no_index_single</v>
      </c>
      <c r="Y142">
        <f t="shared" si="71"/>
        <v>1024</v>
      </c>
      <c r="Z142">
        <f t="shared" si="72"/>
        <v>550.72</v>
      </c>
      <c r="AA142">
        <f t="shared" si="73"/>
        <v>550.72</v>
      </c>
      <c r="AB142">
        <f t="shared" si="74"/>
        <v>0</v>
      </c>
      <c r="AC142">
        <f t="shared" si="75"/>
        <v>550.71</v>
      </c>
      <c r="AD142">
        <f t="shared" si="76"/>
        <v>7754.26</v>
      </c>
    </row>
    <row r="144" spans="1:30" x14ac:dyDescent="0.25">
      <c r="A144" t="s">
        <v>0</v>
      </c>
      <c r="B144" t="s">
        <v>1</v>
      </c>
      <c r="C144" t="s">
        <v>2</v>
      </c>
      <c r="D144" t="s">
        <v>3</v>
      </c>
      <c r="E144" t="s">
        <v>4</v>
      </c>
      <c r="F144" t="s">
        <v>5</v>
      </c>
      <c r="G144" t="s">
        <v>6</v>
      </c>
      <c r="H144" t="s">
        <v>7</v>
      </c>
      <c r="I144" t="s">
        <v>8</v>
      </c>
      <c r="J144" t="s">
        <v>9</v>
      </c>
      <c r="K144" t="s">
        <v>10</v>
      </c>
      <c r="L144" t="s">
        <v>11</v>
      </c>
      <c r="M144" t="s">
        <v>12</v>
      </c>
      <c r="N144" t="s">
        <v>13</v>
      </c>
      <c r="O144" t="s">
        <v>14</v>
      </c>
      <c r="P144" t="s">
        <v>15</v>
      </c>
      <c r="Q144" t="s">
        <v>16</v>
      </c>
      <c r="R144" t="s">
        <v>17</v>
      </c>
      <c r="S144" t="s">
        <v>18</v>
      </c>
      <c r="T144" t="s">
        <v>19</v>
      </c>
      <c r="U144" t="s">
        <v>20</v>
      </c>
      <c r="Y144" t="s">
        <v>47</v>
      </c>
      <c r="Z144" t="s">
        <v>48</v>
      </c>
      <c r="AA144" t="s">
        <v>49</v>
      </c>
      <c r="AB144" t="s">
        <v>50</v>
      </c>
      <c r="AC144" t="s">
        <v>51</v>
      </c>
      <c r="AD144" t="s">
        <v>52</v>
      </c>
    </row>
    <row r="145" spans="1:30" x14ac:dyDescent="0.25">
      <c r="A145" t="s">
        <v>41</v>
      </c>
      <c r="B145">
        <v>200</v>
      </c>
      <c r="C145">
        <v>1</v>
      </c>
      <c r="D145">
        <v>131</v>
      </c>
      <c r="E145">
        <v>0.65</v>
      </c>
      <c r="F145">
        <v>13100</v>
      </c>
      <c r="G145">
        <v>65.400000000000006</v>
      </c>
      <c r="H145">
        <v>0</v>
      </c>
      <c r="I145">
        <v>0</v>
      </c>
      <c r="J145">
        <v>6508</v>
      </c>
      <c r="K145">
        <v>32.49</v>
      </c>
      <c r="L145">
        <v>32.909999999999997</v>
      </c>
      <c r="M145">
        <v>1973.38</v>
      </c>
      <c r="N145">
        <v>0</v>
      </c>
      <c r="O145">
        <v>0</v>
      </c>
      <c r="P145">
        <v>0</v>
      </c>
      <c r="Q145">
        <v>0</v>
      </c>
      <c r="R145">
        <v>0.96</v>
      </c>
      <c r="S145">
        <v>2.56</v>
      </c>
      <c r="T145">
        <v>1.53</v>
      </c>
      <c r="U145">
        <v>200.3</v>
      </c>
      <c r="X145" t="str">
        <f>A145</f>
        <v>write_run_update_with_index_multi</v>
      </c>
      <c r="Y145">
        <f>C145</f>
        <v>1</v>
      </c>
      <c r="Z145">
        <f>E145</f>
        <v>0.65</v>
      </c>
      <c r="AA145">
        <f>G145</f>
        <v>65.400000000000006</v>
      </c>
      <c r="AB145">
        <f>I145</f>
        <v>0</v>
      </c>
      <c r="AC145">
        <f>K145</f>
        <v>32.49</v>
      </c>
      <c r="AD145">
        <f>M145</f>
        <v>1973.38</v>
      </c>
    </row>
    <row r="146" spans="1:30" x14ac:dyDescent="0.25">
      <c r="A146" t="s">
        <v>41</v>
      </c>
      <c r="B146">
        <v>201</v>
      </c>
      <c r="C146">
        <v>2</v>
      </c>
      <c r="D146">
        <v>232</v>
      </c>
      <c r="E146">
        <v>1.1599999999999999</v>
      </c>
      <c r="F146">
        <v>23200</v>
      </c>
      <c r="G146">
        <v>115.53</v>
      </c>
      <c r="H146">
        <v>0</v>
      </c>
      <c r="I146">
        <v>0</v>
      </c>
      <c r="J146">
        <v>11553</v>
      </c>
      <c r="K146">
        <v>57.53</v>
      </c>
      <c r="L146">
        <v>58</v>
      </c>
      <c r="M146">
        <v>2198.52</v>
      </c>
      <c r="N146">
        <v>0</v>
      </c>
      <c r="O146">
        <v>0</v>
      </c>
      <c r="P146">
        <v>0</v>
      </c>
      <c r="Q146">
        <v>0</v>
      </c>
      <c r="R146">
        <v>1.0900000000000001</v>
      </c>
      <c r="S146">
        <v>2.5</v>
      </c>
      <c r="T146">
        <v>1.73</v>
      </c>
      <c r="U146">
        <v>401.3</v>
      </c>
      <c r="X146" t="str">
        <f t="shared" ref="X146:X155" si="77">A146</f>
        <v>write_run_update_with_index_multi</v>
      </c>
      <c r="Y146">
        <f t="shared" ref="Y146:Y155" si="78">C146</f>
        <v>2</v>
      </c>
      <c r="Z146">
        <f t="shared" ref="Z146:Z155" si="79">E146</f>
        <v>1.1599999999999999</v>
      </c>
      <c r="AA146">
        <f t="shared" ref="AA146:AA155" si="80">G146</f>
        <v>115.53</v>
      </c>
      <c r="AB146">
        <f t="shared" ref="AB146:AB155" si="81">I146</f>
        <v>0</v>
      </c>
      <c r="AC146">
        <f t="shared" ref="AC146:AC155" si="82">K146</f>
        <v>57.53</v>
      </c>
      <c r="AD146">
        <f t="shared" ref="AD146:AD155" si="83">M146</f>
        <v>2198.52</v>
      </c>
    </row>
    <row r="147" spans="1:30" x14ac:dyDescent="0.25">
      <c r="A147" t="s">
        <v>41</v>
      </c>
      <c r="B147">
        <v>202</v>
      </c>
      <c r="C147">
        <v>4</v>
      </c>
      <c r="D147">
        <v>373</v>
      </c>
      <c r="E147">
        <v>1.85</v>
      </c>
      <c r="F147">
        <v>37300</v>
      </c>
      <c r="G147">
        <v>185.1</v>
      </c>
      <c r="H147">
        <v>0</v>
      </c>
      <c r="I147">
        <v>0</v>
      </c>
      <c r="J147">
        <v>18702</v>
      </c>
      <c r="K147">
        <v>92.81</v>
      </c>
      <c r="L147">
        <v>92.29</v>
      </c>
      <c r="M147">
        <v>2828.87</v>
      </c>
      <c r="N147">
        <v>0</v>
      </c>
      <c r="O147">
        <v>0</v>
      </c>
      <c r="P147">
        <v>0</v>
      </c>
      <c r="Q147">
        <v>0</v>
      </c>
      <c r="R147">
        <v>1.26</v>
      </c>
      <c r="S147">
        <v>3.4</v>
      </c>
      <c r="T147">
        <v>2.16</v>
      </c>
      <c r="U147">
        <v>804.66</v>
      </c>
      <c r="X147" t="str">
        <f t="shared" si="77"/>
        <v>write_run_update_with_index_multi</v>
      </c>
      <c r="Y147">
        <f t="shared" si="78"/>
        <v>4</v>
      </c>
      <c r="Z147">
        <f t="shared" si="79"/>
        <v>1.85</v>
      </c>
      <c r="AA147">
        <f t="shared" si="80"/>
        <v>185.1</v>
      </c>
      <c r="AB147">
        <f t="shared" si="81"/>
        <v>0</v>
      </c>
      <c r="AC147">
        <f t="shared" si="82"/>
        <v>92.81</v>
      </c>
      <c r="AD147">
        <f t="shared" si="83"/>
        <v>2828.87</v>
      </c>
    </row>
    <row r="148" spans="1:30" x14ac:dyDescent="0.25">
      <c r="A148" t="s">
        <v>41</v>
      </c>
      <c r="B148">
        <v>201</v>
      </c>
      <c r="C148">
        <v>8</v>
      </c>
      <c r="D148">
        <v>517</v>
      </c>
      <c r="E148">
        <v>2.57</v>
      </c>
      <c r="F148">
        <v>51700</v>
      </c>
      <c r="G148">
        <v>256.83</v>
      </c>
      <c r="H148">
        <v>0</v>
      </c>
      <c r="I148">
        <v>0</v>
      </c>
      <c r="J148">
        <v>25886</v>
      </c>
      <c r="K148">
        <v>128.59</v>
      </c>
      <c r="L148">
        <v>128.22999999999999</v>
      </c>
      <c r="M148">
        <v>3982.86</v>
      </c>
      <c r="N148">
        <v>0</v>
      </c>
      <c r="O148">
        <v>0</v>
      </c>
      <c r="P148">
        <v>0</v>
      </c>
      <c r="Q148">
        <v>0</v>
      </c>
      <c r="R148">
        <v>1.46</v>
      </c>
      <c r="S148">
        <v>5.2</v>
      </c>
      <c r="T148">
        <v>3.1</v>
      </c>
      <c r="U148">
        <v>1605.17</v>
      </c>
      <c r="X148" t="str">
        <f t="shared" si="77"/>
        <v>write_run_update_with_index_multi</v>
      </c>
      <c r="Y148">
        <f t="shared" si="78"/>
        <v>8</v>
      </c>
      <c r="Z148">
        <f t="shared" si="79"/>
        <v>2.57</v>
      </c>
      <c r="AA148">
        <f t="shared" si="80"/>
        <v>256.83</v>
      </c>
      <c r="AB148">
        <f t="shared" si="81"/>
        <v>0</v>
      </c>
      <c r="AC148">
        <f t="shared" si="82"/>
        <v>128.59</v>
      </c>
      <c r="AD148">
        <f t="shared" si="83"/>
        <v>3982.86</v>
      </c>
    </row>
    <row r="149" spans="1:30" x14ac:dyDescent="0.25">
      <c r="A149" t="s">
        <v>41</v>
      </c>
      <c r="B149">
        <v>203</v>
      </c>
      <c r="C149">
        <v>16</v>
      </c>
      <c r="D149">
        <v>617</v>
      </c>
      <c r="E149">
        <v>3.04</v>
      </c>
      <c r="F149">
        <v>61700</v>
      </c>
      <c r="G149">
        <v>304.2</v>
      </c>
      <c r="H149">
        <v>0</v>
      </c>
      <c r="I149">
        <v>0</v>
      </c>
      <c r="J149">
        <v>30996</v>
      </c>
      <c r="K149">
        <v>152.82</v>
      </c>
      <c r="L149">
        <v>151.38</v>
      </c>
      <c r="M149">
        <v>6594.16</v>
      </c>
      <c r="N149">
        <v>0</v>
      </c>
      <c r="O149">
        <v>0</v>
      </c>
      <c r="P149">
        <v>0</v>
      </c>
      <c r="Q149">
        <v>0</v>
      </c>
      <c r="R149">
        <v>3.02</v>
      </c>
      <c r="S149">
        <v>8.7200000000000006</v>
      </c>
      <c r="T149">
        <v>5.23</v>
      </c>
      <c r="U149">
        <v>3226.4</v>
      </c>
      <c r="X149" t="str">
        <f t="shared" si="77"/>
        <v>write_run_update_with_index_multi</v>
      </c>
      <c r="Y149">
        <f t="shared" si="78"/>
        <v>16</v>
      </c>
      <c r="Z149">
        <f t="shared" si="79"/>
        <v>3.04</v>
      </c>
      <c r="AA149">
        <f t="shared" si="80"/>
        <v>304.2</v>
      </c>
      <c r="AB149">
        <f t="shared" si="81"/>
        <v>0</v>
      </c>
      <c r="AC149">
        <f t="shared" si="82"/>
        <v>152.82</v>
      </c>
      <c r="AD149">
        <f t="shared" si="83"/>
        <v>6594.16</v>
      </c>
    </row>
    <row r="150" spans="1:30" x14ac:dyDescent="0.25">
      <c r="A150" t="s">
        <v>41</v>
      </c>
      <c r="B150">
        <v>204</v>
      </c>
      <c r="C150">
        <v>32</v>
      </c>
      <c r="D150">
        <v>724</v>
      </c>
      <c r="E150">
        <v>3.56</v>
      </c>
      <c r="F150">
        <v>72400</v>
      </c>
      <c r="G150">
        <v>355.67</v>
      </c>
      <c r="H150">
        <v>0</v>
      </c>
      <c r="I150">
        <v>0</v>
      </c>
      <c r="J150">
        <v>35980</v>
      </c>
      <c r="K150">
        <v>176.75</v>
      </c>
      <c r="L150">
        <v>178.91</v>
      </c>
      <c r="M150">
        <v>11115.87</v>
      </c>
      <c r="N150">
        <v>0</v>
      </c>
      <c r="O150">
        <v>0</v>
      </c>
      <c r="P150">
        <v>0</v>
      </c>
      <c r="Q150">
        <v>0</v>
      </c>
      <c r="R150">
        <v>4.87</v>
      </c>
      <c r="S150">
        <v>13.53</v>
      </c>
      <c r="T150">
        <v>8.94</v>
      </c>
      <c r="U150">
        <v>6471.15</v>
      </c>
      <c r="X150" t="str">
        <f t="shared" si="77"/>
        <v>write_run_update_with_index_multi</v>
      </c>
      <c r="Y150">
        <f t="shared" si="78"/>
        <v>32</v>
      </c>
      <c r="Z150">
        <f t="shared" si="79"/>
        <v>3.56</v>
      </c>
      <c r="AA150">
        <f t="shared" si="80"/>
        <v>355.67</v>
      </c>
      <c r="AB150">
        <f t="shared" si="81"/>
        <v>0</v>
      </c>
      <c r="AC150">
        <f t="shared" si="82"/>
        <v>176.75</v>
      </c>
      <c r="AD150">
        <f t="shared" si="83"/>
        <v>11115.87</v>
      </c>
    </row>
    <row r="151" spans="1:30" x14ac:dyDescent="0.25">
      <c r="A151" t="s">
        <v>41</v>
      </c>
      <c r="B151">
        <v>208</v>
      </c>
      <c r="C151">
        <v>64</v>
      </c>
      <c r="D151">
        <v>825</v>
      </c>
      <c r="E151">
        <v>3.97</v>
      </c>
      <c r="F151">
        <v>82500</v>
      </c>
      <c r="G151">
        <v>397.1</v>
      </c>
      <c r="H151">
        <v>0</v>
      </c>
      <c r="I151">
        <v>0</v>
      </c>
      <c r="J151">
        <v>41223</v>
      </c>
      <c r="K151">
        <v>198.42</v>
      </c>
      <c r="L151">
        <v>198.68</v>
      </c>
      <c r="M151">
        <v>20503.5</v>
      </c>
      <c r="N151">
        <v>0</v>
      </c>
      <c r="O151">
        <v>0</v>
      </c>
      <c r="P151">
        <v>0</v>
      </c>
      <c r="Q151">
        <v>0</v>
      </c>
      <c r="R151">
        <v>7.3</v>
      </c>
      <c r="S151">
        <v>26.29</v>
      </c>
      <c r="T151">
        <v>15.92</v>
      </c>
      <c r="U151">
        <v>13133.89</v>
      </c>
      <c r="X151" t="str">
        <f t="shared" si="77"/>
        <v>write_run_update_with_index_multi</v>
      </c>
      <c r="Y151">
        <f t="shared" si="78"/>
        <v>64</v>
      </c>
      <c r="Z151">
        <f t="shared" si="79"/>
        <v>3.97</v>
      </c>
      <c r="AA151">
        <f t="shared" si="80"/>
        <v>397.1</v>
      </c>
      <c r="AB151">
        <f t="shared" si="81"/>
        <v>0</v>
      </c>
      <c r="AC151">
        <f t="shared" si="82"/>
        <v>198.42</v>
      </c>
      <c r="AD151">
        <f t="shared" si="83"/>
        <v>20503.5</v>
      </c>
    </row>
    <row r="152" spans="1:30" x14ac:dyDescent="0.25">
      <c r="A152" t="s">
        <v>41</v>
      </c>
      <c r="B152">
        <v>218</v>
      </c>
      <c r="C152">
        <v>128</v>
      </c>
      <c r="D152">
        <v>890</v>
      </c>
      <c r="E152">
        <v>4.09</v>
      </c>
      <c r="F152">
        <v>89000</v>
      </c>
      <c r="G152">
        <v>409.04</v>
      </c>
      <c r="H152">
        <v>0</v>
      </c>
      <c r="I152">
        <v>0</v>
      </c>
      <c r="J152">
        <v>44540</v>
      </c>
      <c r="K152">
        <v>204.7</v>
      </c>
      <c r="L152">
        <v>204.34</v>
      </c>
      <c r="M152">
        <v>39206.03</v>
      </c>
      <c r="N152">
        <v>0</v>
      </c>
      <c r="O152">
        <v>0</v>
      </c>
      <c r="P152">
        <v>0</v>
      </c>
      <c r="Q152">
        <v>0</v>
      </c>
      <c r="R152">
        <v>17.29</v>
      </c>
      <c r="S152">
        <v>51.76</v>
      </c>
      <c r="T152">
        <v>30.48</v>
      </c>
      <c r="U152">
        <v>27131</v>
      </c>
      <c r="X152" t="str">
        <f t="shared" si="77"/>
        <v>write_run_update_with_index_multi</v>
      </c>
      <c r="Y152">
        <f t="shared" si="78"/>
        <v>128</v>
      </c>
      <c r="Z152">
        <f t="shared" si="79"/>
        <v>4.09</v>
      </c>
      <c r="AA152">
        <f t="shared" si="80"/>
        <v>409.04</v>
      </c>
      <c r="AB152">
        <f t="shared" si="81"/>
        <v>0</v>
      </c>
      <c r="AC152">
        <f t="shared" si="82"/>
        <v>204.7</v>
      </c>
      <c r="AD152">
        <f t="shared" si="83"/>
        <v>39206.03</v>
      </c>
    </row>
    <row r="153" spans="1:30" x14ac:dyDescent="0.25">
      <c r="A153" t="s">
        <v>41</v>
      </c>
      <c r="B153">
        <v>234</v>
      </c>
      <c r="C153">
        <v>256</v>
      </c>
      <c r="D153">
        <v>998</v>
      </c>
      <c r="E153">
        <v>4.26</v>
      </c>
      <c r="F153">
        <v>99800</v>
      </c>
      <c r="G153">
        <v>426.21</v>
      </c>
      <c r="H153">
        <v>0</v>
      </c>
      <c r="I153">
        <v>0</v>
      </c>
      <c r="J153">
        <v>49991</v>
      </c>
      <c r="K153">
        <v>213.5</v>
      </c>
      <c r="L153">
        <v>212.72</v>
      </c>
      <c r="M153">
        <v>76330.47</v>
      </c>
      <c r="N153">
        <v>0</v>
      </c>
      <c r="O153">
        <v>0</v>
      </c>
      <c r="P153">
        <v>0</v>
      </c>
      <c r="Q153">
        <v>0</v>
      </c>
      <c r="R153">
        <v>31.87</v>
      </c>
      <c r="S153">
        <v>95.66</v>
      </c>
      <c r="T153">
        <v>57.49</v>
      </c>
      <c r="U153">
        <v>57378.27</v>
      </c>
      <c r="X153" t="str">
        <f t="shared" si="77"/>
        <v>write_run_update_with_index_multi</v>
      </c>
      <c r="Y153">
        <f t="shared" si="78"/>
        <v>256</v>
      </c>
      <c r="Z153">
        <f t="shared" si="79"/>
        <v>4.26</v>
      </c>
      <c r="AA153">
        <f t="shared" si="80"/>
        <v>426.21</v>
      </c>
      <c r="AB153">
        <f t="shared" si="81"/>
        <v>0</v>
      </c>
      <c r="AC153">
        <f t="shared" si="82"/>
        <v>213.5</v>
      </c>
      <c r="AD153">
        <f t="shared" si="83"/>
        <v>76330.47</v>
      </c>
    </row>
    <row r="154" spans="1:30" x14ac:dyDescent="0.25">
      <c r="A154" t="s">
        <v>41</v>
      </c>
      <c r="B154">
        <v>249</v>
      </c>
      <c r="C154">
        <v>512</v>
      </c>
      <c r="D154">
        <v>1144</v>
      </c>
      <c r="E154">
        <v>4.59</v>
      </c>
      <c r="F154">
        <v>114400</v>
      </c>
      <c r="G154">
        <v>458.88</v>
      </c>
      <c r="H154">
        <v>0</v>
      </c>
      <c r="I154">
        <v>0</v>
      </c>
      <c r="J154">
        <v>57282</v>
      </c>
      <c r="K154">
        <v>229.77</v>
      </c>
      <c r="L154">
        <v>229.11</v>
      </c>
      <c r="M154">
        <v>100000</v>
      </c>
      <c r="N154">
        <v>0</v>
      </c>
      <c r="O154">
        <v>0</v>
      </c>
      <c r="P154">
        <v>0</v>
      </c>
      <c r="Q154">
        <v>0</v>
      </c>
      <c r="R154">
        <v>43.29</v>
      </c>
      <c r="S154">
        <v>188.83</v>
      </c>
      <c r="T154">
        <v>102.99</v>
      </c>
      <c r="U154">
        <v>117824.22</v>
      </c>
      <c r="X154" t="str">
        <f t="shared" si="77"/>
        <v>write_run_update_with_index_multi</v>
      </c>
      <c r="Y154">
        <f t="shared" si="78"/>
        <v>512</v>
      </c>
      <c r="Z154">
        <f t="shared" si="79"/>
        <v>4.59</v>
      </c>
      <c r="AA154">
        <f t="shared" si="80"/>
        <v>458.88</v>
      </c>
      <c r="AB154">
        <f t="shared" si="81"/>
        <v>0</v>
      </c>
      <c r="AC154">
        <f t="shared" si="82"/>
        <v>229.77</v>
      </c>
      <c r="AD154">
        <f t="shared" si="83"/>
        <v>100000</v>
      </c>
    </row>
    <row r="155" spans="1:30" x14ac:dyDescent="0.25">
      <c r="A155" t="s">
        <v>41</v>
      </c>
      <c r="B155">
        <v>298</v>
      </c>
      <c r="C155">
        <v>1024</v>
      </c>
      <c r="D155">
        <v>1475</v>
      </c>
      <c r="E155">
        <v>4.96</v>
      </c>
      <c r="F155">
        <v>147500</v>
      </c>
      <c r="G155">
        <v>495.64</v>
      </c>
      <c r="H155">
        <v>0</v>
      </c>
      <c r="I155">
        <v>0</v>
      </c>
      <c r="J155">
        <v>73602</v>
      </c>
      <c r="K155">
        <v>247.32</v>
      </c>
      <c r="L155">
        <v>248.32</v>
      </c>
      <c r="M155">
        <v>100000</v>
      </c>
      <c r="N155">
        <v>0</v>
      </c>
      <c r="O155">
        <v>0</v>
      </c>
      <c r="P155">
        <v>0</v>
      </c>
      <c r="Q155">
        <v>0</v>
      </c>
      <c r="R155">
        <v>43.45</v>
      </c>
      <c r="S155">
        <v>289.16000000000003</v>
      </c>
      <c r="T155">
        <v>176.18</v>
      </c>
      <c r="U155">
        <v>259868.43</v>
      </c>
      <c r="X155" t="str">
        <f t="shared" si="77"/>
        <v>write_run_update_with_index_multi</v>
      </c>
      <c r="Y155">
        <f t="shared" si="78"/>
        <v>1024</v>
      </c>
      <c r="Z155">
        <f t="shared" si="79"/>
        <v>4.96</v>
      </c>
      <c r="AA155">
        <f t="shared" si="80"/>
        <v>495.64</v>
      </c>
      <c r="AB155">
        <f t="shared" si="81"/>
        <v>0</v>
      </c>
      <c r="AC155">
        <f t="shared" si="82"/>
        <v>247.32</v>
      </c>
      <c r="AD155">
        <f t="shared" si="83"/>
        <v>100000</v>
      </c>
    </row>
    <row r="157" spans="1:30" x14ac:dyDescent="0.25">
      <c r="A157" t="s">
        <v>0</v>
      </c>
      <c r="B157" t="s">
        <v>1</v>
      </c>
      <c r="C157" t="s">
        <v>2</v>
      </c>
      <c r="D157" t="s">
        <v>3</v>
      </c>
      <c r="E157" t="s">
        <v>4</v>
      </c>
      <c r="F157" t="s">
        <v>5</v>
      </c>
      <c r="G157" t="s">
        <v>6</v>
      </c>
      <c r="H157" t="s">
        <v>7</v>
      </c>
      <c r="I157" t="s">
        <v>8</v>
      </c>
      <c r="J157" t="s">
        <v>9</v>
      </c>
      <c r="K157" t="s">
        <v>10</v>
      </c>
      <c r="L157" t="s">
        <v>11</v>
      </c>
      <c r="M157" t="s">
        <v>12</v>
      </c>
      <c r="N157" t="s">
        <v>13</v>
      </c>
      <c r="O157" t="s">
        <v>14</v>
      </c>
      <c r="P157" t="s">
        <v>15</v>
      </c>
      <c r="Q157" t="s">
        <v>16</v>
      </c>
      <c r="R157" t="s">
        <v>17</v>
      </c>
      <c r="S157" t="s">
        <v>18</v>
      </c>
      <c r="T157" t="s">
        <v>19</v>
      </c>
      <c r="U157" t="s">
        <v>20</v>
      </c>
      <c r="Y157" t="s">
        <v>47</v>
      </c>
      <c r="Z157" t="s">
        <v>48</v>
      </c>
      <c r="AA157" t="s">
        <v>49</v>
      </c>
      <c r="AB157" t="s">
        <v>50</v>
      </c>
      <c r="AC157" t="s">
        <v>51</v>
      </c>
      <c r="AD157" t="s">
        <v>52</v>
      </c>
    </row>
    <row r="158" spans="1:30" x14ac:dyDescent="0.25">
      <c r="A158" t="s">
        <v>42</v>
      </c>
      <c r="B158">
        <v>200</v>
      </c>
      <c r="C158">
        <v>1</v>
      </c>
      <c r="D158">
        <v>2040</v>
      </c>
      <c r="E158">
        <v>10.199999999999999</v>
      </c>
      <c r="F158">
        <v>20400</v>
      </c>
      <c r="G158">
        <v>101.98</v>
      </c>
      <c r="H158">
        <v>0</v>
      </c>
      <c r="I158">
        <v>0</v>
      </c>
      <c r="J158">
        <v>10128</v>
      </c>
      <c r="K158">
        <v>50.63</v>
      </c>
      <c r="L158">
        <v>51.35</v>
      </c>
      <c r="M158">
        <v>155.80000000000001</v>
      </c>
      <c r="N158">
        <v>0</v>
      </c>
      <c r="O158">
        <v>0</v>
      </c>
      <c r="P158">
        <v>0</v>
      </c>
      <c r="Q158">
        <v>0</v>
      </c>
      <c r="R158">
        <v>0.02</v>
      </c>
      <c r="S158">
        <v>0.32</v>
      </c>
      <c r="T158">
        <v>0.1</v>
      </c>
      <c r="U158">
        <v>200.04</v>
      </c>
      <c r="X158" t="str">
        <f>A158</f>
        <v>write_run_update_with_index_multi_special</v>
      </c>
      <c r="Y158">
        <f>C158</f>
        <v>1</v>
      </c>
      <c r="Z158">
        <f>E158</f>
        <v>10.199999999999999</v>
      </c>
      <c r="AA158">
        <f>G158</f>
        <v>101.98</v>
      </c>
      <c r="AB158">
        <f>I158</f>
        <v>0</v>
      </c>
      <c r="AC158">
        <f>K158</f>
        <v>50.63</v>
      </c>
      <c r="AD158">
        <f>M158</f>
        <v>155.80000000000001</v>
      </c>
    </row>
    <row r="159" spans="1:30" x14ac:dyDescent="0.25">
      <c r="A159" t="s">
        <v>42</v>
      </c>
      <c r="B159">
        <v>200</v>
      </c>
      <c r="C159">
        <v>2</v>
      </c>
      <c r="D159">
        <v>4716</v>
      </c>
      <c r="E159">
        <v>23.57</v>
      </c>
      <c r="F159">
        <v>47160</v>
      </c>
      <c r="G159">
        <v>235.74</v>
      </c>
      <c r="H159">
        <v>0</v>
      </c>
      <c r="I159">
        <v>0</v>
      </c>
      <c r="J159">
        <v>23588</v>
      </c>
      <c r="K159">
        <v>117.91</v>
      </c>
      <c r="L159">
        <v>117.83</v>
      </c>
      <c r="M159">
        <v>142.38999999999999</v>
      </c>
      <c r="N159">
        <v>0</v>
      </c>
      <c r="O159">
        <v>0</v>
      </c>
      <c r="P159">
        <v>0</v>
      </c>
      <c r="Q159">
        <v>0</v>
      </c>
      <c r="R159">
        <v>0.01</v>
      </c>
      <c r="S159">
        <v>0.32</v>
      </c>
      <c r="T159">
        <v>0.08</v>
      </c>
      <c r="U159">
        <v>400.07</v>
      </c>
      <c r="X159" t="str">
        <f t="shared" ref="X159:X168" si="84">A159</f>
        <v>write_run_update_with_index_multi_special</v>
      </c>
      <c r="Y159">
        <f t="shared" ref="Y159:Y168" si="85">C159</f>
        <v>2</v>
      </c>
      <c r="Z159">
        <f t="shared" ref="Z159:Z168" si="86">E159</f>
        <v>23.57</v>
      </c>
      <c r="AA159">
        <f t="shared" ref="AA159:AA168" si="87">G159</f>
        <v>235.74</v>
      </c>
      <c r="AB159">
        <f t="shared" ref="AB159:AB168" si="88">I159</f>
        <v>0</v>
      </c>
      <c r="AC159">
        <f t="shared" ref="AC159:AC168" si="89">K159</f>
        <v>117.91</v>
      </c>
      <c r="AD159">
        <f t="shared" ref="AD159:AD168" si="90">M159</f>
        <v>142.38999999999999</v>
      </c>
    </row>
    <row r="160" spans="1:30" x14ac:dyDescent="0.25">
      <c r="A160" t="s">
        <v>42</v>
      </c>
      <c r="B160">
        <v>200</v>
      </c>
      <c r="C160">
        <v>4</v>
      </c>
      <c r="D160">
        <v>9350</v>
      </c>
      <c r="E160">
        <v>46.72</v>
      </c>
      <c r="F160">
        <v>93500</v>
      </c>
      <c r="G160">
        <v>467.19</v>
      </c>
      <c r="H160">
        <v>0</v>
      </c>
      <c r="I160">
        <v>0</v>
      </c>
      <c r="J160">
        <v>46849</v>
      </c>
      <c r="K160">
        <v>234.09</v>
      </c>
      <c r="L160">
        <v>233.1</v>
      </c>
      <c r="M160">
        <v>142.38999999999999</v>
      </c>
      <c r="N160">
        <v>0</v>
      </c>
      <c r="O160">
        <v>0</v>
      </c>
      <c r="P160">
        <v>0</v>
      </c>
      <c r="Q160">
        <v>0</v>
      </c>
      <c r="R160">
        <v>0.01</v>
      </c>
      <c r="S160">
        <v>0.36</v>
      </c>
      <c r="T160">
        <v>0.09</v>
      </c>
      <c r="U160">
        <v>800.24</v>
      </c>
      <c r="X160" t="str">
        <f t="shared" si="84"/>
        <v>write_run_update_with_index_multi_special</v>
      </c>
      <c r="Y160">
        <f t="shared" si="85"/>
        <v>4</v>
      </c>
      <c r="Z160">
        <f t="shared" si="86"/>
        <v>46.72</v>
      </c>
      <c r="AA160">
        <f t="shared" si="87"/>
        <v>467.19</v>
      </c>
      <c r="AB160">
        <f t="shared" si="88"/>
        <v>0</v>
      </c>
      <c r="AC160">
        <f t="shared" si="89"/>
        <v>234.09</v>
      </c>
      <c r="AD160">
        <f t="shared" si="90"/>
        <v>142.38999999999999</v>
      </c>
    </row>
    <row r="161" spans="1:30" x14ac:dyDescent="0.25">
      <c r="A161" t="s">
        <v>42</v>
      </c>
      <c r="B161">
        <v>200</v>
      </c>
      <c r="C161">
        <v>8</v>
      </c>
      <c r="D161">
        <v>18364</v>
      </c>
      <c r="E161">
        <v>91.78</v>
      </c>
      <c r="F161">
        <v>183640</v>
      </c>
      <c r="G161">
        <v>917.78</v>
      </c>
      <c r="H161">
        <v>0</v>
      </c>
      <c r="I161">
        <v>0</v>
      </c>
      <c r="J161">
        <v>91873</v>
      </c>
      <c r="K161">
        <v>459.15</v>
      </c>
      <c r="L161">
        <v>458.62</v>
      </c>
      <c r="M161">
        <v>147.61000000000001</v>
      </c>
      <c r="N161">
        <v>0</v>
      </c>
      <c r="O161">
        <v>0</v>
      </c>
      <c r="P161">
        <v>0</v>
      </c>
      <c r="Q161">
        <v>0</v>
      </c>
      <c r="R161">
        <v>0.01</v>
      </c>
      <c r="S161">
        <v>0.47</v>
      </c>
      <c r="T161">
        <v>0.09</v>
      </c>
      <c r="U161">
        <v>1600.32</v>
      </c>
      <c r="X161" t="str">
        <f t="shared" si="84"/>
        <v>write_run_update_with_index_multi_special</v>
      </c>
      <c r="Y161">
        <f t="shared" si="85"/>
        <v>8</v>
      </c>
      <c r="Z161">
        <f t="shared" si="86"/>
        <v>91.78</v>
      </c>
      <c r="AA161">
        <f t="shared" si="87"/>
        <v>917.78</v>
      </c>
      <c r="AB161">
        <f t="shared" si="88"/>
        <v>0</v>
      </c>
      <c r="AC161">
        <f t="shared" si="89"/>
        <v>459.15</v>
      </c>
      <c r="AD161">
        <f t="shared" si="90"/>
        <v>147.61000000000001</v>
      </c>
    </row>
    <row r="162" spans="1:30" x14ac:dyDescent="0.25">
      <c r="A162" t="s">
        <v>42</v>
      </c>
      <c r="B162">
        <v>200</v>
      </c>
      <c r="C162">
        <v>16</v>
      </c>
      <c r="D162">
        <v>32009</v>
      </c>
      <c r="E162">
        <v>159.97999999999999</v>
      </c>
      <c r="F162">
        <v>320090</v>
      </c>
      <c r="G162">
        <v>1599.82</v>
      </c>
      <c r="H162">
        <v>0</v>
      </c>
      <c r="I162">
        <v>0</v>
      </c>
      <c r="J162">
        <v>160172</v>
      </c>
      <c r="K162">
        <v>800.55</v>
      </c>
      <c r="L162">
        <v>799.28</v>
      </c>
      <c r="M162">
        <v>189.93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0.73</v>
      </c>
      <c r="T162">
        <v>0.1</v>
      </c>
      <c r="U162">
        <v>3200.56</v>
      </c>
      <c r="X162" t="str">
        <f t="shared" si="84"/>
        <v>write_run_update_with_index_multi_special</v>
      </c>
      <c r="Y162">
        <f t="shared" si="85"/>
        <v>16</v>
      </c>
      <c r="Z162">
        <f t="shared" si="86"/>
        <v>159.97999999999999</v>
      </c>
      <c r="AA162">
        <f t="shared" si="87"/>
        <v>1599.82</v>
      </c>
      <c r="AB162">
        <f t="shared" si="88"/>
        <v>0</v>
      </c>
      <c r="AC162">
        <f t="shared" si="89"/>
        <v>800.55</v>
      </c>
      <c r="AD162">
        <f t="shared" si="90"/>
        <v>189.93</v>
      </c>
    </row>
    <row r="163" spans="1:30" x14ac:dyDescent="0.25">
      <c r="A163" t="s">
        <v>42</v>
      </c>
      <c r="B163">
        <v>200</v>
      </c>
      <c r="C163">
        <v>32</v>
      </c>
      <c r="D163">
        <v>49653</v>
      </c>
      <c r="E163">
        <v>248.07</v>
      </c>
      <c r="F163">
        <v>496530</v>
      </c>
      <c r="G163">
        <v>2480.67</v>
      </c>
      <c r="H163">
        <v>0</v>
      </c>
      <c r="I163">
        <v>0</v>
      </c>
      <c r="J163">
        <v>247865</v>
      </c>
      <c r="K163">
        <v>1238.3399999999999</v>
      </c>
      <c r="L163">
        <v>1242.33</v>
      </c>
      <c r="M163">
        <v>282.25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1.1599999999999999</v>
      </c>
      <c r="T163">
        <v>0.13</v>
      </c>
      <c r="U163">
        <v>6402.18</v>
      </c>
      <c r="X163" t="str">
        <f t="shared" si="84"/>
        <v>write_run_update_with_index_multi_special</v>
      </c>
      <c r="Y163">
        <f t="shared" si="85"/>
        <v>32</v>
      </c>
      <c r="Z163">
        <f t="shared" si="86"/>
        <v>248.07</v>
      </c>
      <c r="AA163">
        <f t="shared" si="87"/>
        <v>2480.67</v>
      </c>
      <c r="AB163">
        <f t="shared" si="88"/>
        <v>0</v>
      </c>
      <c r="AC163">
        <f t="shared" si="89"/>
        <v>1238.3399999999999</v>
      </c>
      <c r="AD163">
        <f t="shared" si="90"/>
        <v>282.25</v>
      </c>
    </row>
    <row r="164" spans="1:30" x14ac:dyDescent="0.25">
      <c r="A164" t="s">
        <v>42</v>
      </c>
      <c r="B164">
        <v>200</v>
      </c>
      <c r="C164">
        <v>64</v>
      </c>
      <c r="D164">
        <v>65512</v>
      </c>
      <c r="E164">
        <v>327.10000000000002</v>
      </c>
      <c r="F164">
        <v>655120</v>
      </c>
      <c r="G164">
        <v>3270.99</v>
      </c>
      <c r="H164">
        <v>0</v>
      </c>
      <c r="I164">
        <v>0</v>
      </c>
      <c r="J164">
        <v>327559</v>
      </c>
      <c r="K164">
        <v>1635.49</v>
      </c>
      <c r="L164">
        <v>1635.5</v>
      </c>
      <c r="M164">
        <v>475.79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1.51</v>
      </c>
      <c r="T164">
        <v>0.2</v>
      </c>
      <c r="U164">
        <v>12807.26</v>
      </c>
      <c r="X164" t="str">
        <f t="shared" si="84"/>
        <v>write_run_update_with_index_multi_special</v>
      </c>
      <c r="Y164">
        <f t="shared" si="85"/>
        <v>64</v>
      </c>
      <c r="Z164">
        <f t="shared" si="86"/>
        <v>327.10000000000002</v>
      </c>
      <c r="AA164">
        <f t="shared" si="87"/>
        <v>3270.99</v>
      </c>
      <c r="AB164">
        <f t="shared" si="88"/>
        <v>0</v>
      </c>
      <c r="AC164">
        <f t="shared" si="89"/>
        <v>1635.49</v>
      </c>
      <c r="AD164">
        <f t="shared" si="90"/>
        <v>475.79</v>
      </c>
    </row>
    <row r="165" spans="1:30" x14ac:dyDescent="0.25">
      <c r="A165" t="s">
        <v>42</v>
      </c>
      <c r="B165">
        <v>200</v>
      </c>
      <c r="C165">
        <v>128</v>
      </c>
      <c r="D165">
        <v>79513</v>
      </c>
      <c r="E165">
        <v>396.9</v>
      </c>
      <c r="F165">
        <v>795130</v>
      </c>
      <c r="G165">
        <v>3968.97</v>
      </c>
      <c r="H165">
        <v>0</v>
      </c>
      <c r="I165">
        <v>0</v>
      </c>
      <c r="J165">
        <v>397505</v>
      </c>
      <c r="K165">
        <v>1984.19</v>
      </c>
      <c r="L165">
        <v>1984.78</v>
      </c>
      <c r="M165">
        <v>802.05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2.56</v>
      </c>
      <c r="T165">
        <v>0.32</v>
      </c>
      <c r="U165">
        <v>25616.04</v>
      </c>
      <c r="X165" t="str">
        <f t="shared" si="84"/>
        <v>write_run_update_with_index_multi_special</v>
      </c>
      <c r="Y165">
        <f t="shared" si="85"/>
        <v>128</v>
      </c>
      <c r="Z165">
        <f t="shared" si="86"/>
        <v>396.9</v>
      </c>
      <c r="AA165">
        <f t="shared" si="87"/>
        <v>3968.97</v>
      </c>
      <c r="AB165">
        <f t="shared" si="88"/>
        <v>0</v>
      </c>
      <c r="AC165">
        <f t="shared" si="89"/>
        <v>1984.19</v>
      </c>
      <c r="AD165">
        <f t="shared" si="90"/>
        <v>802.05</v>
      </c>
    </row>
    <row r="166" spans="1:30" x14ac:dyDescent="0.25">
      <c r="A166" t="s">
        <v>42</v>
      </c>
      <c r="B166">
        <v>200</v>
      </c>
      <c r="C166">
        <v>256</v>
      </c>
      <c r="D166">
        <v>101081</v>
      </c>
      <c r="E166">
        <v>504.26</v>
      </c>
      <c r="F166">
        <v>1010810</v>
      </c>
      <c r="G166">
        <v>5042.59</v>
      </c>
      <c r="H166">
        <v>0</v>
      </c>
      <c r="I166">
        <v>0</v>
      </c>
      <c r="J166">
        <v>505460</v>
      </c>
      <c r="K166">
        <v>2521.5700000000002</v>
      </c>
      <c r="L166">
        <v>2521.02</v>
      </c>
      <c r="M166">
        <v>1191.92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0.51</v>
      </c>
      <c r="U166">
        <v>51237.25</v>
      </c>
      <c r="X166" t="str">
        <f t="shared" si="84"/>
        <v>write_run_update_with_index_multi_special</v>
      </c>
      <c r="Y166">
        <f t="shared" si="85"/>
        <v>256</v>
      </c>
      <c r="Z166">
        <f t="shared" si="86"/>
        <v>504.26</v>
      </c>
      <c r="AA166">
        <f t="shared" si="87"/>
        <v>5042.59</v>
      </c>
      <c r="AB166">
        <f t="shared" si="88"/>
        <v>0</v>
      </c>
      <c r="AC166">
        <f t="shared" si="89"/>
        <v>2521.5700000000002</v>
      </c>
      <c r="AD166">
        <f t="shared" si="90"/>
        <v>1191.92</v>
      </c>
    </row>
    <row r="167" spans="1:30" x14ac:dyDescent="0.25">
      <c r="A167" t="s">
        <v>42</v>
      </c>
      <c r="B167">
        <v>201</v>
      </c>
      <c r="C167">
        <v>512</v>
      </c>
      <c r="D167">
        <v>121821</v>
      </c>
      <c r="E167">
        <v>607.07000000000005</v>
      </c>
      <c r="F167">
        <v>1218210</v>
      </c>
      <c r="G167">
        <v>6070.71</v>
      </c>
      <c r="H167">
        <v>0</v>
      </c>
      <c r="I167">
        <v>0</v>
      </c>
      <c r="J167">
        <v>609284</v>
      </c>
      <c r="K167">
        <v>3036.25</v>
      </c>
      <c r="L167">
        <v>3034.46</v>
      </c>
      <c r="M167">
        <v>2279.14</v>
      </c>
      <c r="N167">
        <v>0</v>
      </c>
      <c r="O167">
        <v>0</v>
      </c>
      <c r="P167">
        <v>0</v>
      </c>
      <c r="Q167">
        <v>0</v>
      </c>
      <c r="R167">
        <v>0.01</v>
      </c>
      <c r="S167">
        <v>8.49</v>
      </c>
      <c r="T167">
        <v>0.84</v>
      </c>
      <c r="U167">
        <v>102553.72</v>
      </c>
      <c r="X167" t="str">
        <f t="shared" si="84"/>
        <v>write_run_update_with_index_multi_special</v>
      </c>
      <c r="Y167">
        <f t="shared" si="85"/>
        <v>512</v>
      </c>
      <c r="Z167">
        <f t="shared" si="86"/>
        <v>607.07000000000005</v>
      </c>
      <c r="AA167">
        <f t="shared" si="87"/>
        <v>6070.71</v>
      </c>
      <c r="AB167">
        <f t="shared" si="88"/>
        <v>0</v>
      </c>
      <c r="AC167">
        <f t="shared" si="89"/>
        <v>3036.25</v>
      </c>
      <c r="AD167">
        <f t="shared" si="90"/>
        <v>2279.14</v>
      </c>
    </row>
    <row r="168" spans="1:30" x14ac:dyDescent="0.25">
      <c r="A168" t="s">
        <v>42</v>
      </c>
      <c r="B168">
        <v>201</v>
      </c>
      <c r="C168">
        <v>1024</v>
      </c>
      <c r="D168">
        <v>129154</v>
      </c>
      <c r="E168">
        <v>643.73</v>
      </c>
      <c r="F168">
        <v>1291540</v>
      </c>
      <c r="G168">
        <v>6437.25</v>
      </c>
      <c r="H168">
        <v>0</v>
      </c>
      <c r="I168">
        <v>0</v>
      </c>
      <c r="J168">
        <v>645473</v>
      </c>
      <c r="K168">
        <v>3217.15</v>
      </c>
      <c r="L168">
        <v>3220.11</v>
      </c>
      <c r="M168">
        <v>5033.3500000000004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17.989999999999998</v>
      </c>
      <c r="T168">
        <v>1.59</v>
      </c>
      <c r="U168">
        <v>205176.29</v>
      </c>
      <c r="X168" t="str">
        <f t="shared" si="84"/>
        <v>write_run_update_with_index_multi_special</v>
      </c>
      <c r="Y168">
        <f t="shared" si="85"/>
        <v>1024</v>
      </c>
      <c r="Z168">
        <f t="shared" si="86"/>
        <v>643.73</v>
      </c>
      <c r="AA168">
        <f t="shared" si="87"/>
        <v>6437.25</v>
      </c>
      <c r="AB168">
        <f t="shared" si="88"/>
        <v>0</v>
      </c>
      <c r="AC168">
        <f t="shared" si="89"/>
        <v>3217.15</v>
      </c>
      <c r="AD168">
        <f t="shared" si="90"/>
        <v>5033.3500000000004</v>
      </c>
    </row>
    <row r="170" spans="1:30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6</v>
      </c>
      <c r="H170" t="s">
        <v>7</v>
      </c>
      <c r="I170" t="s">
        <v>8</v>
      </c>
      <c r="J170" t="s">
        <v>9</v>
      </c>
      <c r="K170" t="s">
        <v>10</v>
      </c>
      <c r="L170" t="s">
        <v>11</v>
      </c>
      <c r="M170" t="s">
        <v>12</v>
      </c>
      <c r="N170" t="s">
        <v>13</v>
      </c>
      <c r="O170" t="s">
        <v>14</v>
      </c>
      <c r="P170" t="s">
        <v>15</v>
      </c>
      <c r="Q170" t="s">
        <v>16</v>
      </c>
      <c r="R170" t="s">
        <v>17</v>
      </c>
      <c r="S170" t="s">
        <v>18</v>
      </c>
      <c r="T170" t="s">
        <v>19</v>
      </c>
      <c r="U170" t="s">
        <v>20</v>
      </c>
      <c r="Y170" t="s">
        <v>47</v>
      </c>
      <c r="Z170" t="s">
        <v>48</v>
      </c>
      <c r="AA170" t="s">
        <v>49</v>
      </c>
      <c r="AB170" t="s">
        <v>50</v>
      </c>
      <c r="AC170" t="s">
        <v>51</v>
      </c>
      <c r="AD170" t="s">
        <v>52</v>
      </c>
    </row>
    <row r="171" spans="1:30" x14ac:dyDescent="0.25">
      <c r="A171" t="s">
        <v>43</v>
      </c>
      <c r="B171">
        <v>200</v>
      </c>
      <c r="C171">
        <v>1</v>
      </c>
      <c r="D171">
        <v>13030</v>
      </c>
      <c r="E171">
        <v>65.14</v>
      </c>
      <c r="F171">
        <v>13030</v>
      </c>
      <c r="G171">
        <v>65.14</v>
      </c>
      <c r="H171">
        <v>0</v>
      </c>
      <c r="I171">
        <v>0</v>
      </c>
      <c r="J171">
        <v>6495</v>
      </c>
      <c r="K171">
        <v>32.47</v>
      </c>
      <c r="L171">
        <v>32.67</v>
      </c>
      <c r="M171">
        <v>36.89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0.19</v>
      </c>
      <c r="T171">
        <v>0.02</v>
      </c>
      <c r="U171">
        <v>200.02</v>
      </c>
      <c r="X171" t="str">
        <f>A171</f>
        <v>write_run_update_with_index_single</v>
      </c>
      <c r="Y171">
        <f>C171</f>
        <v>1</v>
      </c>
      <c r="Z171">
        <f>E171</f>
        <v>65.14</v>
      </c>
      <c r="AA171">
        <f>G171</f>
        <v>65.14</v>
      </c>
      <c r="AB171">
        <f>I171</f>
        <v>0</v>
      </c>
      <c r="AC171">
        <f>K171</f>
        <v>32.47</v>
      </c>
      <c r="AD171">
        <f>M171</f>
        <v>36.89</v>
      </c>
    </row>
    <row r="172" spans="1:30" x14ac:dyDescent="0.25">
      <c r="A172" t="s">
        <v>43</v>
      </c>
      <c r="B172">
        <v>200</v>
      </c>
      <c r="C172">
        <v>2</v>
      </c>
      <c r="D172">
        <v>23316</v>
      </c>
      <c r="E172">
        <v>116.55</v>
      </c>
      <c r="F172">
        <v>23316</v>
      </c>
      <c r="G172">
        <v>116.55</v>
      </c>
      <c r="H172">
        <v>0</v>
      </c>
      <c r="I172">
        <v>0</v>
      </c>
      <c r="J172">
        <v>11717</v>
      </c>
      <c r="K172">
        <v>58.57</v>
      </c>
      <c r="L172">
        <v>57.98</v>
      </c>
      <c r="M172">
        <v>41.1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0.24</v>
      </c>
      <c r="T172">
        <v>0.02</v>
      </c>
      <c r="U172">
        <v>400.03</v>
      </c>
      <c r="X172" t="str">
        <f t="shared" ref="X172:X181" si="91">A172</f>
        <v>write_run_update_with_index_single</v>
      </c>
      <c r="Y172">
        <f t="shared" ref="Y172:Y181" si="92">C172</f>
        <v>2</v>
      </c>
      <c r="Z172">
        <f t="shared" ref="Z172:Z181" si="93">E172</f>
        <v>116.55</v>
      </c>
      <c r="AA172">
        <f t="shared" ref="AA172:AA181" si="94">G172</f>
        <v>116.55</v>
      </c>
      <c r="AB172">
        <f t="shared" ref="AB172:AB181" si="95">I172</f>
        <v>0</v>
      </c>
      <c r="AC172">
        <f t="shared" ref="AC172:AC181" si="96">K172</f>
        <v>58.57</v>
      </c>
      <c r="AD172">
        <f t="shared" ref="AD172:AD181" si="97">M172</f>
        <v>41.1</v>
      </c>
    </row>
    <row r="173" spans="1:30" x14ac:dyDescent="0.25">
      <c r="A173" t="s">
        <v>43</v>
      </c>
      <c r="B173">
        <v>200</v>
      </c>
      <c r="C173">
        <v>4</v>
      </c>
      <c r="D173">
        <v>39486</v>
      </c>
      <c r="E173">
        <v>197.38</v>
      </c>
      <c r="F173">
        <v>39486</v>
      </c>
      <c r="G173">
        <v>197.38</v>
      </c>
      <c r="H173">
        <v>0</v>
      </c>
      <c r="I173">
        <v>0</v>
      </c>
      <c r="J173">
        <v>19605</v>
      </c>
      <c r="K173">
        <v>98</v>
      </c>
      <c r="L173">
        <v>99.38</v>
      </c>
      <c r="M173">
        <v>54.83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0.26</v>
      </c>
      <c r="T173">
        <v>0.02</v>
      </c>
      <c r="U173">
        <v>800.06</v>
      </c>
      <c r="X173" t="str">
        <f t="shared" si="91"/>
        <v>write_run_update_with_index_single</v>
      </c>
      <c r="Y173">
        <f t="shared" si="92"/>
        <v>4</v>
      </c>
      <c r="Z173">
        <f t="shared" si="93"/>
        <v>197.38</v>
      </c>
      <c r="AA173">
        <f t="shared" si="94"/>
        <v>197.38</v>
      </c>
      <c r="AB173">
        <f t="shared" si="95"/>
        <v>0</v>
      </c>
      <c r="AC173">
        <f t="shared" si="96"/>
        <v>98</v>
      </c>
      <c r="AD173">
        <f t="shared" si="97"/>
        <v>54.83</v>
      </c>
    </row>
    <row r="174" spans="1:30" x14ac:dyDescent="0.25">
      <c r="A174" t="s">
        <v>43</v>
      </c>
      <c r="B174">
        <v>200</v>
      </c>
      <c r="C174">
        <v>8</v>
      </c>
      <c r="D174">
        <v>57125</v>
      </c>
      <c r="E174">
        <v>285.57</v>
      </c>
      <c r="F174">
        <v>57125</v>
      </c>
      <c r="G174">
        <v>285.57</v>
      </c>
      <c r="H174">
        <v>0</v>
      </c>
      <c r="I174">
        <v>0</v>
      </c>
      <c r="J174">
        <v>28503</v>
      </c>
      <c r="K174">
        <v>142.49</v>
      </c>
      <c r="L174">
        <v>143.08000000000001</v>
      </c>
      <c r="M174">
        <v>82.96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0.47</v>
      </c>
      <c r="T174">
        <v>0.03</v>
      </c>
      <c r="U174">
        <v>1600.11</v>
      </c>
      <c r="X174" t="str">
        <f t="shared" si="91"/>
        <v>write_run_update_with_index_single</v>
      </c>
      <c r="Y174">
        <f t="shared" si="92"/>
        <v>8</v>
      </c>
      <c r="Z174">
        <f t="shared" si="93"/>
        <v>285.57</v>
      </c>
      <c r="AA174">
        <f t="shared" si="94"/>
        <v>285.57</v>
      </c>
      <c r="AB174">
        <f t="shared" si="95"/>
        <v>0</v>
      </c>
      <c r="AC174">
        <f t="shared" si="96"/>
        <v>142.49</v>
      </c>
      <c r="AD174">
        <f t="shared" si="97"/>
        <v>82.96</v>
      </c>
    </row>
    <row r="175" spans="1:30" x14ac:dyDescent="0.25">
      <c r="A175" t="s">
        <v>43</v>
      </c>
      <c r="B175">
        <v>200</v>
      </c>
      <c r="C175">
        <v>16</v>
      </c>
      <c r="D175">
        <v>71568</v>
      </c>
      <c r="E175">
        <v>357.67</v>
      </c>
      <c r="F175">
        <v>71568</v>
      </c>
      <c r="G175">
        <v>357.67</v>
      </c>
      <c r="H175">
        <v>0</v>
      </c>
      <c r="I175">
        <v>0</v>
      </c>
      <c r="J175">
        <v>35852</v>
      </c>
      <c r="K175">
        <v>179.18</v>
      </c>
      <c r="L175">
        <v>178.5</v>
      </c>
      <c r="M175">
        <v>127.81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0.72</v>
      </c>
      <c r="T175">
        <v>0.04</v>
      </c>
      <c r="U175">
        <v>3200.51</v>
      </c>
      <c r="X175" t="str">
        <f t="shared" si="91"/>
        <v>write_run_update_with_index_single</v>
      </c>
      <c r="Y175">
        <f t="shared" si="92"/>
        <v>16</v>
      </c>
      <c r="Z175">
        <f t="shared" si="93"/>
        <v>357.67</v>
      </c>
      <c r="AA175">
        <f t="shared" si="94"/>
        <v>357.67</v>
      </c>
      <c r="AB175">
        <f t="shared" si="95"/>
        <v>0</v>
      </c>
      <c r="AC175">
        <f t="shared" si="96"/>
        <v>179.18</v>
      </c>
      <c r="AD175">
        <f t="shared" si="97"/>
        <v>127.81</v>
      </c>
    </row>
    <row r="176" spans="1:30" x14ac:dyDescent="0.25">
      <c r="A176" t="s">
        <v>43</v>
      </c>
      <c r="B176">
        <v>200</v>
      </c>
      <c r="C176">
        <v>32</v>
      </c>
      <c r="D176">
        <v>83644</v>
      </c>
      <c r="E176">
        <v>417.79</v>
      </c>
      <c r="F176">
        <v>83644</v>
      </c>
      <c r="G176">
        <v>417.79</v>
      </c>
      <c r="H176">
        <v>0</v>
      </c>
      <c r="I176">
        <v>0</v>
      </c>
      <c r="J176">
        <v>41725</v>
      </c>
      <c r="K176">
        <v>208.41</v>
      </c>
      <c r="L176">
        <v>209.38</v>
      </c>
      <c r="M176">
        <v>215.44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1.88</v>
      </c>
      <c r="T176">
        <v>0.08</v>
      </c>
      <c r="U176">
        <v>6403.33</v>
      </c>
      <c r="X176" t="str">
        <f t="shared" si="91"/>
        <v>write_run_update_with_index_single</v>
      </c>
      <c r="Y176">
        <f t="shared" si="92"/>
        <v>32</v>
      </c>
      <c r="Z176">
        <f t="shared" si="93"/>
        <v>417.79</v>
      </c>
      <c r="AA176">
        <f t="shared" si="94"/>
        <v>417.79</v>
      </c>
      <c r="AB176">
        <f t="shared" si="95"/>
        <v>0</v>
      </c>
      <c r="AC176">
        <f t="shared" si="96"/>
        <v>208.41</v>
      </c>
      <c r="AD176">
        <f t="shared" si="97"/>
        <v>215.44</v>
      </c>
    </row>
    <row r="177" spans="1:30" x14ac:dyDescent="0.25">
      <c r="A177" t="s">
        <v>43</v>
      </c>
      <c r="B177">
        <v>200</v>
      </c>
      <c r="C177">
        <v>64</v>
      </c>
      <c r="D177">
        <v>92264</v>
      </c>
      <c r="E177">
        <v>460.83</v>
      </c>
      <c r="F177">
        <v>92264</v>
      </c>
      <c r="G177">
        <v>460.83</v>
      </c>
      <c r="H177">
        <v>0</v>
      </c>
      <c r="I177">
        <v>0</v>
      </c>
      <c r="J177">
        <v>46122</v>
      </c>
      <c r="K177">
        <v>230.36</v>
      </c>
      <c r="L177">
        <v>230.46</v>
      </c>
      <c r="M177">
        <v>404.61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2.02</v>
      </c>
      <c r="T177">
        <v>0.14000000000000001</v>
      </c>
      <c r="U177">
        <v>12807.63</v>
      </c>
      <c r="X177" t="str">
        <f t="shared" si="91"/>
        <v>write_run_update_with_index_single</v>
      </c>
      <c r="Y177">
        <f t="shared" si="92"/>
        <v>64</v>
      </c>
      <c r="Z177">
        <f t="shared" si="93"/>
        <v>460.83</v>
      </c>
      <c r="AA177">
        <f t="shared" si="94"/>
        <v>460.83</v>
      </c>
      <c r="AB177">
        <f t="shared" si="95"/>
        <v>0</v>
      </c>
      <c r="AC177">
        <f t="shared" si="96"/>
        <v>230.36</v>
      </c>
      <c r="AD177">
        <f t="shared" si="97"/>
        <v>404.61</v>
      </c>
    </row>
    <row r="178" spans="1:30" x14ac:dyDescent="0.25">
      <c r="A178" t="s">
        <v>43</v>
      </c>
      <c r="B178">
        <v>200</v>
      </c>
      <c r="C178">
        <v>128</v>
      </c>
      <c r="D178">
        <v>99842</v>
      </c>
      <c r="E178">
        <v>498.43</v>
      </c>
      <c r="F178">
        <v>99842</v>
      </c>
      <c r="G178">
        <v>498.43</v>
      </c>
      <c r="H178">
        <v>0</v>
      </c>
      <c r="I178">
        <v>0</v>
      </c>
      <c r="J178">
        <v>50268</v>
      </c>
      <c r="K178">
        <v>250.95</v>
      </c>
      <c r="L178">
        <v>247.48</v>
      </c>
      <c r="M178">
        <v>787.74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3.59</v>
      </c>
      <c r="T178">
        <v>0.26</v>
      </c>
      <c r="U178">
        <v>25622.97</v>
      </c>
      <c r="X178" t="str">
        <f t="shared" si="91"/>
        <v>write_run_update_with_index_single</v>
      </c>
      <c r="Y178">
        <f t="shared" si="92"/>
        <v>128</v>
      </c>
      <c r="Z178">
        <f t="shared" si="93"/>
        <v>498.43</v>
      </c>
      <c r="AA178">
        <f t="shared" si="94"/>
        <v>498.43</v>
      </c>
      <c r="AB178">
        <f t="shared" si="95"/>
        <v>0</v>
      </c>
      <c r="AC178">
        <f t="shared" si="96"/>
        <v>250.95</v>
      </c>
      <c r="AD178">
        <f t="shared" si="97"/>
        <v>787.74</v>
      </c>
    </row>
    <row r="179" spans="1:30" x14ac:dyDescent="0.25">
      <c r="A179" t="s">
        <v>43</v>
      </c>
      <c r="B179">
        <v>200</v>
      </c>
      <c r="C179">
        <v>256</v>
      </c>
      <c r="D179">
        <v>105100</v>
      </c>
      <c r="E179">
        <v>524.36</v>
      </c>
      <c r="F179">
        <v>105100</v>
      </c>
      <c r="G179">
        <v>524.36</v>
      </c>
      <c r="H179">
        <v>0</v>
      </c>
      <c r="I179">
        <v>0</v>
      </c>
      <c r="J179">
        <v>52647</v>
      </c>
      <c r="K179">
        <v>262.66000000000003</v>
      </c>
      <c r="L179">
        <v>261.69</v>
      </c>
      <c r="M179">
        <v>1618.78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7.32</v>
      </c>
      <c r="T179">
        <v>0.49</v>
      </c>
      <c r="U179">
        <v>51277.32</v>
      </c>
      <c r="X179" t="str">
        <f t="shared" si="91"/>
        <v>write_run_update_with_index_single</v>
      </c>
      <c r="Y179">
        <f t="shared" si="92"/>
        <v>256</v>
      </c>
      <c r="Z179">
        <f t="shared" si="93"/>
        <v>524.36</v>
      </c>
      <c r="AA179">
        <f t="shared" si="94"/>
        <v>524.36</v>
      </c>
      <c r="AB179">
        <f t="shared" si="95"/>
        <v>0</v>
      </c>
      <c r="AC179">
        <f t="shared" si="96"/>
        <v>262.66000000000003</v>
      </c>
      <c r="AD179">
        <f t="shared" si="97"/>
        <v>1618.78</v>
      </c>
    </row>
    <row r="180" spans="1:30" x14ac:dyDescent="0.25">
      <c r="A180" t="s">
        <v>43</v>
      </c>
      <c r="B180">
        <v>201</v>
      </c>
      <c r="C180">
        <v>512</v>
      </c>
      <c r="D180">
        <v>106896</v>
      </c>
      <c r="E180">
        <v>530.85</v>
      </c>
      <c r="F180">
        <v>106896</v>
      </c>
      <c r="G180">
        <v>530.85</v>
      </c>
      <c r="H180">
        <v>0</v>
      </c>
      <c r="I180">
        <v>0</v>
      </c>
      <c r="J180">
        <v>53414</v>
      </c>
      <c r="K180">
        <v>265.26</v>
      </c>
      <c r="L180">
        <v>265.58999999999997</v>
      </c>
      <c r="M180">
        <v>3511.19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30.7</v>
      </c>
      <c r="T180">
        <v>0.96</v>
      </c>
      <c r="U180">
        <v>102780.56</v>
      </c>
      <c r="X180" t="str">
        <f t="shared" si="91"/>
        <v>write_run_update_with_index_single</v>
      </c>
      <c r="Y180">
        <f t="shared" si="92"/>
        <v>512</v>
      </c>
      <c r="Z180">
        <f t="shared" si="93"/>
        <v>530.85</v>
      </c>
      <c r="AA180">
        <f t="shared" si="94"/>
        <v>530.85</v>
      </c>
      <c r="AB180">
        <f t="shared" si="95"/>
        <v>0</v>
      </c>
      <c r="AC180">
        <f t="shared" si="96"/>
        <v>265.26</v>
      </c>
      <c r="AD180">
        <f t="shared" si="97"/>
        <v>3511.19</v>
      </c>
    </row>
    <row r="181" spans="1:30" x14ac:dyDescent="0.25">
      <c r="A181" t="s">
        <v>43</v>
      </c>
      <c r="B181">
        <v>201</v>
      </c>
      <c r="C181">
        <v>1024</v>
      </c>
      <c r="D181">
        <v>108793</v>
      </c>
      <c r="E181">
        <v>542.53</v>
      </c>
      <c r="F181">
        <v>108793</v>
      </c>
      <c r="G181">
        <v>542.53</v>
      </c>
      <c r="H181">
        <v>0</v>
      </c>
      <c r="I181">
        <v>0</v>
      </c>
      <c r="J181">
        <v>54276</v>
      </c>
      <c r="K181">
        <v>270.66000000000003</v>
      </c>
      <c r="L181">
        <v>271.87</v>
      </c>
      <c r="M181">
        <v>8038.61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46.14</v>
      </c>
      <c r="T181">
        <v>1.89</v>
      </c>
      <c r="U181">
        <v>205168.56</v>
      </c>
      <c r="X181" t="str">
        <f t="shared" si="91"/>
        <v>write_run_update_with_index_single</v>
      </c>
      <c r="Y181">
        <f t="shared" si="92"/>
        <v>1024</v>
      </c>
      <c r="Z181">
        <f t="shared" si="93"/>
        <v>542.53</v>
      </c>
      <c r="AA181">
        <f t="shared" si="94"/>
        <v>542.53</v>
      </c>
      <c r="AB181">
        <f t="shared" si="95"/>
        <v>0</v>
      </c>
      <c r="AC181">
        <f t="shared" si="96"/>
        <v>270.66000000000003</v>
      </c>
      <c r="AD181">
        <f t="shared" si="97"/>
        <v>8038.61</v>
      </c>
    </row>
    <row r="183" spans="1:30" x14ac:dyDescent="0.25">
      <c r="A183" t="s">
        <v>0</v>
      </c>
      <c r="B183" t="s">
        <v>1</v>
      </c>
      <c r="C183" t="s">
        <v>2</v>
      </c>
      <c r="D183" t="s">
        <v>3</v>
      </c>
      <c r="E183" t="s">
        <v>4</v>
      </c>
      <c r="F183" t="s">
        <v>5</v>
      </c>
      <c r="G183" t="s">
        <v>6</v>
      </c>
      <c r="H183" t="s">
        <v>7</v>
      </c>
      <c r="I183" t="s">
        <v>8</v>
      </c>
      <c r="J183" t="s">
        <v>9</v>
      </c>
      <c r="K183" t="s">
        <v>10</v>
      </c>
      <c r="L183" t="s">
        <v>11</v>
      </c>
      <c r="M183" t="s">
        <v>12</v>
      </c>
      <c r="N183" t="s">
        <v>13</v>
      </c>
      <c r="O183" t="s">
        <v>14</v>
      </c>
      <c r="P183" t="s">
        <v>15</v>
      </c>
      <c r="Q183" t="s">
        <v>16</v>
      </c>
      <c r="R183" t="s">
        <v>17</v>
      </c>
      <c r="S183" t="s">
        <v>18</v>
      </c>
      <c r="T183" t="s">
        <v>19</v>
      </c>
      <c r="U183" t="s">
        <v>20</v>
      </c>
      <c r="Y183" t="s">
        <v>47</v>
      </c>
      <c r="Z183" t="s">
        <v>48</v>
      </c>
      <c r="AA183" t="s">
        <v>49</v>
      </c>
      <c r="AB183" t="s">
        <v>50</v>
      </c>
      <c r="AC183" t="s">
        <v>51</v>
      </c>
      <c r="AD183" t="s">
        <v>52</v>
      </c>
    </row>
    <row r="184" spans="1:30" x14ac:dyDescent="0.25">
      <c r="A184" t="s">
        <v>44</v>
      </c>
      <c r="B184">
        <v>200</v>
      </c>
      <c r="C184">
        <v>1</v>
      </c>
      <c r="D184">
        <v>2871</v>
      </c>
      <c r="E184">
        <v>14.35</v>
      </c>
      <c r="F184">
        <v>11484</v>
      </c>
      <c r="G184">
        <v>57.41</v>
      </c>
      <c r="H184">
        <v>0</v>
      </c>
      <c r="I184">
        <v>0</v>
      </c>
      <c r="J184">
        <v>10066</v>
      </c>
      <c r="K184">
        <v>50.32</v>
      </c>
      <c r="L184">
        <v>7.09</v>
      </c>
      <c r="M184">
        <v>102.97</v>
      </c>
      <c r="N184">
        <v>0</v>
      </c>
      <c r="O184">
        <v>0</v>
      </c>
      <c r="P184">
        <v>0</v>
      </c>
      <c r="Q184">
        <v>0</v>
      </c>
      <c r="R184">
        <v>0.02</v>
      </c>
      <c r="S184">
        <v>0.32</v>
      </c>
      <c r="T184">
        <v>7.0000000000000007E-2</v>
      </c>
      <c r="U184">
        <v>200.03</v>
      </c>
      <c r="X184" t="str">
        <f>A184</f>
        <v>write_run_write_all_no_trx</v>
      </c>
      <c r="Y184">
        <f>C184</f>
        <v>1</v>
      </c>
      <c r="Z184">
        <f>E184</f>
        <v>14.35</v>
      </c>
      <c r="AA184">
        <f>G184</f>
        <v>57.41</v>
      </c>
      <c r="AB184">
        <f>I184</f>
        <v>0</v>
      </c>
      <c r="AC184">
        <f>K184</f>
        <v>50.32</v>
      </c>
      <c r="AD184">
        <f>M184</f>
        <v>102.97</v>
      </c>
    </row>
    <row r="185" spans="1:30" x14ac:dyDescent="0.25">
      <c r="A185" t="s">
        <v>44</v>
      </c>
      <c r="B185">
        <v>200</v>
      </c>
      <c r="C185">
        <v>2</v>
      </c>
      <c r="D185">
        <v>5224</v>
      </c>
      <c r="E185">
        <v>26.11</v>
      </c>
      <c r="F185">
        <v>20896</v>
      </c>
      <c r="G185">
        <v>104.44</v>
      </c>
      <c r="H185">
        <v>0</v>
      </c>
      <c r="I185">
        <v>0</v>
      </c>
      <c r="J185">
        <v>18245</v>
      </c>
      <c r="K185">
        <v>91.19</v>
      </c>
      <c r="L185">
        <v>13.25</v>
      </c>
      <c r="M185">
        <v>121.08</v>
      </c>
      <c r="N185">
        <v>0</v>
      </c>
      <c r="O185">
        <v>0</v>
      </c>
      <c r="P185">
        <v>0</v>
      </c>
      <c r="Q185">
        <v>0</v>
      </c>
      <c r="R185">
        <v>0.02</v>
      </c>
      <c r="S185">
        <v>0.3</v>
      </c>
      <c r="T185">
        <v>0.08</v>
      </c>
      <c r="U185">
        <v>400.11</v>
      </c>
      <c r="X185" t="str">
        <f t="shared" ref="X185:X194" si="98">A185</f>
        <v>write_run_write_all_no_trx</v>
      </c>
      <c r="Y185">
        <f t="shared" ref="Y185:Y194" si="99">C185</f>
        <v>2</v>
      </c>
      <c r="Z185">
        <f t="shared" ref="Z185:Z194" si="100">E185</f>
        <v>26.11</v>
      </c>
      <c r="AA185">
        <f t="shared" ref="AA185:AA194" si="101">G185</f>
        <v>104.44</v>
      </c>
      <c r="AB185">
        <f t="shared" ref="AB185:AB194" si="102">I185</f>
        <v>0</v>
      </c>
      <c r="AC185">
        <f t="shared" ref="AC185:AC194" si="103">K185</f>
        <v>91.19</v>
      </c>
      <c r="AD185">
        <f t="shared" ref="AD185:AD194" si="104">M185</f>
        <v>121.08</v>
      </c>
    </row>
    <row r="186" spans="1:30" x14ac:dyDescent="0.25">
      <c r="A186" t="s">
        <v>44</v>
      </c>
      <c r="B186">
        <v>200</v>
      </c>
      <c r="C186">
        <v>4</v>
      </c>
      <c r="D186">
        <v>8712</v>
      </c>
      <c r="E186">
        <v>43.54</v>
      </c>
      <c r="F186">
        <v>34848</v>
      </c>
      <c r="G186">
        <v>174.16</v>
      </c>
      <c r="H186">
        <v>0</v>
      </c>
      <c r="I186">
        <v>0</v>
      </c>
      <c r="J186">
        <v>30507</v>
      </c>
      <c r="K186">
        <v>152.47</v>
      </c>
      <c r="L186">
        <v>21.7</v>
      </c>
      <c r="M186">
        <v>173.58</v>
      </c>
      <c r="N186">
        <v>0</v>
      </c>
      <c r="O186">
        <v>0</v>
      </c>
      <c r="P186">
        <v>0</v>
      </c>
      <c r="Q186">
        <v>0</v>
      </c>
      <c r="R186">
        <v>0.02</v>
      </c>
      <c r="S186">
        <v>0.42</v>
      </c>
      <c r="T186">
        <v>0.09</v>
      </c>
      <c r="U186">
        <v>800.17</v>
      </c>
      <c r="X186" t="str">
        <f t="shared" si="98"/>
        <v>write_run_write_all_no_trx</v>
      </c>
      <c r="Y186">
        <f t="shared" si="99"/>
        <v>4</v>
      </c>
      <c r="Z186">
        <f t="shared" si="100"/>
        <v>43.54</v>
      </c>
      <c r="AA186">
        <f t="shared" si="101"/>
        <v>174.16</v>
      </c>
      <c r="AB186">
        <f t="shared" si="102"/>
        <v>0</v>
      </c>
      <c r="AC186">
        <f t="shared" si="103"/>
        <v>152.47</v>
      </c>
      <c r="AD186">
        <f t="shared" si="104"/>
        <v>173.58</v>
      </c>
    </row>
    <row r="187" spans="1:30" x14ac:dyDescent="0.25">
      <c r="A187" t="s">
        <v>44</v>
      </c>
      <c r="B187">
        <v>200</v>
      </c>
      <c r="C187">
        <v>8</v>
      </c>
      <c r="D187">
        <v>12180</v>
      </c>
      <c r="E187">
        <v>60.87</v>
      </c>
      <c r="F187">
        <v>48720</v>
      </c>
      <c r="G187">
        <v>243.5</v>
      </c>
      <c r="H187">
        <v>0</v>
      </c>
      <c r="I187">
        <v>0</v>
      </c>
      <c r="J187">
        <v>42643</v>
      </c>
      <c r="K187">
        <v>213.13</v>
      </c>
      <c r="L187">
        <v>30.37</v>
      </c>
      <c r="M187">
        <v>267.41000000000003</v>
      </c>
      <c r="N187">
        <v>0</v>
      </c>
      <c r="O187">
        <v>0</v>
      </c>
      <c r="P187">
        <v>0</v>
      </c>
      <c r="Q187">
        <v>0</v>
      </c>
      <c r="R187">
        <v>0.01</v>
      </c>
      <c r="S187">
        <v>0.66</v>
      </c>
      <c r="T187">
        <v>0.13</v>
      </c>
      <c r="U187">
        <v>1600.27</v>
      </c>
      <c r="X187" t="str">
        <f t="shared" si="98"/>
        <v>write_run_write_all_no_trx</v>
      </c>
      <c r="Y187">
        <f t="shared" si="99"/>
        <v>8</v>
      </c>
      <c r="Z187">
        <f t="shared" si="100"/>
        <v>60.87</v>
      </c>
      <c r="AA187">
        <f t="shared" si="101"/>
        <v>243.5</v>
      </c>
      <c r="AB187">
        <f t="shared" si="102"/>
        <v>0</v>
      </c>
      <c r="AC187">
        <f t="shared" si="103"/>
        <v>213.13</v>
      </c>
      <c r="AD187">
        <f t="shared" si="104"/>
        <v>267.41000000000003</v>
      </c>
    </row>
    <row r="188" spans="1:30" x14ac:dyDescent="0.25">
      <c r="A188" t="s">
        <v>44</v>
      </c>
      <c r="B188">
        <v>200</v>
      </c>
      <c r="C188">
        <v>16</v>
      </c>
      <c r="D188">
        <v>13730</v>
      </c>
      <c r="E188">
        <v>68.56</v>
      </c>
      <c r="F188">
        <v>54920</v>
      </c>
      <c r="G188">
        <v>274.23</v>
      </c>
      <c r="H188">
        <v>0</v>
      </c>
      <c r="I188">
        <v>0</v>
      </c>
      <c r="J188">
        <v>48071</v>
      </c>
      <c r="K188">
        <v>240.03</v>
      </c>
      <c r="L188">
        <v>34.200000000000003</v>
      </c>
      <c r="M188">
        <v>467.3</v>
      </c>
      <c r="N188">
        <v>0</v>
      </c>
      <c r="O188">
        <v>0</v>
      </c>
      <c r="P188">
        <v>0</v>
      </c>
      <c r="Q188">
        <v>0</v>
      </c>
      <c r="R188">
        <v>0.02</v>
      </c>
      <c r="S188">
        <v>1.07</v>
      </c>
      <c r="T188">
        <v>0.23</v>
      </c>
      <c r="U188">
        <v>3202.45</v>
      </c>
      <c r="X188" t="str">
        <f t="shared" si="98"/>
        <v>write_run_write_all_no_trx</v>
      </c>
      <c r="Y188">
        <f t="shared" si="99"/>
        <v>16</v>
      </c>
      <c r="Z188">
        <f t="shared" si="100"/>
        <v>68.56</v>
      </c>
      <c r="AA188">
        <f t="shared" si="101"/>
        <v>274.23</v>
      </c>
      <c r="AB188">
        <f t="shared" si="102"/>
        <v>0</v>
      </c>
      <c r="AC188">
        <f t="shared" si="103"/>
        <v>240.03</v>
      </c>
      <c r="AD188">
        <f t="shared" si="104"/>
        <v>467.3</v>
      </c>
    </row>
    <row r="189" spans="1:30" x14ac:dyDescent="0.25">
      <c r="A189" t="s">
        <v>44</v>
      </c>
      <c r="B189">
        <v>200</v>
      </c>
      <c r="C189">
        <v>32</v>
      </c>
      <c r="D189">
        <v>14095</v>
      </c>
      <c r="E189">
        <v>70.39</v>
      </c>
      <c r="F189">
        <v>56380</v>
      </c>
      <c r="G189">
        <v>281.57</v>
      </c>
      <c r="H189">
        <v>0</v>
      </c>
      <c r="I189">
        <v>0</v>
      </c>
      <c r="J189">
        <v>49289</v>
      </c>
      <c r="K189">
        <v>246.16</v>
      </c>
      <c r="L189">
        <v>35.409999999999997</v>
      </c>
      <c r="M189">
        <v>909.8</v>
      </c>
      <c r="N189">
        <v>0</v>
      </c>
      <c r="O189">
        <v>0</v>
      </c>
      <c r="P189">
        <v>0</v>
      </c>
      <c r="Q189">
        <v>0</v>
      </c>
      <c r="R189">
        <v>0.02</v>
      </c>
      <c r="S189">
        <v>1.84</v>
      </c>
      <c r="T189">
        <v>0.45</v>
      </c>
      <c r="U189">
        <v>6404.25</v>
      </c>
      <c r="X189" t="str">
        <f t="shared" si="98"/>
        <v>write_run_write_all_no_trx</v>
      </c>
      <c r="Y189">
        <f t="shared" si="99"/>
        <v>32</v>
      </c>
      <c r="Z189">
        <f t="shared" si="100"/>
        <v>70.39</v>
      </c>
      <c r="AA189">
        <f t="shared" si="101"/>
        <v>281.57</v>
      </c>
      <c r="AB189">
        <f t="shared" si="102"/>
        <v>0</v>
      </c>
      <c r="AC189">
        <f t="shared" si="103"/>
        <v>246.16</v>
      </c>
      <c r="AD189">
        <f t="shared" si="104"/>
        <v>909.8</v>
      </c>
    </row>
    <row r="190" spans="1:30" x14ac:dyDescent="0.25">
      <c r="A190" t="s">
        <v>44</v>
      </c>
      <c r="B190">
        <v>201</v>
      </c>
      <c r="C190">
        <v>64</v>
      </c>
      <c r="D190">
        <v>14449</v>
      </c>
      <c r="E190">
        <v>72.06</v>
      </c>
      <c r="F190">
        <v>57796</v>
      </c>
      <c r="G190">
        <v>288.24</v>
      </c>
      <c r="H190">
        <v>0</v>
      </c>
      <c r="I190">
        <v>0</v>
      </c>
      <c r="J190">
        <v>50510</v>
      </c>
      <c r="K190">
        <v>251.9</v>
      </c>
      <c r="L190">
        <v>36.340000000000003</v>
      </c>
      <c r="M190">
        <v>1739.68</v>
      </c>
      <c r="N190">
        <v>0</v>
      </c>
      <c r="O190">
        <v>0</v>
      </c>
      <c r="P190">
        <v>0</v>
      </c>
      <c r="Q190">
        <v>0</v>
      </c>
      <c r="R190">
        <v>0.02</v>
      </c>
      <c r="S190">
        <v>3.43</v>
      </c>
      <c r="T190">
        <v>0.89</v>
      </c>
      <c r="U190">
        <v>12820.72</v>
      </c>
      <c r="X190" t="str">
        <f t="shared" si="98"/>
        <v>write_run_write_all_no_trx</v>
      </c>
      <c r="Y190">
        <f t="shared" si="99"/>
        <v>64</v>
      </c>
      <c r="Z190">
        <f t="shared" si="100"/>
        <v>72.06</v>
      </c>
      <c r="AA190">
        <f t="shared" si="101"/>
        <v>288.24</v>
      </c>
      <c r="AB190">
        <f t="shared" si="102"/>
        <v>0</v>
      </c>
      <c r="AC190">
        <f t="shared" si="103"/>
        <v>251.9</v>
      </c>
      <c r="AD190">
        <f t="shared" si="104"/>
        <v>1739.68</v>
      </c>
    </row>
    <row r="191" spans="1:30" x14ac:dyDescent="0.25">
      <c r="A191" t="s">
        <v>44</v>
      </c>
      <c r="B191">
        <v>201</v>
      </c>
      <c r="C191">
        <v>128</v>
      </c>
      <c r="D191">
        <v>14756</v>
      </c>
      <c r="E191">
        <v>73.459999999999994</v>
      </c>
      <c r="F191">
        <v>59024</v>
      </c>
      <c r="G191">
        <v>293.83999999999997</v>
      </c>
      <c r="H191">
        <v>0</v>
      </c>
      <c r="I191">
        <v>0</v>
      </c>
      <c r="J191">
        <v>51649</v>
      </c>
      <c r="K191">
        <v>257.13</v>
      </c>
      <c r="L191">
        <v>36.72</v>
      </c>
      <c r="M191">
        <v>3386.99</v>
      </c>
      <c r="N191">
        <v>0</v>
      </c>
      <c r="O191">
        <v>0</v>
      </c>
      <c r="P191">
        <v>0</v>
      </c>
      <c r="Q191">
        <v>0</v>
      </c>
      <c r="R191">
        <v>0.02</v>
      </c>
      <c r="S191">
        <v>6.93</v>
      </c>
      <c r="T191">
        <v>1.74</v>
      </c>
      <c r="U191">
        <v>25675.8</v>
      </c>
      <c r="X191" t="str">
        <f t="shared" si="98"/>
        <v>write_run_write_all_no_trx</v>
      </c>
      <c r="Y191">
        <f t="shared" si="99"/>
        <v>128</v>
      </c>
      <c r="Z191">
        <f t="shared" si="100"/>
        <v>73.459999999999994</v>
      </c>
      <c r="AA191">
        <f t="shared" si="101"/>
        <v>293.83999999999997</v>
      </c>
      <c r="AB191">
        <f t="shared" si="102"/>
        <v>0</v>
      </c>
      <c r="AC191">
        <f t="shared" si="103"/>
        <v>257.13</v>
      </c>
      <c r="AD191">
        <f t="shared" si="104"/>
        <v>3386.99</v>
      </c>
    </row>
    <row r="192" spans="1:30" x14ac:dyDescent="0.25">
      <c r="A192" t="s">
        <v>44</v>
      </c>
      <c r="B192">
        <v>201</v>
      </c>
      <c r="C192">
        <v>256</v>
      </c>
      <c r="D192">
        <v>14633</v>
      </c>
      <c r="E192">
        <v>72.7</v>
      </c>
      <c r="F192">
        <v>58532</v>
      </c>
      <c r="G192">
        <v>290.79000000000002</v>
      </c>
      <c r="H192">
        <v>0</v>
      </c>
      <c r="I192">
        <v>0</v>
      </c>
      <c r="J192">
        <v>51257</v>
      </c>
      <c r="K192">
        <v>254.65</v>
      </c>
      <c r="L192">
        <v>36.14</v>
      </c>
      <c r="M192">
        <v>6960.17</v>
      </c>
      <c r="N192">
        <v>0</v>
      </c>
      <c r="O192">
        <v>0</v>
      </c>
      <c r="P192">
        <v>0</v>
      </c>
      <c r="Q192">
        <v>0</v>
      </c>
      <c r="R192">
        <v>0.02</v>
      </c>
      <c r="S192">
        <v>15.72</v>
      </c>
      <c r="T192">
        <v>3.51</v>
      </c>
      <c r="U192">
        <v>51372.32</v>
      </c>
      <c r="X192" t="str">
        <f t="shared" si="98"/>
        <v>write_run_write_all_no_trx</v>
      </c>
      <c r="Y192">
        <f t="shared" si="99"/>
        <v>256</v>
      </c>
      <c r="Z192">
        <f t="shared" si="100"/>
        <v>72.7</v>
      </c>
      <c r="AA192">
        <f t="shared" si="101"/>
        <v>290.79000000000002</v>
      </c>
      <c r="AB192">
        <f t="shared" si="102"/>
        <v>0</v>
      </c>
      <c r="AC192">
        <f t="shared" si="103"/>
        <v>254.65</v>
      </c>
      <c r="AD192">
        <f t="shared" si="104"/>
        <v>6960.17</v>
      </c>
    </row>
    <row r="193" spans="1:30" x14ac:dyDescent="0.25">
      <c r="A193" t="s">
        <v>44</v>
      </c>
      <c r="B193">
        <v>202</v>
      </c>
      <c r="C193">
        <v>512</v>
      </c>
      <c r="D193">
        <v>14383</v>
      </c>
      <c r="E193">
        <v>71.05</v>
      </c>
      <c r="F193">
        <v>57532</v>
      </c>
      <c r="G193">
        <v>284.2</v>
      </c>
      <c r="H193">
        <v>0</v>
      </c>
      <c r="I193">
        <v>0</v>
      </c>
      <c r="J193">
        <v>50327</v>
      </c>
      <c r="K193">
        <v>248.61</v>
      </c>
      <c r="L193">
        <v>35.590000000000003</v>
      </c>
      <c r="M193">
        <v>15371.13</v>
      </c>
      <c r="N193">
        <v>0</v>
      </c>
      <c r="O193">
        <v>0</v>
      </c>
      <c r="P193">
        <v>0</v>
      </c>
      <c r="Q193">
        <v>0</v>
      </c>
      <c r="R193">
        <v>0.02</v>
      </c>
      <c r="S193">
        <v>30.04</v>
      </c>
      <c r="T193">
        <v>7.17</v>
      </c>
      <c r="U193">
        <v>103157.22</v>
      </c>
      <c r="X193" t="str">
        <f t="shared" si="98"/>
        <v>write_run_write_all_no_trx</v>
      </c>
      <c r="Y193">
        <f t="shared" si="99"/>
        <v>512</v>
      </c>
      <c r="Z193">
        <f t="shared" si="100"/>
        <v>71.05</v>
      </c>
      <c r="AA193">
        <f t="shared" si="101"/>
        <v>284.2</v>
      </c>
      <c r="AB193">
        <f t="shared" si="102"/>
        <v>0</v>
      </c>
      <c r="AC193">
        <f t="shared" si="103"/>
        <v>248.61</v>
      </c>
      <c r="AD193">
        <f t="shared" si="104"/>
        <v>15371.13</v>
      </c>
    </row>
    <row r="194" spans="1:30" x14ac:dyDescent="0.25">
      <c r="A194" t="s">
        <v>44</v>
      </c>
      <c r="B194">
        <v>204</v>
      </c>
      <c r="C194">
        <v>1024</v>
      </c>
      <c r="D194">
        <v>14330</v>
      </c>
      <c r="E194">
        <v>70.34</v>
      </c>
      <c r="F194">
        <v>57320</v>
      </c>
      <c r="G194">
        <v>281.36</v>
      </c>
      <c r="H194">
        <v>0</v>
      </c>
      <c r="I194">
        <v>0</v>
      </c>
      <c r="J194">
        <v>50140</v>
      </c>
      <c r="K194">
        <v>246.11</v>
      </c>
      <c r="L194">
        <v>35.24</v>
      </c>
      <c r="M194">
        <v>33946.25</v>
      </c>
      <c r="N194">
        <v>0</v>
      </c>
      <c r="O194">
        <v>0</v>
      </c>
      <c r="P194">
        <v>0</v>
      </c>
      <c r="Q194">
        <v>0</v>
      </c>
      <c r="R194">
        <v>0.03</v>
      </c>
      <c r="S194">
        <v>105.43</v>
      </c>
      <c r="T194">
        <v>14.46</v>
      </c>
      <c r="U194">
        <v>207167.97</v>
      </c>
      <c r="X194" t="str">
        <f t="shared" si="98"/>
        <v>write_run_write_all_no_trx</v>
      </c>
      <c r="Y194">
        <f t="shared" si="99"/>
        <v>1024</v>
      </c>
      <c r="Z194">
        <f t="shared" si="100"/>
        <v>70.34</v>
      </c>
      <c r="AA194">
        <f t="shared" si="101"/>
        <v>281.36</v>
      </c>
      <c r="AB194">
        <f t="shared" si="102"/>
        <v>0</v>
      </c>
      <c r="AC194">
        <f t="shared" si="103"/>
        <v>246.11</v>
      </c>
      <c r="AD194">
        <f t="shared" si="104"/>
        <v>33946.25</v>
      </c>
    </row>
    <row r="196" spans="1:30" x14ac:dyDescent="0.25">
      <c r="A196" t="s">
        <v>0</v>
      </c>
      <c r="B196" t="s">
        <v>1</v>
      </c>
      <c r="C196" t="s">
        <v>2</v>
      </c>
      <c r="D196" t="s">
        <v>3</v>
      </c>
      <c r="E196" t="s">
        <v>4</v>
      </c>
      <c r="F196" t="s">
        <v>5</v>
      </c>
      <c r="G196" t="s">
        <v>6</v>
      </c>
      <c r="H196" t="s">
        <v>7</v>
      </c>
      <c r="I196" t="s">
        <v>8</v>
      </c>
      <c r="J196" t="s">
        <v>9</v>
      </c>
      <c r="K196" t="s">
        <v>10</v>
      </c>
      <c r="L196" t="s">
        <v>11</v>
      </c>
      <c r="M196" t="s">
        <v>12</v>
      </c>
      <c r="N196" t="s">
        <v>13</v>
      </c>
      <c r="O196" t="s">
        <v>14</v>
      </c>
      <c r="P196" t="s">
        <v>15</v>
      </c>
      <c r="Q196" t="s">
        <v>16</v>
      </c>
      <c r="R196" t="s">
        <v>17</v>
      </c>
      <c r="S196" t="s">
        <v>18</v>
      </c>
      <c r="T196" t="s">
        <v>19</v>
      </c>
      <c r="U196" t="s">
        <v>20</v>
      </c>
      <c r="Y196" t="s">
        <v>47</v>
      </c>
      <c r="Z196" t="s">
        <v>48</v>
      </c>
      <c r="AA196" t="s">
        <v>49</v>
      </c>
      <c r="AB196" t="s">
        <v>50</v>
      </c>
      <c r="AC196" t="s">
        <v>51</v>
      </c>
      <c r="AD196" t="s">
        <v>52</v>
      </c>
    </row>
    <row r="197" spans="1:30" x14ac:dyDescent="0.25">
      <c r="A197" t="s">
        <v>45</v>
      </c>
      <c r="B197">
        <v>200</v>
      </c>
      <c r="C197">
        <v>1</v>
      </c>
      <c r="D197">
        <v>3884</v>
      </c>
      <c r="E197">
        <v>19.420000000000002</v>
      </c>
      <c r="F197">
        <v>23304</v>
      </c>
      <c r="G197">
        <v>116.51</v>
      </c>
      <c r="H197">
        <v>0</v>
      </c>
      <c r="I197">
        <v>0</v>
      </c>
      <c r="J197">
        <v>13606</v>
      </c>
      <c r="K197">
        <v>68.02</v>
      </c>
      <c r="L197">
        <v>48.49</v>
      </c>
      <c r="M197">
        <v>101.13</v>
      </c>
      <c r="N197">
        <v>0</v>
      </c>
      <c r="O197">
        <v>0</v>
      </c>
      <c r="P197">
        <v>0</v>
      </c>
      <c r="Q197">
        <v>0</v>
      </c>
      <c r="R197">
        <v>0.01</v>
      </c>
      <c r="S197">
        <v>0.24</v>
      </c>
      <c r="T197">
        <v>0.05</v>
      </c>
      <c r="U197">
        <v>200.01</v>
      </c>
      <c r="X197" t="str">
        <f>A197</f>
        <v>write_run_write_all_with_trx</v>
      </c>
      <c r="Y197">
        <f>C197</f>
        <v>1</v>
      </c>
      <c r="Z197">
        <f>E197</f>
        <v>19.420000000000002</v>
      </c>
      <c r="AA197">
        <f>G197</f>
        <v>116.51</v>
      </c>
      <c r="AB197">
        <f>I197</f>
        <v>0</v>
      </c>
      <c r="AC197">
        <f>K197</f>
        <v>68.02</v>
      </c>
      <c r="AD197">
        <f>M197</f>
        <v>101.13</v>
      </c>
    </row>
    <row r="198" spans="1:30" x14ac:dyDescent="0.25">
      <c r="A198" t="s">
        <v>45</v>
      </c>
      <c r="B198">
        <v>200</v>
      </c>
      <c r="C198">
        <v>2</v>
      </c>
      <c r="D198">
        <v>6871</v>
      </c>
      <c r="E198">
        <v>34.35</v>
      </c>
      <c r="F198">
        <v>41226</v>
      </c>
      <c r="G198">
        <v>206.08</v>
      </c>
      <c r="H198">
        <v>0</v>
      </c>
      <c r="I198">
        <v>0</v>
      </c>
      <c r="J198">
        <v>24087</v>
      </c>
      <c r="K198">
        <v>120.4</v>
      </c>
      <c r="L198">
        <v>85.67</v>
      </c>
      <c r="M198">
        <v>125.52</v>
      </c>
      <c r="N198">
        <v>0</v>
      </c>
      <c r="O198">
        <v>0</v>
      </c>
      <c r="P198">
        <v>0</v>
      </c>
      <c r="Q198">
        <v>0</v>
      </c>
      <c r="R198">
        <v>0.01</v>
      </c>
      <c r="S198">
        <v>0.38</v>
      </c>
      <c r="T198">
        <v>0.06</v>
      </c>
      <c r="U198">
        <v>400.07</v>
      </c>
      <c r="X198" t="str">
        <f t="shared" ref="X198:X207" si="105">A198</f>
        <v>write_run_write_all_with_trx</v>
      </c>
      <c r="Y198">
        <f t="shared" ref="Y198:Y207" si="106">C198</f>
        <v>2</v>
      </c>
      <c r="Z198">
        <f t="shared" ref="Z198:Z207" si="107">E198</f>
        <v>34.35</v>
      </c>
      <c r="AA198">
        <f t="shared" ref="AA198:AA207" si="108">G198</f>
        <v>206.08</v>
      </c>
      <c r="AB198">
        <f t="shared" ref="AB198:AB207" si="109">I198</f>
        <v>0</v>
      </c>
      <c r="AC198">
        <f t="shared" ref="AC198:AC207" si="110">K198</f>
        <v>120.4</v>
      </c>
      <c r="AD198">
        <f t="shared" ref="AD198:AD207" si="111">M198</f>
        <v>125.52</v>
      </c>
    </row>
    <row r="199" spans="1:30" x14ac:dyDescent="0.25">
      <c r="A199" t="s">
        <v>45</v>
      </c>
      <c r="B199">
        <v>200</v>
      </c>
      <c r="C199">
        <v>4</v>
      </c>
      <c r="D199">
        <v>10408</v>
      </c>
      <c r="E199">
        <v>52.03</v>
      </c>
      <c r="F199">
        <v>62448</v>
      </c>
      <c r="G199">
        <v>312.16000000000003</v>
      </c>
      <c r="H199">
        <v>0</v>
      </c>
      <c r="I199">
        <v>0</v>
      </c>
      <c r="J199">
        <v>36404</v>
      </c>
      <c r="K199">
        <v>181.97</v>
      </c>
      <c r="L199">
        <v>130.19</v>
      </c>
      <c r="M199">
        <v>176.73</v>
      </c>
      <c r="N199">
        <v>0</v>
      </c>
      <c r="O199">
        <v>0</v>
      </c>
      <c r="P199">
        <v>0</v>
      </c>
      <c r="Q199">
        <v>0</v>
      </c>
      <c r="R199">
        <v>0.01</v>
      </c>
      <c r="S199">
        <v>0.53</v>
      </c>
      <c r="T199">
        <v>0.08</v>
      </c>
      <c r="U199">
        <v>800.14</v>
      </c>
      <c r="X199" t="str">
        <f t="shared" si="105"/>
        <v>write_run_write_all_with_trx</v>
      </c>
      <c r="Y199">
        <f t="shared" si="106"/>
        <v>4</v>
      </c>
      <c r="Z199">
        <f t="shared" si="107"/>
        <v>52.03</v>
      </c>
      <c r="AA199">
        <f t="shared" si="108"/>
        <v>312.16000000000003</v>
      </c>
      <c r="AB199">
        <f t="shared" si="109"/>
        <v>0</v>
      </c>
      <c r="AC199">
        <f t="shared" si="110"/>
        <v>181.97</v>
      </c>
      <c r="AD199">
        <f t="shared" si="111"/>
        <v>176.73</v>
      </c>
    </row>
    <row r="200" spans="1:30" x14ac:dyDescent="0.25">
      <c r="A200" t="s">
        <v>45</v>
      </c>
      <c r="B200">
        <v>200</v>
      </c>
      <c r="C200">
        <v>8</v>
      </c>
      <c r="D200">
        <v>12979</v>
      </c>
      <c r="E200">
        <v>64.86</v>
      </c>
      <c r="F200">
        <v>77874</v>
      </c>
      <c r="G200">
        <v>389.18</v>
      </c>
      <c r="H200">
        <v>0</v>
      </c>
      <c r="I200">
        <v>0</v>
      </c>
      <c r="J200">
        <v>45488</v>
      </c>
      <c r="K200">
        <v>227.33</v>
      </c>
      <c r="L200">
        <v>161.85</v>
      </c>
      <c r="M200">
        <v>267.41000000000003</v>
      </c>
      <c r="N200">
        <v>0</v>
      </c>
      <c r="O200">
        <v>0</v>
      </c>
      <c r="P200">
        <v>0</v>
      </c>
      <c r="Q200">
        <v>0</v>
      </c>
      <c r="R200">
        <v>0.01</v>
      </c>
      <c r="S200">
        <v>0.82</v>
      </c>
      <c r="T200">
        <v>0.12</v>
      </c>
      <c r="U200">
        <v>1600.39</v>
      </c>
      <c r="X200" t="str">
        <f t="shared" si="105"/>
        <v>write_run_write_all_with_trx</v>
      </c>
      <c r="Y200">
        <f t="shared" si="106"/>
        <v>8</v>
      </c>
      <c r="Z200">
        <f t="shared" si="107"/>
        <v>64.86</v>
      </c>
      <c r="AA200">
        <f t="shared" si="108"/>
        <v>389.18</v>
      </c>
      <c r="AB200">
        <f t="shared" si="109"/>
        <v>0</v>
      </c>
      <c r="AC200">
        <f t="shared" si="110"/>
        <v>227.33</v>
      </c>
      <c r="AD200">
        <f t="shared" si="111"/>
        <v>267.41000000000003</v>
      </c>
    </row>
    <row r="201" spans="1:30" x14ac:dyDescent="0.25">
      <c r="A201" t="s">
        <v>45</v>
      </c>
      <c r="B201">
        <v>200</v>
      </c>
      <c r="C201">
        <v>16</v>
      </c>
      <c r="D201">
        <v>14929</v>
      </c>
      <c r="E201">
        <v>74.569999999999993</v>
      </c>
      <c r="F201">
        <v>89574</v>
      </c>
      <c r="G201">
        <v>447.44</v>
      </c>
      <c r="H201">
        <v>0</v>
      </c>
      <c r="I201">
        <v>0</v>
      </c>
      <c r="J201">
        <v>52181</v>
      </c>
      <c r="K201">
        <v>260.66000000000003</v>
      </c>
      <c r="L201">
        <v>186.79</v>
      </c>
      <c r="M201">
        <v>467.3</v>
      </c>
      <c r="N201">
        <v>0</v>
      </c>
      <c r="O201">
        <v>0</v>
      </c>
      <c r="P201">
        <v>0</v>
      </c>
      <c r="Q201">
        <v>0</v>
      </c>
      <c r="R201">
        <v>0.01</v>
      </c>
      <c r="S201">
        <v>1.19</v>
      </c>
      <c r="T201">
        <v>0.21</v>
      </c>
      <c r="U201">
        <v>3201.56</v>
      </c>
      <c r="X201" t="str">
        <f t="shared" si="105"/>
        <v>write_run_write_all_with_trx</v>
      </c>
      <c r="Y201">
        <f t="shared" si="106"/>
        <v>16</v>
      </c>
      <c r="Z201">
        <f t="shared" si="107"/>
        <v>74.569999999999993</v>
      </c>
      <c r="AA201">
        <f t="shared" si="108"/>
        <v>447.44</v>
      </c>
      <c r="AB201">
        <f t="shared" si="109"/>
        <v>0</v>
      </c>
      <c r="AC201">
        <f t="shared" si="110"/>
        <v>260.66000000000003</v>
      </c>
      <c r="AD201">
        <f t="shared" si="111"/>
        <v>467.3</v>
      </c>
    </row>
    <row r="202" spans="1:30" x14ac:dyDescent="0.25">
      <c r="A202" t="s">
        <v>45</v>
      </c>
      <c r="B202">
        <v>200</v>
      </c>
      <c r="C202">
        <v>32</v>
      </c>
      <c r="D202">
        <v>15410</v>
      </c>
      <c r="E202">
        <v>76.91</v>
      </c>
      <c r="F202">
        <v>92460</v>
      </c>
      <c r="G202">
        <v>461.44</v>
      </c>
      <c r="H202">
        <v>0</v>
      </c>
      <c r="I202">
        <v>0</v>
      </c>
      <c r="J202">
        <v>53903</v>
      </c>
      <c r="K202">
        <v>269.01</v>
      </c>
      <c r="L202">
        <v>192.43</v>
      </c>
      <c r="M202">
        <v>861.95</v>
      </c>
      <c r="N202">
        <v>0</v>
      </c>
      <c r="O202">
        <v>0</v>
      </c>
      <c r="P202">
        <v>0</v>
      </c>
      <c r="Q202">
        <v>0</v>
      </c>
      <c r="R202">
        <v>0.01</v>
      </c>
      <c r="S202">
        <v>1.72</v>
      </c>
      <c r="T202">
        <v>0.42</v>
      </c>
      <c r="U202">
        <v>6405.51</v>
      </c>
      <c r="X202" t="str">
        <f t="shared" si="105"/>
        <v>write_run_write_all_with_trx</v>
      </c>
      <c r="Y202">
        <f t="shared" si="106"/>
        <v>32</v>
      </c>
      <c r="Z202">
        <f t="shared" si="107"/>
        <v>76.91</v>
      </c>
      <c r="AA202">
        <f t="shared" si="108"/>
        <v>461.44</v>
      </c>
      <c r="AB202">
        <f t="shared" si="109"/>
        <v>0</v>
      </c>
      <c r="AC202">
        <f t="shared" si="110"/>
        <v>269.01</v>
      </c>
      <c r="AD202">
        <f t="shared" si="111"/>
        <v>861.95</v>
      </c>
    </row>
    <row r="203" spans="1:30" x14ac:dyDescent="0.25">
      <c r="A203" t="s">
        <v>45</v>
      </c>
      <c r="B203">
        <v>201</v>
      </c>
      <c r="C203">
        <v>64</v>
      </c>
      <c r="D203">
        <v>15930</v>
      </c>
      <c r="E203">
        <v>79.44</v>
      </c>
      <c r="F203">
        <v>95580</v>
      </c>
      <c r="G203">
        <v>476.65</v>
      </c>
      <c r="H203">
        <v>0</v>
      </c>
      <c r="I203">
        <v>0</v>
      </c>
      <c r="J203">
        <v>55751</v>
      </c>
      <c r="K203">
        <v>278.02</v>
      </c>
      <c r="L203">
        <v>198.62</v>
      </c>
      <c r="M203">
        <v>1589.9</v>
      </c>
      <c r="N203">
        <v>0</v>
      </c>
      <c r="O203">
        <v>0</v>
      </c>
      <c r="P203">
        <v>0</v>
      </c>
      <c r="Q203">
        <v>0</v>
      </c>
      <c r="R203">
        <v>0.01</v>
      </c>
      <c r="S203">
        <v>5.35</v>
      </c>
      <c r="T203">
        <v>0.8</v>
      </c>
      <c r="U203">
        <v>12818.71</v>
      </c>
      <c r="X203" t="str">
        <f t="shared" si="105"/>
        <v>write_run_write_all_with_trx</v>
      </c>
      <c r="Y203">
        <f t="shared" si="106"/>
        <v>64</v>
      </c>
      <c r="Z203">
        <f t="shared" si="107"/>
        <v>79.44</v>
      </c>
      <c r="AA203">
        <f t="shared" si="108"/>
        <v>476.65</v>
      </c>
      <c r="AB203">
        <f t="shared" si="109"/>
        <v>0</v>
      </c>
      <c r="AC203">
        <f t="shared" si="110"/>
        <v>278.02</v>
      </c>
      <c r="AD203">
        <f t="shared" si="111"/>
        <v>1589.9</v>
      </c>
    </row>
    <row r="204" spans="1:30" x14ac:dyDescent="0.25">
      <c r="A204" t="s">
        <v>45</v>
      </c>
      <c r="B204">
        <v>201</v>
      </c>
      <c r="C204">
        <v>128</v>
      </c>
      <c r="D204">
        <v>15827</v>
      </c>
      <c r="E204">
        <v>78.78</v>
      </c>
      <c r="F204">
        <v>94962</v>
      </c>
      <c r="G204">
        <v>472.67</v>
      </c>
      <c r="H204">
        <v>0</v>
      </c>
      <c r="I204">
        <v>0</v>
      </c>
      <c r="J204">
        <v>55464</v>
      </c>
      <c r="K204">
        <v>276.07</v>
      </c>
      <c r="L204">
        <v>196.6</v>
      </c>
      <c r="M204">
        <v>3151.62</v>
      </c>
      <c r="N204">
        <v>0</v>
      </c>
      <c r="O204">
        <v>0</v>
      </c>
      <c r="P204">
        <v>0</v>
      </c>
      <c r="Q204">
        <v>0</v>
      </c>
      <c r="R204">
        <v>0.01</v>
      </c>
      <c r="S204">
        <v>6.4</v>
      </c>
      <c r="T204">
        <v>1.62</v>
      </c>
      <c r="U204">
        <v>25667.69</v>
      </c>
      <c r="X204" t="str">
        <f t="shared" si="105"/>
        <v>write_run_write_all_with_trx</v>
      </c>
      <c r="Y204">
        <f t="shared" si="106"/>
        <v>128</v>
      </c>
      <c r="Z204">
        <f t="shared" si="107"/>
        <v>78.78</v>
      </c>
      <c r="AA204">
        <f t="shared" si="108"/>
        <v>472.67</v>
      </c>
      <c r="AB204">
        <f t="shared" si="109"/>
        <v>0</v>
      </c>
      <c r="AC204">
        <f t="shared" si="110"/>
        <v>276.07</v>
      </c>
      <c r="AD204">
        <f t="shared" si="111"/>
        <v>3151.62</v>
      </c>
    </row>
    <row r="205" spans="1:30" x14ac:dyDescent="0.25">
      <c r="A205" t="s">
        <v>45</v>
      </c>
      <c r="B205">
        <v>202</v>
      </c>
      <c r="C205">
        <v>256</v>
      </c>
      <c r="D205">
        <v>16161</v>
      </c>
      <c r="E205">
        <v>80.040000000000006</v>
      </c>
      <c r="F205">
        <v>96966</v>
      </c>
      <c r="G205">
        <v>480.25</v>
      </c>
      <c r="H205">
        <v>0</v>
      </c>
      <c r="I205">
        <v>0</v>
      </c>
      <c r="J205">
        <v>56641</v>
      </c>
      <c r="K205">
        <v>280.52999999999997</v>
      </c>
      <c r="L205">
        <v>199.72</v>
      </c>
      <c r="M205">
        <v>6476.48</v>
      </c>
      <c r="N205">
        <v>0</v>
      </c>
      <c r="O205">
        <v>0</v>
      </c>
      <c r="P205">
        <v>0</v>
      </c>
      <c r="Q205">
        <v>0</v>
      </c>
      <c r="R205">
        <v>0.01</v>
      </c>
      <c r="S205">
        <v>12.13</v>
      </c>
      <c r="T205">
        <v>3.18</v>
      </c>
      <c r="U205">
        <v>51472.05</v>
      </c>
      <c r="X205" t="str">
        <f t="shared" si="105"/>
        <v>write_run_write_all_with_trx</v>
      </c>
      <c r="Y205">
        <f t="shared" si="106"/>
        <v>256</v>
      </c>
      <c r="Z205">
        <f t="shared" si="107"/>
        <v>80.040000000000006</v>
      </c>
      <c r="AA205">
        <f t="shared" si="108"/>
        <v>480.25</v>
      </c>
      <c r="AB205">
        <f t="shared" si="109"/>
        <v>0</v>
      </c>
      <c r="AC205">
        <f t="shared" si="110"/>
        <v>280.52999999999997</v>
      </c>
      <c r="AD205">
        <f t="shared" si="111"/>
        <v>6476.48</v>
      </c>
    </row>
    <row r="206" spans="1:30" x14ac:dyDescent="0.25">
      <c r="A206" t="s">
        <v>45</v>
      </c>
      <c r="B206">
        <v>203</v>
      </c>
      <c r="C206">
        <v>512</v>
      </c>
      <c r="D206">
        <v>16283</v>
      </c>
      <c r="E206">
        <v>80.11</v>
      </c>
      <c r="F206">
        <v>97698</v>
      </c>
      <c r="G206">
        <v>480.68</v>
      </c>
      <c r="H206">
        <v>0</v>
      </c>
      <c r="I206">
        <v>0</v>
      </c>
      <c r="J206">
        <v>57017</v>
      </c>
      <c r="K206">
        <v>280.52999999999997</v>
      </c>
      <c r="L206">
        <v>200.15</v>
      </c>
      <c r="M206">
        <v>14302.94</v>
      </c>
      <c r="N206">
        <v>0</v>
      </c>
      <c r="O206">
        <v>0</v>
      </c>
      <c r="P206">
        <v>0</v>
      </c>
      <c r="Q206">
        <v>0</v>
      </c>
      <c r="R206">
        <v>0.01</v>
      </c>
      <c r="S206">
        <v>35.549999999999997</v>
      </c>
      <c r="T206">
        <v>6.36</v>
      </c>
      <c r="U206">
        <v>103489.37</v>
      </c>
      <c r="X206" t="str">
        <f t="shared" si="105"/>
        <v>write_run_write_all_with_trx</v>
      </c>
      <c r="Y206">
        <f t="shared" si="106"/>
        <v>512</v>
      </c>
      <c r="Z206">
        <f t="shared" si="107"/>
        <v>80.11</v>
      </c>
      <c r="AA206">
        <f t="shared" si="108"/>
        <v>480.68</v>
      </c>
      <c r="AB206">
        <f t="shared" si="109"/>
        <v>0</v>
      </c>
      <c r="AC206">
        <f t="shared" si="110"/>
        <v>280.52999999999997</v>
      </c>
      <c r="AD206">
        <f t="shared" si="111"/>
        <v>14302.94</v>
      </c>
    </row>
    <row r="207" spans="1:30" x14ac:dyDescent="0.25">
      <c r="A207" t="s">
        <v>45</v>
      </c>
      <c r="B207">
        <v>203</v>
      </c>
      <c r="C207">
        <v>1024</v>
      </c>
      <c r="D207">
        <v>17029</v>
      </c>
      <c r="E207">
        <v>83.7</v>
      </c>
      <c r="F207">
        <v>102174</v>
      </c>
      <c r="G207">
        <v>502.22</v>
      </c>
      <c r="H207">
        <v>0</v>
      </c>
      <c r="I207">
        <v>0</v>
      </c>
      <c r="J207">
        <v>59517</v>
      </c>
      <c r="K207">
        <v>292.54000000000002</v>
      </c>
      <c r="L207">
        <v>209.67</v>
      </c>
      <c r="M207">
        <v>29392.11</v>
      </c>
      <c r="N207">
        <v>0</v>
      </c>
      <c r="O207">
        <v>0</v>
      </c>
      <c r="P207">
        <v>0</v>
      </c>
      <c r="Q207">
        <v>0</v>
      </c>
      <c r="R207">
        <v>0.01</v>
      </c>
      <c r="S207">
        <v>66.7</v>
      </c>
      <c r="T207">
        <v>12.16</v>
      </c>
      <c r="U207">
        <v>207039.95</v>
      </c>
      <c r="X207" t="str">
        <f t="shared" si="105"/>
        <v>write_run_write_all_with_trx</v>
      </c>
      <c r="Y207">
        <f t="shared" si="106"/>
        <v>1024</v>
      </c>
      <c r="Z207">
        <f t="shared" si="107"/>
        <v>83.7</v>
      </c>
      <c r="AA207">
        <f t="shared" si="108"/>
        <v>502.22</v>
      </c>
      <c r="AB207">
        <f t="shared" si="109"/>
        <v>0</v>
      </c>
      <c r="AC207">
        <f t="shared" si="110"/>
        <v>292.54000000000002</v>
      </c>
      <c r="AD207">
        <f t="shared" si="111"/>
        <v>29392.11</v>
      </c>
    </row>
    <row r="209" spans="1:30" x14ac:dyDescent="0.25">
      <c r="A209" t="s">
        <v>0</v>
      </c>
      <c r="B209" t="s">
        <v>1</v>
      </c>
      <c r="C209" t="s">
        <v>2</v>
      </c>
      <c r="D209" t="s">
        <v>3</v>
      </c>
      <c r="E209" t="s">
        <v>4</v>
      </c>
      <c r="F209" t="s">
        <v>5</v>
      </c>
      <c r="G209" t="s">
        <v>6</v>
      </c>
      <c r="H209" t="s">
        <v>7</v>
      </c>
      <c r="I209" t="s">
        <v>8</v>
      </c>
      <c r="J209" t="s">
        <v>9</v>
      </c>
      <c r="K209" t="s">
        <v>10</v>
      </c>
      <c r="L209" t="s">
        <v>11</v>
      </c>
      <c r="M209" t="s">
        <v>12</v>
      </c>
      <c r="N209" t="s">
        <v>13</v>
      </c>
      <c r="O209" t="s">
        <v>14</v>
      </c>
      <c r="P209" t="s">
        <v>15</v>
      </c>
      <c r="Q209" t="s">
        <v>16</v>
      </c>
      <c r="R209" t="s">
        <v>17</v>
      </c>
      <c r="S209" t="s">
        <v>18</v>
      </c>
      <c r="T209" t="s">
        <v>19</v>
      </c>
      <c r="U209" t="s">
        <v>20</v>
      </c>
      <c r="Y209" t="s">
        <v>47</v>
      </c>
      <c r="Z209" t="s">
        <v>48</v>
      </c>
      <c r="AA209" t="s">
        <v>49</v>
      </c>
      <c r="AB209" t="s">
        <v>50</v>
      </c>
      <c r="AC209" t="s">
        <v>51</v>
      </c>
      <c r="AD209" t="s">
        <v>52</v>
      </c>
    </row>
    <row r="210" spans="1:30" x14ac:dyDescent="0.25">
      <c r="A210" t="s">
        <v>46</v>
      </c>
      <c r="B210">
        <v>200</v>
      </c>
      <c r="C210">
        <v>1</v>
      </c>
      <c r="D210">
        <v>5501</v>
      </c>
      <c r="E210">
        <v>27.5</v>
      </c>
      <c r="F210">
        <v>33006</v>
      </c>
      <c r="G210">
        <v>165.02</v>
      </c>
      <c r="H210">
        <v>0</v>
      </c>
      <c r="I210">
        <v>0</v>
      </c>
      <c r="J210">
        <v>19255</v>
      </c>
      <c r="K210">
        <v>96.27</v>
      </c>
      <c r="L210">
        <v>68.75</v>
      </c>
      <c r="M210">
        <v>71.83</v>
      </c>
      <c r="N210">
        <v>0</v>
      </c>
      <c r="O210">
        <v>0</v>
      </c>
      <c r="P210">
        <v>0</v>
      </c>
      <c r="Q210">
        <v>0</v>
      </c>
      <c r="R210">
        <v>0.01</v>
      </c>
      <c r="S210">
        <v>0.2</v>
      </c>
      <c r="T210">
        <v>0.04</v>
      </c>
      <c r="U210">
        <v>200.01</v>
      </c>
      <c r="X210" t="str">
        <f>A210</f>
        <v>write_run_write_all_with_trx_special</v>
      </c>
      <c r="Y210">
        <f>C210</f>
        <v>1</v>
      </c>
      <c r="Z210">
        <f>E210</f>
        <v>27.5</v>
      </c>
      <c r="AA210">
        <f>G210</f>
        <v>165.02</v>
      </c>
      <c r="AB210">
        <f>I210</f>
        <v>0</v>
      </c>
      <c r="AC210">
        <f>K210</f>
        <v>96.27</v>
      </c>
      <c r="AD210">
        <f>M210</f>
        <v>71.83</v>
      </c>
    </row>
    <row r="211" spans="1:30" x14ac:dyDescent="0.25">
      <c r="A211" t="s">
        <v>46</v>
      </c>
      <c r="B211">
        <v>200</v>
      </c>
      <c r="C211">
        <v>2</v>
      </c>
      <c r="D211">
        <v>12986</v>
      </c>
      <c r="E211">
        <v>64.92</v>
      </c>
      <c r="F211">
        <v>77916</v>
      </c>
      <c r="G211">
        <v>389.53</v>
      </c>
      <c r="H211">
        <v>0</v>
      </c>
      <c r="I211">
        <v>0</v>
      </c>
      <c r="J211">
        <v>45404</v>
      </c>
      <c r="K211">
        <v>226.99</v>
      </c>
      <c r="L211">
        <v>162.54</v>
      </c>
      <c r="M211">
        <v>66.84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0.25</v>
      </c>
      <c r="T211">
        <v>0.03</v>
      </c>
      <c r="U211">
        <v>400.03</v>
      </c>
      <c r="X211" t="str">
        <f t="shared" ref="X211:X220" si="112">A211</f>
        <v>write_run_write_all_with_trx_special</v>
      </c>
      <c r="Y211">
        <f t="shared" ref="Y211:Y220" si="113">C211</f>
        <v>2</v>
      </c>
      <c r="Z211">
        <f t="shared" ref="Z211:Z220" si="114">E211</f>
        <v>64.92</v>
      </c>
      <c r="AA211">
        <f t="shared" ref="AA211:AA220" si="115">G211</f>
        <v>389.53</v>
      </c>
      <c r="AB211">
        <f t="shared" ref="AB211:AB220" si="116">I211</f>
        <v>0</v>
      </c>
      <c r="AC211">
        <f t="shared" ref="AC211:AC220" si="117">K211</f>
        <v>226.99</v>
      </c>
      <c r="AD211">
        <f t="shared" ref="AD211:AD220" si="118">M211</f>
        <v>66.84</v>
      </c>
    </row>
    <row r="212" spans="1:30" x14ac:dyDescent="0.25">
      <c r="A212" t="s">
        <v>46</v>
      </c>
      <c r="B212">
        <v>200</v>
      </c>
      <c r="C212">
        <v>4</v>
      </c>
      <c r="D212">
        <v>24473</v>
      </c>
      <c r="E212">
        <v>122.35</v>
      </c>
      <c r="F212">
        <v>146838</v>
      </c>
      <c r="G212">
        <v>734.09</v>
      </c>
      <c r="H212">
        <v>0</v>
      </c>
      <c r="I212">
        <v>0</v>
      </c>
      <c r="J212">
        <v>85554</v>
      </c>
      <c r="K212">
        <v>427.71</v>
      </c>
      <c r="L212">
        <v>306.38</v>
      </c>
      <c r="M212">
        <v>82.96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0.33</v>
      </c>
      <c r="T212">
        <v>0.03</v>
      </c>
      <c r="U212">
        <v>800.03</v>
      </c>
      <c r="X212" t="str">
        <f t="shared" si="112"/>
        <v>write_run_write_all_with_trx_special</v>
      </c>
      <c r="Y212">
        <f t="shared" si="113"/>
        <v>4</v>
      </c>
      <c r="Z212">
        <f t="shared" si="114"/>
        <v>122.35</v>
      </c>
      <c r="AA212">
        <f t="shared" si="115"/>
        <v>734.09</v>
      </c>
      <c r="AB212">
        <f t="shared" si="116"/>
        <v>0</v>
      </c>
      <c r="AC212">
        <f t="shared" si="117"/>
        <v>427.71</v>
      </c>
      <c r="AD212">
        <f t="shared" si="118"/>
        <v>82.96</v>
      </c>
    </row>
    <row r="213" spans="1:30" x14ac:dyDescent="0.25">
      <c r="A213" t="s">
        <v>46</v>
      </c>
      <c r="B213">
        <v>200</v>
      </c>
      <c r="C213">
        <v>8</v>
      </c>
      <c r="D213">
        <v>36185</v>
      </c>
      <c r="E213">
        <v>180.86</v>
      </c>
      <c r="F213">
        <v>217110</v>
      </c>
      <c r="G213">
        <v>1085.1500000000001</v>
      </c>
      <c r="H213">
        <v>0</v>
      </c>
      <c r="I213">
        <v>0</v>
      </c>
      <c r="J213">
        <v>126645</v>
      </c>
      <c r="K213">
        <v>632.99</v>
      </c>
      <c r="L213">
        <v>452.16</v>
      </c>
      <c r="M213">
        <v>127.81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0.57999999999999996</v>
      </c>
      <c r="T213">
        <v>0.04</v>
      </c>
      <c r="U213">
        <v>1600.26</v>
      </c>
      <c r="X213" t="str">
        <f t="shared" si="112"/>
        <v>write_run_write_all_with_trx_special</v>
      </c>
      <c r="Y213">
        <f t="shared" si="113"/>
        <v>8</v>
      </c>
      <c r="Z213">
        <f t="shared" si="114"/>
        <v>180.86</v>
      </c>
      <c r="AA213">
        <f t="shared" si="115"/>
        <v>1085.1500000000001</v>
      </c>
      <c r="AB213">
        <f t="shared" si="116"/>
        <v>0</v>
      </c>
      <c r="AC213">
        <f t="shared" si="117"/>
        <v>632.99</v>
      </c>
      <c r="AD213">
        <f t="shared" si="118"/>
        <v>127.81</v>
      </c>
    </row>
    <row r="214" spans="1:30" x14ac:dyDescent="0.25">
      <c r="A214" t="s">
        <v>46</v>
      </c>
      <c r="B214">
        <v>200</v>
      </c>
      <c r="C214">
        <v>16</v>
      </c>
      <c r="D214">
        <v>45141</v>
      </c>
      <c r="E214">
        <v>225.58</v>
      </c>
      <c r="F214">
        <v>270846</v>
      </c>
      <c r="G214">
        <v>1353.48</v>
      </c>
      <c r="H214">
        <v>0</v>
      </c>
      <c r="I214">
        <v>0</v>
      </c>
      <c r="J214">
        <v>157973</v>
      </c>
      <c r="K214">
        <v>789.43</v>
      </c>
      <c r="L214">
        <v>564.04999999999995</v>
      </c>
      <c r="M214">
        <v>207.82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0.73</v>
      </c>
      <c r="T214">
        <v>7.0000000000000007E-2</v>
      </c>
      <c r="U214">
        <v>3200.46</v>
      </c>
      <c r="X214" t="str">
        <f t="shared" si="112"/>
        <v>write_run_write_all_with_trx_special</v>
      </c>
      <c r="Y214">
        <f t="shared" si="113"/>
        <v>16</v>
      </c>
      <c r="Z214">
        <f t="shared" si="114"/>
        <v>225.58</v>
      </c>
      <c r="AA214">
        <f t="shared" si="115"/>
        <v>1353.48</v>
      </c>
      <c r="AB214">
        <f t="shared" si="116"/>
        <v>0</v>
      </c>
      <c r="AC214">
        <f t="shared" si="117"/>
        <v>789.43</v>
      </c>
      <c r="AD214">
        <f t="shared" si="118"/>
        <v>207.82</v>
      </c>
    </row>
    <row r="215" spans="1:30" x14ac:dyDescent="0.25">
      <c r="A215" t="s">
        <v>46</v>
      </c>
      <c r="B215">
        <v>200</v>
      </c>
      <c r="C215">
        <v>32</v>
      </c>
      <c r="D215">
        <v>49670</v>
      </c>
      <c r="E215">
        <v>247.94</v>
      </c>
      <c r="F215">
        <v>298020</v>
      </c>
      <c r="G215">
        <v>1487.65</v>
      </c>
      <c r="H215">
        <v>0</v>
      </c>
      <c r="I215">
        <v>0</v>
      </c>
      <c r="J215">
        <v>173924</v>
      </c>
      <c r="K215">
        <v>868.19</v>
      </c>
      <c r="L215">
        <v>619.46</v>
      </c>
      <c r="M215">
        <v>369.77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1.32</v>
      </c>
      <c r="T215">
        <v>0.13</v>
      </c>
      <c r="U215">
        <v>6407.16</v>
      </c>
      <c r="X215" t="str">
        <f t="shared" si="112"/>
        <v>write_run_write_all_with_trx_special</v>
      </c>
      <c r="Y215">
        <f t="shared" si="113"/>
        <v>32</v>
      </c>
      <c r="Z215">
        <f t="shared" si="114"/>
        <v>247.94</v>
      </c>
      <c r="AA215">
        <f t="shared" si="115"/>
        <v>1487.65</v>
      </c>
      <c r="AB215">
        <f t="shared" si="116"/>
        <v>0</v>
      </c>
      <c r="AC215">
        <f t="shared" si="117"/>
        <v>868.19</v>
      </c>
      <c r="AD215">
        <f t="shared" si="118"/>
        <v>369.77</v>
      </c>
    </row>
    <row r="216" spans="1:30" x14ac:dyDescent="0.25">
      <c r="A216" t="s">
        <v>46</v>
      </c>
      <c r="B216">
        <v>200</v>
      </c>
      <c r="C216">
        <v>64</v>
      </c>
      <c r="D216">
        <v>59359</v>
      </c>
      <c r="E216">
        <v>296.43</v>
      </c>
      <c r="F216">
        <v>356154</v>
      </c>
      <c r="G216">
        <v>1778.57</v>
      </c>
      <c r="H216">
        <v>0</v>
      </c>
      <c r="I216">
        <v>0</v>
      </c>
      <c r="J216">
        <v>207754</v>
      </c>
      <c r="K216">
        <v>1037.49</v>
      </c>
      <c r="L216">
        <v>741.08</v>
      </c>
      <c r="M216">
        <v>569.66999999999996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1.7</v>
      </c>
      <c r="T216">
        <v>0.22</v>
      </c>
      <c r="U216">
        <v>12809.94</v>
      </c>
      <c r="X216" t="str">
        <f t="shared" si="112"/>
        <v>write_run_write_all_with_trx_special</v>
      </c>
      <c r="Y216">
        <f t="shared" si="113"/>
        <v>64</v>
      </c>
      <c r="Z216">
        <f t="shared" si="114"/>
        <v>296.43</v>
      </c>
      <c r="AA216">
        <f t="shared" si="115"/>
        <v>1778.57</v>
      </c>
      <c r="AB216">
        <f t="shared" si="116"/>
        <v>0</v>
      </c>
      <c r="AC216">
        <f t="shared" si="117"/>
        <v>1037.49</v>
      </c>
      <c r="AD216">
        <f t="shared" si="118"/>
        <v>569.66999999999996</v>
      </c>
    </row>
    <row r="217" spans="1:30" x14ac:dyDescent="0.25">
      <c r="A217" t="s">
        <v>46</v>
      </c>
      <c r="B217">
        <v>200</v>
      </c>
      <c r="C217">
        <v>128</v>
      </c>
      <c r="D217">
        <v>65137</v>
      </c>
      <c r="E217">
        <v>325.23</v>
      </c>
      <c r="F217">
        <v>390822</v>
      </c>
      <c r="G217">
        <v>1951.36</v>
      </c>
      <c r="H217">
        <v>0</v>
      </c>
      <c r="I217">
        <v>0</v>
      </c>
      <c r="J217">
        <v>227897</v>
      </c>
      <c r="K217">
        <v>1137.8800000000001</v>
      </c>
      <c r="L217">
        <v>813.48</v>
      </c>
      <c r="M217">
        <v>943.16</v>
      </c>
      <c r="N217">
        <v>0</v>
      </c>
      <c r="O217">
        <v>0</v>
      </c>
      <c r="P217">
        <v>0</v>
      </c>
      <c r="Q217">
        <v>0</v>
      </c>
      <c r="R217">
        <v>0.01</v>
      </c>
      <c r="S217">
        <v>3.26</v>
      </c>
      <c r="T217">
        <v>0.39</v>
      </c>
      <c r="U217">
        <v>25616.12</v>
      </c>
      <c r="X217" t="str">
        <f t="shared" si="112"/>
        <v>write_run_write_all_with_trx_special</v>
      </c>
      <c r="Y217">
        <f t="shared" si="113"/>
        <v>128</v>
      </c>
      <c r="Z217">
        <f t="shared" si="114"/>
        <v>325.23</v>
      </c>
      <c r="AA217">
        <f t="shared" si="115"/>
        <v>1951.36</v>
      </c>
      <c r="AB217">
        <f t="shared" si="116"/>
        <v>0</v>
      </c>
      <c r="AC217">
        <f t="shared" si="117"/>
        <v>1137.8800000000001</v>
      </c>
      <c r="AD217">
        <f t="shared" si="118"/>
        <v>943.16</v>
      </c>
    </row>
    <row r="218" spans="1:30" x14ac:dyDescent="0.25">
      <c r="A218" t="s">
        <v>46</v>
      </c>
      <c r="B218">
        <v>200</v>
      </c>
      <c r="C218">
        <v>256</v>
      </c>
      <c r="D218">
        <v>74495</v>
      </c>
      <c r="E218">
        <v>372.03</v>
      </c>
      <c r="F218">
        <v>446970</v>
      </c>
      <c r="G218">
        <v>2232.15</v>
      </c>
      <c r="H218">
        <v>0</v>
      </c>
      <c r="I218">
        <v>0</v>
      </c>
      <c r="J218">
        <v>260899</v>
      </c>
      <c r="K218">
        <v>1302.92</v>
      </c>
      <c r="L218">
        <v>929.23</v>
      </c>
      <c r="M218">
        <v>1678.14</v>
      </c>
      <c r="N218">
        <v>0</v>
      </c>
      <c r="O218">
        <v>0</v>
      </c>
      <c r="P218">
        <v>0</v>
      </c>
      <c r="Q218">
        <v>0</v>
      </c>
      <c r="R218">
        <v>0.01</v>
      </c>
      <c r="S218">
        <v>4.9400000000000004</v>
      </c>
      <c r="T218">
        <v>0.69</v>
      </c>
      <c r="U218">
        <v>51227.79</v>
      </c>
      <c r="X218" t="str">
        <f t="shared" si="112"/>
        <v>write_run_write_all_with_trx_special</v>
      </c>
      <c r="Y218">
        <f t="shared" si="113"/>
        <v>256</v>
      </c>
      <c r="Z218">
        <f t="shared" si="114"/>
        <v>372.03</v>
      </c>
      <c r="AA218">
        <f t="shared" si="115"/>
        <v>2232.15</v>
      </c>
      <c r="AB218">
        <f t="shared" si="116"/>
        <v>0</v>
      </c>
      <c r="AC218">
        <f t="shared" si="117"/>
        <v>1302.92</v>
      </c>
      <c r="AD218">
        <f t="shared" si="118"/>
        <v>1678.14</v>
      </c>
    </row>
    <row r="219" spans="1:30" x14ac:dyDescent="0.25">
      <c r="A219" t="s">
        <v>46</v>
      </c>
      <c r="B219">
        <v>201</v>
      </c>
      <c r="C219">
        <v>512</v>
      </c>
      <c r="D219">
        <v>79678</v>
      </c>
      <c r="E219">
        <v>397.28</v>
      </c>
      <c r="F219">
        <v>478068</v>
      </c>
      <c r="G219">
        <v>2383.6999999999998</v>
      </c>
      <c r="H219">
        <v>0</v>
      </c>
      <c r="I219">
        <v>0</v>
      </c>
      <c r="J219">
        <v>278885</v>
      </c>
      <c r="K219">
        <v>1390.55</v>
      </c>
      <c r="L219">
        <v>993.15</v>
      </c>
      <c r="M219">
        <v>3326.55</v>
      </c>
      <c r="N219">
        <v>0</v>
      </c>
      <c r="O219">
        <v>0</v>
      </c>
      <c r="P219">
        <v>0</v>
      </c>
      <c r="Q219">
        <v>0</v>
      </c>
      <c r="R219">
        <v>0.01</v>
      </c>
      <c r="S219">
        <v>8.84</v>
      </c>
      <c r="T219">
        <v>1.29</v>
      </c>
      <c r="U219">
        <v>102567.71</v>
      </c>
      <c r="X219" t="str">
        <f t="shared" si="112"/>
        <v>write_run_write_all_with_trx_special</v>
      </c>
      <c r="Y219">
        <f t="shared" si="113"/>
        <v>512</v>
      </c>
      <c r="Z219">
        <f t="shared" si="114"/>
        <v>397.28</v>
      </c>
      <c r="AA219">
        <f t="shared" si="115"/>
        <v>2383.6999999999998</v>
      </c>
      <c r="AB219">
        <f t="shared" si="116"/>
        <v>0</v>
      </c>
      <c r="AC219">
        <f t="shared" si="117"/>
        <v>1390.55</v>
      </c>
      <c r="AD219">
        <f t="shared" si="118"/>
        <v>3326.55</v>
      </c>
    </row>
    <row r="220" spans="1:30" x14ac:dyDescent="0.25">
      <c r="A220" t="s">
        <v>46</v>
      </c>
      <c r="B220">
        <v>202</v>
      </c>
      <c r="C220">
        <v>1024</v>
      </c>
      <c r="D220">
        <v>89048</v>
      </c>
      <c r="E220">
        <v>441.82</v>
      </c>
      <c r="F220">
        <v>534288</v>
      </c>
      <c r="G220">
        <v>2650.9</v>
      </c>
      <c r="H220">
        <v>0</v>
      </c>
      <c r="I220">
        <v>0</v>
      </c>
      <c r="J220">
        <v>311757</v>
      </c>
      <c r="K220">
        <v>1546.8</v>
      </c>
      <c r="L220">
        <v>1104.0999999999999</v>
      </c>
      <c r="M220">
        <v>7215.39</v>
      </c>
      <c r="N220">
        <v>0</v>
      </c>
      <c r="O220">
        <v>0</v>
      </c>
      <c r="P220">
        <v>0</v>
      </c>
      <c r="Q220">
        <v>0</v>
      </c>
      <c r="R220">
        <v>0.01</v>
      </c>
      <c r="S220">
        <v>22.37</v>
      </c>
      <c r="T220">
        <v>2.31</v>
      </c>
      <c r="U220">
        <v>205819.3</v>
      </c>
      <c r="X220" t="str">
        <f t="shared" si="112"/>
        <v>write_run_write_all_with_trx_special</v>
      </c>
      <c r="Y220">
        <f t="shared" si="113"/>
        <v>1024</v>
      </c>
      <c r="Z220">
        <f t="shared" si="114"/>
        <v>441.82</v>
      </c>
      <c r="AA220">
        <f t="shared" si="115"/>
        <v>2650.9</v>
      </c>
      <c r="AB220">
        <f t="shared" si="116"/>
        <v>0</v>
      </c>
      <c r="AC220">
        <f t="shared" si="117"/>
        <v>1546.8</v>
      </c>
      <c r="AD220">
        <f t="shared" si="118"/>
        <v>7215.39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457B-C1BE-4B7B-AD60-80971E7B4F89}">
  <sheetPr codeName="Sheet13"/>
  <dimension ref="A1:AD110"/>
  <sheetViews>
    <sheetView workbookViewId="0"/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381</v>
      </c>
      <c r="E2">
        <v>1.9</v>
      </c>
      <c r="F2">
        <v>381</v>
      </c>
      <c r="G2">
        <v>1.9</v>
      </c>
      <c r="H2">
        <v>381</v>
      </c>
      <c r="I2">
        <v>1.9</v>
      </c>
      <c r="J2">
        <v>0</v>
      </c>
      <c r="K2">
        <v>0</v>
      </c>
      <c r="L2">
        <v>0</v>
      </c>
      <c r="M2">
        <v>746.32</v>
      </c>
      <c r="N2">
        <v>0</v>
      </c>
      <c r="O2">
        <v>0</v>
      </c>
      <c r="P2">
        <v>0</v>
      </c>
      <c r="Q2">
        <v>0</v>
      </c>
      <c r="R2">
        <v>0.3</v>
      </c>
      <c r="S2">
        <v>1.98</v>
      </c>
      <c r="T2">
        <v>0.52</v>
      </c>
      <c r="U2">
        <v>200</v>
      </c>
      <c r="X2" t="str">
        <f>A2</f>
        <v>select_run_inlist</v>
      </c>
      <c r="Y2">
        <f>C2</f>
        <v>1</v>
      </c>
      <c r="Z2">
        <f>E2</f>
        <v>1.9</v>
      </c>
      <c r="AA2">
        <f>G2</f>
        <v>1.9</v>
      </c>
      <c r="AB2">
        <f>I2</f>
        <v>1.9</v>
      </c>
      <c r="AC2">
        <f>K2</f>
        <v>0</v>
      </c>
      <c r="AD2">
        <f>M2</f>
        <v>746.32</v>
      </c>
    </row>
    <row r="3" spans="1:30" x14ac:dyDescent="0.25">
      <c r="A3" t="s">
        <v>21</v>
      </c>
      <c r="B3">
        <v>200</v>
      </c>
      <c r="C3">
        <v>2</v>
      </c>
      <c r="D3">
        <v>646</v>
      </c>
      <c r="E3">
        <v>3.23</v>
      </c>
      <c r="F3">
        <v>646</v>
      </c>
      <c r="G3">
        <v>3.23</v>
      </c>
      <c r="H3">
        <v>646</v>
      </c>
      <c r="I3">
        <v>3.23</v>
      </c>
      <c r="J3">
        <v>0</v>
      </c>
      <c r="K3">
        <v>0</v>
      </c>
      <c r="L3">
        <v>0</v>
      </c>
      <c r="M3">
        <v>960.3</v>
      </c>
      <c r="N3">
        <v>0</v>
      </c>
      <c r="O3">
        <v>0</v>
      </c>
      <c r="P3">
        <v>0</v>
      </c>
      <c r="Q3">
        <v>0</v>
      </c>
      <c r="R3">
        <v>0.34</v>
      </c>
      <c r="S3">
        <v>1.3</v>
      </c>
      <c r="T3">
        <v>0.62</v>
      </c>
      <c r="U3">
        <v>400.34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3.23</v>
      </c>
      <c r="AA3">
        <f t="shared" ref="AA3:AA12" si="3">G3</f>
        <v>3.23</v>
      </c>
      <c r="AB3">
        <f t="shared" ref="AB3:AB12" si="4">I3</f>
        <v>3.23</v>
      </c>
      <c r="AC3">
        <f t="shared" ref="AC3:AC12" si="5">K3</f>
        <v>0</v>
      </c>
      <c r="AD3">
        <f t="shared" ref="AD3:AD12" si="6">M3</f>
        <v>960.3</v>
      </c>
    </row>
    <row r="4" spans="1:30" x14ac:dyDescent="0.25">
      <c r="A4" t="s">
        <v>21</v>
      </c>
      <c r="B4">
        <v>201</v>
      </c>
      <c r="C4">
        <v>4</v>
      </c>
      <c r="D4">
        <v>1001</v>
      </c>
      <c r="E4">
        <v>4.99</v>
      </c>
      <c r="F4">
        <v>1001</v>
      </c>
      <c r="G4">
        <v>4.99</v>
      </c>
      <c r="H4">
        <v>1001</v>
      </c>
      <c r="I4">
        <v>4.99</v>
      </c>
      <c r="J4">
        <v>0</v>
      </c>
      <c r="K4">
        <v>0</v>
      </c>
      <c r="L4">
        <v>0</v>
      </c>
      <c r="M4">
        <v>1213.57</v>
      </c>
      <c r="N4">
        <v>0</v>
      </c>
      <c r="O4">
        <v>0</v>
      </c>
      <c r="P4">
        <v>0</v>
      </c>
      <c r="Q4">
        <v>0</v>
      </c>
      <c r="R4">
        <v>0.44</v>
      </c>
      <c r="S4">
        <v>1.58</v>
      </c>
      <c r="T4">
        <v>0.8</v>
      </c>
      <c r="U4">
        <v>801.17</v>
      </c>
      <c r="X4" t="str">
        <f t="shared" si="0"/>
        <v>select_run_inlist</v>
      </c>
      <c r="Y4">
        <f t="shared" si="1"/>
        <v>4</v>
      </c>
      <c r="Z4">
        <f t="shared" si="2"/>
        <v>4.99</v>
      </c>
      <c r="AA4">
        <f t="shared" si="3"/>
        <v>4.99</v>
      </c>
      <c r="AB4">
        <f t="shared" si="4"/>
        <v>4.99</v>
      </c>
      <c r="AC4">
        <f t="shared" si="5"/>
        <v>0</v>
      </c>
      <c r="AD4">
        <f t="shared" si="6"/>
        <v>1213.57</v>
      </c>
    </row>
    <row r="5" spans="1:30" x14ac:dyDescent="0.25">
      <c r="A5" t="s">
        <v>21</v>
      </c>
      <c r="B5">
        <v>201</v>
      </c>
      <c r="C5">
        <v>8</v>
      </c>
      <c r="D5">
        <v>1395</v>
      </c>
      <c r="E5">
        <v>6.95</v>
      </c>
      <c r="F5">
        <v>1395</v>
      </c>
      <c r="G5">
        <v>6.95</v>
      </c>
      <c r="H5">
        <v>1395</v>
      </c>
      <c r="I5">
        <v>6.95</v>
      </c>
      <c r="J5">
        <v>0</v>
      </c>
      <c r="K5">
        <v>0</v>
      </c>
      <c r="L5">
        <v>0</v>
      </c>
      <c r="M5">
        <v>1589.9</v>
      </c>
      <c r="N5">
        <v>0</v>
      </c>
      <c r="O5">
        <v>0</v>
      </c>
      <c r="P5">
        <v>0</v>
      </c>
      <c r="Q5">
        <v>0</v>
      </c>
      <c r="R5">
        <v>0.71</v>
      </c>
      <c r="S5">
        <v>2.02</v>
      </c>
      <c r="T5">
        <v>1.1499999999999999</v>
      </c>
      <c r="U5">
        <v>1604.46</v>
      </c>
      <c r="X5" t="str">
        <f t="shared" si="0"/>
        <v>select_run_inlist</v>
      </c>
      <c r="Y5">
        <f t="shared" si="1"/>
        <v>8</v>
      </c>
      <c r="Z5">
        <f t="shared" si="2"/>
        <v>6.95</v>
      </c>
      <c r="AA5">
        <f t="shared" si="3"/>
        <v>6.95</v>
      </c>
      <c r="AB5">
        <f t="shared" si="4"/>
        <v>6.95</v>
      </c>
      <c r="AC5">
        <f t="shared" si="5"/>
        <v>0</v>
      </c>
      <c r="AD5">
        <f t="shared" si="6"/>
        <v>1589.9</v>
      </c>
    </row>
    <row r="6" spans="1:30" x14ac:dyDescent="0.25">
      <c r="A6" t="s">
        <v>21</v>
      </c>
      <c r="B6">
        <v>201</v>
      </c>
      <c r="C6">
        <v>16</v>
      </c>
      <c r="D6">
        <v>1708</v>
      </c>
      <c r="E6">
        <v>8.5</v>
      </c>
      <c r="F6">
        <v>1708</v>
      </c>
      <c r="G6">
        <v>8.5</v>
      </c>
      <c r="H6">
        <v>1708</v>
      </c>
      <c r="I6">
        <v>8.5</v>
      </c>
      <c r="J6">
        <v>0</v>
      </c>
      <c r="K6">
        <v>0</v>
      </c>
      <c r="L6">
        <v>0</v>
      </c>
      <c r="M6">
        <v>2493.86</v>
      </c>
      <c r="N6">
        <v>0</v>
      </c>
      <c r="O6">
        <v>0</v>
      </c>
      <c r="P6">
        <v>0</v>
      </c>
      <c r="Q6">
        <v>0</v>
      </c>
      <c r="R6">
        <v>0.82</v>
      </c>
      <c r="S6">
        <v>3.07</v>
      </c>
      <c r="T6">
        <v>1.88</v>
      </c>
      <c r="U6">
        <v>3209.52</v>
      </c>
      <c r="X6" t="str">
        <f t="shared" si="0"/>
        <v>select_run_inlist</v>
      </c>
      <c r="Y6">
        <f t="shared" si="1"/>
        <v>16</v>
      </c>
      <c r="Z6">
        <f t="shared" si="2"/>
        <v>8.5</v>
      </c>
      <c r="AA6">
        <f t="shared" si="3"/>
        <v>8.5</v>
      </c>
      <c r="AB6">
        <f t="shared" si="4"/>
        <v>8.5</v>
      </c>
      <c r="AC6">
        <f t="shared" si="5"/>
        <v>0</v>
      </c>
      <c r="AD6">
        <f t="shared" si="6"/>
        <v>2493.86</v>
      </c>
    </row>
    <row r="7" spans="1:30" x14ac:dyDescent="0.25">
      <c r="A7" t="s">
        <v>21</v>
      </c>
      <c r="B7">
        <v>201</v>
      </c>
      <c r="C7">
        <v>32</v>
      </c>
      <c r="D7">
        <v>2066</v>
      </c>
      <c r="E7">
        <v>10.27</v>
      </c>
      <c r="F7">
        <v>2066</v>
      </c>
      <c r="G7">
        <v>10.27</v>
      </c>
      <c r="H7">
        <v>2066</v>
      </c>
      <c r="I7">
        <v>10.27</v>
      </c>
      <c r="J7">
        <v>0</v>
      </c>
      <c r="K7">
        <v>0</v>
      </c>
      <c r="L7">
        <v>0</v>
      </c>
      <c r="M7">
        <v>4280.32</v>
      </c>
      <c r="N7">
        <v>0</v>
      </c>
      <c r="O7">
        <v>0</v>
      </c>
      <c r="P7">
        <v>0</v>
      </c>
      <c r="Q7">
        <v>0</v>
      </c>
      <c r="R7">
        <v>1.18</v>
      </c>
      <c r="S7">
        <v>5.38</v>
      </c>
      <c r="T7">
        <v>3.11</v>
      </c>
      <c r="U7">
        <v>6423.82</v>
      </c>
      <c r="X7" t="str">
        <f t="shared" si="0"/>
        <v>select_run_inlist</v>
      </c>
      <c r="Y7">
        <f t="shared" si="1"/>
        <v>32</v>
      </c>
      <c r="Z7">
        <f t="shared" si="2"/>
        <v>10.27</v>
      </c>
      <c r="AA7">
        <f t="shared" si="3"/>
        <v>10.27</v>
      </c>
      <c r="AB7">
        <f t="shared" si="4"/>
        <v>10.27</v>
      </c>
      <c r="AC7">
        <f t="shared" si="5"/>
        <v>0</v>
      </c>
      <c r="AD7">
        <f t="shared" si="6"/>
        <v>4280.32</v>
      </c>
    </row>
    <row r="8" spans="1:30" x14ac:dyDescent="0.25">
      <c r="A8" t="s">
        <v>21</v>
      </c>
      <c r="B8">
        <v>203</v>
      </c>
      <c r="C8">
        <v>64</v>
      </c>
      <c r="D8">
        <v>2465</v>
      </c>
      <c r="E8">
        <v>12.15</v>
      </c>
      <c r="F8">
        <v>2465</v>
      </c>
      <c r="G8">
        <v>12.15</v>
      </c>
      <c r="H8">
        <v>2465</v>
      </c>
      <c r="I8">
        <v>12.15</v>
      </c>
      <c r="J8">
        <v>0</v>
      </c>
      <c r="K8">
        <v>0</v>
      </c>
      <c r="L8">
        <v>0</v>
      </c>
      <c r="M8">
        <v>7615.89</v>
      </c>
      <c r="N8">
        <v>0</v>
      </c>
      <c r="O8">
        <v>0</v>
      </c>
      <c r="P8">
        <v>0</v>
      </c>
      <c r="Q8">
        <v>0</v>
      </c>
      <c r="R8">
        <v>1.58</v>
      </c>
      <c r="S8">
        <v>10.77</v>
      </c>
      <c r="T8">
        <v>5.24</v>
      </c>
      <c r="U8">
        <v>12919.44</v>
      </c>
      <c r="X8" t="str">
        <f t="shared" si="0"/>
        <v>select_run_inlist</v>
      </c>
      <c r="Y8">
        <f t="shared" si="1"/>
        <v>64</v>
      </c>
      <c r="Z8">
        <f t="shared" si="2"/>
        <v>12.15</v>
      </c>
      <c r="AA8">
        <f t="shared" si="3"/>
        <v>12.15</v>
      </c>
      <c r="AB8">
        <f t="shared" si="4"/>
        <v>12.15</v>
      </c>
      <c r="AC8">
        <f t="shared" si="5"/>
        <v>0</v>
      </c>
      <c r="AD8">
        <f t="shared" si="6"/>
        <v>7615.89</v>
      </c>
    </row>
    <row r="9" spans="1:30" x14ac:dyDescent="0.25">
      <c r="A9" t="s">
        <v>21</v>
      </c>
      <c r="B9">
        <v>205</v>
      </c>
      <c r="C9">
        <v>128</v>
      </c>
      <c r="D9">
        <v>2863</v>
      </c>
      <c r="E9">
        <v>13.98</v>
      </c>
      <c r="F9">
        <v>2863</v>
      </c>
      <c r="G9">
        <v>13.98</v>
      </c>
      <c r="H9">
        <v>2863</v>
      </c>
      <c r="I9">
        <v>13.98</v>
      </c>
      <c r="J9">
        <v>0</v>
      </c>
      <c r="K9">
        <v>0</v>
      </c>
      <c r="L9">
        <v>0</v>
      </c>
      <c r="M9">
        <v>13797.01</v>
      </c>
      <c r="N9">
        <v>0</v>
      </c>
      <c r="O9">
        <v>0</v>
      </c>
      <c r="P9">
        <v>0</v>
      </c>
      <c r="Q9">
        <v>0</v>
      </c>
      <c r="R9">
        <v>0.91</v>
      </c>
      <c r="S9">
        <v>20.56</v>
      </c>
      <c r="T9">
        <v>9.08</v>
      </c>
      <c r="U9">
        <v>25995.94</v>
      </c>
      <c r="X9" t="str">
        <f t="shared" si="0"/>
        <v>select_run_inlist</v>
      </c>
      <c r="Y9">
        <f t="shared" si="1"/>
        <v>128</v>
      </c>
      <c r="Z9">
        <f t="shared" si="2"/>
        <v>13.98</v>
      </c>
      <c r="AA9">
        <f t="shared" si="3"/>
        <v>13.98</v>
      </c>
      <c r="AB9">
        <f t="shared" si="4"/>
        <v>13.98</v>
      </c>
      <c r="AC9">
        <f t="shared" si="5"/>
        <v>0</v>
      </c>
      <c r="AD9">
        <f t="shared" si="6"/>
        <v>13797.01</v>
      </c>
    </row>
    <row r="10" spans="1:30" x14ac:dyDescent="0.25">
      <c r="A10" t="s">
        <v>21</v>
      </c>
      <c r="B10">
        <v>208</v>
      </c>
      <c r="C10">
        <v>256</v>
      </c>
      <c r="D10">
        <v>3306</v>
      </c>
      <c r="E10">
        <v>15.9</v>
      </c>
      <c r="F10">
        <v>3306</v>
      </c>
      <c r="G10">
        <v>15.9</v>
      </c>
      <c r="H10">
        <v>3306</v>
      </c>
      <c r="I10">
        <v>15.9</v>
      </c>
      <c r="J10">
        <v>0</v>
      </c>
      <c r="K10">
        <v>0</v>
      </c>
      <c r="L10">
        <v>0</v>
      </c>
      <c r="M10">
        <v>24994.79</v>
      </c>
      <c r="N10">
        <v>0</v>
      </c>
      <c r="O10">
        <v>0</v>
      </c>
      <c r="P10">
        <v>0</v>
      </c>
      <c r="Q10">
        <v>0</v>
      </c>
      <c r="R10">
        <v>2.0499999999999998</v>
      </c>
      <c r="S10">
        <v>39.97</v>
      </c>
      <c r="T10">
        <v>15.85</v>
      </c>
      <c r="U10">
        <v>52400.85</v>
      </c>
      <c r="X10" t="str">
        <f t="shared" si="0"/>
        <v>select_run_inlist</v>
      </c>
      <c r="Y10">
        <f t="shared" si="1"/>
        <v>256</v>
      </c>
      <c r="Z10">
        <f t="shared" si="2"/>
        <v>15.9</v>
      </c>
      <c r="AA10">
        <f t="shared" si="3"/>
        <v>15.9</v>
      </c>
      <c r="AB10">
        <f t="shared" si="4"/>
        <v>15.9</v>
      </c>
      <c r="AC10">
        <f t="shared" si="5"/>
        <v>0</v>
      </c>
      <c r="AD10">
        <f t="shared" si="6"/>
        <v>24994.79</v>
      </c>
    </row>
    <row r="11" spans="1:30" x14ac:dyDescent="0.25">
      <c r="A11" t="s">
        <v>21</v>
      </c>
      <c r="B11">
        <v>213</v>
      </c>
      <c r="C11">
        <v>512</v>
      </c>
      <c r="D11">
        <v>4188</v>
      </c>
      <c r="E11">
        <v>19.66</v>
      </c>
      <c r="F11">
        <v>4188</v>
      </c>
      <c r="G11">
        <v>19.66</v>
      </c>
      <c r="H11">
        <v>4188</v>
      </c>
      <c r="I11">
        <v>19.66</v>
      </c>
      <c r="J11">
        <v>0</v>
      </c>
      <c r="K11">
        <v>0</v>
      </c>
      <c r="L11">
        <v>0</v>
      </c>
      <c r="M11">
        <v>43679.1</v>
      </c>
      <c r="N11">
        <v>0</v>
      </c>
      <c r="O11">
        <v>0</v>
      </c>
      <c r="P11">
        <v>0</v>
      </c>
      <c r="Q11">
        <v>0</v>
      </c>
      <c r="R11">
        <v>0.49</v>
      </c>
      <c r="S11">
        <v>75.66</v>
      </c>
      <c r="T11">
        <v>25.4</v>
      </c>
      <c r="U11">
        <v>106357.03</v>
      </c>
      <c r="X11" t="str">
        <f t="shared" si="0"/>
        <v>select_run_inlist</v>
      </c>
      <c r="Y11">
        <f t="shared" si="1"/>
        <v>512</v>
      </c>
      <c r="Z11">
        <f t="shared" si="2"/>
        <v>19.66</v>
      </c>
      <c r="AA11">
        <f t="shared" si="3"/>
        <v>19.66</v>
      </c>
      <c r="AB11">
        <f t="shared" si="4"/>
        <v>19.66</v>
      </c>
      <c r="AC11">
        <f t="shared" si="5"/>
        <v>0</v>
      </c>
      <c r="AD11">
        <f t="shared" si="6"/>
        <v>43679.1</v>
      </c>
    </row>
    <row r="12" spans="1:30" x14ac:dyDescent="0.25">
      <c r="A12" t="s">
        <v>21</v>
      </c>
      <c r="B12">
        <v>224</v>
      </c>
      <c r="C12">
        <v>1024</v>
      </c>
      <c r="D12">
        <v>5104</v>
      </c>
      <c r="E12">
        <v>22.74</v>
      </c>
      <c r="F12">
        <v>5104</v>
      </c>
      <c r="G12">
        <v>22.74</v>
      </c>
      <c r="H12">
        <v>5104</v>
      </c>
      <c r="I12">
        <v>22.74</v>
      </c>
      <c r="J12">
        <v>0</v>
      </c>
      <c r="K12">
        <v>0</v>
      </c>
      <c r="L12">
        <v>0</v>
      </c>
      <c r="M12">
        <v>100000</v>
      </c>
      <c r="N12">
        <v>0</v>
      </c>
      <c r="O12">
        <v>0</v>
      </c>
      <c r="P12">
        <v>0</v>
      </c>
      <c r="Q12">
        <v>0</v>
      </c>
      <c r="R12">
        <v>0.76</v>
      </c>
      <c r="S12">
        <v>200.1</v>
      </c>
      <c r="T12">
        <v>42.78</v>
      </c>
      <c r="U12">
        <v>218347.55</v>
      </c>
      <c r="X12" t="str">
        <f t="shared" si="0"/>
        <v>select_run_inlist</v>
      </c>
      <c r="Y12">
        <f t="shared" si="1"/>
        <v>1024</v>
      </c>
      <c r="Z12">
        <f t="shared" si="2"/>
        <v>22.74</v>
      </c>
      <c r="AA12">
        <f t="shared" si="3"/>
        <v>22.74</v>
      </c>
      <c r="AB12">
        <f t="shared" si="4"/>
        <v>22.74</v>
      </c>
      <c r="AC12">
        <f t="shared" si="5"/>
        <v>0</v>
      </c>
      <c r="AD12">
        <f t="shared" si="6"/>
        <v>100000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125550</v>
      </c>
      <c r="E15">
        <v>627.74</v>
      </c>
      <c r="F15">
        <v>125550</v>
      </c>
      <c r="G15">
        <v>627.74</v>
      </c>
      <c r="H15">
        <v>125550</v>
      </c>
      <c r="I15">
        <v>627.74</v>
      </c>
      <c r="J15">
        <v>0</v>
      </c>
      <c r="K15">
        <v>0</v>
      </c>
      <c r="L15">
        <v>0</v>
      </c>
      <c r="M15">
        <v>1.7</v>
      </c>
      <c r="N15">
        <v>0</v>
      </c>
      <c r="O15">
        <v>0</v>
      </c>
      <c r="P15">
        <v>0</v>
      </c>
      <c r="Q15">
        <v>0</v>
      </c>
      <c r="R15">
        <v>0</v>
      </c>
      <c r="S15">
        <v>0.03</v>
      </c>
      <c r="T15">
        <v>0</v>
      </c>
      <c r="U15">
        <v>199.91</v>
      </c>
      <c r="X15" t="str">
        <f>A15</f>
        <v>select_run_inlist_hotspot</v>
      </c>
      <c r="Y15">
        <f>C15</f>
        <v>1</v>
      </c>
      <c r="Z15">
        <f>E15</f>
        <v>627.74</v>
      </c>
      <c r="AA15">
        <f>G15</f>
        <v>627.74</v>
      </c>
      <c r="AB15">
        <f>I15</f>
        <v>627.74</v>
      </c>
      <c r="AC15">
        <f>K15</f>
        <v>0</v>
      </c>
      <c r="AD15">
        <f>M15</f>
        <v>1.7</v>
      </c>
    </row>
    <row r="16" spans="1:30" x14ac:dyDescent="0.25">
      <c r="A16" t="s">
        <v>22</v>
      </c>
      <c r="B16">
        <v>200</v>
      </c>
      <c r="C16">
        <v>2</v>
      </c>
      <c r="D16">
        <v>213424</v>
      </c>
      <c r="E16">
        <v>1067.0899999999999</v>
      </c>
      <c r="F16">
        <v>213424</v>
      </c>
      <c r="G16">
        <v>1067.0899999999999</v>
      </c>
      <c r="H16">
        <v>213424</v>
      </c>
      <c r="I16">
        <v>1067.0899999999999</v>
      </c>
      <c r="J16">
        <v>0</v>
      </c>
      <c r="K16">
        <v>0</v>
      </c>
      <c r="L16">
        <v>0</v>
      </c>
      <c r="M16">
        <v>2.4300000000000002</v>
      </c>
      <c r="N16">
        <v>0</v>
      </c>
      <c r="O16">
        <v>0</v>
      </c>
      <c r="P16">
        <v>0</v>
      </c>
      <c r="Q16">
        <v>0</v>
      </c>
      <c r="R16">
        <v>0</v>
      </c>
      <c r="S16">
        <v>0.03</v>
      </c>
      <c r="T16">
        <v>0</v>
      </c>
      <c r="U16">
        <v>399.83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1067.0899999999999</v>
      </c>
      <c r="AA16">
        <f t="shared" ref="AA16:AA25" si="10">G16</f>
        <v>1067.0899999999999</v>
      </c>
      <c r="AB16">
        <f t="shared" ref="AB16:AB25" si="11">I16</f>
        <v>1067.0899999999999</v>
      </c>
      <c r="AC16">
        <f t="shared" ref="AC16:AC25" si="12">K16</f>
        <v>0</v>
      </c>
      <c r="AD16">
        <f t="shared" ref="AD16:AD25" si="13">M16</f>
        <v>2.4300000000000002</v>
      </c>
    </row>
    <row r="17" spans="1:30" x14ac:dyDescent="0.25">
      <c r="A17" t="s">
        <v>22</v>
      </c>
      <c r="B17">
        <v>200</v>
      </c>
      <c r="C17">
        <v>4</v>
      </c>
      <c r="D17">
        <v>312215</v>
      </c>
      <c r="E17">
        <v>1561.03</v>
      </c>
      <c r="F17">
        <v>312215</v>
      </c>
      <c r="G17">
        <v>1561.03</v>
      </c>
      <c r="H17">
        <v>312215</v>
      </c>
      <c r="I17">
        <v>1561.03</v>
      </c>
      <c r="J17">
        <v>0</v>
      </c>
      <c r="K17">
        <v>0</v>
      </c>
      <c r="L17">
        <v>0</v>
      </c>
      <c r="M17">
        <v>4.0999999999999996</v>
      </c>
      <c r="N17">
        <v>0</v>
      </c>
      <c r="O17">
        <v>0</v>
      </c>
      <c r="P17">
        <v>0</v>
      </c>
      <c r="Q17">
        <v>0</v>
      </c>
      <c r="R17">
        <v>0</v>
      </c>
      <c r="S17">
        <v>0.04</v>
      </c>
      <c r="T17">
        <v>0</v>
      </c>
      <c r="U17">
        <v>799.72</v>
      </c>
      <c r="X17" t="str">
        <f t="shared" si="7"/>
        <v>select_run_inlist_hotspot</v>
      </c>
      <c r="Y17">
        <f t="shared" si="8"/>
        <v>4</v>
      </c>
      <c r="Z17">
        <f t="shared" si="9"/>
        <v>1561.03</v>
      </c>
      <c r="AA17">
        <f t="shared" si="10"/>
        <v>1561.03</v>
      </c>
      <c r="AB17">
        <f t="shared" si="11"/>
        <v>1561.03</v>
      </c>
      <c r="AC17">
        <f t="shared" si="12"/>
        <v>0</v>
      </c>
      <c r="AD17">
        <f t="shared" si="13"/>
        <v>4.0999999999999996</v>
      </c>
    </row>
    <row r="18" spans="1:30" x14ac:dyDescent="0.25">
      <c r="A18" t="s">
        <v>22</v>
      </c>
      <c r="B18">
        <v>200</v>
      </c>
      <c r="C18">
        <v>8</v>
      </c>
      <c r="D18">
        <v>350444</v>
      </c>
      <c r="E18">
        <v>1752.14</v>
      </c>
      <c r="F18">
        <v>350444</v>
      </c>
      <c r="G18">
        <v>1752.14</v>
      </c>
      <c r="H18">
        <v>350444</v>
      </c>
      <c r="I18">
        <v>1752.14</v>
      </c>
      <c r="J18">
        <v>0</v>
      </c>
      <c r="K18">
        <v>0</v>
      </c>
      <c r="L18">
        <v>0</v>
      </c>
      <c r="M18">
        <v>8.1300000000000008</v>
      </c>
      <c r="N18">
        <v>0</v>
      </c>
      <c r="O18">
        <v>0</v>
      </c>
      <c r="P18">
        <v>0</v>
      </c>
      <c r="Q18">
        <v>0</v>
      </c>
      <c r="R18">
        <v>0</v>
      </c>
      <c r="S18">
        <v>0.06</v>
      </c>
      <c r="T18">
        <v>0</v>
      </c>
      <c r="U18">
        <v>1599.69</v>
      </c>
      <c r="X18" t="str">
        <f t="shared" si="7"/>
        <v>select_run_inlist_hotspot</v>
      </c>
      <c r="Y18">
        <f t="shared" si="8"/>
        <v>8</v>
      </c>
      <c r="Z18">
        <f t="shared" si="9"/>
        <v>1752.14</v>
      </c>
      <c r="AA18">
        <f t="shared" si="10"/>
        <v>1752.14</v>
      </c>
      <c r="AB18">
        <f t="shared" si="11"/>
        <v>1752.14</v>
      </c>
      <c r="AC18">
        <f t="shared" si="12"/>
        <v>0</v>
      </c>
      <c r="AD18">
        <f t="shared" si="13"/>
        <v>8.1300000000000008</v>
      </c>
    </row>
    <row r="19" spans="1:30" x14ac:dyDescent="0.25">
      <c r="A19" t="s">
        <v>22</v>
      </c>
      <c r="B19">
        <v>200</v>
      </c>
      <c r="C19">
        <v>16</v>
      </c>
      <c r="D19">
        <v>355868</v>
      </c>
      <c r="E19">
        <v>1779.23</v>
      </c>
      <c r="F19">
        <v>355868</v>
      </c>
      <c r="G19">
        <v>1779.23</v>
      </c>
      <c r="H19">
        <v>355868</v>
      </c>
      <c r="I19">
        <v>1779.23</v>
      </c>
      <c r="J19">
        <v>0</v>
      </c>
      <c r="K19">
        <v>0</v>
      </c>
      <c r="L19">
        <v>0</v>
      </c>
      <c r="M19">
        <v>15</v>
      </c>
      <c r="N19">
        <v>0</v>
      </c>
      <c r="O19">
        <v>0</v>
      </c>
      <c r="P19">
        <v>0</v>
      </c>
      <c r="Q19">
        <v>0</v>
      </c>
      <c r="R19">
        <v>0</v>
      </c>
      <c r="S19">
        <v>0.13</v>
      </c>
      <c r="T19">
        <v>0.01</v>
      </c>
      <c r="U19">
        <v>3199.74</v>
      </c>
      <c r="X19" t="str">
        <f t="shared" si="7"/>
        <v>select_run_inlist_hotspot</v>
      </c>
      <c r="Y19">
        <f t="shared" si="8"/>
        <v>16</v>
      </c>
      <c r="Z19">
        <f t="shared" si="9"/>
        <v>1779.23</v>
      </c>
      <c r="AA19">
        <f t="shared" si="10"/>
        <v>1779.23</v>
      </c>
      <c r="AB19">
        <f t="shared" si="11"/>
        <v>1779.23</v>
      </c>
      <c r="AC19">
        <f t="shared" si="12"/>
        <v>0</v>
      </c>
      <c r="AD19">
        <f t="shared" si="13"/>
        <v>15</v>
      </c>
    </row>
    <row r="20" spans="1:30" x14ac:dyDescent="0.25">
      <c r="A20" t="s">
        <v>22</v>
      </c>
      <c r="B20">
        <v>200</v>
      </c>
      <c r="C20">
        <v>32</v>
      </c>
      <c r="D20">
        <v>355454</v>
      </c>
      <c r="E20">
        <v>1777.08</v>
      </c>
      <c r="F20">
        <v>355454</v>
      </c>
      <c r="G20">
        <v>1777.08</v>
      </c>
      <c r="H20">
        <v>355454</v>
      </c>
      <c r="I20">
        <v>1777.08</v>
      </c>
      <c r="J20">
        <v>0</v>
      </c>
      <c r="K20">
        <v>0</v>
      </c>
      <c r="L20">
        <v>0</v>
      </c>
      <c r="M20">
        <v>27.66</v>
      </c>
      <c r="N20">
        <v>0</v>
      </c>
      <c r="O20">
        <v>0</v>
      </c>
      <c r="P20">
        <v>0</v>
      </c>
      <c r="Q20">
        <v>0</v>
      </c>
      <c r="R20">
        <v>0</v>
      </c>
      <c r="S20">
        <v>0.24</v>
      </c>
      <c r="T20">
        <v>0.02</v>
      </c>
      <c r="U20">
        <v>6399.8</v>
      </c>
      <c r="X20" t="str">
        <f t="shared" si="7"/>
        <v>select_run_inlist_hotspot</v>
      </c>
      <c r="Y20">
        <f t="shared" si="8"/>
        <v>32</v>
      </c>
      <c r="Z20">
        <f t="shared" si="9"/>
        <v>1777.08</v>
      </c>
      <c r="AA20">
        <f t="shared" si="10"/>
        <v>1777.08</v>
      </c>
      <c r="AB20">
        <f t="shared" si="11"/>
        <v>1777.08</v>
      </c>
      <c r="AC20">
        <f t="shared" si="12"/>
        <v>0</v>
      </c>
      <c r="AD20">
        <f t="shared" si="13"/>
        <v>27.66</v>
      </c>
    </row>
    <row r="21" spans="1:30" x14ac:dyDescent="0.25">
      <c r="A21" t="s">
        <v>22</v>
      </c>
      <c r="B21">
        <v>200</v>
      </c>
      <c r="C21">
        <v>64</v>
      </c>
      <c r="D21">
        <v>353669</v>
      </c>
      <c r="E21">
        <v>1768</v>
      </c>
      <c r="F21">
        <v>353669</v>
      </c>
      <c r="G21">
        <v>1768</v>
      </c>
      <c r="H21">
        <v>353669</v>
      </c>
      <c r="I21">
        <v>1768</v>
      </c>
      <c r="J21">
        <v>0</v>
      </c>
      <c r="K21">
        <v>0</v>
      </c>
      <c r="L21">
        <v>0</v>
      </c>
      <c r="M21">
        <v>51.02</v>
      </c>
      <c r="N21">
        <v>0</v>
      </c>
      <c r="O21">
        <v>0</v>
      </c>
      <c r="P21">
        <v>0</v>
      </c>
      <c r="Q21">
        <v>0</v>
      </c>
      <c r="R21">
        <v>0</v>
      </c>
      <c r="S21">
        <v>0.43</v>
      </c>
      <c r="T21">
        <v>0.04</v>
      </c>
      <c r="U21">
        <v>12800.56</v>
      </c>
      <c r="X21" t="str">
        <f t="shared" si="7"/>
        <v>select_run_inlist_hotspot</v>
      </c>
      <c r="Y21">
        <f t="shared" si="8"/>
        <v>64</v>
      </c>
      <c r="Z21">
        <f t="shared" si="9"/>
        <v>1768</v>
      </c>
      <c r="AA21">
        <f t="shared" si="10"/>
        <v>1768</v>
      </c>
      <c r="AB21">
        <f t="shared" si="11"/>
        <v>1768</v>
      </c>
      <c r="AC21">
        <f t="shared" si="12"/>
        <v>0</v>
      </c>
      <c r="AD21">
        <f t="shared" si="13"/>
        <v>51.02</v>
      </c>
    </row>
    <row r="22" spans="1:30" x14ac:dyDescent="0.25">
      <c r="A22" t="s">
        <v>22</v>
      </c>
      <c r="B22">
        <v>200</v>
      </c>
      <c r="C22">
        <v>128</v>
      </c>
      <c r="D22">
        <v>351146</v>
      </c>
      <c r="E22">
        <v>1755.07</v>
      </c>
      <c r="F22">
        <v>351146</v>
      </c>
      <c r="G22">
        <v>1755.07</v>
      </c>
      <c r="H22">
        <v>351146</v>
      </c>
      <c r="I22">
        <v>1755.07</v>
      </c>
      <c r="J22">
        <v>0</v>
      </c>
      <c r="K22">
        <v>0</v>
      </c>
      <c r="L22">
        <v>0</v>
      </c>
      <c r="M22">
        <v>97.55</v>
      </c>
      <c r="N22">
        <v>0</v>
      </c>
      <c r="O22">
        <v>0</v>
      </c>
      <c r="P22">
        <v>0</v>
      </c>
      <c r="Q22">
        <v>0</v>
      </c>
      <c r="R22">
        <v>0</v>
      </c>
      <c r="S22">
        <v>0.76</v>
      </c>
      <c r="T22">
        <v>7.0000000000000007E-2</v>
      </c>
      <c r="U22">
        <v>25603.46</v>
      </c>
      <c r="X22" t="str">
        <f t="shared" si="7"/>
        <v>select_run_inlist_hotspot</v>
      </c>
      <c r="Y22">
        <f t="shared" si="8"/>
        <v>128</v>
      </c>
      <c r="Z22">
        <f t="shared" si="9"/>
        <v>1755.07</v>
      </c>
      <c r="AA22">
        <f t="shared" si="10"/>
        <v>1755.07</v>
      </c>
      <c r="AB22">
        <f t="shared" si="11"/>
        <v>1755.07</v>
      </c>
      <c r="AC22">
        <f t="shared" si="12"/>
        <v>0</v>
      </c>
      <c r="AD22">
        <f t="shared" si="13"/>
        <v>97.55</v>
      </c>
    </row>
    <row r="23" spans="1:30" x14ac:dyDescent="0.25">
      <c r="A23" t="s">
        <v>22</v>
      </c>
      <c r="B23">
        <v>200</v>
      </c>
      <c r="C23">
        <v>256</v>
      </c>
      <c r="D23">
        <v>352790</v>
      </c>
      <c r="E23">
        <v>1762.58</v>
      </c>
      <c r="F23">
        <v>352790</v>
      </c>
      <c r="G23">
        <v>1762.58</v>
      </c>
      <c r="H23">
        <v>352790</v>
      </c>
      <c r="I23">
        <v>1762.58</v>
      </c>
      <c r="J23">
        <v>0</v>
      </c>
      <c r="K23">
        <v>0</v>
      </c>
      <c r="L23">
        <v>0</v>
      </c>
      <c r="M23">
        <v>186.54</v>
      </c>
      <c r="N23">
        <v>0</v>
      </c>
      <c r="O23">
        <v>0</v>
      </c>
      <c r="P23">
        <v>0</v>
      </c>
      <c r="Q23">
        <v>0</v>
      </c>
      <c r="R23">
        <v>0</v>
      </c>
      <c r="S23">
        <v>1.35</v>
      </c>
      <c r="T23">
        <v>0.15</v>
      </c>
      <c r="U23">
        <v>51216.73</v>
      </c>
      <c r="X23" t="str">
        <f t="shared" si="7"/>
        <v>select_run_inlist_hotspot</v>
      </c>
      <c r="Y23">
        <f t="shared" si="8"/>
        <v>256</v>
      </c>
      <c r="Z23">
        <f t="shared" si="9"/>
        <v>1762.58</v>
      </c>
      <c r="AA23">
        <f t="shared" si="10"/>
        <v>1762.58</v>
      </c>
      <c r="AB23">
        <f t="shared" si="11"/>
        <v>1762.58</v>
      </c>
      <c r="AC23">
        <f t="shared" si="12"/>
        <v>0</v>
      </c>
      <c r="AD23">
        <f t="shared" si="13"/>
        <v>186.54</v>
      </c>
    </row>
    <row r="24" spans="1:30" x14ac:dyDescent="0.25">
      <c r="A24" t="s">
        <v>22</v>
      </c>
      <c r="B24">
        <v>200</v>
      </c>
      <c r="C24">
        <v>512</v>
      </c>
      <c r="D24">
        <v>354576</v>
      </c>
      <c r="E24">
        <v>1770.19</v>
      </c>
      <c r="F24">
        <v>354576</v>
      </c>
      <c r="G24">
        <v>1770.19</v>
      </c>
      <c r="H24">
        <v>354576</v>
      </c>
      <c r="I24">
        <v>1770.19</v>
      </c>
      <c r="J24">
        <v>0</v>
      </c>
      <c r="K24">
        <v>0</v>
      </c>
      <c r="L24">
        <v>0</v>
      </c>
      <c r="M24">
        <v>404.61</v>
      </c>
      <c r="N24">
        <v>0</v>
      </c>
      <c r="O24">
        <v>0</v>
      </c>
      <c r="P24">
        <v>0</v>
      </c>
      <c r="Q24">
        <v>0</v>
      </c>
      <c r="R24">
        <v>0</v>
      </c>
      <c r="S24">
        <v>3.11</v>
      </c>
      <c r="T24">
        <v>0.28999999999999998</v>
      </c>
      <c r="U24">
        <v>102466.49</v>
      </c>
      <c r="X24" t="str">
        <f t="shared" si="7"/>
        <v>select_run_inlist_hotspot</v>
      </c>
      <c r="Y24">
        <f t="shared" si="8"/>
        <v>512</v>
      </c>
      <c r="Z24">
        <f t="shared" si="9"/>
        <v>1770.19</v>
      </c>
      <c r="AA24">
        <f t="shared" si="10"/>
        <v>1770.19</v>
      </c>
      <c r="AB24">
        <f t="shared" si="11"/>
        <v>1770.19</v>
      </c>
      <c r="AC24">
        <f t="shared" si="12"/>
        <v>0</v>
      </c>
      <c r="AD24">
        <f t="shared" si="13"/>
        <v>404.61</v>
      </c>
    </row>
    <row r="25" spans="1:30" x14ac:dyDescent="0.25">
      <c r="A25" t="s">
        <v>22</v>
      </c>
      <c r="B25">
        <v>201</v>
      </c>
      <c r="C25">
        <v>1024</v>
      </c>
      <c r="D25">
        <v>355416</v>
      </c>
      <c r="E25">
        <v>1771.57</v>
      </c>
      <c r="F25">
        <v>355416</v>
      </c>
      <c r="G25">
        <v>1771.57</v>
      </c>
      <c r="H25">
        <v>355416</v>
      </c>
      <c r="I25">
        <v>1771.57</v>
      </c>
      <c r="J25">
        <v>0</v>
      </c>
      <c r="K25">
        <v>0</v>
      </c>
      <c r="L25">
        <v>0</v>
      </c>
      <c r="M25">
        <v>746.32</v>
      </c>
      <c r="N25">
        <v>0</v>
      </c>
      <c r="O25">
        <v>0</v>
      </c>
      <c r="P25">
        <v>0</v>
      </c>
      <c r="Q25">
        <v>0</v>
      </c>
      <c r="R25">
        <v>0</v>
      </c>
      <c r="S25">
        <v>6.76</v>
      </c>
      <c r="T25">
        <v>0.57999999999999996</v>
      </c>
      <c r="U25">
        <v>205078.61</v>
      </c>
      <c r="X25" t="str">
        <f t="shared" si="7"/>
        <v>select_run_inlist_hotspot</v>
      </c>
      <c r="Y25">
        <f t="shared" si="8"/>
        <v>1024</v>
      </c>
      <c r="Z25">
        <f t="shared" si="9"/>
        <v>1771.57</v>
      </c>
      <c r="AA25">
        <f t="shared" si="10"/>
        <v>1771.57</v>
      </c>
      <c r="AB25">
        <f t="shared" si="11"/>
        <v>1771.57</v>
      </c>
      <c r="AC25">
        <f t="shared" si="12"/>
        <v>0</v>
      </c>
      <c r="AD25">
        <f t="shared" si="13"/>
        <v>746.32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63073</v>
      </c>
      <c r="E28">
        <v>315.36</v>
      </c>
      <c r="F28">
        <v>63073</v>
      </c>
      <c r="G28">
        <v>315.36</v>
      </c>
      <c r="H28">
        <v>63073</v>
      </c>
      <c r="I28">
        <v>315.36</v>
      </c>
      <c r="J28">
        <v>0</v>
      </c>
      <c r="K28">
        <v>0</v>
      </c>
      <c r="L28">
        <v>0</v>
      </c>
      <c r="M28">
        <v>8.1300000000000008</v>
      </c>
      <c r="N28">
        <v>0</v>
      </c>
      <c r="O28">
        <v>0</v>
      </c>
      <c r="P28">
        <v>0</v>
      </c>
      <c r="Q28">
        <v>0</v>
      </c>
      <c r="R28">
        <v>0</v>
      </c>
      <c r="S28">
        <v>0.05</v>
      </c>
      <c r="T28">
        <v>0</v>
      </c>
      <c r="U28">
        <v>199.97</v>
      </c>
      <c r="X28" t="str">
        <f>A28</f>
        <v>select_run_point_select</v>
      </c>
      <c r="Y28">
        <f>C28</f>
        <v>1</v>
      </c>
      <c r="Z28">
        <f>E28</f>
        <v>315.36</v>
      </c>
      <c r="AA28">
        <f>G28</f>
        <v>315.36</v>
      </c>
      <c r="AB28">
        <f>I28</f>
        <v>315.36</v>
      </c>
      <c r="AC28">
        <f>K28</f>
        <v>0</v>
      </c>
      <c r="AD28">
        <f>M28</f>
        <v>8.1300000000000008</v>
      </c>
    </row>
    <row r="29" spans="1:30" x14ac:dyDescent="0.25">
      <c r="A29" t="s">
        <v>23</v>
      </c>
      <c r="B29">
        <v>200</v>
      </c>
      <c r="C29">
        <v>2</v>
      </c>
      <c r="D29">
        <v>106777</v>
      </c>
      <c r="E29">
        <v>533.86</v>
      </c>
      <c r="F29">
        <v>106777</v>
      </c>
      <c r="G29">
        <v>533.86</v>
      </c>
      <c r="H29">
        <v>106777</v>
      </c>
      <c r="I29">
        <v>533.86</v>
      </c>
      <c r="J29">
        <v>0</v>
      </c>
      <c r="K29">
        <v>0</v>
      </c>
      <c r="L29">
        <v>0</v>
      </c>
      <c r="M29">
        <v>10.27</v>
      </c>
      <c r="N29">
        <v>0</v>
      </c>
      <c r="O29">
        <v>0</v>
      </c>
      <c r="P29">
        <v>0</v>
      </c>
      <c r="Q29">
        <v>0</v>
      </c>
      <c r="R29">
        <v>0</v>
      </c>
      <c r="S29">
        <v>7.0000000000000007E-2</v>
      </c>
      <c r="T29">
        <v>0</v>
      </c>
      <c r="U29">
        <v>399.96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533.86</v>
      </c>
      <c r="AA29">
        <f t="shared" ref="AA29:AA38" si="17">G29</f>
        <v>533.86</v>
      </c>
      <c r="AB29">
        <f t="shared" ref="AB29:AB38" si="18">I29</f>
        <v>533.86</v>
      </c>
      <c r="AC29">
        <f t="shared" ref="AC29:AC38" si="19">K29</f>
        <v>0</v>
      </c>
      <c r="AD29">
        <f t="shared" ref="AD29:AD38" si="20">M29</f>
        <v>10.27</v>
      </c>
    </row>
    <row r="30" spans="1:30" x14ac:dyDescent="0.25">
      <c r="A30" t="s">
        <v>23</v>
      </c>
      <c r="B30">
        <v>200</v>
      </c>
      <c r="C30">
        <v>4</v>
      </c>
      <c r="D30">
        <v>170933</v>
      </c>
      <c r="E30">
        <v>854.64</v>
      </c>
      <c r="F30">
        <v>170933</v>
      </c>
      <c r="G30">
        <v>854.64</v>
      </c>
      <c r="H30">
        <v>170933</v>
      </c>
      <c r="I30">
        <v>854.64</v>
      </c>
      <c r="J30">
        <v>0</v>
      </c>
      <c r="K30">
        <v>0</v>
      </c>
      <c r="L30">
        <v>0</v>
      </c>
      <c r="M30">
        <v>14.21</v>
      </c>
      <c r="N30">
        <v>0</v>
      </c>
      <c r="O30">
        <v>0</v>
      </c>
      <c r="P30">
        <v>0</v>
      </c>
      <c r="Q30">
        <v>0</v>
      </c>
      <c r="R30">
        <v>0</v>
      </c>
      <c r="S30">
        <v>0.09</v>
      </c>
      <c r="T30">
        <v>0</v>
      </c>
      <c r="U30">
        <v>799.91</v>
      </c>
      <c r="X30" t="str">
        <f t="shared" si="14"/>
        <v>select_run_point_select</v>
      </c>
      <c r="Y30">
        <f t="shared" si="15"/>
        <v>4</v>
      </c>
      <c r="Z30">
        <f t="shared" si="16"/>
        <v>854.64</v>
      </c>
      <c r="AA30">
        <f t="shared" si="17"/>
        <v>854.64</v>
      </c>
      <c r="AB30">
        <f t="shared" si="18"/>
        <v>854.64</v>
      </c>
      <c r="AC30">
        <f t="shared" si="19"/>
        <v>0</v>
      </c>
      <c r="AD30">
        <f t="shared" si="20"/>
        <v>14.21</v>
      </c>
    </row>
    <row r="31" spans="1:30" x14ac:dyDescent="0.25">
      <c r="A31" t="s">
        <v>23</v>
      </c>
      <c r="B31">
        <v>200</v>
      </c>
      <c r="C31">
        <v>8</v>
      </c>
      <c r="D31">
        <v>251227</v>
      </c>
      <c r="E31">
        <v>1256.08</v>
      </c>
      <c r="F31">
        <v>251227</v>
      </c>
      <c r="G31">
        <v>1256.08</v>
      </c>
      <c r="H31">
        <v>251227</v>
      </c>
      <c r="I31">
        <v>1256.08</v>
      </c>
      <c r="J31">
        <v>0</v>
      </c>
      <c r="K31">
        <v>0</v>
      </c>
      <c r="L31">
        <v>0</v>
      </c>
      <c r="M31">
        <v>21.5</v>
      </c>
      <c r="N31">
        <v>0</v>
      </c>
      <c r="O31">
        <v>0</v>
      </c>
      <c r="P31">
        <v>0</v>
      </c>
      <c r="Q31">
        <v>0</v>
      </c>
      <c r="R31">
        <v>0</v>
      </c>
      <c r="S31">
        <v>2.64</v>
      </c>
      <c r="T31">
        <v>0.01</v>
      </c>
      <c r="U31">
        <v>1599.88</v>
      </c>
      <c r="X31" t="str">
        <f t="shared" si="14"/>
        <v>select_run_point_select</v>
      </c>
      <c r="Y31">
        <f t="shared" si="15"/>
        <v>8</v>
      </c>
      <c r="Z31">
        <f t="shared" si="16"/>
        <v>1256.08</v>
      </c>
      <c r="AA31">
        <f t="shared" si="17"/>
        <v>1256.08</v>
      </c>
      <c r="AB31">
        <f t="shared" si="18"/>
        <v>1256.08</v>
      </c>
      <c r="AC31">
        <f t="shared" si="19"/>
        <v>0</v>
      </c>
      <c r="AD31">
        <f t="shared" si="20"/>
        <v>21.5</v>
      </c>
    </row>
    <row r="32" spans="1:30" x14ac:dyDescent="0.25">
      <c r="A32" t="s">
        <v>23</v>
      </c>
      <c r="B32">
        <v>200</v>
      </c>
      <c r="C32">
        <v>16</v>
      </c>
      <c r="D32">
        <v>325834</v>
      </c>
      <c r="E32">
        <v>1629.07</v>
      </c>
      <c r="F32">
        <v>325834</v>
      </c>
      <c r="G32">
        <v>1629.07</v>
      </c>
      <c r="H32">
        <v>325834</v>
      </c>
      <c r="I32">
        <v>1629.07</v>
      </c>
      <c r="J32">
        <v>0</v>
      </c>
      <c r="K32">
        <v>0</v>
      </c>
      <c r="L32">
        <v>0</v>
      </c>
      <c r="M32">
        <v>42.61</v>
      </c>
      <c r="N32">
        <v>0</v>
      </c>
      <c r="O32">
        <v>0</v>
      </c>
      <c r="P32">
        <v>0</v>
      </c>
      <c r="Q32">
        <v>0</v>
      </c>
      <c r="R32">
        <v>0</v>
      </c>
      <c r="S32">
        <v>0.22</v>
      </c>
      <c r="T32">
        <v>0.01</v>
      </c>
      <c r="U32">
        <v>3199.86</v>
      </c>
      <c r="X32" t="str">
        <f t="shared" si="14"/>
        <v>select_run_point_select</v>
      </c>
      <c r="Y32">
        <f t="shared" si="15"/>
        <v>16</v>
      </c>
      <c r="Z32">
        <f t="shared" si="16"/>
        <v>1629.07</v>
      </c>
      <c r="AA32">
        <f t="shared" si="17"/>
        <v>1629.07</v>
      </c>
      <c r="AB32">
        <f t="shared" si="18"/>
        <v>1629.07</v>
      </c>
      <c r="AC32">
        <f t="shared" si="19"/>
        <v>0</v>
      </c>
      <c r="AD32">
        <f t="shared" si="20"/>
        <v>42.61</v>
      </c>
    </row>
    <row r="33" spans="1:30" x14ac:dyDescent="0.25">
      <c r="A33" t="s">
        <v>23</v>
      </c>
      <c r="B33">
        <v>200</v>
      </c>
      <c r="C33">
        <v>32</v>
      </c>
      <c r="D33">
        <v>407635</v>
      </c>
      <c r="E33">
        <v>2037.57</v>
      </c>
      <c r="F33">
        <v>407635</v>
      </c>
      <c r="G33">
        <v>2037.57</v>
      </c>
      <c r="H33">
        <v>407635</v>
      </c>
      <c r="I33">
        <v>2037.57</v>
      </c>
      <c r="J33">
        <v>0</v>
      </c>
      <c r="K33">
        <v>0</v>
      </c>
      <c r="L33">
        <v>0</v>
      </c>
      <c r="M33">
        <v>62.19</v>
      </c>
      <c r="N33">
        <v>0</v>
      </c>
      <c r="O33">
        <v>0</v>
      </c>
      <c r="P33">
        <v>0</v>
      </c>
      <c r="Q33">
        <v>0</v>
      </c>
      <c r="R33">
        <v>0</v>
      </c>
      <c r="S33">
        <v>0.56999999999999995</v>
      </c>
      <c r="T33">
        <v>0.02</v>
      </c>
      <c r="U33">
        <v>6400.24</v>
      </c>
      <c r="X33" t="str">
        <f t="shared" si="14"/>
        <v>select_run_point_select</v>
      </c>
      <c r="Y33">
        <f t="shared" si="15"/>
        <v>32</v>
      </c>
      <c r="Z33">
        <f t="shared" si="16"/>
        <v>2037.57</v>
      </c>
      <c r="AA33">
        <f t="shared" si="17"/>
        <v>2037.57</v>
      </c>
      <c r="AB33">
        <f t="shared" si="18"/>
        <v>2037.57</v>
      </c>
      <c r="AC33">
        <f t="shared" si="19"/>
        <v>0</v>
      </c>
      <c r="AD33">
        <f t="shared" si="20"/>
        <v>62.19</v>
      </c>
    </row>
    <row r="34" spans="1:30" x14ac:dyDescent="0.25">
      <c r="A34" t="s">
        <v>23</v>
      </c>
      <c r="B34">
        <v>200</v>
      </c>
      <c r="C34">
        <v>64</v>
      </c>
      <c r="D34">
        <v>489046</v>
      </c>
      <c r="E34">
        <v>2443.59</v>
      </c>
      <c r="F34">
        <v>489046</v>
      </c>
      <c r="G34">
        <v>2443.59</v>
      </c>
      <c r="H34">
        <v>489046</v>
      </c>
      <c r="I34">
        <v>2443.59</v>
      </c>
      <c r="J34">
        <v>0</v>
      </c>
      <c r="K34">
        <v>0</v>
      </c>
      <c r="L34">
        <v>0</v>
      </c>
      <c r="M34">
        <v>57.87</v>
      </c>
      <c r="N34">
        <v>0</v>
      </c>
      <c r="O34">
        <v>0</v>
      </c>
      <c r="P34">
        <v>0</v>
      </c>
      <c r="Q34">
        <v>0</v>
      </c>
      <c r="R34">
        <v>0</v>
      </c>
      <c r="S34">
        <v>1.47</v>
      </c>
      <c r="T34">
        <v>0.03</v>
      </c>
      <c r="U34">
        <v>12803.62</v>
      </c>
      <c r="X34" t="str">
        <f t="shared" si="14"/>
        <v>select_run_point_select</v>
      </c>
      <c r="Y34">
        <f t="shared" si="15"/>
        <v>64</v>
      </c>
      <c r="Z34">
        <f t="shared" si="16"/>
        <v>2443.59</v>
      </c>
      <c r="AA34">
        <f t="shared" si="17"/>
        <v>2443.59</v>
      </c>
      <c r="AB34">
        <f t="shared" si="18"/>
        <v>2443.59</v>
      </c>
      <c r="AC34">
        <f t="shared" si="19"/>
        <v>0</v>
      </c>
      <c r="AD34">
        <f t="shared" si="20"/>
        <v>57.87</v>
      </c>
    </row>
    <row r="35" spans="1:30" x14ac:dyDescent="0.25">
      <c r="A35" t="s">
        <v>23</v>
      </c>
      <c r="B35">
        <v>200</v>
      </c>
      <c r="C35">
        <v>128</v>
      </c>
      <c r="D35">
        <v>589797</v>
      </c>
      <c r="E35">
        <v>2945</v>
      </c>
      <c r="F35">
        <v>589797</v>
      </c>
      <c r="G35">
        <v>2945</v>
      </c>
      <c r="H35">
        <v>589797</v>
      </c>
      <c r="I35">
        <v>2945</v>
      </c>
      <c r="J35">
        <v>0</v>
      </c>
      <c r="K35">
        <v>0</v>
      </c>
      <c r="L35">
        <v>0</v>
      </c>
      <c r="M35">
        <v>94.1</v>
      </c>
      <c r="N35">
        <v>0</v>
      </c>
      <c r="O35">
        <v>0</v>
      </c>
      <c r="P35">
        <v>0</v>
      </c>
      <c r="Q35">
        <v>0</v>
      </c>
      <c r="R35">
        <v>0</v>
      </c>
      <c r="S35">
        <v>3.78</v>
      </c>
      <c r="T35">
        <v>0.04</v>
      </c>
      <c r="U35">
        <v>25613.1</v>
      </c>
      <c r="X35" t="str">
        <f t="shared" si="14"/>
        <v>select_run_point_select</v>
      </c>
      <c r="Y35">
        <f t="shared" si="15"/>
        <v>128</v>
      </c>
      <c r="Z35">
        <f t="shared" si="16"/>
        <v>2945</v>
      </c>
      <c r="AA35">
        <f t="shared" si="17"/>
        <v>2945</v>
      </c>
      <c r="AB35">
        <f t="shared" si="18"/>
        <v>2945</v>
      </c>
      <c r="AC35">
        <f t="shared" si="19"/>
        <v>0</v>
      </c>
      <c r="AD35">
        <f t="shared" si="20"/>
        <v>94.1</v>
      </c>
    </row>
    <row r="36" spans="1:30" x14ac:dyDescent="0.25">
      <c r="A36" t="s">
        <v>23</v>
      </c>
      <c r="B36">
        <v>200</v>
      </c>
      <c r="C36">
        <v>256</v>
      </c>
      <c r="D36">
        <v>482570</v>
      </c>
      <c r="E36">
        <v>2406.83</v>
      </c>
      <c r="F36">
        <v>482570</v>
      </c>
      <c r="G36">
        <v>2406.83</v>
      </c>
      <c r="H36">
        <v>482570</v>
      </c>
      <c r="I36">
        <v>2406.83</v>
      </c>
      <c r="J36">
        <v>0</v>
      </c>
      <c r="K36">
        <v>0</v>
      </c>
      <c r="L36">
        <v>0</v>
      </c>
      <c r="M36">
        <v>1129.24</v>
      </c>
      <c r="N36">
        <v>0</v>
      </c>
      <c r="O36">
        <v>0</v>
      </c>
      <c r="P36">
        <v>0</v>
      </c>
      <c r="Q36">
        <v>0</v>
      </c>
      <c r="R36">
        <v>0</v>
      </c>
      <c r="S36">
        <v>3.34</v>
      </c>
      <c r="T36">
        <v>0.11</v>
      </c>
      <c r="U36">
        <v>51262.53</v>
      </c>
      <c r="X36" t="str">
        <f t="shared" si="14"/>
        <v>select_run_point_select</v>
      </c>
      <c r="Y36">
        <f t="shared" si="15"/>
        <v>256</v>
      </c>
      <c r="Z36">
        <f t="shared" si="16"/>
        <v>2406.83</v>
      </c>
      <c r="AA36">
        <f t="shared" si="17"/>
        <v>2406.83</v>
      </c>
      <c r="AB36">
        <f t="shared" si="18"/>
        <v>2406.83</v>
      </c>
      <c r="AC36">
        <f t="shared" si="19"/>
        <v>0</v>
      </c>
      <c r="AD36">
        <f t="shared" si="20"/>
        <v>1129.24</v>
      </c>
    </row>
    <row r="37" spans="1:30" x14ac:dyDescent="0.25">
      <c r="A37" t="s">
        <v>23</v>
      </c>
      <c r="B37">
        <v>201</v>
      </c>
      <c r="C37">
        <v>512</v>
      </c>
      <c r="D37">
        <v>652986</v>
      </c>
      <c r="E37">
        <v>3249.47</v>
      </c>
      <c r="F37">
        <v>652986</v>
      </c>
      <c r="G37">
        <v>3249.47</v>
      </c>
      <c r="H37">
        <v>652986</v>
      </c>
      <c r="I37">
        <v>3249.47</v>
      </c>
      <c r="J37">
        <v>0</v>
      </c>
      <c r="K37">
        <v>0</v>
      </c>
      <c r="L37">
        <v>0</v>
      </c>
      <c r="M37">
        <v>38.94</v>
      </c>
      <c r="N37">
        <v>0</v>
      </c>
      <c r="O37">
        <v>0</v>
      </c>
      <c r="P37">
        <v>0</v>
      </c>
      <c r="Q37">
        <v>0</v>
      </c>
      <c r="R37">
        <v>0</v>
      </c>
      <c r="S37">
        <v>15.12</v>
      </c>
      <c r="T37">
        <v>0.16</v>
      </c>
      <c r="U37">
        <v>102625.04</v>
      </c>
      <c r="X37" t="str">
        <f t="shared" si="14"/>
        <v>select_run_point_select</v>
      </c>
      <c r="Y37">
        <f t="shared" si="15"/>
        <v>512</v>
      </c>
      <c r="Z37">
        <f t="shared" si="16"/>
        <v>3249.47</v>
      </c>
      <c r="AA37">
        <f t="shared" si="17"/>
        <v>3249.47</v>
      </c>
      <c r="AB37">
        <f t="shared" si="18"/>
        <v>3249.47</v>
      </c>
      <c r="AC37">
        <f t="shared" si="19"/>
        <v>0</v>
      </c>
      <c r="AD37">
        <f t="shared" si="20"/>
        <v>38.94</v>
      </c>
    </row>
    <row r="38" spans="1:30" x14ac:dyDescent="0.25">
      <c r="A38" t="s">
        <v>23</v>
      </c>
      <c r="B38">
        <v>201</v>
      </c>
      <c r="C38">
        <v>1024</v>
      </c>
      <c r="D38">
        <v>743622</v>
      </c>
      <c r="E38">
        <v>3701.97</v>
      </c>
      <c r="F38">
        <v>743622</v>
      </c>
      <c r="G38">
        <v>3701.97</v>
      </c>
      <c r="H38">
        <v>743622</v>
      </c>
      <c r="I38">
        <v>3701.97</v>
      </c>
      <c r="J38">
        <v>0</v>
      </c>
      <c r="K38">
        <v>0</v>
      </c>
      <c r="L38">
        <v>0</v>
      </c>
      <c r="M38">
        <v>669.89</v>
      </c>
      <c r="N38">
        <v>0</v>
      </c>
      <c r="O38">
        <v>0</v>
      </c>
      <c r="P38">
        <v>0</v>
      </c>
      <c r="Q38">
        <v>0</v>
      </c>
      <c r="R38">
        <v>0</v>
      </c>
      <c r="S38">
        <v>53.05</v>
      </c>
      <c r="T38">
        <v>0.28000000000000003</v>
      </c>
      <c r="U38">
        <v>205064.05</v>
      </c>
      <c r="X38" t="str">
        <f t="shared" si="14"/>
        <v>select_run_point_select</v>
      </c>
      <c r="Y38">
        <f t="shared" si="15"/>
        <v>1024</v>
      </c>
      <c r="Z38">
        <f t="shared" si="16"/>
        <v>3701.97</v>
      </c>
      <c r="AA38">
        <f t="shared" si="17"/>
        <v>3701.97</v>
      </c>
      <c r="AB38">
        <f t="shared" si="18"/>
        <v>3701.97</v>
      </c>
      <c r="AC38">
        <f t="shared" si="19"/>
        <v>0</v>
      </c>
      <c r="AD38">
        <f t="shared" si="20"/>
        <v>669.89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11794</v>
      </c>
      <c r="E41">
        <v>58.96</v>
      </c>
      <c r="F41">
        <v>47176</v>
      </c>
      <c r="G41">
        <v>235.85</v>
      </c>
      <c r="H41">
        <v>47176</v>
      </c>
      <c r="I41">
        <v>235.85</v>
      </c>
      <c r="J41">
        <v>0</v>
      </c>
      <c r="K41">
        <v>0</v>
      </c>
      <c r="L41">
        <v>0</v>
      </c>
      <c r="M41">
        <v>27.17</v>
      </c>
      <c r="N41">
        <v>0</v>
      </c>
      <c r="O41">
        <v>0</v>
      </c>
      <c r="P41">
        <v>0</v>
      </c>
      <c r="Q41">
        <v>0</v>
      </c>
      <c r="R41">
        <v>0</v>
      </c>
      <c r="S41">
        <v>0.12</v>
      </c>
      <c r="T41">
        <v>0.02</v>
      </c>
      <c r="U41">
        <v>200.01</v>
      </c>
      <c r="X41" t="str">
        <f>A41</f>
        <v>select_run_range_all</v>
      </c>
      <c r="Y41">
        <f>C41</f>
        <v>1</v>
      </c>
      <c r="Z41">
        <f>E41</f>
        <v>58.96</v>
      </c>
      <c r="AA41">
        <f>G41</f>
        <v>235.85</v>
      </c>
      <c r="AB41">
        <f>I41</f>
        <v>235.85</v>
      </c>
      <c r="AC41">
        <f>K41</f>
        <v>0</v>
      </c>
      <c r="AD41">
        <f>M41</f>
        <v>27.17</v>
      </c>
    </row>
    <row r="42" spans="1:30" x14ac:dyDescent="0.25">
      <c r="A42" t="s">
        <v>24</v>
      </c>
      <c r="B42">
        <v>200</v>
      </c>
      <c r="C42">
        <v>2</v>
      </c>
      <c r="D42">
        <v>13077</v>
      </c>
      <c r="E42">
        <v>65.37</v>
      </c>
      <c r="F42">
        <v>52308</v>
      </c>
      <c r="G42">
        <v>261.48</v>
      </c>
      <c r="H42">
        <v>52308</v>
      </c>
      <c r="I42">
        <v>261.48</v>
      </c>
      <c r="J42">
        <v>0</v>
      </c>
      <c r="K42">
        <v>0</v>
      </c>
      <c r="L42">
        <v>0</v>
      </c>
      <c r="M42">
        <v>71.83</v>
      </c>
      <c r="N42">
        <v>0</v>
      </c>
      <c r="O42">
        <v>0</v>
      </c>
      <c r="P42">
        <v>0</v>
      </c>
      <c r="Q42">
        <v>0</v>
      </c>
      <c r="R42">
        <v>0</v>
      </c>
      <c r="S42">
        <v>0.14000000000000001</v>
      </c>
      <c r="T42">
        <v>0.03</v>
      </c>
      <c r="U42">
        <v>400.05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65.37</v>
      </c>
      <c r="AA42">
        <f t="shared" ref="AA42:AA51" si="24">G42</f>
        <v>261.48</v>
      </c>
      <c r="AB42">
        <f t="shared" ref="AB42:AB51" si="25">I42</f>
        <v>261.48</v>
      </c>
      <c r="AC42">
        <f t="shared" ref="AC42:AC51" si="26">K42</f>
        <v>0</v>
      </c>
      <c r="AD42">
        <f t="shared" ref="AD42:AD51" si="27">M42</f>
        <v>71.83</v>
      </c>
    </row>
    <row r="43" spans="1:30" x14ac:dyDescent="0.25">
      <c r="A43" t="s">
        <v>24</v>
      </c>
      <c r="B43">
        <v>200</v>
      </c>
      <c r="C43">
        <v>4</v>
      </c>
      <c r="D43">
        <v>23810</v>
      </c>
      <c r="E43">
        <v>119.04</v>
      </c>
      <c r="F43">
        <v>95240</v>
      </c>
      <c r="G43">
        <v>476.16</v>
      </c>
      <c r="H43">
        <v>95240</v>
      </c>
      <c r="I43">
        <v>476.16</v>
      </c>
      <c r="J43">
        <v>0</v>
      </c>
      <c r="K43">
        <v>0</v>
      </c>
      <c r="L43">
        <v>0</v>
      </c>
      <c r="M43">
        <v>78.599999999999994</v>
      </c>
      <c r="N43">
        <v>0</v>
      </c>
      <c r="O43">
        <v>0</v>
      </c>
      <c r="P43">
        <v>0</v>
      </c>
      <c r="Q43">
        <v>0</v>
      </c>
      <c r="R43">
        <v>0</v>
      </c>
      <c r="S43">
        <v>0.18</v>
      </c>
      <c r="T43">
        <v>0.03</v>
      </c>
      <c r="U43">
        <v>800.01</v>
      </c>
      <c r="X43" t="str">
        <f t="shared" si="21"/>
        <v>select_run_range_all</v>
      </c>
      <c r="Y43">
        <f t="shared" si="22"/>
        <v>4</v>
      </c>
      <c r="Z43">
        <f t="shared" si="23"/>
        <v>119.04</v>
      </c>
      <c r="AA43">
        <f t="shared" si="24"/>
        <v>476.16</v>
      </c>
      <c r="AB43">
        <f t="shared" si="25"/>
        <v>476.16</v>
      </c>
      <c r="AC43">
        <f t="shared" si="26"/>
        <v>0</v>
      </c>
      <c r="AD43">
        <f t="shared" si="27"/>
        <v>78.599999999999994</v>
      </c>
    </row>
    <row r="44" spans="1:30" x14ac:dyDescent="0.25">
      <c r="A44" t="s">
        <v>24</v>
      </c>
      <c r="B44">
        <v>200</v>
      </c>
      <c r="C44">
        <v>8</v>
      </c>
      <c r="D44">
        <v>29494</v>
      </c>
      <c r="E44">
        <v>147.37</v>
      </c>
      <c r="F44">
        <v>117976</v>
      </c>
      <c r="G44">
        <v>589.49</v>
      </c>
      <c r="H44">
        <v>117976</v>
      </c>
      <c r="I44">
        <v>589.49</v>
      </c>
      <c r="J44">
        <v>0</v>
      </c>
      <c r="K44">
        <v>0</v>
      </c>
      <c r="L44">
        <v>0</v>
      </c>
      <c r="M44">
        <v>121.08</v>
      </c>
      <c r="N44">
        <v>0</v>
      </c>
      <c r="O44">
        <v>0</v>
      </c>
      <c r="P44">
        <v>0</v>
      </c>
      <c r="Q44">
        <v>0</v>
      </c>
      <c r="R44">
        <v>0</v>
      </c>
      <c r="S44">
        <v>0.32</v>
      </c>
      <c r="T44">
        <v>0.05</v>
      </c>
      <c r="U44">
        <v>1600.74</v>
      </c>
      <c r="X44" t="str">
        <f t="shared" si="21"/>
        <v>select_run_range_all</v>
      </c>
      <c r="Y44">
        <f t="shared" si="22"/>
        <v>8</v>
      </c>
      <c r="Z44">
        <f t="shared" si="23"/>
        <v>147.37</v>
      </c>
      <c r="AA44">
        <f t="shared" si="24"/>
        <v>589.49</v>
      </c>
      <c r="AB44">
        <f t="shared" si="25"/>
        <v>589.49</v>
      </c>
      <c r="AC44">
        <f t="shared" si="26"/>
        <v>0</v>
      </c>
      <c r="AD44">
        <f t="shared" si="27"/>
        <v>121.08</v>
      </c>
    </row>
    <row r="45" spans="1:30" x14ac:dyDescent="0.25">
      <c r="A45" t="s">
        <v>24</v>
      </c>
      <c r="B45">
        <v>200</v>
      </c>
      <c r="C45">
        <v>16</v>
      </c>
      <c r="D45">
        <v>32981</v>
      </c>
      <c r="E45">
        <v>164.81</v>
      </c>
      <c r="F45">
        <v>131924</v>
      </c>
      <c r="G45">
        <v>659.25</v>
      </c>
      <c r="H45">
        <v>131924</v>
      </c>
      <c r="I45">
        <v>659.25</v>
      </c>
      <c r="J45">
        <v>0</v>
      </c>
      <c r="K45">
        <v>0</v>
      </c>
      <c r="L45">
        <v>0</v>
      </c>
      <c r="M45">
        <v>207.82</v>
      </c>
      <c r="N45">
        <v>0</v>
      </c>
      <c r="O45">
        <v>0</v>
      </c>
      <c r="P45">
        <v>0</v>
      </c>
      <c r="Q45">
        <v>0</v>
      </c>
      <c r="R45">
        <v>0</v>
      </c>
      <c r="S45">
        <v>0.56000000000000005</v>
      </c>
      <c r="T45">
        <v>0.1</v>
      </c>
      <c r="U45">
        <v>3201.23</v>
      </c>
      <c r="X45" t="str">
        <f t="shared" si="21"/>
        <v>select_run_range_all</v>
      </c>
      <c r="Y45">
        <f t="shared" si="22"/>
        <v>16</v>
      </c>
      <c r="Z45">
        <f t="shared" si="23"/>
        <v>164.81</v>
      </c>
      <c r="AA45">
        <f t="shared" si="24"/>
        <v>659.25</v>
      </c>
      <c r="AB45">
        <f t="shared" si="25"/>
        <v>659.25</v>
      </c>
      <c r="AC45">
        <f t="shared" si="26"/>
        <v>0</v>
      </c>
      <c r="AD45">
        <f t="shared" si="27"/>
        <v>207.82</v>
      </c>
    </row>
    <row r="46" spans="1:30" x14ac:dyDescent="0.25">
      <c r="A46" t="s">
        <v>24</v>
      </c>
      <c r="B46">
        <v>200</v>
      </c>
      <c r="C46">
        <v>32</v>
      </c>
      <c r="D46">
        <v>39630</v>
      </c>
      <c r="E46">
        <v>198.05</v>
      </c>
      <c r="F46">
        <v>158520</v>
      </c>
      <c r="G46">
        <v>792.19</v>
      </c>
      <c r="H46">
        <v>158520</v>
      </c>
      <c r="I46">
        <v>792.19</v>
      </c>
      <c r="J46">
        <v>0</v>
      </c>
      <c r="K46">
        <v>0</v>
      </c>
      <c r="L46">
        <v>0</v>
      </c>
      <c r="M46">
        <v>434.83</v>
      </c>
      <c r="N46">
        <v>0</v>
      </c>
      <c r="O46">
        <v>0</v>
      </c>
      <c r="P46">
        <v>0</v>
      </c>
      <c r="Q46">
        <v>0</v>
      </c>
      <c r="R46">
        <v>0</v>
      </c>
      <c r="S46">
        <v>1.1100000000000001</v>
      </c>
      <c r="T46">
        <v>0.16</v>
      </c>
      <c r="U46">
        <v>6401.91</v>
      </c>
      <c r="X46" t="str">
        <f t="shared" si="21"/>
        <v>select_run_range_all</v>
      </c>
      <c r="Y46">
        <f t="shared" si="22"/>
        <v>32</v>
      </c>
      <c r="Z46">
        <f t="shared" si="23"/>
        <v>198.05</v>
      </c>
      <c r="AA46">
        <f t="shared" si="24"/>
        <v>792.19</v>
      </c>
      <c r="AB46">
        <f t="shared" si="25"/>
        <v>792.19</v>
      </c>
      <c r="AC46">
        <f t="shared" si="26"/>
        <v>0</v>
      </c>
      <c r="AD46">
        <f t="shared" si="27"/>
        <v>434.83</v>
      </c>
    </row>
    <row r="47" spans="1:30" x14ac:dyDescent="0.25">
      <c r="A47" t="s">
        <v>24</v>
      </c>
      <c r="B47">
        <v>200</v>
      </c>
      <c r="C47">
        <v>64</v>
      </c>
      <c r="D47">
        <v>48546</v>
      </c>
      <c r="E47">
        <v>242.4</v>
      </c>
      <c r="F47">
        <v>194184</v>
      </c>
      <c r="G47">
        <v>969.62</v>
      </c>
      <c r="H47">
        <v>194184</v>
      </c>
      <c r="I47">
        <v>969.62</v>
      </c>
      <c r="J47">
        <v>0</v>
      </c>
      <c r="K47">
        <v>0</v>
      </c>
      <c r="L47">
        <v>0</v>
      </c>
      <c r="M47">
        <v>877.61</v>
      </c>
      <c r="N47">
        <v>0</v>
      </c>
      <c r="O47">
        <v>0</v>
      </c>
      <c r="P47">
        <v>0</v>
      </c>
      <c r="Q47">
        <v>0</v>
      </c>
      <c r="R47">
        <v>0</v>
      </c>
      <c r="S47">
        <v>3.06</v>
      </c>
      <c r="T47">
        <v>0.26</v>
      </c>
      <c r="U47">
        <v>12806.77</v>
      </c>
      <c r="X47" t="str">
        <f t="shared" si="21"/>
        <v>select_run_range_all</v>
      </c>
      <c r="Y47">
        <f t="shared" si="22"/>
        <v>64</v>
      </c>
      <c r="Z47">
        <f t="shared" si="23"/>
        <v>242.4</v>
      </c>
      <c r="AA47">
        <f t="shared" si="24"/>
        <v>969.62</v>
      </c>
      <c r="AB47">
        <f t="shared" si="25"/>
        <v>969.62</v>
      </c>
      <c r="AC47">
        <f t="shared" si="26"/>
        <v>0</v>
      </c>
      <c r="AD47">
        <f t="shared" si="27"/>
        <v>877.61</v>
      </c>
    </row>
    <row r="48" spans="1:30" x14ac:dyDescent="0.25">
      <c r="A48" t="s">
        <v>24</v>
      </c>
      <c r="B48">
        <v>200</v>
      </c>
      <c r="C48">
        <v>128</v>
      </c>
      <c r="D48">
        <v>51877</v>
      </c>
      <c r="E48">
        <v>258.89</v>
      </c>
      <c r="F48">
        <v>207508</v>
      </c>
      <c r="G48">
        <v>1035.57</v>
      </c>
      <c r="H48">
        <v>207508</v>
      </c>
      <c r="I48">
        <v>1035.57</v>
      </c>
      <c r="J48">
        <v>0</v>
      </c>
      <c r="K48">
        <v>0</v>
      </c>
      <c r="L48">
        <v>0</v>
      </c>
      <c r="M48">
        <v>1903.57</v>
      </c>
      <c r="N48">
        <v>0</v>
      </c>
      <c r="O48">
        <v>0</v>
      </c>
      <c r="P48">
        <v>0</v>
      </c>
      <c r="Q48">
        <v>0</v>
      </c>
      <c r="R48">
        <v>0</v>
      </c>
      <c r="S48">
        <v>6.85</v>
      </c>
      <c r="T48">
        <v>0.49</v>
      </c>
      <c r="U48">
        <v>25620.5</v>
      </c>
      <c r="X48" t="str">
        <f t="shared" si="21"/>
        <v>select_run_range_all</v>
      </c>
      <c r="Y48">
        <f t="shared" si="22"/>
        <v>128</v>
      </c>
      <c r="Z48">
        <f t="shared" si="23"/>
        <v>258.89</v>
      </c>
      <c r="AA48">
        <f t="shared" si="24"/>
        <v>1035.57</v>
      </c>
      <c r="AB48">
        <f t="shared" si="25"/>
        <v>1035.57</v>
      </c>
      <c r="AC48">
        <f t="shared" si="26"/>
        <v>0</v>
      </c>
      <c r="AD48">
        <f t="shared" si="27"/>
        <v>1903.57</v>
      </c>
    </row>
    <row r="49" spans="1:30" x14ac:dyDescent="0.25">
      <c r="A49" t="s">
        <v>24</v>
      </c>
      <c r="B49">
        <v>201</v>
      </c>
      <c r="C49">
        <v>256</v>
      </c>
      <c r="D49">
        <v>61116</v>
      </c>
      <c r="E49">
        <v>304.10000000000002</v>
      </c>
      <c r="F49">
        <v>244464</v>
      </c>
      <c r="G49">
        <v>1216.4000000000001</v>
      </c>
      <c r="H49">
        <v>244464</v>
      </c>
      <c r="I49">
        <v>1216.4000000000001</v>
      </c>
      <c r="J49">
        <v>0</v>
      </c>
      <c r="K49">
        <v>0</v>
      </c>
      <c r="L49">
        <v>0</v>
      </c>
      <c r="M49">
        <v>3706.08</v>
      </c>
      <c r="N49">
        <v>0</v>
      </c>
      <c r="O49">
        <v>0</v>
      </c>
      <c r="P49">
        <v>0</v>
      </c>
      <c r="Q49">
        <v>0</v>
      </c>
      <c r="R49">
        <v>0</v>
      </c>
      <c r="S49">
        <v>15.14</v>
      </c>
      <c r="T49">
        <v>0.84</v>
      </c>
      <c r="U49">
        <v>51301.41</v>
      </c>
      <c r="X49" t="str">
        <f t="shared" si="21"/>
        <v>select_run_range_all</v>
      </c>
      <c r="Y49">
        <f t="shared" si="22"/>
        <v>256</v>
      </c>
      <c r="Z49">
        <f t="shared" si="23"/>
        <v>304.10000000000002</v>
      </c>
      <c r="AA49">
        <f t="shared" si="24"/>
        <v>1216.4000000000001</v>
      </c>
      <c r="AB49">
        <f t="shared" si="25"/>
        <v>1216.4000000000001</v>
      </c>
      <c r="AC49">
        <f t="shared" si="26"/>
        <v>0</v>
      </c>
      <c r="AD49">
        <f t="shared" si="27"/>
        <v>3706.08</v>
      </c>
    </row>
    <row r="50" spans="1:30" x14ac:dyDescent="0.25">
      <c r="A50" t="s">
        <v>24</v>
      </c>
      <c r="B50">
        <v>201</v>
      </c>
      <c r="C50">
        <v>512</v>
      </c>
      <c r="D50">
        <v>65268</v>
      </c>
      <c r="E50">
        <v>324.79000000000002</v>
      </c>
      <c r="F50">
        <v>261072</v>
      </c>
      <c r="G50">
        <v>1299.17</v>
      </c>
      <c r="H50">
        <v>261072</v>
      </c>
      <c r="I50">
        <v>1299.17</v>
      </c>
      <c r="J50">
        <v>0</v>
      </c>
      <c r="K50">
        <v>0</v>
      </c>
      <c r="L50">
        <v>0</v>
      </c>
      <c r="M50">
        <v>6835.96</v>
      </c>
      <c r="N50">
        <v>0</v>
      </c>
      <c r="O50">
        <v>0</v>
      </c>
      <c r="P50">
        <v>0</v>
      </c>
      <c r="Q50">
        <v>0</v>
      </c>
      <c r="R50">
        <v>0</v>
      </c>
      <c r="S50">
        <v>32.56</v>
      </c>
      <c r="T50">
        <v>1.57</v>
      </c>
      <c r="U50">
        <v>102677.87</v>
      </c>
      <c r="X50" t="str">
        <f t="shared" si="21"/>
        <v>select_run_range_all</v>
      </c>
      <c r="Y50">
        <f t="shared" si="22"/>
        <v>512</v>
      </c>
      <c r="Z50">
        <f t="shared" si="23"/>
        <v>324.79000000000002</v>
      </c>
      <c r="AA50">
        <f t="shared" si="24"/>
        <v>1299.17</v>
      </c>
      <c r="AB50">
        <f t="shared" si="25"/>
        <v>1299.17</v>
      </c>
      <c r="AC50">
        <f t="shared" si="26"/>
        <v>0</v>
      </c>
      <c r="AD50">
        <f t="shared" si="27"/>
        <v>6835.96</v>
      </c>
    </row>
    <row r="51" spans="1:30" x14ac:dyDescent="0.25">
      <c r="A51" t="s">
        <v>24</v>
      </c>
      <c r="B51">
        <v>202</v>
      </c>
      <c r="C51">
        <v>1024</v>
      </c>
      <c r="D51">
        <v>66938</v>
      </c>
      <c r="E51">
        <v>331.57</v>
      </c>
      <c r="F51">
        <v>267752</v>
      </c>
      <c r="G51">
        <v>1326.26</v>
      </c>
      <c r="H51">
        <v>267752</v>
      </c>
      <c r="I51">
        <v>1326.26</v>
      </c>
      <c r="J51">
        <v>0</v>
      </c>
      <c r="K51">
        <v>0</v>
      </c>
      <c r="L51">
        <v>0</v>
      </c>
      <c r="M51">
        <v>7086.63</v>
      </c>
      <c r="N51">
        <v>0</v>
      </c>
      <c r="O51">
        <v>0</v>
      </c>
      <c r="P51">
        <v>0</v>
      </c>
      <c r="Q51">
        <v>0</v>
      </c>
      <c r="R51">
        <v>0</v>
      </c>
      <c r="S51">
        <v>47.06</v>
      </c>
      <c r="T51">
        <v>3.08</v>
      </c>
      <c r="U51">
        <v>205929.36</v>
      </c>
      <c r="X51" t="str">
        <f t="shared" si="21"/>
        <v>select_run_range_all</v>
      </c>
      <c r="Y51">
        <f t="shared" si="22"/>
        <v>1024</v>
      </c>
      <c r="Z51">
        <f t="shared" si="23"/>
        <v>331.57</v>
      </c>
      <c r="AA51">
        <f t="shared" si="24"/>
        <v>1326.26</v>
      </c>
      <c r="AB51">
        <f t="shared" si="25"/>
        <v>1326.26</v>
      </c>
      <c r="AC51">
        <f t="shared" si="26"/>
        <v>0</v>
      </c>
      <c r="AD51">
        <f t="shared" si="27"/>
        <v>7086.63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55535</v>
      </c>
      <c r="E54">
        <v>277.66000000000003</v>
      </c>
      <c r="F54">
        <v>55535</v>
      </c>
      <c r="G54">
        <v>277.66000000000003</v>
      </c>
      <c r="H54">
        <v>55535</v>
      </c>
      <c r="I54">
        <v>277.66000000000003</v>
      </c>
      <c r="J54">
        <v>0</v>
      </c>
      <c r="K54">
        <v>0</v>
      </c>
      <c r="L54">
        <v>0</v>
      </c>
      <c r="M54">
        <v>7.17</v>
      </c>
      <c r="N54">
        <v>0</v>
      </c>
      <c r="O54">
        <v>0</v>
      </c>
      <c r="P54">
        <v>0</v>
      </c>
      <c r="Q54">
        <v>0</v>
      </c>
      <c r="R54">
        <v>0</v>
      </c>
      <c r="S54">
        <v>0.09</v>
      </c>
      <c r="T54">
        <v>0</v>
      </c>
      <c r="U54">
        <v>199.98</v>
      </c>
      <c r="X54" t="str">
        <f>A54</f>
        <v>select_run_range_distinct</v>
      </c>
      <c r="Y54">
        <f>C54</f>
        <v>1</v>
      </c>
      <c r="Z54">
        <f>E54</f>
        <v>277.66000000000003</v>
      </c>
      <c r="AA54">
        <f>G54</f>
        <v>277.66000000000003</v>
      </c>
      <c r="AB54">
        <f>I54</f>
        <v>277.66000000000003</v>
      </c>
      <c r="AC54">
        <f>K54</f>
        <v>0</v>
      </c>
      <c r="AD54">
        <f>M54</f>
        <v>7.17</v>
      </c>
    </row>
    <row r="55" spans="1:30" x14ac:dyDescent="0.25">
      <c r="A55" t="s">
        <v>25</v>
      </c>
      <c r="B55">
        <v>200</v>
      </c>
      <c r="C55">
        <v>2</v>
      </c>
      <c r="D55">
        <v>60652</v>
      </c>
      <c r="E55">
        <v>303.25</v>
      </c>
      <c r="F55">
        <v>60652</v>
      </c>
      <c r="G55">
        <v>303.25</v>
      </c>
      <c r="H55">
        <v>60652</v>
      </c>
      <c r="I55">
        <v>303.25</v>
      </c>
      <c r="J55">
        <v>0</v>
      </c>
      <c r="K55">
        <v>0</v>
      </c>
      <c r="L55">
        <v>0</v>
      </c>
      <c r="M55">
        <v>17.010000000000002</v>
      </c>
      <c r="N55">
        <v>0</v>
      </c>
      <c r="O55">
        <v>0</v>
      </c>
      <c r="P55">
        <v>0</v>
      </c>
      <c r="Q55">
        <v>0</v>
      </c>
      <c r="R55">
        <v>0</v>
      </c>
      <c r="S55">
        <v>7.0000000000000007E-2</v>
      </c>
      <c r="T55">
        <v>0.01</v>
      </c>
      <c r="U55">
        <v>399.98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303.25</v>
      </c>
      <c r="AA55">
        <f t="shared" ref="AA55:AA64" si="31">G55</f>
        <v>303.25</v>
      </c>
      <c r="AB55">
        <f t="shared" ref="AB55:AB64" si="32">I55</f>
        <v>303.25</v>
      </c>
      <c r="AC55">
        <f t="shared" ref="AC55:AC64" si="33">K55</f>
        <v>0</v>
      </c>
      <c r="AD55">
        <f t="shared" ref="AD55:AD64" si="34">M55</f>
        <v>17.010000000000002</v>
      </c>
    </row>
    <row r="56" spans="1:30" x14ac:dyDescent="0.25">
      <c r="A56" t="s">
        <v>25</v>
      </c>
      <c r="B56">
        <v>200</v>
      </c>
      <c r="C56">
        <v>4</v>
      </c>
      <c r="D56">
        <v>96226</v>
      </c>
      <c r="E56">
        <v>481.1</v>
      </c>
      <c r="F56">
        <v>96226</v>
      </c>
      <c r="G56">
        <v>481.1</v>
      </c>
      <c r="H56">
        <v>96226</v>
      </c>
      <c r="I56">
        <v>481.1</v>
      </c>
      <c r="J56">
        <v>0</v>
      </c>
      <c r="K56">
        <v>0</v>
      </c>
      <c r="L56">
        <v>0</v>
      </c>
      <c r="M56">
        <v>22.69</v>
      </c>
      <c r="N56">
        <v>0</v>
      </c>
      <c r="O56">
        <v>0</v>
      </c>
      <c r="P56">
        <v>0</v>
      </c>
      <c r="Q56">
        <v>0</v>
      </c>
      <c r="R56">
        <v>0</v>
      </c>
      <c r="S56">
        <v>0.08</v>
      </c>
      <c r="T56">
        <v>0.01</v>
      </c>
      <c r="U56">
        <v>799.94</v>
      </c>
      <c r="X56" t="str">
        <f t="shared" si="28"/>
        <v>select_run_range_distinct</v>
      </c>
      <c r="Y56">
        <f t="shared" si="29"/>
        <v>4</v>
      </c>
      <c r="Z56">
        <f t="shared" si="30"/>
        <v>481.1</v>
      </c>
      <c r="AA56">
        <f t="shared" si="31"/>
        <v>481.1</v>
      </c>
      <c r="AB56">
        <f t="shared" si="32"/>
        <v>481.1</v>
      </c>
      <c r="AC56">
        <f t="shared" si="33"/>
        <v>0</v>
      </c>
      <c r="AD56">
        <f t="shared" si="34"/>
        <v>22.69</v>
      </c>
    </row>
    <row r="57" spans="1:30" x14ac:dyDescent="0.25">
      <c r="A57" t="s">
        <v>25</v>
      </c>
      <c r="B57">
        <v>200</v>
      </c>
      <c r="C57">
        <v>8</v>
      </c>
      <c r="D57">
        <v>142884</v>
      </c>
      <c r="E57">
        <v>714.3</v>
      </c>
      <c r="F57">
        <v>142884</v>
      </c>
      <c r="G57">
        <v>714.3</v>
      </c>
      <c r="H57">
        <v>142884</v>
      </c>
      <c r="I57">
        <v>714.3</v>
      </c>
      <c r="J57">
        <v>0</v>
      </c>
      <c r="K57">
        <v>0</v>
      </c>
      <c r="L57">
        <v>0</v>
      </c>
      <c r="M57">
        <v>30.81</v>
      </c>
      <c r="N57">
        <v>0</v>
      </c>
      <c r="O57">
        <v>0</v>
      </c>
      <c r="P57">
        <v>0</v>
      </c>
      <c r="Q57">
        <v>0</v>
      </c>
      <c r="R57">
        <v>0</v>
      </c>
      <c r="S57">
        <v>0.12</v>
      </c>
      <c r="T57">
        <v>0.01</v>
      </c>
      <c r="U57">
        <v>1599.97</v>
      </c>
      <c r="X57" t="str">
        <f t="shared" si="28"/>
        <v>select_run_range_distinct</v>
      </c>
      <c r="Y57">
        <f t="shared" si="29"/>
        <v>8</v>
      </c>
      <c r="Z57">
        <f t="shared" si="30"/>
        <v>714.3</v>
      </c>
      <c r="AA57">
        <f t="shared" si="31"/>
        <v>714.3</v>
      </c>
      <c r="AB57">
        <f t="shared" si="32"/>
        <v>714.3</v>
      </c>
      <c r="AC57">
        <f t="shared" si="33"/>
        <v>0</v>
      </c>
      <c r="AD57">
        <f t="shared" si="34"/>
        <v>30.81</v>
      </c>
    </row>
    <row r="58" spans="1:30" x14ac:dyDescent="0.25">
      <c r="A58" t="s">
        <v>25</v>
      </c>
      <c r="B58">
        <v>200</v>
      </c>
      <c r="C58">
        <v>16</v>
      </c>
      <c r="D58">
        <v>183636</v>
      </c>
      <c r="E58">
        <v>918.08</v>
      </c>
      <c r="F58">
        <v>183636</v>
      </c>
      <c r="G58">
        <v>918.08</v>
      </c>
      <c r="H58">
        <v>183636</v>
      </c>
      <c r="I58">
        <v>918.08</v>
      </c>
      <c r="J58">
        <v>0</v>
      </c>
      <c r="K58">
        <v>0</v>
      </c>
      <c r="L58">
        <v>0</v>
      </c>
      <c r="M58">
        <v>39.65</v>
      </c>
      <c r="N58">
        <v>0</v>
      </c>
      <c r="O58">
        <v>0</v>
      </c>
      <c r="P58">
        <v>0</v>
      </c>
      <c r="Q58">
        <v>0</v>
      </c>
      <c r="R58">
        <v>0</v>
      </c>
      <c r="S58">
        <v>0.24</v>
      </c>
      <c r="T58">
        <v>0.02</v>
      </c>
      <c r="U58">
        <v>3200.04</v>
      </c>
      <c r="X58" t="str">
        <f t="shared" si="28"/>
        <v>select_run_range_distinct</v>
      </c>
      <c r="Y58">
        <f t="shared" si="29"/>
        <v>16</v>
      </c>
      <c r="Z58">
        <f t="shared" si="30"/>
        <v>918.08</v>
      </c>
      <c r="AA58">
        <f t="shared" si="31"/>
        <v>918.08</v>
      </c>
      <c r="AB58">
        <f t="shared" si="32"/>
        <v>918.08</v>
      </c>
      <c r="AC58">
        <f t="shared" si="33"/>
        <v>0</v>
      </c>
      <c r="AD58">
        <f t="shared" si="34"/>
        <v>39.65</v>
      </c>
    </row>
    <row r="59" spans="1:30" x14ac:dyDescent="0.25">
      <c r="A59" t="s">
        <v>25</v>
      </c>
      <c r="B59">
        <v>200</v>
      </c>
      <c r="C59">
        <v>32</v>
      </c>
      <c r="D59">
        <v>221110</v>
      </c>
      <c r="E59">
        <v>1105.3399999999999</v>
      </c>
      <c r="F59">
        <v>221110</v>
      </c>
      <c r="G59">
        <v>1105.3399999999999</v>
      </c>
      <c r="H59">
        <v>221110</v>
      </c>
      <c r="I59">
        <v>1105.3399999999999</v>
      </c>
      <c r="J59">
        <v>0</v>
      </c>
      <c r="K59">
        <v>0</v>
      </c>
      <c r="L59">
        <v>0</v>
      </c>
      <c r="M59">
        <v>57.87</v>
      </c>
      <c r="N59">
        <v>0</v>
      </c>
      <c r="O59">
        <v>0</v>
      </c>
      <c r="P59">
        <v>0</v>
      </c>
      <c r="Q59">
        <v>0</v>
      </c>
      <c r="R59">
        <v>0</v>
      </c>
      <c r="S59">
        <v>0.64</v>
      </c>
      <c r="T59">
        <v>0.03</v>
      </c>
      <c r="U59">
        <v>6400.41</v>
      </c>
      <c r="X59" t="str">
        <f t="shared" si="28"/>
        <v>select_run_range_distinct</v>
      </c>
      <c r="Y59">
        <f t="shared" si="29"/>
        <v>32</v>
      </c>
      <c r="Z59">
        <f t="shared" si="30"/>
        <v>1105.3399999999999</v>
      </c>
      <c r="AA59">
        <f t="shared" si="31"/>
        <v>1105.3399999999999</v>
      </c>
      <c r="AB59">
        <f t="shared" si="32"/>
        <v>1105.3399999999999</v>
      </c>
      <c r="AC59">
        <f t="shared" si="33"/>
        <v>0</v>
      </c>
      <c r="AD59">
        <f t="shared" si="34"/>
        <v>57.87</v>
      </c>
    </row>
    <row r="60" spans="1:30" x14ac:dyDescent="0.25">
      <c r="A60" t="s">
        <v>25</v>
      </c>
      <c r="B60">
        <v>200</v>
      </c>
      <c r="C60">
        <v>64</v>
      </c>
      <c r="D60">
        <v>244668</v>
      </c>
      <c r="E60">
        <v>1222.56</v>
      </c>
      <c r="F60">
        <v>244668</v>
      </c>
      <c r="G60">
        <v>1222.56</v>
      </c>
      <c r="H60">
        <v>244668</v>
      </c>
      <c r="I60">
        <v>1222.56</v>
      </c>
      <c r="J60">
        <v>0</v>
      </c>
      <c r="K60">
        <v>0</v>
      </c>
      <c r="L60">
        <v>0</v>
      </c>
      <c r="M60">
        <v>112.67</v>
      </c>
      <c r="N60">
        <v>0</v>
      </c>
      <c r="O60">
        <v>0</v>
      </c>
      <c r="P60">
        <v>0</v>
      </c>
      <c r="Q60">
        <v>0</v>
      </c>
      <c r="R60">
        <v>0</v>
      </c>
      <c r="S60">
        <v>1.87</v>
      </c>
      <c r="T60">
        <v>0.05</v>
      </c>
      <c r="U60">
        <v>12802.72</v>
      </c>
      <c r="X60" t="str">
        <f t="shared" si="28"/>
        <v>select_run_range_distinct</v>
      </c>
      <c r="Y60">
        <f t="shared" si="29"/>
        <v>64</v>
      </c>
      <c r="Z60">
        <f t="shared" si="30"/>
        <v>1222.56</v>
      </c>
      <c r="AA60">
        <f t="shared" si="31"/>
        <v>1222.56</v>
      </c>
      <c r="AB60">
        <f t="shared" si="32"/>
        <v>1222.56</v>
      </c>
      <c r="AC60">
        <f t="shared" si="33"/>
        <v>0</v>
      </c>
      <c r="AD60">
        <f t="shared" si="34"/>
        <v>112.67</v>
      </c>
    </row>
    <row r="61" spans="1:30" x14ac:dyDescent="0.25">
      <c r="A61" t="s">
        <v>25</v>
      </c>
      <c r="B61">
        <v>200</v>
      </c>
      <c r="C61">
        <v>128</v>
      </c>
      <c r="D61">
        <v>257873</v>
      </c>
      <c r="E61">
        <v>1288.6500000000001</v>
      </c>
      <c r="F61">
        <v>257873</v>
      </c>
      <c r="G61">
        <v>1288.6500000000001</v>
      </c>
      <c r="H61">
        <v>257873</v>
      </c>
      <c r="I61">
        <v>1288.6500000000001</v>
      </c>
      <c r="J61">
        <v>0</v>
      </c>
      <c r="K61">
        <v>0</v>
      </c>
      <c r="L61">
        <v>0</v>
      </c>
      <c r="M61">
        <v>262.64</v>
      </c>
      <c r="N61">
        <v>0</v>
      </c>
      <c r="O61">
        <v>0</v>
      </c>
      <c r="P61">
        <v>0</v>
      </c>
      <c r="Q61">
        <v>0</v>
      </c>
      <c r="R61">
        <v>0</v>
      </c>
      <c r="S61">
        <v>4.84</v>
      </c>
      <c r="T61">
        <v>0.1</v>
      </c>
      <c r="U61">
        <v>25606.639999999999</v>
      </c>
      <c r="X61" t="str">
        <f t="shared" si="28"/>
        <v>select_run_range_distinct</v>
      </c>
      <c r="Y61">
        <f t="shared" si="29"/>
        <v>128</v>
      </c>
      <c r="Z61">
        <f t="shared" si="30"/>
        <v>1288.6500000000001</v>
      </c>
      <c r="AA61">
        <f t="shared" si="31"/>
        <v>1288.6500000000001</v>
      </c>
      <c r="AB61">
        <f t="shared" si="32"/>
        <v>1288.6500000000001</v>
      </c>
      <c r="AC61">
        <f t="shared" si="33"/>
        <v>0</v>
      </c>
      <c r="AD61">
        <f t="shared" si="34"/>
        <v>262.64</v>
      </c>
    </row>
    <row r="62" spans="1:30" x14ac:dyDescent="0.25">
      <c r="A62" t="s">
        <v>25</v>
      </c>
      <c r="B62">
        <v>200</v>
      </c>
      <c r="C62">
        <v>256</v>
      </c>
      <c r="D62">
        <v>266988</v>
      </c>
      <c r="E62">
        <v>1333.67</v>
      </c>
      <c r="F62">
        <v>266988</v>
      </c>
      <c r="G62">
        <v>1333.67</v>
      </c>
      <c r="H62">
        <v>266988</v>
      </c>
      <c r="I62">
        <v>1333.67</v>
      </c>
      <c r="J62">
        <v>0</v>
      </c>
      <c r="K62">
        <v>0</v>
      </c>
      <c r="L62">
        <v>0</v>
      </c>
      <c r="M62">
        <v>569.66999999999996</v>
      </c>
      <c r="N62">
        <v>0</v>
      </c>
      <c r="O62">
        <v>0</v>
      </c>
      <c r="P62">
        <v>0</v>
      </c>
      <c r="Q62">
        <v>0</v>
      </c>
      <c r="R62">
        <v>0</v>
      </c>
      <c r="S62">
        <v>13.47</v>
      </c>
      <c r="T62">
        <v>0.19</v>
      </c>
      <c r="U62">
        <v>51224.959999999999</v>
      </c>
      <c r="X62" t="str">
        <f t="shared" si="28"/>
        <v>select_run_range_distinct</v>
      </c>
      <c r="Y62">
        <f t="shared" si="29"/>
        <v>256</v>
      </c>
      <c r="Z62">
        <f t="shared" si="30"/>
        <v>1333.67</v>
      </c>
      <c r="AA62">
        <f t="shared" si="31"/>
        <v>1333.67</v>
      </c>
      <c r="AB62">
        <f t="shared" si="32"/>
        <v>1333.67</v>
      </c>
      <c r="AC62">
        <f t="shared" si="33"/>
        <v>0</v>
      </c>
      <c r="AD62">
        <f t="shared" si="34"/>
        <v>569.66999999999996</v>
      </c>
    </row>
    <row r="63" spans="1:30" x14ac:dyDescent="0.25">
      <c r="A63" t="s">
        <v>25</v>
      </c>
      <c r="B63">
        <v>200</v>
      </c>
      <c r="C63">
        <v>512</v>
      </c>
      <c r="D63">
        <v>271171</v>
      </c>
      <c r="E63">
        <v>1353.14</v>
      </c>
      <c r="F63">
        <v>271171</v>
      </c>
      <c r="G63">
        <v>1353.14</v>
      </c>
      <c r="H63">
        <v>271171</v>
      </c>
      <c r="I63">
        <v>1353.14</v>
      </c>
      <c r="J63">
        <v>0</v>
      </c>
      <c r="K63">
        <v>0</v>
      </c>
      <c r="L63">
        <v>0</v>
      </c>
      <c r="M63">
        <v>1235.6199999999999</v>
      </c>
      <c r="N63">
        <v>0</v>
      </c>
      <c r="O63">
        <v>0</v>
      </c>
      <c r="P63">
        <v>0</v>
      </c>
      <c r="Q63">
        <v>0</v>
      </c>
      <c r="R63">
        <v>0</v>
      </c>
      <c r="S63">
        <v>16.05</v>
      </c>
      <c r="T63">
        <v>0.38</v>
      </c>
      <c r="U63">
        <v>102505.11</v>
      </c>
      <c r="X63" t="str">
        <f t="shared" si="28"/>
        <v>select_run_range_distinct</v>
      </c>
      <c r="Y63">
        <f t="shared" si="29"/>
        <v>512</v>
      </c>
      <c r="Z63">
        <f t="shared" si="30"/>
        <v>1353.14</v>
      </c>
      <c r="AA63">
        <f t="shared" si="31"/>
        <v>1353.14</v>
      </c>
      <c r="AB63">
        <f t="shared" si="32"/>
        <v>1353.14</v>
      </c>
      <c r="AC63">
        <f t="shared" si="33"/>
        <v>0</v>
      </c>
      <c r="AD63">
        <f t="shared" si="34"/>
        <v>1235.6199999999999</v>
      </c>
    </row>
    <row r="64" spans="1:30" x14ac:dyDescent="0.25">
      <c r="A64" t="s">
        <v>25</v>
      </c>
      <c r="B64">
        <v>201</v>
      </c>
      <c r="C64">
        <v>1024</v>
      </c>
      <c r="D64">
        <v>271774</v>
      </c>
      <c r="E64">
        <v>1353.71</v>
      </c>
      <c r="F64">
        <v>271774</v>
      </c>
      <c r="G64">
        <v>1353.71</v>
      </c>
      <c r="H64">
        <v>271774</v>
      </c>
      <c r="I64">
        <v>1353.71</v>
      </c>
      <c r="J64">
        <v>0</v>
      </c>
      <c r="K64">
        <v>0</v>
      </c>
      <c r="L64">
        <v>0</v>
      </c>
      <c r="M64">
        <v>2120.7600000000002</v>
      </c>
      <c r="N64">
        <v>0</v>
      </c>
      <c r="O64">
        <v>0</v>
      </c>
      <c r="P64">
        <v>0</v>
      </c>
      <c r="Q64">
        <v>0</v>
      </c>
      <c r="R64">
        <v>0</v>
      </c>
      <c r="S64">
        <v>41.55</v>
      </c>
      <c r="T64">
        <v>0.76</v>
      </c>
      <c r="U64">
        <v>205202.21</v>
      </c>
      <c r="X64" t="str">
        <f t="shared" si="28"/>
        <v>select_run_range_distinct</v>
      </c>
      <c r="Y64">
        <f t="shared" si="29"/>
        <v>1024</v>
      </c>
      <c r="Z64">
        <f t="shared" si="30"/>
        <v>1353.71</v>
      </c>
      <c r="AA64">
        <f t="shared" si="31"/>
        <v>1353.71</v>
      </c>
      <c r="AB64">
        <f t="shared" si="32"/>
        <v>1353.71</v>
      </c>
      <c r="AC64">
        <f t="shared" si="33"/>
        <v>0</v>
      </c>
      <c r="AD64">
        <f t="shared" si="34"/>
        <v>2120.7600000000002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60946</v>
      </c>
      <c r="E67">
        <v>304.72000000000003</v>
      </c>
      <c r="F67">
        <v>60946</v>
      </c>
      <c r="G67">
        <v>304.72000000000003</v>
      </c>
      <c r="H67">
        <v>60946</v>
      </c>
      <c r="I67">
        <v>304.72000000000003</v>
      </c>
      <c r="J67">
        <v>0</v>
      </c>
      <c r="K67">
        <v>0</v>
      </c>
      <c r="L67">
        <v>0</v>
      </c>
      <c r="M67">
        <v>6.55</v>
      </c>
      <c r="N67">
        <v>0</v>
      </c>
      <c r="O67">
        <v>0</v>
      </c>
      <c r="P67">
        <v>0</v>
      </c>
      <c r="Q67">
        <v>0</v>
      </c>
      <c r="R67">
        <v>0</v>
      </c>
      <c r="S67">
        <v>0.02</v>
      </c>
      <c r="T67">
        <v>0</v>
      </c>
      <c r="U67">
        <v>199.97</v>
      </c>
      <c r="X67" t="str">
        <f>A67</f>
        <v>select_run_range_order</v>
      </c>
      <c r="Y67">
        <f>C67</f>
        <v>1</v>
      </c>
      <c r="Z67">
        <f>E67</f>
        <v>304.72000000000003</v>
      </c>
      <c r="AA67">
        <f>G67</f>
        <v>304.72000000000003</v>
      </c>
      <c r="AB67">
        <f>I67</f>
        <v>304.72000000000003</v>
      </c>
      <c r="AC67">
        <f>K67</f>
        <v>0</v>
      </c>
      <c r="AD67">
        <f>M67</f>
        <v>6.55</v>
      </c>
    </row>
    <row r="68" spans="1:30" x14ac:dyDescent="0.25">
      <c r="A68" t="s">
        <v>26</v>
      </c>
      <c r="B68">
        <v>200</v>
      </c>
      <c r="C68">
        <v>2</v>
      </c>
      <c r="D68">
        <v>65666</v>
      </c>
      <c r="E68">
        <v>328.32</v>
      </c>
      <c r="F68">
        <v>65666</v>
      </c>
      <c r="G68">
        <v>328.32</v>
      </c>
      <c r="H68">
        <v>65666</v>
      </c>
      <c r="I68">
        <v>328.32</v>
      </c>
      <c r="J68">
        <v>0</v>
      </c>
      <c r="K68">
        <v>0</v>
      </c>
      <c r="L68">
        <v>0</v>
      </c>
      <c r="M68">
        <v>15.55</v>
      </c>
      <c r="N68">
        <v>0</v>
      </c>
      <c r="O68">
        <v>0</v>
      </c>
      <c r="P68">
        <v>0</v>
      </c>
      <c r="Q68">
        <v>0</v>
      </c>
      <c r="R68">
        <v>0</v>
      </c>
      <c r="S68">
        <v>0.06</v>
      </c>
      <c r="T68">
        <v>0.01</v>
      </c>
      <c r="U68">
        <v>399.96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328.32</v>
      </c>
      <c r="AA68">
        <f t="shared" ref="AA68:AA77" si="38">G68</f>
        <v>328.32</v>
      </c>
      <c r="AB68">
        <f t="shared" ref="AB68:AB77" si="39">I68</f>
        <v>328.32</v>
      </c>
      <c r="AC68">
        <f t="shared" ref="AC68:AC77" si="40">K68</f>
        <v>0</v>
      </c>
      <c r="AD68">
        <f t="shared" ref="AD68:AD77" si="41">M68</f>
        <v>15.55</v>
      </c>
    </row>
    <row r="69" spans="1:30" x14ac:dyDescent="0.25">
      <c r="A69" t="s">
        <v>26</v>
      </c>
      <c r="B69">
        <v>200</v>
      </c>
      <c r="C69">
        <v>4</v>
      </c>
      <c r="D69">
        <v>99481</v>
      </c>
      <c r="E69">
        <v>497.39</v>
      </c>
      <c r="F69">
        <v>99481</v>
      </c>
      <c r="G69">
        <v>497.39</v>
      </c>
      <c r="H69">
        <v>99481</v>
      </c>
      <c r="I69">
        <v>497.39</v>
      </c>
      <c r="J69">
        <v>0</v>
      </c>
      <c r="K69">
        <v>0</v>
      </c>
      <c r="L69">
        <v>0</v>
      </c>
      <c r="M69">
        <v>22.28</v>
      </c>
      <c r="N69">
        <v>0</v>
      </c>
      <c r="O69">
        <v>0</v>
      </c>
      <c r="P69">
        <v>0</v>
      </c>
      <c r="Q69">
        <v>0</v>
      </c>
      <c r="R69">
        <v>0</v>
      </c>
      <c r="S69">
        <v>0.09</v>
      </c>
      <c r="T69">
        <v>0.01</v>
      </c>
      <c r="U69">
        <v>799.93</v>
      </c>
      <c r="X69" t="str">
        <f t="shared" si="35"/>
        <v>select_run_range_order</v>
      </c>
      <c r="Y69">
        <f t="shared" si="36"/>
        <v>4</v>
      </c>
      <c r="Z69">
        <f t="shared" si="37"/>
        <v>497.39</v>
      </c>
      <c r="AA69">
        <f t="shared" si="38"/>
        <v>497.39</v>
      </c>
      <c r="AB69">
        <f t="shared" si="39"/>
        <v>497.39</v>
      </c>
      <c r="AC69">
        <f t="shared" si="40"/>
        <v>0</v>
      </c>
      <c r="AD69">
        <f t="shared" si="41"/>
        <v>22.28</v>
      </c>
    </row>
    <row r="70" spans="1:30" x14ac:dyDescent="0.25">
      <c r="A70" t="s">
        <v>26</v>
      </c>
      <c r="B70">
        <v>200</v>
      </c>
      <c r="C70">
        <v>8</v>
      </c>
      <c r="D70">
        <v>144137</v>
      </c>
      <c r="E70">
        <v>720.62</v>
      </c>
      <c r="F70">
        <v>144137</v>
      </c>
      <c r="G70">
        <v>720.62</v>
      </c>
      <c r="H70">
        <v>144137</v>
      </c>
      <c r="I70">
        <v>720.62</v>
      </c>
      <c r="J70">
        <v>0</v>
      </c>
      <c r="K70">
        <v>0</v>
      </c>
      <c r="L70">
        <v>0</v>
      </c>
      <c r="M70">
        <v>30.26</v>
      </c>
      <c r="N70">
        <v>0</v>
      </c>
      <c r="O70">
        <v>0</v>
      </c>
      <c r="P70">
        <v>0</v>
      </c>
      <c r="Q70">
        <v>0</v>
      </c>
      <c r="R70">
        <v>0</v>
      </c>
      <c r="S70">
        <v>0.11</v>
      </c>
      <c r="T70">
        <v>0.01</v>
      </c>
      <c r="U70">
        <v>1599.95</v>
      </c>
      <c r="X70" t="str">
        <f t="shared" si="35"/>
        <v>select_run_range_order</v>
      </c>
      <c r="Y70">
        <f t="shared" si="36"/>
        <v>8</v>
      </c>
      <c r="Z70">
        <f t="shared" si="37"/>
        <v>720.62</v>
      </c>
      <c r="AA70">
        <f t="shared" si="38"/>
        <v>720.62</v>
      </c>
      <c r="AB70">
        <f t="shared" si="39"/>
        <v>720.62</v>
      </c>
      <c r="AC70">
        <f t="shared" si="40"/>
        <v>0</v>
      </c>
      <c r="AD70">
        <f t="shared" si="41"/>
        <v>30.26</v>
      </c>
    </row>
    <row r="71" spans="1:30" x14ac:dyDescent="0.25">
      <c r="A71" t="s">
        <v>26</v>
      </c>
      <c r="B71">
        <v>200</v>
      </c>
      <c r="C71">
        <v>16</v>
      </c>
      <c r="D71">
        <v>184727</v>
      </c>
      <c r="E71">
        <v>923.56</v>
      </c>
      <c r="F71">
        <v>184727</v>
      </c>
      <c r="G71">
        <v>923.56</v>
      </c>
      <c r="H71">
        <v>184727</v>
      </c>
      <c r="I71">
        <v>923.56</v>
      </c>
      <c r="J71">
        <v>0</v>
      </c>
      <c r="K71">
        <v>0</v>
      </c>
      <c r="L71">
        <v>0</v>
      </c>
      <c r="M71">
        <v>38.94</v>
      </c>
      <c r="N71">
        <v>0</v>
      </c>
      <c r="O71">
        <v>0</v>
      </c>
      <c r="P71">
        <v>0</v>
      </c>
      <c r="Q71">
        <v>0</v>
      </c>
      <c r="R71">
        <v>0</v>
      </c>
      <c r="S71">
        <v>0.27</v>
      </c>
      <c r="T71">
        <v>0.02</v>
      </c>
      <c r="U71">
        <v>3199.95</v>
      </c>
      <c r="X71" t="str">
        <f t="shared" si="35"/>
        <v>select_run_range_order</v>
      </c>
      <c r="Y71">
        <f t="shared" si="36"/>
        <v>16</v>
      </c>
      <c r="Z71">
        <f t="shared" si="37"/>
        <v>923.56</v>
      </c>
      <c r="AA71">
        <f t="shared" si="38"/>
        <v>923.56</v>
      </c>
      <c r="AB71">
        <f t="shared" si="39"/>
        <v>923.56</v>
      </c>
      <c r="AC71">
        <f t="shared" si="40"/>
        <v>0</v>
      </c>
      <c r="AD71">
        <f t="shared" si="41"/>
        <v>38.94</v>
      </c>
    </row>
    <row r="72" spans="1:30" x14ac:dyDescent="0.25">
      <c r="A72" t="s">
        <v>26</v>
      </c>
      <c r="B72">
        <v>200</v>
      </c>
      <c r="C72">
        <v>32</v>
      </c>
      <c r="D72">
        <v>221025</v>
      </c>
      <c r="E72">
        <v>1104.81</v>
      </c>
      <c r="F72">
        <v>221025</v>
      </c>
      <c r="G72">
        <v>1104.81</v>
      </c>
      <c r="H72">
        <v>221025</v>
      </c>
      <c r="I72">
        <v>1104.81</v>
      </c>
      <c r="J72">
        <v>0</v>
      </c>
      <c r="K72">
        <v>0</v>
      </c>
      <c r="L72">
        <v>0</v>
      </c>
      <c r="M72">
        <v>56.84</v>
      </c>
      <c r="N72">
        <v>0</v>
      </c>
      <c r="O72">
        <v>0</v>
      </c>
      <c r="P72">
        <v>0</v>
      </c>
      <c r="Q72">
        <v>0</v>
      </c>
      <c r="R72">
        <v>0</v>
      </c>
      <c r="S72">
        <v>0.61</v>
      </c>
      <c r="T72">
        <v>0.03</v>
      </c>
      <c r="U72">
        <v>6400.59</v>
      </c>
      <c r="X72" t="str">
        <f t="shared" si="35"/>
        <v>select_run_range_order</v>
      </c>
      <c r="Y72">
        <f t="shared" si="36"/>
        <v>32</v>
      </c>
      <c r="Z72">
        <f t="shared" si="37"/>
        <v>1104.81</v>
      </c>
      <c r="AA72">
        <f t="shared" si="38"/>
        <v>1104.81</v>
      </c>
      <c r="AB72">
        <f t="shared" si="39"/>
        <v>1104.81</v>
      </c>
      <c r="AC72">
        <f t="shared" si="40"/>
        <v>0</v>
      </c>
      <c r="AD72">
        <f t="shared" si="41"/>
        <v>56.84</v>
      </c>
    </row>
    <row r="73" spans="1:30" x14ac:dyDescent="0.25">
      <c r="A73" t="s">
        <v>26</v>
      </c>
      <c r="B73">
        <v>200</v>
      </c>
      <c r="C73">
        <v>64</v>
      </c>
      <c r="D73">
        <v>241912</v>
      </c>
      <c r="E73">
        <v>1209.22</v>
      </c>
      <c r="F73">
        <v>241912</v>
      </c>
      <c r="G73">
        <v>1209.22</v>
      </c>
      <c r="H73">
        <v>241912</v>
      </c>
      <c r="I73">
        <v>1209.22</v>
      </c>
      <c r="J73">
        <v>0</v>
      </c>
      <c r="K73">
        <v>0</v>
      </c>
      <c r="L73">
        <v>0</v>
      </c>
      <c r="M73">
        <v>118.92</v>
      </c>
      <c r="N73">
        <v>0</v>
      </c>
      <c r="O73">
        <v>0</v>
      </c>
      <c r="P73">
        <v>0</v>
      </c>
      <c r="Q73">
        <v>0</v>
      </c>
      <c r="R73">
        <v>0</v>
      </c>
      <c r="S73">
        <v>1.85</v>
      </c>
      <c r="T73">
        <v>0.05</v>
      </c>
      <c r="U73">
        <v>12801.53</v>
      </c>
      <c r="X73" t="str">
        <f t="shared" si="35"/>
        <v>select_run_range_order</v>
      </c>
      <c r="Y73">
        <f t="shared" si="36"/>
        <v>64</v>
      </c>
      <c r="Z73">
        <f t="shared" si="37"/>
        <v>1209.22</v>
      </c>
      <c r="AA73">
        <f t="shared" si="38"/>
        <v>1209.22</v>
      </c>
      <c r="AB73">
        <f t="shared" si="39"/>
        <v>1209.22</v>
      </c>
      <c r="AC73">
        <f t="shared" si="40"/>
        <v>0</v>
      </c>
      <c r="AD73">
        <f t="shared" si="41"/>
        <v>118.92</v>
      </c>
    </row>
    <row r="74" spans="1:30" x14ac:dyDescent="0.25">
      <c r="A74" t="s">
        <v>26</v>
      </c>
      <c r="B74">
        <v>200</v>
      </c>
      <c r="C74">
        <v>128</v>
      </c>
      <c r="D74">
        <v>256111</v>
      </c>
      <c r="E74">
        <v>1279.95</v>
      </c>
      <c r="F74">
        <v>256111</v>
      </c>
      <c r="G74">
        <v>1279.95</v>
      </c>
      <c r="H74">
        <v>256111</v>
      </c>
      <c r="I74">
        <v>1279.95</v>
      </c>
      <c r="J74">
        <v>0</v>
      </c>
      <c r="K74">
        <v>0</v>
      </c>
      <c r="L74">
        <v>0</v>
      </c>
      <c r="M74">
        <v>267.41000000000003</v>
      </c>
      <c r="N74">
        <v>0</v>
      </c>
      <c r="O74">
        <v>0</v>
      </c>
      <c r="P74">
        <v>0</v>
      </c>
      <c r="Q74">
        <v>0</v>
      </c>
      <c r="R74">
        <v>0</v>
      </c>
      <c r="S74">
        <v>5.0199999999999996</v>
      </c>
      <c r="T74">
        <v>0.1</v>
      </c>
      <c r="U74">
        <v>25606.58</v>
      </c>
      <c r="X74" t="str">
        <f t="shared" si="35"/>
        <v>select_run_range_order</v>
      </c>
      <c r="Y74">
        <f t="shared" si="36"/>
        <v>128</v>
      </c>
      <c r="Z74">
        <f t="shared" si="37"/>
        <v>1279.95</v>
      </c>
      <c r="AA74">
        <f t="shared" si="38"/>
        <v>1279.95</v>
      </c>
      <c r="AB74">
        <f t="shared" si="39"/>
        <v>1279.95</v>
      </c>
      <c r="AC74">
        <f t="shared" si="40"/>
        <v>0</v>
      </c>
      <c r="AD74">
        <f t="shared" si="41"/>
        <v>267.41000000000003</v>
      </c>
    </row>
    <row r="75" spans="1:30" x14ac:dyDescent="0.25">
      <c r="A75" t="s">
        <v>26</v>
      </c>
      <c r="B75">
        <v>200</v>
      </c>
      <c r="C75">
        <v>256</v>
      </c>
      <c r="D75">
        <v>266436</v>
      </c>
      <c r="E75">
        <v>1330.89</v>
      </c>
      <c r="F75">
        <v>266436</v>
      </c>
      <c r="G75">
        <v>1330.89</v>
      </c>
      <c r="H75">
        <v>266436</v>
      </c>
      <c r="I75">
        <v>1330.89</v>
      </c>
      <c r="J75">
        <v>0</v>
      </c>
      <c r="K75">
        <v>0</v>
      </c>
      <c r="L75">
        <v>0</v>
      </c>
      <c r="M75">
        <v>580.02</v>
      </c>
      <c r="N75">
        <v>0</v>
      </c>
      <c r="O75">
        <v>0</v>
      </c>
      <c r="P75">
        <v>0</v>
      </c>
      <c r="Q75">
        <v>0</v>
      </c>
      <c r="R75">
        <v>0</v>
      </c>
      <c r="S75">
        <v>9.52</v>
      </c>
      <c r="T75">
        <v>0.19</v>
      </c>
      <c r="U75">
        <v>51225.64</v>
      </c>
      <c r="X75" t="str">
        <f t="shared" si="35"/>
        <v>select_run_range_order</v>
      </c>
      <c r="Y75">
        <f t="shared" si="36"/>
        <v>256</v>
      </c>
      <c r="Z75">
        <f t="shared" si="37"/>
        <v>1330.89</v>
      </c>
      <c r="AA75">
        <f t="shared" si="38"/>
        <v>1330.89</v>
      </c>
      <c r="AB75">
        <f t="shared" si="39"/>
        <v>1330.89</v>
      </c>
      <c r="AC75">
        <f t="shared" si="40"/>
        <v>0</v>
      </c>
      <c r="AD75">
        <f t="shared" si="41"/>
        <v>580.02</v>
      </c>
    </row>
    <row r="76" spans="1:30" x14ac:dyDescent="0.25">
      <c r="A76" t="s">
        <v>26</v>
      </c>
      <c r="B76">
        <v>200</v>
      </c>
      <c r="C76">
        <v>512</v>
      </c>
      <c r="D76">
        <v>270201</v>
      </c>
      <c r="E76">
        <v>1348.3</v>
      </c>
      <c r="F76">
        <v>270201</v>
      </c>
      <c r="G76">
        <v>1348.3</v>
      </c>
      <c r="H76">
        <v>270201</v>
      </c>
      <c r="I76">
        <v>1348.3</v>
      </c>
      <c r="J76">
        <v>0</v>
      </c>
      <c r="K76">
        <v>0</v>
      </c>
      <c r="L76">
        <v>0</v>
      </c>
      <c r="M76">
        <v>1149.76</v>
      </c>
      <c r="N76">
        <v>0</v>
      </c>
      <c r="O76">
        <v>0</v>
      </c>
      <c r="P76">
        <v>0</v>
      </c>
      <c r="Q76">
        <v>0</v>
      </c>
      <c r="R76">
        <v>0</v>
      </c>
      <c r="S76">
        <v>15.83</v>
      </c>
      <c r="T76">
        <v>0.38</v>
      </c>
      <c r="U76">
        <v>102506.33</v>
      </c>
      <c r="X76" t="str">
        <f t="shared" si="35"/>
        <v>select_run_range_order</v>
      </c>
      <c r="Y76">
        <f t="shared" si="36"/>
        <v>512</v>
      </c>
      <c r="Z76">
        <f t="shared" si="37"/>
        <v>1348.3</v>
      </c>
      <c r="AA76">
        <f t="shared" si="38"/>
        <v>1348.3</v>
      </c>
      <c r="AB76">
        <f t="shared" si="39"/>
        <v>1348.3</v>
      </c>
      <c r="AC76">
        <f t="shared" si="40"/>
        <v>0</v>
      </c>
      <c r="AD76">
        <f t="shared" si="41"/>
        <v>1149.76</v>
      </c>
    </row>
    <row r="77" spans="1:30" x14ac:dyDescent="0.25">
      <c r="A77" t="s">
        <v>26</v>
      </c>
      <c r="B77">
        <v>201</v>
      </c>
      <c r="C77">
        <v>1024</v>
      </c>
      <c r="D77">
        <v>271297</v>
      </c>
      <c r="E77">
        <v>1351.38</v>
      </c>
      <c r="F77">
        <v>271297</v>
      </c>
      <c r="G77">
        <v>1351.38</v>
      </c>
      <c r="H77">
        <v>271297</v>
      </c>
      <c r="I77">
        <v>1351.38</v>
      </c>
      <c r="J77">
        <v>0</v>
      </c>
      <c r="K77">
        <v>0</v>
      </c>
      <c r="L77">
        <v>0</v>
      </c>
      <c r="M77">
        <v>2120.7600000000002</v>
      </c>
      <c r="N77">
        <v>0</v>
      </c>
      <c r="O77">
        <v>0</v>
      </c>
      <c r="P77">
        <v>0</v>
      </c>
      <c r="Q77">
        <v>0</v>
      </c>
      <c r="R77">
        <v>0</v>
      </c>
      <c r="S77">
        <v>36.08</v>
      </c>
      <c r="T77">
        <v>0.76</v>
      </c>
      <c r="U77">
        <v>205185.68</v>
      </c>
      <c r="X77" t="str">
        <f t="shared" si="35"/>
        <v>select_run_range_order</v>
      </c>
      <c r="Y77">
        <f t="shared" si="36"/>
        <v>1024</v>
      </c>
      <c r="Z77">
        <f t="shared" si="37"/>
        <v>1351.38</v>
      </c>
      <c r="AA77">
        <f t="shared" si="38"/>
        <v>1351.38</v>
      </c>
      <c r="AB77">
        <f t="shared" si="39"/>
        <v>1351.38</v>
      </c>
      <c r="AC77">
        <f t="shared" si="40"/>
        <v>0</v>
      </c>
      <c r="AD77">
        <f t="shared" si="41"/>
        <v>2120.7600000000002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62101</v>
      </c>
      <c r="E80">
        <v>310.5</v>
      </c>
      <c r="F80">
        <v>62101</v>
      </c>
      <c r="G80">
        <v>310.5</v>
      </c>
      <c r="H80">
        <v>62101</v>
      </c>
      <c r="I80">
        <v>310.5</v>
      </c>
      <c r="J80">
        <v>0</v>
      </c>
      <c r="K80">
        <v>0</v>
      </c>
      <c r="L80">
        <v>0</v>
      </c>
      <c r="M80">
        <v>6.55</v>
      </c>
      <c r="N80">
        <v>0</v>
      </c>
      <c r="O80">
        <v>0</v>
      </c>
      <c r="P80">
        <v>0</v>
      </c>
      <c r="Q80">
        <v>0</v>
      </c>
      <c r="R80">
        <v>0</v>
      </c>
      <c r="S80">
        <v>0.03</v>
      </c>
      <c r="T80">
        <v>0</v>
      </c>
      <c r="U80">
        <v>199.97</v>
      </c>
      <c r="X80" t="str">
        <f>A80</f>
        <v>select_run_range_simple</v>
      </c>
      <c r="Y80">
        <f>C80</f>
        <v>1</v>
      </c>
      <c r="Z80">
        <f>E80</f>
        <v>310.5</v>
      </c>
      <c r="AA80">
        <f>G80</f>
        <v>310.5</v>
      </c>
      <c r="AB80">
        <f>I80</f>
        <v>310.5</v>
      </c>
      <c r="AC80">
        <f>K80</f>
        <v>0</v>
      </c>
      <c r="AD80">
        <f>M80</f>
        <v>6.55</v>
      </c>
    </row>
    <row r="81" spans="1:30" x14ac:dyDescent="0.25">
      <c r="A81" t="s">
        <v>27</v>
      </c>
      <c r="B81">
        <v>200</v>
      </c>
      <c r="C81">
        <v>2</v>
      </c>
      <c r="D81">
        <v>66263</v>
      </c>
      <c r="E81">
        <v>331.3</v>
      </c>
      <c r="F81">
        <v>66263</v>
      </c>
      <c r="G81">
        <v>331.3</v>
      </c>
      <c r="H81">
        <v>66263</v>
      </c>
      <c r="I81">
        <v>331.3</v>
      </c>
      <c r="J81">
        <v>0</v>
      </c>
      <c r="K81">
        <v>0</v>
      </c>
      <c r="L81">
        <v>0</v>
      </c>
      <c r="M81">
        <v>15.55</v>
      </c>
      <c r="N81">
        <v>0</v>
      </c>
      <c r="O81">
        <v>0</v>
      </c>
      <c r="P81">
        <v>0</v>
      </c>
      <c r="Q81">
        <v>0</v>
      </c>
      <c r="R81">
        <v>0</v>
      </c>
      <c r="S81">
        <v>0.04</v>
      </c>
      <c r="T81">
        <v>0.01</v>
      </c>
      <c r="U81">
        <v>399.97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331.3</v>
      </c>
      <c r="AA81">
        <f t="shared" ref="AA81:AA90" si="45">G81</f>
        <v>331.3</v>
      </c>
      <c r="AB81">
        <f t="shared" ref="AB81:AB90" si="46">I81</f>
        <v>331.3</v>
      </c>
      <c r="AC81">
        <f t="shared" ref="AC81:AC90" si="47">K81</f>
        <v>0</v>
      </c>
      <c r="AD81">
        <f t="shared" ref="AD81:AD90" si="48">M81</f>
        <v>15.55</v>
      </c>
    </row>
    <row r="82" spans="1:30" x14ac:dyDescent="0.25">
      <c r="A82" t="s">
        <v>27</v>
      </c>
      <c r="B82">
        <v>200</v>
      </c>
      <c r="C82">
        <v>4</v>
      </c>
      <c r="D82">
        <v>101083</v>
      </c>
      <c r="E82">
        <v>505.4</v>
      </c>
      <c r="F82">
        <v>101083</v>
      </c>
      <c r="G82">
        <v>505.4</v>
      </c>
      <c r="H82">
        <v>101083</v>
      </c>
      <c r="I82">
        <v>505.4</v>
      </c>
      <c r="J82">
        <v>0</v>
      </c>
      <c r="K82">
        <v>0</v>
      </c>
      <c r="L82">
        <v>0</v>
      </c>
      <c r="M82">
        <v>21.89</v>
      </c>
      <c r="N82">
        <v>0</v>
      </c>
      <c r="O82">
        <v>0</v>
      </c>
      <c r="P82">
        <v>0</v>
      </c>
      <c r="Q82">
        <v>0</v>
      </c>
      <c r="R82">
        <v>0</v>
      </c>
      <c r="S82">
        <v>0.68</v>
      </c>
      <c r="T82">
        <v>0.01</v>
      </c>
      <c r="U82">
        <v>799.94</v>
      </c>
      <c r="X82" t="str">
        <f t="shared" si="42"/>
        <v>select_run_range_simple</v>
      </c>
      <c r="Y82">
        <f t="shared" si="43"/>
        <v>4</v>
      </c>
      <c r="Z82">
        <f t="shared" si="44"/>
        <v>505.4</v>
      </c>
      <c r="AA82">
        <f t="shared" si="45"/>
        <v>505.4</v>
      </c>
      <c r="AB82">
        <f t="shared" si="46"/>
        <v>505.4</v>
      </c>
      <c r="AC82">
        <f t="shared" si="47"/>
        <v>0</v>
      </c>
      <c r="AD82">
        <f t="shared" si="48"/>
        <v>21.89</v>
      </c>
    </row>
    <row r="83" spans="1:30" x14ac:dyDescent="0.25">
      <c r="A83" t="s">
        <v>27</v>
      </c>
      <c r="B83">
        <v>200</v>
      </c>
      <c r="C83">
        <v>8</v>
      </c>
      <c r="D83">
        <v>144825</v>
      </c>
      <c r="E83">
        <v>724.08</v>
      </c>
      <c r="F83">
        <v>144825</v>
      </c>
      <c r="G83">
        <v>724.08</v>
      </c>
      <c r="H83">
        <v>144825</v>
      </c>
      <c r="I83">
        <v>724.08</v>
      </c>
      <c r="J83">
        <v>0</v>
      </c>
      <c r="K83">
        <v>0</v>
      </c>
      <c r="L83">
        <v>0</v>
      </c>
      <c r="M83">
        <v>30.26</v>
      </c>
      <c r="N83">
        <v>0</v>
      </c>
      <c r="O83">
        <v>0</v>
      </c>
      <c r="P83">
        <v>0</v>
      </c>
      <c r="Q83">
        <v>0</v>
      </c>
      <c r="R83">
        <v>0</v>
      </c>
      <c r="S83">
        <v>0.12</v>
      </c>
      <c r="T83">
        <v>0.01</v>
      </c>
      <c r="U83">
        <v>1599.93</v>
      </c>
      <c r="X83" t="str">
        <f t="shared" si="42"/>
        <v>select_run_range_simple</v>
      </c>
      <c r="Y83">
        <f t="shared" si="43"/>
        <v>8</v>
      </c>
      <c r="Z83">
        <f t="shared" si="44"/>
        <v>724.08</v>
      </c>
      <c r="AA83">
        <f t="shared" si="45"/>
        <v>724.08</v>
      </c>
      <c r="AB83">
        <f t="shared" si="46"/>
        <v>724.08</v>
      </c>
      <c r="AC83">
        <f t="shared" si="47"/>
        <v>0</v>
      </c>
      <c r="AD83">
        <f t="shared" si="48"/>
        <v>30.26</v>
      </c>
    </row>
    <row r="84" spans="1:30" x14ac:dyDescent="0.25">
      <c r="A84" t="s">
        <v>27</v>
      </c>
      <c r="B84">
        <v>200</v>
      </c>
      <c r="C84">
        <v>16</v>
      </c>
      <c r="D84">
        <v>184472</v>
      </c>
      <c r="E84">
        <v>922.27</v>
      </c>
      <c r="F84">
        <v>184472</v>
      </c>
      <c r="G84">
        <v>922.27</v>
      </c>
      <c r="H84">
        <v>184472</v>
      </c>
      <c r="I84">
        <v>922.27</v>
      </c>
      <c r="J84">
        <v>0</v>
      </c>
      <c r="K84">
        <v>0</v>
      </c>
      <c r="L84">
        <v>0</v>
      </c>
      <c r="M84">
        <v>39.65</v>
      </c>
      <c r="N84">
        <v>0</v>
      </c>
      <c r="O84">
        <v>0</v>
      </c>
      <c r="P84">
        <v>0</v>
      </c>
      <c r="Q84">
        <v>0</v>
      </c>
      <c r="R84">
        <v>0</v>
      </c>
      <c r="S84">
        <v>0.28000000000000003</v>
      </c>
      <c r="T84">
        <v>0.02</v>
      </c>
      <c r="U84">
        <v>3200</v>
      </c>
      <c r="X84" t="str">
        <f t="shared" si="42"/>
        <v>select_run_range_simple</v>
      </c>
      <c r="Y84">
        <f t="shared" si="43"/>
        <v>16</v>
      </c>
      <c r="Z84">
        <f t="shared" si="44"/>
        <v>922.27</v>
      </c>
      <c r="AA84">
        <f t="shared" si="45"/>
        <v>922.27</v>
      </c>
      <c r="AB84">
        <f t="shared" si="46"/>
        <v>922.27</v>
      </c>
      <c r="AC84">
        <f t="shared" si="47"/>
        <v>0</v>
      </c>
      <c r="AD84">
        <f t="shared" si="48"/>
        <v>39.65</v>
      </c>
    </row>
    <row r="85" spans="1:30" x14ac:dyDescent="0.25">
      <c r="A85" t="s">
        <v>27</v>
      </c>
      <c r="B85">
        <v>200</v>
      </c>
      <c r="C85">
        <v>32</v>
      </c>
      <c r="D85">
        <v>221448</v>
      </c>
      <c r="E85">
        <v>1107.05</v>
      </c>
      <c r="F85">
        <v>221448</v>
      </c>
      <c r="G85">
        <v>1107.05</v>
      </c>
      <c r="H85">
        <v>221448</v>
      </c>
      <c r="I85">
        <v>1107.05</v>
      </c>
      <c r="J85">
        <v>0</v>
      </c>
      <c r="K85">
        <v>0</v>
      </c>
      <c r="L85">
        <v>0</v>
      </c>
      <c r="M85">
        <v>56.84</v>
      </c>
      <c r="N85">
        <v>0</v>
      </c>
      <c r="O85">
        <v>0</v>
      </c>
      <c r="P85">
        <v>0</v>
      </c>
      <c r="Q85">
        <v>0</v>
      </c>
      <c r="R85">
        <v>0</v>
      </c>
      <c r="S85">
        <v>0.6</v>
      </c>
      <c r="T85">
        <v>0.03</v>
      </c>
      <c r="U85">
        <v>6400.32</v>
      </c>
      <c r="X85" t="str">
        <f t="shared" si="42"/>
        <v>select_run_range_simple</v>
      </c>
      <c r="Y85">
        <f t="shared" si="43"/>
        <v>32</v>
      </c>
      <c r="Z85">
        <f t="shared" si="44"/>
        <v>1107.05</v>
      </c>
      <c r="AA85">
        <f t="shared" si="45"/>
        <v>1107.05</v>
      </c>
      <c r="AB85">
        <f t="shared" si="46"/>
        <v>1107.05</v>
      </c>
      <c r="AC85">
        <f t="shared" si="47"/>
        <v>0</v>
      </c>
      <c r="AD85">
        <f t="shared" si="48"/>
        <v>56.84</v>
      </c>
    </row>
    <row r="86" spans="1:30" x14ac:dyDescent="0.25">
      <c r="A86" t="s">
        <v>27</v>
      </c>
      <c r="B86">
        <v>200</v>
      </c>
      <c r="C86">
        <v>64</v>
      </c>
      <c r="D86">
        <v>242032</v>
      </c>
      <c r="E86">
        <v>1209.8</v>
      </c>
      <c r="F86">
        <v>242032</v>
      </c>
      <c r="G86">
        <v>1209.8</v>
      </c>
      <c r="H86">
        <v>242032</v>
      </c>
      <c r="I86">
        <v>1209.8</v>
      </c>
      <c r="J86">
        <v>0</v>
      </c>
      <c r="K86">
        <v>0</v>
      </c>
      <c r="L86">
        <v>0</v>
      </c>
      <c r="M86">
        <v>118.92</v>
      </c>
      <c r="N86">
        <v>0</v>
      </c>
      <c r="O86">
        <v>0</v>
      </c>
      <c r="P86">
        <v>0</v>
      </c>
      <c r="Q86">
        <v>0</v>
      </c>
      <c r="R86">
        <v>0</v>
      </c>
      <c r="S86">
        <v>2.31</v>
      </c>
      <c r="T86">
        <v>0.05</v>
      </c>
      <c r="U86">
        <v>12801.75</v>
      </c>
      <c r="X86" t="str">
        <f t="shared" si="42"/>
        <v>select_run_range_simple</v>
      </c>
      <c r="Y86">
        <f t="shared" si="43"/>
        <v>64</v>
      </c>
      <c r="Z86">
        <f t="shared" si="44"/>
        <v>1209.8</v>
      </c>
      <c r="AA86">
        <f t="shared" si="45"/>
        <v>1209.8</v>
      </c>
      <c r="AB86">
        <f t="shared" si="46"/>
        <v>1209.8</v>
      </c>
      <c r="AC86">
        <f t="shared" si="47"/>
        <v>0</v>
      </c>
      <c r="AD86">
        <f t="shared" si="48"/>
        <v>118.92</v>
      </c>
    </row>
    <row r="87" spans="1:30" x14ac:dyDescent="0.25">
      <c r="A87" t="s">
        <v>27</v>
      </c>
      <c r="B87">
        <v>200</v>
      </c>
      <c r="C87">
        <v>128</v>
      </c>
      <c r="D87">
        <v>257074</v>
      </c>
      <c r="E87">
        <v>1284.71</v>
      </c>
      <c r="F87">
        <v>257074</v>
      </c>
      <c r="G87">
        <v>1284.71</v>
      </c>
      <c r="H87">
        <v>257074</v>
      </c>
      <c r="I87">
        <v>1284.71</v>
      </c>
      <c r="J87">
        <v>0</v>
      </c>
      <c r="K87">
        <v>0</v>
      </c>
      <c r="L87">
        <v>0</v>
      </c>
      <c r="M87">
        <v>267.41000000000003</v>
      </c>
      <c r="N87">
        <v>0</v>
      </c>
      <c r="O87">
        <v>0</v>
      </c>
      <c r="P87">
        <v>0</v>
      </c>
      <c r="Q87">
        <v>0</v>
      </c>
      <c r="R87">
        <v>0</v>
      </c>
      <c r="S87">
        <v>4.88</v>
      </c>
      <c r="T87">
        <v>0.1</v>
      </c>
      <c r="U87">
        <v>25605.87</v>
      </c>
      <c r="X87" t="str">
        <f t="shared" si="42"/>
        <v>select_run_range_simple</v>
      </c>
      <c r="Y87">
        <f t="shared" si="43"/>
        <v>128</v>
      </c>
      <c r="Z87">
        <f t="shared" si="44"/>
        <v>1284.71</v>
      </c>
      <c r="AA87">
        <f t="shared" si="45"/>
        <v>1284.71</v>
      </c>
      <c r="AB87">
        <f t="shared" si="46"/>
        <v>1284.71</v>
      </c>
      <c r="AC87">
        <f t="shared" si="47"/>
        <v>0</v>
      </c>
      <c r="AD87">
        <f t="shared" si="48"/>
        <v>267.41000000000003</v>
      </c>
    </row>
    <row r="88" spans="1:30" x14ac:dyDescent="0.25">
      <c r="A88" t="s">
        <v>27</v>
      </c>
      <c r="B88">
        <v>200</v>
      </c>
      <c r="C88">
        <v>256</v>
      </c>
      <c r="D88">
        <v>266385</v>
      </c>
      <c r="E88">
        <v>1330.6</v>
      </c>
      <c r="F88">
        <v>266385</v>
      </c>
      <c r="G88">
        <v>1330.6</v>
      </c>
      <c r="H88">
        <v>266385</v>
      </c>
      <c r="I88">
        <v>1330.6</v>
      </c>
      <c r="J88">
        <v>0</v>
      </c>
      <c r="K88">
        <v>0</v>
      </c>
      <c r="L88">
        <v>0</v>
      </c>
      <c r="M88">
        <v>559.5</v>
      </c>
      <c r="N88">
        <v>0</v>
      </c>
      <c r="O88">
        <v>0</v>
      </c>
      <c r="P88">
        <v>0</v>
      </c>
      <c r="Q88">
        <v>0</v>
      </c>
      <c r="R88">
        <v>0</v>
      </c>
      <c r="S88">
        <v>13.76</v>
      </c>
      <c r="T88">
        <v>0.19</v>
      </c>
      <c r="U88">
        <v>51225.33</v>
      </c>
      <c r="X88" t="str">
        <f t="shared" si="42"/>
        <v>select_run_range_simple</v>
      </c>
      <c r="Y88">
        <f t="shared" si="43"/>
        <v>256</v>
      </c>
      <c r="Z88">
        <f t="shared" si="44"/>
        <v>1330.6</v>
      </c>
      <c r="AA88">
        <f t="shared" si="45"/>
        <v>1330.6</v>
      </c>
      <c r="AB88">
        <f t="shared" si="46"/>
        <v>1330.6</v>
      </c>
      <c r="AC88">
        <f t="shared" si="47"/>
        <v>0</v>
      </c>
      <c r="AD88">
        <f t="shared" si="48"/>
        <v>559.5</v>
      </c>
    </row>
    <row r="89" spans="1:30" x14ac:dyDescent="0.25">
      <c r="A89" t="s">
        <v>27</v>
      </c>
      <c r="B89">
        <v>201</v>
      </c>
      <c r="C89">
        <v>512</v>
      </c>
      <c r="D89">
        <v>271150</v>
      </c>
      <c r="E89">
        <v>1352.26</v>
      </c>
      <c r="F89">
        <v>271150</v>
      </c>
      <c r="G89">
        <v>1352.26</v>
      </c>
      <c r="H89">
        <v>271150</v>
      </c>
      <c r="I89">
        <v>1352.26</v>
      </c>
      <c r="J89">
        <v>0</v>
      </c>
      <c r="K89">
        <v>0</v>
      </c>
      <c r="L89">
        <v>0</v>
      </c>
      <c r="M89">
        <v>1170.6500000000001</v>
      </c>
      <c r="N89">
        <v>0</v>
      </c>
      <c r="O89">
        <v>0</v>
      </c>
      <c r="P89">
        <v>0</v>
      </c>
      <c r="Q89">
        <v>0</v>
      </c>
      <c r="R89">
        <v>0</v>
      </c>
      <c r="S89">
        <v>14.9</v>
      </c>
      <c r="T89">
        <v>0.38</v>
      </c>
      <c r="U89">
        <v>102497.78</v>
      </c>
      <c r="X89" t="str">
        <f t="shared" si="42"/>
        <v>select_run_range_simple</v>
      </c>
      <c r="Y89">
        <f t="shared" si="43"/>
        <v>512</v>
      </c>
      <c r="Z89">
        <f t="shared" si="44"/>
        <v>1352.26</v>
      </c>
      <c r="AA89">
        <f t="shared" si="45"/>
        <v>1352.26</v>
      </c>
      <c r="AB89">
        <f t="shared" si="46"/>
        <v>1352.26</v>
      </c>
      <c r="AC89">
        <f t="shared" si="47"/>
        <v>0</v>
      </c>
      <c r="AD89">
        <f t="shared" si="48"/>
        <v>1170.6500000000001</v>
      </c>
    </row>
    <row r="90" spans="1:30" x14ac:dyDescent="0.25">
      <c r="A90" t="s">
        <v>27</v>
      </c>
      <c r="B90">
        <v>201</v>
      </c>
      <c r="C90">
        <v>1024</v>
      </c>
      <c r="D90">
        <v>271814</v>
      </c>
      <c r="E90">
        <v>1352.2</v>
      </c>
      <c r="F90">
        <v>271814</v>
      </c>
      <c r="G90">
        <v>1352.2</v>
      </c>
      <c r="H90">
        <v>271814</v>
      </c>
      <c r="I90">
        <v>1352.2</v>
      </c>
      <c r="J90">
        <v>0</v>
      </c>
      <c r="K90">
        <v>0</v>
      </c>
      <c r="L90">
        <v>0</v>
      </c>
      <c r="M90">
        <v>2045.74</v>
      </c>
      <c r="N90">
        <v>0</v>
      </c>
      <c r="O90">
        <v>0</v>
      </c>
      <c r="P90">
        <v>0</v>
      </c>
      <c r="Q90">
        <v>0</v>
      </c>
      <c r="R90">
        <v>0</v>
      </c>
      <c r="S90">
        <v>57.39</v>
      </c>
      <c r="T90">
        <v>0.76</v>
      </c>
      <c r="U90">
        <v>205224.75</v>
      </c>
      <c r="X90" t="str">
        <f t="shared" si="42"/>
        <v>select_run_range_simple</v>
      </c>
      <c r="Y90">
        <f t="shared" si="43"/>
        <v>1024</v>
      </c>
      <c r="Z90">
        <f t="shared" si="44"/>
        <v>1352.2</v>
      </c>
      <c r="AA90">
        <f t="shared" si="45"/>
        <v>1352.2</v>
      </c>
      <c r="AB90">
        <f t="shared" si="46"/>
        <v>1352.2</v>
      </c>
      <c r="AC90">
        <f t="shared" si="47"/>
        <v>0</v>
      </c>
      <c r="AD90">
        <f t="shared" si="48"/>
        <v>2045.74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63003</v>
      </c>
      <c r="E93">
        <v>314.99</v>
      </c>
      <c r="F93">
        <v>63003</v>
      </c>
      <c r="G93">
        <v>314.99</v>
      </c>
      <c r="H93">
        <v>63003</v>
      </c>
      <c r="I93">
        <v>314.99</v>
      </c>
      <c r="J93">
        <v>0</v>
      </c>
      <c r="K93">
        <v>0</v>
      </c>
      <c r="L93">
        <v>0</v>
      </c>
      <c r="M93">
        <v>6.32</v>
      </c>
      <c r="N93">
        <v>0</v>
      </c>
      <c r="O93">
        <v>0</v>
      </c>
      <c r="P93">
        <v>0</v>
      </c>
      <c r="Q93">
        <v>0</v>
      </c>
      <c r="R93">
        <v>0</v>
      </c>
      <c r="S93">
        <v>0.05</v>
      </c>
      <c r="T93">
        <v>0</v>
      </c>
      <c r="U93">
        <v>199.98</v>
      </c>
      <c r="X93" t="str">
        <f>A93</f>
        <v>select_run_range_sum</v>
      </c>
      <c r="Y93">
        <f>C93</f>
        <v>1</v>
      </c>
      <c r="Z93">
        <f>E93</f>
        <v>314.99</v>
      </c>
      <c r="AA93">
        <f>G93</f>
        <v>314.99</v>
      </c>
      <c r="AB93">
        <f>I93</f>
        <v>314.99</v>
      </c>
      <c r="AC93">
        <f>K93</f>
        <v>0</v>
      </c>
      <c r="AD93">
        <f>M93</f>
        <v>6.32</v>
      </c>
    </row>
    <row r="94" spans="1:30" x14ac:dyDescent="0.25">
      <c r="A94" t="s">
        <v>28</v>
      </c>
      <c r="B94">
        <v>200</v>
      </c>
      <c r="C94">
        <v>2</v>
      </c>
      <c r="D94">
        <v>67128</v>
      </c>
      <c r="E94">
        <v>335.63</v>
      </c>
      <c r="F94">
        <v>67128</v>
      </c>
      <c r="G94">
        <v>335.63</v>
      </c>
      <c r="H94">
        <v>67128</v>
      </c>
      <c r="I94">
        <v>335.63</v>
      </c>
      <c r="J94">
        <v>0</v>
      </c>
      <c r="K94">
        <v>0</v>
      </c>
      <c r="L94">
        <v>0</v>
      </c>
      <c r="M94">
        <v>15.55</v>
      </c>
      <c r="N94">
        <v>0</v>
      </c>
      <c r="O94">
        <v>0</v>
      </c>
      <c r="P94">
        <v>0</v>
      </c>
      <c r="Q94">
        <v>0</v>
      </c>
      <c r="R94">
        <v>0</v>
      </c>
      <c r="S94">
        <v>0.06</v>
      </c>
      <c r="T94">
        <v>0.01</v>
      </c>
      <c r="U94">
        <v>399.97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335.63</v>
      </c>
      <c r="AA94">
        <f t="shared" ref="AA94:AA103" si="52">G94</f>
        <v>335.63</v>
      </c>
      <c r="AB94">
        <f t="shared" ref="AB94:AB103" si="53">I94</f>
        <v>335.63</v>
      </c>
      <c r="AC94">
        <f t="shared" ref="AC94:AC103" si="54">K94</f>
        <v>0</v>
      </c>
      <c r="AD94">
        <f t="shared" ref="AD94:AD103" si="55">M94</f>
        <v>15.55</v>
      </c>
    </row>
    <row r="95" spans="1:30" x14ac:dyDescent="0.25">
      <c r="A95" t="s">
        <v>28</v>
      </c>
      <c r="B95">
        <v>200</v>
      </c>
      <c r="C95">
        <v>4</v>
      </c>
      <c r="D95">
        <v>101984</v>
      </c>
      <c r="E95">
        <v>509.89</v>
      </c>
      <c r="F95">
        <v>101984</v>
      </c>
      <c r="G95">
        <v>509.89</v>
      </c>
      <c r="H95">
        <v>101984</v>
      </c>
      <c r="I95">
        <v>509.89</v>
      </c>
      <c r="J95">
        <v>0</v>
      </c>
      <c r="K95">
        <v>0</v>
      </c>
      <c r="L95">
        <v>0</v>
      </c>
      <c r="M95">
        <v>21.89</v>
      </c>
      <c r="N95">
        <v>0</v>
      </c>
      <c r="O95">
        <v>0</v>
      </c>
      <c r="P95">
        <v>0</v>
      </c>
      <c r="Q95">
        <v>0</v>
      </c>
      <c r="R95">
        <v>0</v>
      </c>
      <c r="S95">
        <v>7.0000000000000007E-2</v>
      </c>
      <c r="T95">
        <v>0.01</v>
      </c>
      <c r="U95">
        <v>799.96</v>
      </c>
      <c r="X95" t="str">
        <f t="shared" si="49"/>
        <v>select_run_range_sum</v>
      </c>
      <c r="Y95">
        <f t="shared" si="50"/>
        <v>4</v>
      </c>
      <c r="Z95">
        <f t="shared" si="51"/>
        <v>509.89</v>
      </c>
      <c r="AA95">
        <f t="shared" si="52"/>
        <v>509.89</v>
      </c>
      <c r="AB95">
        <f t="shared" si="53"/>
        <v>509.89</v>
      </c>
      <c r="AC95">
        <f t="shared" si="54"/>
        <v>0</v>
      </c>
      <c r="AD95">
        <f t="shared" si="55"/>
        <v>21.89</v>
      </c>
    </row>
    <row r="96" spans="1:30" x14ac:dyDescent="0.25">
      <c r="A96" t="s">
        <v>28</v>
      </c>
      <c r="B96">
        <v>200</v>
      </c>
      <c r="C96">
        <v>8</v>
      </c>
      <c r="D96">
        <v>146037</v>
      </c>
      <c r="E96">
        <v>730.15</v>
      </c>
      <c r="F96">
        <v>146037</v>
      </c>
      <c r="G96">
        <v>730.15</v>
      </c>
      <c r="H96">
        <v>146037</v>
      </c>
      <c r="I96">
        <v>730.15</v>
      </c>
      <c r="J96">
        <v>0</v>
      </c>
      <c r="K96">
        <v>0</v>
      </c>
      <c r="L96">
        <v>0</v>
      </c>
      <c r="M96">
        <v>29.72</v>
      </c>
      <c r="N96">
        <v>0</v>
      </c>
      <c r="O96">
        <v>0</v>
      </c>
      <c r="P96">
        <v>0</v>
      </c>
      <c r="Q96">
        <v>0</v>
      </c>
      <c r="R96">
        <v>0</v>
      </c>
      <c r="S96">
        <v>0.12</v>
      </c>
      <c r="T96">
        <v>0.01</v>
      </c>
      <c r="U96">
        <v>1599.93</v>
      </c>
      <c r="X96" t="str">
        <f t="shared" si="49"/>
        <v>select_run_range_sum</v>
      </c>
      <c r="Y96">
        <f t="shared" si="50"/>
        <v>8</v>
      </c>
      <c r="Z96">
        <f t="shared" si="51"/>
        <v>730.15</v>
      </c>
      <c r="AA96">
        <f t="shared" si="52"/>
        <v>730.15</v>
      </c>
      <c r="AB96">
        <f t="shared" si="53"/>
        <v>730.15</v>
      </c>
      <c r="AC96">
        <f t="shared" si="54"/>
        <v>0</v>
      </c>
      <c r="AD96">
        <f t="shared" si="55"/>
        <v>29.72</v>
      </c>
    </row>
    <row r="97" spans="1:30" x14ac:dyDescent="0.25">
      <c r="A97" t="s">
        <v>28</v>
      </c>
      <c r="B97">
        <v>200</v>
      </c>
      <c r="C97">
        <v>16</v>
      </c>
      <c r="D97">
        <v>185346</v>
      </c>
      <c r="E97">
        <v>926.63</v>
      </c>
      <c r="F97">
        <v>185346</v>
      </c>
      <c r="G97">
        <v>926.63</v>
      </c>
      <c r="H97">
        <v>185346</v>
      </c>
      <c r="I97">
        <v>926.63</v>
      </c>
      <c r="J97">
        <v>0</v>
      </c>
      <c r="K97">
        <v>0</v>
      </c>
      <c r="L97">
        <v>0</v>
      </c>
      <c r="M97">
        <v>38.94</v>
      </c>
      <c r="N97">
        <v>0</v>
      </c>
      <c r="O97">
        <v>0</v>
      </c>
      <c r="P97">
        <v>0</v>
      </c>
      <c r="Q97">
        <v>0</v>
      </c>
      <c r="R97">
        <v>0</v>
      </c>
      <c r="S97">
        <v>0.24</v>
      </c>
      <c r="T97">
        <v>0.02</v>
      </c>
      <c r="U97">
        <v>3200.03</v>
      </c>
      <c r="X97" t="str">
        <f t="shared" si="49"/>
        <v>select_run_range_sum</v>
      </c>
      <c r="Y97">
        <f t="shared" si="50"/>
        <v>16</v>
      </c>
      <c r="Z97">
        <f t="shared" si="51"/>
        <v>926.63</v>
      </c>
      <c r="AA97">
        <f t="shared" si="52"/>
        <v>926.63</v>
      </c>
      <c r="AB97">
        <f t="shared" si="53"/>
        <v>926.63</v>
      </c>
      <c r="AC97">
        <f t="shared" si="54"/>
        <v>0</v>
      </c>
      <c r="AD97">
        <f t="shared" si="55"/>
        <v>38.94</v>
      </c>
    </row>
    <row r="98" spans="1:30" x14ac:dyDescent="0.25">
      <c r="A98" t="s">
        <v>28</v>
      </c>
      <c r="B98">
        <v>200</v>
      </c>
      <c r="C98">
        <v>32</v>
      </c>
      <c r="D98">
        <v>222407</v>
      </c>
      <c r="E98">
        <v>1111.58</v>
      </c>
      <c r="F98">
        <v>222407</v>
      </c>
      <c r="G98">
        <v>1111.58</v>
      </c>
      <c r="H98">
        <v>222407</v>
      </c>
      <c r="I98">
        <v>1111.58</v>
      </c>
      <c r="J98">
        <v>0</v>
      </c>
      <c r="K98">
        <v>0</v>
      </c>
      <c r="L98">
        <v>0</v>
      </c>
      <c r="M98">
        <v>56.84</v>
      </c>
      <c r="N98">
        <v>0</v>
      </c>
      <c r="O98">
        <v>0</v>
      </c>
      <c r="P98">
        <v>0</v>
      </c>
      <c r="Q98">
        <v>0</v>
      </c>
      <c r="R98">
        <v>0</v>
      </c>
      <c r="S98">
        <v>0.79</v>
      </c>
      <c r="T98">
        <v>0.03</v>
      </c>
      <c r="U98">
        <v>6400.72</v>
      </c>
      <c r="X98" t="str">
        <f t="shared" si="49"/>
        <v>select_run_range_sum</v>
      </c>
      <c r="Y98">
        <f t="shared" si="50"/>
        <v>32</v>
      </c>
      <c r="Z98">
        <f t="shared" si="51"/>
        <v>1111.58</v>
      </c>
      <c r="AA98">
        <f t="shared" si="52"/>
        <v>1111.58</v>
      </c>
      <c r="AB98">
        <f t="shared" si="53"/>
        <v>1111.58</v>
      </c>
      <c r="AC98">
        <f t="shared" si="54"/>
        <v>0</v>
      </c>
      <c r="AD98">
        <f t="shared" si="55"/>
        <v>56.84</v>
      </c>
    </row>
    <row r="99" spans="1:30" x14ac:dyDescent="0.25">
      <c r="A99" t="s">
        <v>28</v>
      </c>
      <c r="B99">
        <v>200</v>
      </c>
      <c r="C99">
        <v>64</v>
      </c>
      <c r="D99">
        <v>238770</v>
      </c>
      <c r="E99">
        <v>1193.52</v>
      </c>
      <c r="F99">
        <v>238770</v>
      </c>
      <c r="G99">
        <v>1193.52</v>
      </c>
      <c r="H99">
        <v>238770</v>
      </c>
      <c r="I99">
        <v>1193.52</v>
      </c>
      <c r="J99">
        <v>0</v>
      </c>
      <c r="K99">
        <v>0</v>
      </c>
      <c r="L99">
        <v>0</v>
      </c>
      <c r="M99">
        <v>127.81</v>
      </c>
      <c r="N99">
        <v>0</v>
      </c>
      <c r="O99">
        <v>0</v>
      </c>
      <c r="P99">
        <v>0</v>
      </c>
      <c r="Q99">
        <v>0</v>
      </c>
      <c r="R99">
        <v>0</v>
      </c>
      <c r="S99">
        <v>1.83</v>
      </c>
      <c r="T99">
        <v>0.05</v>
      </c>
      <c r="U99">
        <v>12801.55</v>
      </c>
      <c r="X99" t="str">
        <f t="shared" si="49"/>
        <v>select_run_range_sum</v>
      </c>
      <c r="Y99">
        <f t="shared" si="50"/>
        <v>64</v>
      </c>
      <c r="Z99">
        <f t="shared" si="51"/>
        <v>1193.52</v>
      </c>
      <c r="AA99">
        <f t="shared" si="52"/>
        <v>1193.52</v>
      </c>
      <c r="AB99">
        <f t="shared" si="53"/>
        <v>1193.52</v>
      </c>
      <c r="AC99">
        <f t="shared" si="54"/>
        <v>0</v>
      </c>
      <c r="AD99">
        <f t="shared" si="55"/>
        <v>127.81</v>
      </c>
    </row>
    <row r="100" spans="1:30" x14ac:dyDescent="0.25">
      <c r="A100" t="s">
        <v>28</v>
      </c>
      <c r="B100">
        <v>200</v>
      </c>
      <c r="C100">
        <v>128</v>
      </c>
      <c r="D100">
        <v>256416</v>
      </c>
      <c r="E100">
        <v>1281.4100000000001</v>
      </c>
      <c r="F100">
        <v>256416</v>
      </c>
      <c r="G100">
        <v>1281.4100000000001</v>
      </c>
      <c r="H100">
        <v>256416</v>
      </c>
      <c r="I100">
        <v>1281.4100000000001</v>
      </c>
      <c r="J100">
        <v>0</v>
      </c>
      <c r="K100">
        <v>0</v>
      </c>
      <c r="L100">
        <v>0</v>
      </c>
      <c r="M100">
        <v>253.35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5.46</v>
      </c>
      <c r="T100">
        <v>0.1</v>
      </c>
      <c r="U100">
        <v>25606.76</v>
      </c>
      <c r="X100" t="str">
        <f t="shared" si="49"/>
        <v>select_run_range_sum</v>
      </c>
      <c r="Y100">
        <f t="shared" si="50"/>
        <v>128</v>
      </c>
      <c r="Z100">
        <f t="shared" si="51"/>
        <v>1281.4100000000001</v>
      </c>
      <c r="AA100">
        <f t="shared" si="52"/>
        <v>1281.4100000000001</v>
      </c>
      <c r="AB100">
        <f t="shared" si="53"/>
        <v>1281.4100000000001</v>
      </c>
      <c r="AC100">
        <f t="shared" si="54"/>
        <v>0</v>
      </c>
      <c r="AD100">
        <f t="shared" si="55"/>
        <v>253.35</v>
      </c>
    </row>
    <row r="101" spans="1:30" x14ac:dyDescent="0.25">
      <c r="A101" t="s">
        <v>28</v>
      </c>
      <c r="B101">
        <v>200</v>
      </c>
      <c r="C101">
        <v>256</v>
      </c>
      <c r="D101">
        <v>266039</v>
      </c>
      <c r="E101">
        <v>1328.87</v>
      </c>
      <c r="F101">
        <v>266039</v>
      </c>
      <c r="G101">
        <v>1328.87</v>
      </c>
      <c r="H101">
        <v>266039</v>
      </c>
      <c r="I101">
        <v>1328.87</v>
      </c>
      <c r="J101">
        <v>0</v>
      </c>
      <c r="K101">
        <v>0</v>
      </c>
      <c r="L101">
        <v>0</v>
      </c>
      <c r="M101">
        <v>580.02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14.14</v>
      </c>
      <c r="T101">
        <v>0.19</v>
      </c>
      <c r="U101">
        <v>51225.04</v>
      </c>
      <c r="X101" t="str">
        <f t="shared" si="49"/>
        <v>select_run_range_sum</v>
      </c>
      <c r="Y101">
        <f t="shared" si="50"/>
        <v>256</v>
      </c>
      <c r="Z101">
        <f t="shared" si="51"/>
        <v>1328.87</v>
      </c>
      <c r="AA101">
        <f t="shared" si="52"/>
        <v>1328.87</v>
      </c>
      <c r="AB101">
        <f t="shared" si="53"/>
        <v>1328.87</v>
      </c>
      <c r="AC101">
        <f t="shared" si="54"/>
        <v>0</v>
      </c>
      <c r="AD101">
        <f t="shared" si="55"/>
        <v>580.02</v>
      </c>
    </row>
    <row r="102" spans="1:30" x14ac:dyDescent="0.25">
      <c r="A102" t="s">
        <v>28</v>
      </c>
      <c r="B102">
        <v>200</v>
      </c>
      <c r="C102">
        <v>512</v>
      </c>
      <c r="D102">
        <v>270701</v>
      </c>
      <c r="E102">
        <v>1350.9</v>
      </c>
      <c r="F102">
        <v>270701</v>
      </c>
      <c r="G102">
        <v>1350.9</v>
      </c>
      <c r="H102">
        <v>270701</v>
      </c>
      <c r="I102">
        <v>1350.9</v>
      </c>
      <c r="J102">
        <v>0</v>
      </c>
      <c r="K102">
        <v>0</v>
      </c>
      <c r="L102">
        <v>0</v>
      </c>
      <c r="M102">
        <v>1149.76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17.38</v>
      </c>
      <c r="T102">
        <v>0.38</v>
      </c>
      <c r="U102">
        <v>102500.65</v>
      </c>
      <c r="X102" t="str">
        <f t="shared" si="49"/>
        <v>select_run_range_sum</v>
      </c>
      <c r="Y102">
        <f t="shared" si="50"/>
        <v>512</v>
      </c>
      <c r="Z102">
        <f t="shared" si="51"/>
        <v>1350.9</v>
      </c>
      <c r="AA102">
        <f t="shared" si="52"/>
        <v>1350.9</v>
      </c>
      <c r="AB102">
        <f t="shared" si="53"/>
        <v>1350.9</v>
      </c>
      <c r="AC102">
        <f t="shared" si="54"/>
        <v>0</v>
      </c>
      <c r="AD102">
        <f t="shared" si="55"/>
        <v>1149.76</v>
      </c>
    </row>
    <row r="103" spans="1:30" x14ac:dyDescent="0.25">
      <c r="A103" t="s">
        <v>28</v>
      </c>
      <c r="B103">
        <v>201</v>
      </c>
      <c r="C103">
        <v>1024</v>
      </c>
      <c r="D103">
        <v>271635</v>
      </c>
      <c r="E103">
        <v>1352.16</v>
      </c>
      <c r="F103">
        <v>271635</v>
      </c>
      <c r="G103">
        <v>1352.16</v>
      </c>
      <c r="H103">
        <v>271635</v>
      </c>
      <c r="I103">
        <v>1352.16</v>
      </c>
      <c r="J103">
        <v>0</v>
      </c>
      <c r="K103">
        <v>0</v>
      </c>
      <c r="L103">
        <v>0</v>
      </c>
      <c r="M103">
        <v>2198.52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25.47</v>
      </c>
      <c r="T103">
        <v>0.76</v>
      </c>
      <c r="U103">
        <v>205235.73</v>
      </c>
      <c r="X103" t="str">
        <f t="shared" si="49"/>
        <v>select_run_range_sum</v>
      </c>
      <c r="Y103">
        <f t="shared" si="50"/>
        <v>1024</v>
      </c>
      <c r="Z103">
        <f t="shared" si="51"/>
        <v>1352.16</v>
      </c>
      <c r="AA103">
        <f t="shared" si="52"/>
        <v>1352.16</v>
      </c>
      <c r="AB103">
        <f t="shared" si="53"/>
        <v>1352.16</v>
      </c>
      <c r="AC103">
        <f t="shared" si="54"/>
        <v>0</v>
      </c>
      <c r="AD103">
        <f t="shared" si="55"/>
        <v>2198.52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79</v>
      </c>
      <c r="C106">
        <v>1</v>
      </c>
      <c r="D106">
        <v>2</v>
      </c>
      <c r="E106">
        <v>0.03</v>
      </c>
      <c r="F106">
        <v>2</v>
      </c>
      <c r="G106">
        <v>0.03</v>
      </c>
      <c r="H106">
        <v>2</v>
      </c>
      <c r="I106">
        <v>0.03</v>
      </c>
      <c r="J106">
        <v>0</v>
      </c>
      <c r="K106">
        <v>0</v>
      </c>
      <c r="L106">
        <v>0</v>
      </c>
      <c r="M106">
        <v>73630.490000000005</v>
      </c>
      <c r="N106">
        <v>0</v>
      </c>
      <c r="O106">
        <v>0</v>
      </c>
      <c r="P106">
        <v>0</v>
      </c>
      <c r="Q106">
        <v>0</v>
      </c>
      <c r="R106">
        <v>6.05</v>
      </c>
      <c r="S106">
        <v>73.040000000000006</v>
      </c>
      <c r="T106">
        <v>39.54</v>
      </c>
      <c r="U106">
        <v>79.08</v>
      </c>
      <c r="X106" t="str">
        <f>A106</f>
        <v>select_run_select_scan</v>
      </c>
      <c r="Y106">
        <f>C106</f>
        <v>1</v>
      </c>
      <c r="Z106">
        <f>E106</f>
        <v>0.03</v>
      </c>
      <c r="AA106">
        <f>G106</f>
        <v>0.03</v>
      </c>
      <c r="AB106">
        <f>I106</f>
        <v>0.03</v>
      </c>
      <c r="AC106">
        <f>K106</f>
        <v>0</v>
      </c>
      <c r="AD106">
        <f>M106</f>
        <v>73630.490000000005</v>
      </c>
    </row>
    <row r="107" spans="1:30" x14ac:dyDescent="0.25">
      <c r="A107" t="s">
        <v>29</v>
      </c>
      <c r="B107">
        <v>67</v>
      </c>
      <c r="C107">
        <v>2</v>
      </c>
      <c r="D107">
        <v>2</v>
      </c>
      <c r="E107">
        <v>0.03</v>
      </c>
      <c r="F107">
        <v>2</v>
      </c>
      <c r="G107">
        <v>0.03</v>
      </c>
      <c r="H107">
        <v>2</v>
      </c>
      <c r="I107">
        <v>0.03</v>
      </c>
      <c r="J107">
        <v>0</v>
      </c>
      <c r="K107">
        <v>0</v>
      </c>
      <c r="L107">
        <v>0</v>
      </c>
      <c r="M107">
        <v>67291</v>
      </c>
      <c r="N107">
        <v>0</v>
      </c>
      <c r="O107">
        <v>0</v>
      </c>
      <c r="P107">
        <v>0</v>
      </c>
      <c r="Q107">
        <v>0</v>
      </c>
      <c r="R107">
        <v>6.07</v>
      </c>
      <c r="S107">
        <v>67.180000000000007</v>
      </c>
      <c r="T107">
        <v>36.619999999999997</v>
      </c>
      <c r="U107">
        <v>73.25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0.03</v>
      </c>
      <c r="AA107">
        <f t="shared" ref="AA107:AA110" si="59">G107</f>
        <v>0.03</v>
      </c>
      <c r="AB107">
        <f t="shared" ref="AB107:AB110" si="60">I107</f>
        <v>0.03</v>
      </c>
      <c r="AC107">
        <f t="shared" ref="AC107:AC110" si="61">K107</f>
        <v>0</v>
      </c>
      <c r="AD107">
        <f t="shared" ref="AD107:AD110" si="62">M107</f>
        <v>67291</v>
      </c>
    </row>
    <row r="108" spans="1:30" x14ac:dyDescent="0.25">
      <c r="A108" t="s">
        <v>29</v>
      </c>
      <c r="B108">
        <v>83</v>
      </c>
      <c r="C108">
        <v>4</v>
      </c>
      <c r="D108">
        <v>2</v>
      </c>
      <c r="E108">
        <v>0.02</v>
      </c>
      <c r="F108">
        <v>2</v>
      </c>
      <c r="G108">
        <v>0.02</v>
      </c>
      <c r="H108">
        <v>2</v>
      </c>
      <c r="I108">
        <v>0.02</v>
      </c>
      <c r="J108">
        <v>0</v>
      </c>
      <c r="K108">
        <v>0</v>
      </c>
      <c r="L108">
        <v>0</v>
      </c>
      <c r="M108">
        <v>83521.570000000007</v>
      </c>
      <c r="N108">
        <v>0</v>
      </c>
      <c r="O108">
        <v>0</v>
      </c>
      <c r="P108">
        <v>0</v>
      </c>
      <c r="Q108">
        <v>0</v>
      </c>
      <c r="R108">
        <v>6.73</v>
      </c>
      <c r="S108">
        <v>82.92</v>
      </c>
      <c r="T108">
        <v>44.82</v>
      </c>
      <c r="U108">
        <v>89.65</v>
      </c>
      <c r="X108" t="str">
        <f t="shared" si="56"/>
        <v>select_run_select_scan</v>
      </c>
      <c r="Y108">
        <f t="shared" si="57"/>
        <v>4</v>
      </c>
      <c r="Z108">
        <f t="shared" si="58"/>
        <v>0.02</v>
      </c>
      <c r="AA108">
        <f t="shared" si="59"/>
        <v>0.02</v>
      </c>
      <c r="AB108">
        <f t="shared" si="60"/>
        <v>0.02</v>
      </c>
      <c r="AC108">
        <f t="shared" si="61"/>
        <v>0</v>
      </c>
      <c r="AD108">
        <f t="shared" si="62"/>
        <v>83521.570000000007</v>
      </c>
    </row>
    <row r="109" spans="1:30" x14ac:dyDescent="0.25">
      <c r="A109" t="s">
        <v>29</v>
      </c>
      <c r="B109">
        <v>89</v>
      </c>
      <c r="C109">
        <v>8</v>
      </c>
      <c r="D109">
        <v>2</v>
      </c>
      <c r="E109">
        <v>0.02</v>
      </c>
      <c r="F109">
        <v>2</v>
      </c>
      <c r="G109">
        <v>0.02</v>
      </c>
      <c r="H109">
        <v>2</v>
      </c>
      <c r="I109">
        <v>0.02</v>
      </c>
      <c r="J109">
        <v>0</v>
      </c>
      <c r="K109">
        <v>0</v>
      </c>
      <c r="L109">
        <v>0</v>
      </c>
      <c r="M109">
        <v>89759.24</v>
      </c>
      <c r="N109">
        <v>0</v>
      </c>
      <c r="O109">
        <v>0</v>
      </c>
      <c r="P109">
        <v>0</v>
      </c>
      <c r="Q109">
        <v>0</v>
      </c>
      <c r="R109">
        <v>6.1</v>
      </c>
      <c r="S109">
        <v>89.07</v>
      </c>
      <c r="T109">
        <v>47.59</v>
      </c>
      <c r="U109">
        <v>95.18</v>
      </c>
      <c r="X109" t="str">
        <f t="shared" si="56"/>
        <v>select_run_select_scan</v>
      </c>
      <c r="Y109">
        <f t="shared" si="57"/>
        <v>8</v>
      </c>
      <c r="Z109">
        <f t="shared" si="58"/>
        <v>0.02</v>
      </c>
      <c r="AA109">
        <f t="shared" si="59"/>
        <v>0.02</v>
      </c>
      <c r="AB109">
        <f t="shared" si="60"/>
        <v>0.02</v>
      </c>
      <c r="AC109">
        <f t="shared" si="61"/>
        <v>0</v>
      </c>
      <c r="AD109">
        <f t="shared" si="62"/>
        <v>89759.24</v>
      </c>
    </row>
    <row r="110" spans="1:30" x14ac:dyDescent="0.25">
      <c r="A110" t="s">
        <v>29</v>
      </c>
      <c r="B110">
        <v>65</v>
      </c>
      <c r="C110">
        <v>16</v>
      </c>
      <c r="D110">
        <v>2</v>
      </c>
      <c r="E110">
        <v>0.03</v>
      </c>
      <c r="F110">
        <v>2</v>
      </c>
      <c r="G110">
        <v>0.03</v>
      </c>
      <c r="H110">
        <v>2</v>
      </c>
      <c r="I110">
        <v>0.03</v>
      </c>
      <c r="J110">
        <v>0</v>
      </c>
      <c r="K110">
        <v>0</v>
      </c>
      <c r="L110">
        <v>0</v>
      </c>
      <c r="M110">
        <v>64910.76</v>
      </c>
      <c r="N110">
        <v>0</v>
      </c>
      <c r="O110">
        <v>0</v>
      </c>
      <c r="P110">
        <v>0</v>
      </c>
      <c r="Q110">
        <v>0</v>
      </c>
      <c r="R110">
        <v>8.2799999999999994</v>
      </c>
      <c r="S110">
        <v>64.959999999999994</v>
      </c>
      <c r="T110">
        <v>36.619999999999997</v>
      </c>
      <c r="U110">
        <v>73.239999999999995</v>
      </c>
      <c r="X110" t="str">
        <f t="shared" si="56"/>
        <v>select_run_select_scan</v>
      </c>
      <c r="Y110">
        <f t="shared" si="57"/>
        <v>16</v>
      </c>
      <c r="Z110">
        <f t="shared" si="58"/>
        <v>0.03</v>
      </c>
      <c r="AA110">
        <f t="shared" si="59"/>
        <v>0.03</v>
      </c>
      <c r="AB110">
        <f t="shared" si="60"/>
        <v>0.03</v>
      </c>
      <c r="AC110">
        <f t="shared" si="61"/>
        <v>0</v>
      </c>
      <c r="AD110">
        <f t="shared" si="62"/>
        <v>64910.76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68A2-A442-4C47-A579-7BC5030DDC72}">
  <sheetPr codeName="Sheet14"/>
  <dimension ref="A1:AD110"/>
  <sheetViews>
    <sheetView workbookViewId="0"/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586</v>
      </c>
      <c r="E2">
        <v>2.93</v>
      </c>
      <c r="F2">
        <v>586</v>
      </c>
      <c r="G2">
        <v>2.93</v>
      </c>
      <c r="H2">
        <v>586</v>
      </c>
      <c r="I2">
        <v>2.93</v>
      </c>
      <c r="J2">
        <v>0</v>
      </c>
      <c r="K2">
        <v>0</v>
      </c>
      <c r="L2">
        <v>0</v>
      </c>
      <c r="M2">
        <v>549.52</v>
      </c>
      <c r="N2">
        <v>0</v>
      </c>
      <c r="O2">
        <v>0</v>
      </c>
      <c r="P2">
        <v>0</v>
      </c>
      <c r="Q2">
        <v>0</v>
      </c>
      <c r="R2">
        <v>0.21</v>
      </c>
      <c r="S2">
        <v>0.83</v>
      </c>
      <c r="T2">
        <v>0.34</v>
      </c>
      <c r="U2">
        <v>200.24</v>
      </c>
      <c r="X2" t="str">
        <f>A2</f>
        <v>select_run_inlist</v>
      </c>
      <c r="Y2">
        <f>C2</f>
        <v>1</v>
      </c>
      <c r="Z2">
        <f>E2</f>
        <v>2.93</v>
      </c>
      <c r="AA2">
        <f>G2</f>
        <v>2.93</v>
      </c>
      <c r="AB2">
        <f>I2</f>
        <v>2.93</v>
      </c>
      <c r="AC2">
        <f>K2</f>
        <v>0</v>
      </c>
      <c r="AD2">
        <f>M2</f>
        <v>549.52</v>
      </c>
    </row>
    <row r="3" spans="1:30" x14ac:dyDescent="0.25">
      <c r="A3" t="s">
        <v>21</v>
      </c>
      <c r="B3">
        <v>200</v>
      </c>
      <c r="C3">
        <v>2</v>
      </c>
      <c r="D3">
        <v>813</v>
      </c>
      <c r="E3">
        <v>4.0599999999999996</v>
      </c>
      <c r="F3">
        <v>813</v>
      </c>
      <c r="G3">
        <v>4.0599999999999996</v>
      </c>
      <c r="H3">
        <v>813</v>
      </c>
      <c r="I3">
        <v>4.0599999999999996</v>
      </c>
      <c r="J3">
        <v>0</v>
      </c>
      <c r="K3">
        <v>0</v>
      </c>
      <c r="L3">
        <v>0</v>
      </c>
      <c r="M3">
        <v>746.32</v>
      </c>
      <c r="N3">
        <v>0</v>
      </c>
      <c r="O3">
        <v>0</v>
      </c>
      <c r="P3">
        <v>0</v>
      </c>
      <c r="Q3">
        <v>0</v>
      </c>
      <c r="R3">
        <v>0.25</v>
      </c>
      <c r="S3">
        <v>0.91</v>
      </c>
      <c r="T3">
        <v>0.49</v>
      </c>
      <c r="U3">
        <v>400.45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4.0599999999999996</v>
      </c>
      <c r="AA3">
        <f t="shared" ref="AA3:AA12" si="3">G3</f>
        <v>4.0599999999999996</v>
      </c>
      <c r="AB3">
        <f t="shared" ref="AB3:AB12" si="4">I3</f>
        <v>4.0599999999999996</v>
      </c>
      <c r="AC3">
        <f t="shared" ref="AC3:AC12" si="5">K3</f>
        <v>0</v>
      </c>
      <c r="AD3">
        <f t="shared" ref="AD3:AD12" si="6">M3</f>
        <v>746.32</v>
      </c>
    </row>
    <row r="4" spans="1:30" x14ac:dyDescent="0.25">
      <c r="A4" t="s">
        <v>21</v>
      </c>
      <c r="B4">
        <v>201</v>
      </c>
      <c r="C4">
        <v>4</v>
      </c>
      <c r="D4">
        <v>1423</v>
      </c>
      <c r="E4">
        <v>7.09</v>
      </c>
      <c r="F4">
        <v>1423</v>
      </c>
      <c r="G4">
        <v>7.09</v>
      </c>
      <c r="H4">
        <v>1423</v>
      </c>
      <c r="I4">
        <v>7.09</v>
      </c>
      <c r="J4">
        <v>0</v>
      </c>
      <c r="K4">
        <v>0</v>
      </c>
      <c r="L4">
        <v>0</v>
      </c>
      <c r="M4">
        <v>816.63</v>
      </c>
      <c r="N4">
        <v>0</v>
      </c>
      <c r="O4">
        <v>0</v>
      </c>
      <c r="P4">
        <v>0</v>
      </c>
      <c r="Q4">
        <v>0</v>
      </c>
      <c r="R4">
        <v>0.32</v>
      </c>
      <c r="S4">
        <v>1</v>
      </c>
      <c r="T4">
        <v>0.56000000000000005</v>
      </c>
      <c r="U4">
        <v>802.48</v>
      </c>
      <c r="X4" t="str">
        <f t="shared" si="0"/>
        <v>select_run_inlist</v>
      </c>
      <c r="Y4">
        <f t="shared" si="1"/>
        <v>4</v>
      </c>
      <c r="Z4">
        <f t="shared" si="2"/>
        <v>7.09</v>
      </c>
      <c r="AA4">
        <f t="shared" si="3"/>
        <v>7.09</v>
      </c>
      <c r="AB4">
        <f t="shared" si="4"/>
        <v>7.09</v>
      </c>
      <c r="AC4">
        <f t="shared" si="5"/>
        <v>0</v>
      </c>
      <c r="AD4">
        <f t="shared" si="6"/>
        <v>816.63</v>
      </c>
    </row>
    <row r="5" spans="1:30" x14ac:dyDescent="0.25">
      <c r="A5" t="s">
        <v>21</v>
      </c>
      <c r="B5">
        <v>201</v>
      </c>
      <c r="C5">
        <v>8</v>
      </c>
      <c r="D5">
        <v>2458</v>
      </c>
      <c r="E5">
        <v>12.26</v>
      </c>
      <c r="F5">
        <v>2458</v>
      </c>
      <c r="G5">
        <v>12.26</v>
      </c>
      <c r="H5">
        <v>2458</v>
      </c>
      <c r="I5">
        <v>12.26</v>
      </c>
      <c r="J5">
        <v>0</v>
      </c>
      <c r="K5">
        <v>0</v>
      </c>
      <c r="L5">
        <v>0</v>
      </c>
      <c r="M5">
        <v>943.16</v>
      </c>
      <c r="N5">
        <v>0</v>
      </c>
      <c r="O5">
        <v>0</v>
      </c>
      <c r="P5">
        <v>0</v>
      </c>
      <c r="Q5">
        <v>0</v>
      </c>
      <c r="R5">
        <v>0.38</v>
      </c>
      <c r="S5">
        <v>1.25</v>
      </c>
      <c r="T5">
        <v>0.65</v>
      </c>
      <c r="U5">
        <v>1602.4</v>
      </c>
      <c r="X5" t="str">
        <f t="shared" si="0"/>
        <v>select_run_inlist</v>
      </c>
      <c r="Y5">
        <f t="shared" si="1"/>
        <v>8</v>
      </c>
      <c r="Z5">
        <f t="shared" si="2"/>
        <v>12.26</v>
      </c>
      <c r="AA5">
        <f t="shared" si="3"/>
        <v>12.26</v>
      </c>
      <c r="AB5">
        <f t="shared" si="4"/>
        <v>12.26</v>
      </c>
      <c r="AC5">
        <f t="shared" si="5"/>
        <v>0</v>
      </c>
      <c r="AD5">
        <f t="shared" si="6"/>
        <v>943.16</v>
      </c>
    </row>
    <row r="6" spans="1:30" x14ac:dyDescent="0.25">
      <c r="A6" t="s">
        <v>21</v>
      </c>
      <c r="B6">
        <v>200</v>
      </c>
      <c r="C6">
        <v>16</v>
      </c>
      <c r="D6">
        <v>4041</v>
      </c>
      <c r="E6">
        <v>20.16</v>
      </c>
      <c r="F6">
        <v>4041</v>
      </c>
      <c r="G6">
        <v>20.16</v>
      </c>
      <c r="H6">
        <v>4041</v>
      </c>
      <c r="I6">
        <v>20.16</v>
      </c>
      <c r="J6">
        <v>0</v>
      </c>
      <c r="K6">
        <v>0</v>
      </c>
      <c r="L6">
        <v>0</v>
      </c>
      <c r="M6">
        <v>1109.0899999999999</v>
      </c>
      <c r="N6">
        <v>0</v>
      </c>
      <c r="O6">
        <v>0</v>
      </c>
      <c r="P6">
        <v>0</v>
      </c>
      <c r="Q6">
        <v>0</v>
      </c>
      <c r="R6">
        <v>0.48</v>
      </c>
      <c r="S6">
        <v>1.68</v>
      </c>
      <c r="T6">
        <v>0.79</v>
      </c>
      <c r="U6">
        <v>3205.93</v>
      </c>
      <c r="X6" t="str">
        <f t="shared" si="0"/>
        <v>select_run_inlist</v>
      </c>
      <c r="Y6">
        <f t="shared" si="1"/>
        <v>16</v>
      </c>
      <c r="Z6">
        <f t="shared" si="2"/>
        <v>20.16</v>
      </c>
      <c r="AA6">
        <f t="shared" si="3"/>
        <v>20.16</v>
      </c>
      <c r="AB6">
        <f t="shared" si="4"/>
        <v>20.16</v>
      </c>
      <c r="AC6">
        <f t="shared" si="5"/>
        <v>0</v>
      </c>
      <c r="AD6">
        <f t="shared" si="6"/>
        <v>1109.0899999999999</v>
      </c>
    </row>
    <row r="7" spans="1:30" x14ac:dyDescent="0.25">
      <c r="A7" t="s">
        <v>21</v>
      </c>
      <c r="B7">
        <v>201</v>
      </c>
      <c r="C7">
        <v>32</v>
      </c>
      <c r="D7">
        <v>5684</v>
      </c>
      <c r="E7">
        <v>28.34</v>
      </c>
      <c r="F7">
        <v>5684</v>
      </c>
      <c r="G7">
        <v>28.34</v>
      </c>
      <c r="H7">
        <v>5684</v>
      </c>
      <c r="I7">
        <v>28.34</v>
      </c>
      <c r="J7">
        <v>0</v>
      </c>
      <c r="K7">
        <v>0</v>
      </c>
      <c r="L7">
        <v>0</v>
      </c>
      <c r="M7">
        <v>1453.01</v>
      </c>
      <c r="N7">
        <v>0</v>
      </c>
      <c r="O7">
        <v>0</v>
      </c>
      <c r="P7">
        <v>0</v>
      </c>
      <c r="Q7">
        <v>0</v>
      </c>
      <c r="R7">
        <v>0.49</v>
      </c>
      <c r="S7">
        <v>2.77</v>
      </c>
      <c r="T7">
        <v>1.1299999999999999</v>
      </c>
      <c r="U7">
        <v>6411.53</v>
      </c>
      <c r="X7" t="str">
        <f t="shared" si="0"/>
        <v>select_run_inlist</v>
      </c>
      <c r="Y7">
        <f t="shared" si="1"/>
        <v>32</v>
      </c>
      <c r="Z7">
        <f t="shared" si="2"/>
        <v>28.34</v>
      </c>
      <c r="AA7">
        <f t="shared" si="3"/>
        <v>28.34</v>
      </c>
      <c r="AB7">
        <f t="shared" si="4"/>
        <v>28.34</v>
      </c>
      <c r="AC7">
        <f t="shared" si="5"/>
        <v>0</v>
      </c>
      <c r="AD7">
        <f t="shared" si="6"/>
        <v>1453.01</v>
      </c>
    </row>
    <row r="8" spans="1:30" x14ac:dyDescent="0.25">
      <c r="A8" t="s">
        <v>21</v>
      </c>
      <c r="B8">
        <v>201</v>
      </c>
      <c r="C8">
        <v>64</v>
      </c>
      <c r="D8">
        <v>7204</v>
      </c>
      <c r="E8">
        <v>35.86</v>
      </c>
      <c r="F8">
        <v>7204</v>
      </c>
      <c r="G8">
        <v>35.86</v>
      </c>
      <c r="H8">
        <v>7204</v>
      </c>
      <c r="I8">
        <v>35.86</v>
      </c>
      <c r="J8">
        <v>0</v>
      </c>
      <c r="K8">
        <v>0</v>
      </c>
      <c r="L8">
        <v>0</v>
      </c>
      <c r="M8">
        <v>2159.29</v>
      </c>
      <c r="N8">
        <v>0</v>
      </c>
      <c r="O8">
        <v>0</v>
      </c>
      <c r="P8">
        <v>0</v>
      </c>
      <c r="Q8">
        <v>0</v>
      </c>
      <c r="R8">
        <v>0.65</v>
      </c>
      <c r="S8">
        <v>3.88</v>
      </c>
      <c r="T8">
        <v>1.78</v>
      </c>
      <c r="U8">
        <v>12837.92</v>
      </c>
      <c r="X8" t="str">
        <f t="shared" si="0"/>
        <v>select_run_inlist</v>
      </c>
      <c r="Y8">
        <f t="shared" si="1"/>
        <v>64</v>
      </c>
      <c r="Z8">
        <f t="shared" si="2"/>
        <v>35.86</v>
      </c>
      <c r="AA8">
        <f t="shared" si="3"/>
        <v>35.86</v>
      </c>
      <c r="AB8">
        <f t="shared" si="4"/>
        <v>35.86</v>
      </c>
      <c r="AC8">
        <f t="shared" si="5"/>
        <v>0</v>
      </c>
      <c r="AD8">
        <f t="shared" si="6"/>
        <v>2159.29</v>
      </c>
    </row>
    <row r="9" spans="1:30" x14ac:dyDescent="0.25">
      <c r="A9" t="s">
        <v>21</v>
      </c>
      <c r="B9">
        <v>202</v>
      </c>
      <c r="C9">
        <v>128</v>
      </c>
      <c r="D9">
        <v>7626</v>
      </c>
      <c r="E9">
        <v>37.799999999999997</v>
      </c>
      <c r="F9">
        <v>7626</v>
      </c>
      <c r="G9">
        <v>37.799999999999997</v>
      </c>
      <c r="H9">
        <v>7626</v>
      </c>
      <c r="I9">
        <v>37.799999999999997</v>
      </c>
      <c r="J9">
        <v>0</v>
      </c>
      <c r="K9">
        <v>0</v>
      </c>
      <c r="L9">
        <v>0</v>
      </c>
      <c r="M9">
        <v>5813.24</v>
      </c>
      <c r="N9">
        <v>0</v>
      </c>
      <c r="O9">
        <v>0</v>
      </c>
      <c r="P9">
        <v>0</v>
      </c>
      <c r="Q9">
        <v>0</v>
      </c>
      <c r="R9">
        <v>1.08</v>
      </c>
      <c r="S9">
        <v>9.0500000000000007</v>
      </c>
      <c r="T9">
        <v>3.38</v>
      </c>
      <c r="U9">
        <v>25746.05</v>
      </c>
      <c r="X9" t="str">
        <f t="shared" si="0"/>
        <v>select_run_inlist</v>
      </c>
      <c r="Y9">
        <f t="shared" si="1"/>
        <v>128</v>
      </c>
      <c r="Z9">
        <f t="shared" si="2"/>
        <v>37.799999999999997</v>
      </c>
      <c r="AA9">
        <f t="shared" si="3"/>
        <v>37.799999999999997</v>
      </c>
      <c r="AB9">
        <f t="shared" si="4"/>
        <v>37.799999999999997</v>
      </c>
      <c r="AC9">
        <f t="shared" si="5"/>
        <v>0</v>
      </c>
      <c r="AD9">
        <f t="shared" si="6"/>
        <v>5813.24</v>
      </c>
    </row>
    <row r="10" spans="1:30" x14ac:dyDescent="0.25">
      <c r="A10" t="s">
        <v>21</v>
      </c>
      <c r="B10">
        <v>204</v>
      </c>
      <c r="C10">
        <v>256</v>
      </c>
      <c r="D10">
        <v>7739</v>
      </c>
      <c r="E10">
        <v>38.03</v>
      </c>
      <c r="F10">
        <v>7739</v>
      </c>
      <c r="G10">
        <v>38.03</v>
      </c>
      <c r="H10">
        <v>7739</v>
      </c>
      <c r="I10">
        <v>38.03</v>
      </c>
      <c r="J10">
        <v>0</v>
      </c>
      <c r="K10">
        <v>0</v>
      </c>
      <c r="L10">
        <v>0</v>
      </c>
      <c r="M10">
        <v>16224.31</v>
      </c>
      <c r="N10">
        <v>0</v>
      </c>
      <c r="O10">
        <v>0</v>
      </c>
      <c r="P10">
        <v>0</v>
      </c>
      <c r="Q10">
        <v>0</v>
      </c>
      <c r="R10">
        <v>0.47</v>
      </c>
      <c r="S10">
        <v>43.1</v>
      </c>
      <c r="T10">
        <v>6.68</v>
      </c>
      <c r="U10">
        <v>51720.14</v>
      </c>
      <c r="X10" t="str">
        <f t="shared" si="0"/>
        <v>select_run_inlist</v>
      </c>
      <c r="Y10">
        <f t="shared" si="1"/>
        <v>256</v>
      </c>
      <c r="Z10">
        <f t="shared" si="2"/>
        <v>38.03</v>
      </c>
      <c r="AA10">
        <f t="shared" si="3"/>
        <v>38.03</v>
      </c>
      <c r="AB10">
        <f t="shared" si="4"/>
        <v>38.03</v>
      </c>
      <c r="AC10">
        <f t="shared" si="5"/>
        <v>0</v>
      </c>
      <c r="AD10">
        <f t="shared" si="6"/>
        <v>16224.31</v>
      </c>
    </row>
    <row r="11" spans="1:30" x14ac:dyDescent="0.25">
      <c r="A11" t="s">
        <v>21</v>
      </c>
      <c r="B11">
        <v>207</v>
      </c>
      <c r="C11">
        <v>512</v>
      </c>
      <c r="D11">
        <v>7933</v>
      </c>
      <c r="E11">
        <v>38.29</v>
      </c>
      <c r="F11">
        <v>7933</v>
      </c>
      <c r="G11">
        <v>38.29</v>
      </c>
      <c r="H11">
        <v>7933</v>
      </c>
      <c r="I11">
        <v>38.29</v>
      </c>
      <c r="J11">
        <v>0</v>
      </c>
      <c r="K11">
        <v>0</v>
      </c>
      <c r="L11">
        <v>0</v>
      </c>
      <c r="M11">
        <v>29392.11</v>
      </c>
      <c r="N11">
        <v>0</v>
      </c>
      <c r="O11">
        <v>0</v>
      </c>
      <c r="P11">
        <v>0</v>
      </c>
      <c r="Q11">
        <v>0</v>
      </c>
      <c r="R11">
        <v>0.65</v>
      </c>
      <c r="S11">
        <v>83.23</v>
      </c>
      <c r="T11">
        <v>13.15</v>
      </c>
      <c r="U11">
        <v>104355.72</v>
      </c>
      <c r="X11" t="str">
        <f t="shared" si="0"/>
        <v>select_run_inlist</v>
      </c>
      <c r="Y11">
        <f t="shared" si="1"/>
        <v>512</v>
      </c>
      <c r="Z11">
        <f t="shared" si="2"/>
        <v>38.29</v>
      </c>
      <c r="AA11">
        <f t="shared" si="3"/>
        <v>38.29</v>
      </c>
      <c r="AB11">
        <f t="shared" si="4"/>
        <v>38.29</v>
      </c>
      <c r="AC11">
        <f t="shared" si="5"/>
        <v>0</v>
      </c>
      <c r="AD11">
        <f t="shared" si="6"/>
        <v>29392.11</v>
      </c>
    </row>
    <row r="12" spans="1:30" x14ac:dyDescent="0.25">
      <c r="A12" t="s">
        <v>21</v>
      </c>
      <c r="B12">
        <v>215</v>
      </c>
      <c r="C12">
        <v>1024</v>
      </c>
      <c r="D12">
        <v>8239</v>
      </c>
      <c r="E12">
        <v>38.35</v>
      </c>
      <c r="F12">
        <v>8239</v>
      </c>
      <c r="G12">
        <v>38.35</v>
      </c>
      <c r="H12">
        <v>8239</v>
      </c>
      <c r="I12">
        <v>38.35</v>
      </c>
      <c r="J12">
        <v>0</v>
      </c>
      <c r="K12">
        <v>0</v>
      </c>
      <c r="L12">
        <v>0</v>
      </c>
      <c r="M12">
        <v>62614.720000000001</v>
      </c>
      <c r="N12">
        <v>0</v>
      </c>
      <c r="O12">
        <v>0</v>
      </c>
      <c r="P12">
        <v>0</v>
      </c>
      <c r="Q12">
        <v>0</v>
      </c>
      <c r="R12">
        <v>0.74</v>
      </c>
      <c r="S12">
        <v>122.12</v>
      </c>
      <c r="T12">
        <v>25.82</v>
      </c>
      <c r="U12">
        <v>212768.51</v>
      </c>
      <c r="X12" t="str">
        <f t="shared" si="0"/>
        <v>select_run_inlist</v>
      </c>
      <c r="Y12">
        <f t="shared" si="1"/>
        <v>1024</v>
      </c>
      <c r="Z12">
        <f t="shared" si="2"/>
        <v>38.35</v>
      </c>
      <c r="AA12">
        <f t="shared" si="3"/>
        <v>38.35</v>
      </c>
      <c r="AB12">
        <f t="shared" si="4"/>
        <v>38.35</v>
      </c>
      <c r="AC12">
        <f t="shared" si="5"/>
        <v>0</v>
      </c>
      <c r="AD12">
        <f t="shared" si="6"/>
        <v>62614.720000000001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124962</v>
      </c>
      <c r="E15">
        <v>624.79999999999995</v>
      </c>
      <c r="F15">
        <v>124962</v>
      </c>
      <c r="G15">
        <v>624.79999999999995</v>
      </c>
      <c r="H15">
        <v>124962</v>
      </c>
      <c r="I15">
        <v>624.79999999999995</v>
      </c>
      <c r="J15">
        <v>0</v>
      </c>
      <c r="K15">
        <v>0</v>
      </c>
      <c r="L15">
        <v>0</v>
      </c>
      <c r="M15">
        <v>1.67</v>
      </c>
      <c r="N15">
        <v>0</v>
      </c>
      <c r="O15">
        <v>0</v>
      </c>
      <c r="P15">
        <v>0</v>
      </c>
      <c r="Q15">
        <v>0</v>
      </c>
      <c r="R15">
        <v>0</v>
      </c>
      <c r="S15">
        <v>0.01</v>
      </c>
      <c r="T15">
        <v>0</v>
      </c>
      <c r="U15">
        <v>199.91</v>
      </c>
      <c r="X15" t="str">
        <f>A15</f>
        <v>select_run_inlist_hotspot</v>
      </c>
      <c r="Y15">
        <f>C15</f>
        <v>1</v>
      </c>
      <c r="Z15">
        <f>E15</f>
        <v>624.79999999999995</v>
      </c>
      <c r="AA15">
        <f>G15</f>
        <v>624.79999999999995</v>
      </c>
      <c r="AB15">
        <f>I15</f>
        <v>624.79999999999995</v>
      </c>
      <c r="AC15">
        <f>K15</f>
        <v>0</v>
      </c>
      <c r="AD15">
        <f>M15</f>
        <v>1.67</v>
      </c>
    </row>
    <row r="16" spans="1:30" x14ac:dyDescent="0.25">
      <c r="A16" t="s">
        <v>22</v>
      </c>
      <c r="B16">
        <v>200</v>
      </c>
      <c r="C16">
        <v>2</v>
      </c>
      <c r="D16">
        <v>169371</v>
      </c>
      <c r="E16">
        <v>846.84</v>
      </c>
      <c r="F16">
        <v>169371</v>
      </c>
      <c r="G16">
        <v>846.84</v>
      </c>
      <c r="H16">
        <v>169371</v>
      </c>
      <c r="I16">
        <v>846.84</v>
      </c>
      <c r="J16">
        <v>0</v>
      </c>
      <c r="K16">
        <v>0</v>
      </c>
      <c r="L16">
        <v>0</v>
      </c>
      <c r="M16">
        <v>2.57</v>
      </c>
      <c r="N16">
        <v>0</v>
      </c>
      <c r="O16">
        <v>0</v>
      </c>
      <c r="P16">
        <v>0</v>
      </c>
      <c r="Q16">
        <v>0</v>
      </c>
      <c r="R16">
        <v>0</v>
      </c>
      <c r="S16">
        <v>0.01</v>
      </c>
      <c r="T16">
        <v>0</v>
      </c>
      <c r="U16">
        <v>399.82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846.84</v>
      </c>
      <c r="AA16">
        <f t="shared" ref="AA16:AA25" si="10">G16</f>
        <v>846.84</v>
      </c>
      <c r="AB16">
        <f t="shared" ref="AB16:AB25" si="11">I16</f>
        <v>846.84</v>
      </c>
      <c r="AC16">
        <f t="shared" ref="AC16:AC25" si="12">K16</f>
        <v>0</v>
      </c>
      <c r="AD16">
        <f t="shared" ref="AD16:AD25" si="13">M16</f>
        <v>2.57</v>
      </c>
    </row>
    <row r="17" spans="1:30" x14ac:dyDescent="0.25">
      <c r="A17" t="s">
        <v>22</v>
      </c>
      <c r="B17">
        <v>200</v>
      </c>
      <c r="C17">
        <v>4</v>
      </c>
      <c r="D17">
        <v>303692</v>
      </c>
      <c r="E17">
        <v>1518.42</v>
      </c>
      <c r="F17">
        <v>303692</v>
      </c>
      <c r="G17">
        <v>1518.42</v>
      </c>
      <c r="H17">
        <v>303692</v>
      </c>
      <c r="I17">
        <v>1518.42</v>
      </c>
      <c r="J17">
        <v>0</v>
      </c>
      <c r="K17">
        <v>0</v>
      </c>
      <c r="L17">
        <v>0</v>
      </c>
      <c r="M17">
        <v>4.18</v>
      </c>
      <c r="N17">
        <v>0</v>
      </c>
      <c r="O17">
        <v>0</v>
      </c>
      <c r="P17">
        <v>0</v>
      </c>
      <c r="Q17">
        <v>0</v>
      </c>
      <c r="R17">
        <v>0</v>
      </c>
      <c r="S17">
        <v>0.02</v>
      </c>
      <c r="T17">
        <v>0</v>
      </c>
      <c r="U17">
        <v>799.65</v>
      </c>
      <c r="X17" t="str">
        <f t="shared" si="7"/>
        <v>select_run_inlist_hotspot</v>
      </c>
      <c r="Y17">
        <f t="shared" si="8"/>
        <v>4</v>
      </c>
      <c r="Z17">
        <f t="shared" si="9"/>
        <v>1518.42</v>
      </c>
      <c r="AA17">
        <f t="shared" si="10"/>
        <v>1518.42</v>
      </c>
      <c r="AB17">
        <f t="shared" si="11"/>
        <v>1518.42</v>
      </c>
      <c r="AC17">
        <f t="shared" si="12"/>
        <v>0</v>
      </c>
      <c r="AD17">
        <f t="shared" si="13"/>
        <v>4.18</v>
      </c>
    </row>
    <row r="18" spans="1:30" x14ac:dyDescent="0.25">
      <c r="A18" t="s">
        <v>22</v>
      </c>
      <c r="B18">
        <v>200</v>
      </c>
      <c r="C18">
        <v>8</v>
      </c>
      <c r="D18">
        <v>348690</v>
      </c>
      <c r="E18">
        <v>1743.39</v>
      </c>
      <c r="F18">
        <v>348690</v>
      </c>
      <c r="G18">
        <v>1743.39</v>
      </c>
      <c r="H18">
        <v>348690</v>
      </c>
      <c r="I18">
        <v>1743.39</v>
      </c>
      <c r="J18">
        <v>0</v>
      </c>
      <c r="K18">
        <v>0</v>
      </c>
      <c r="L18">
        <v>0</v>
      </c>
      <c r="M18">
        <v>7.17</v>
      </c>
      <c r="N18">
        <v>0</v>
      </c>
      <c r="O18">
        <v>0</v>
      </c>
      <c r="P18">
        <v>0</v>
      </c>
      <c r="Q18">
        <v>0</v>
      </c>
      <c r="R18">
        <v>0</v>
      </c>
      <c r="S18">
        <v>0.04</v>
      </c>
      <c r="T18">
        <v>0</v>
      </c>
      <c r="U18">
        <v>1599.61</v>
      </c>
      <c r="X18" t="str">
        <f t="shared" si="7"/>
        <v>select_run_inlist_hotspot</v>
      </c>
      <c r="Y18">
        <f t="shared" si="8"/>
        <v>8</v>
      </c>
      <c r="Z18">
        <f t="shared" si="9"/>
        <v>1743.39</v>
      </c>
      <c r="AA18">
        <f t="shared" si="10"/>
        <v>1743.39</v>
      </c>
      <c r="AB18">
        <f t="shared" si="11"/>
        <v>1743.39</v>
      </c>
      <c r="AC18">
        <f t="shared" si="12"/>
        <v>0</v>
      </c>
      <c r="AD18">
        <f t="shared" si="13"/>
        <v>7.17</v>
      </c>
    </row>
    <row r="19" spans="1:30" x14ac:dyDescent="0.25">
      <c r="A19" t="s">
        <v>22</v>
      </c>
      <c r="B19">
        <v>200</v>
      </c>
      <c r="C19">
        <v>16</v>
      </c>
      <c r="D19">
        <v>352324</v>
      </c>
      <c r="E19">
        <v>1761.52</v>
      </c>
      <c r="F19">
        <v>352324</v>
      </c>
      <c r="G19">
        <v>1761.52</v>
      </c>
      <c r="H19">
        <v>352324</v>
      </c>
      <c r="I19">
        <v>1761.52</v>
      </c>
      <c r="J19">
        <v>0</v>
      </c>
      <c r="K19">
        <v>0</v>
      </c>
      <c r="L19">
        <v>0</v>
      </c>
      <c r="M19">
        <v>12.98</v>
      </c>
      <c r="N19">
        <v>0</v>
      </c>
      <c r="O19">
        <v>0</v>
      </c>
      <c r="P19">
        <v>0</v>
      </c>
      <c r="Q19">
        <v>0</v>
      </c>
      <c r="R19">
        <v>0</v>
      </c>
      <c r="S19">
        <v>0.1</v>
      </c>
      <c r="T19">
        <v>0.01</v>
      </c>
      <c r="U19">
        <v>3199.63</v>
      </c>
      <c r="X19" t="str">
        <f t="shared" si="7"/>
        <v>select_run_inlist_hotspot</v>
      </c>
      <c r="Y19">
        <f t="shared" si="8"/>
        <v>16</v>
      </c>
      <c r="Z19">
        <f t="shared" si="9"/>
        <v>1761.52</v>
      </c>
      <c r="AA19">
        <f t="shared" si="10"/>
        <v>1761.52</v>
      </c>
      <c r="AB19">
        <f t="shared" si="11"/>
        <v>1761.52</v>
      </c>
      <c r="AC19">
        <f t="shared" si="12"/>
        <v>0</v>
      </c>
      <c r="AD19">
        <f t="shared" si="13"/>
        <v>12.98</v>
      </c>
    </row>
    <row r="20" spans="1:30" x14ac:dyDescent="0.25">
      <c r="A20" t="s">
        <v>22</v>
      </c>
      <c r="B20">
        <v>200</v>
      </c>
      <c r="C20">
        <v>32</v>
      </c>
      <c r="D20">
        <v>352012</v>
      </c>
      <c r="E20">
        <v>1759.88</v>
      </c>
      <c r="F20">
        <v>352012</v>
      </c>
      <c r="G20">
        <v>1759.88</v>
      </c>
      <c r="H20">
        <v>352012</v>
      </c>
      <c r="I20">
        <v>1759.88</v>
      </c>
      <c r="J20">
        <v>0</v>
      </c>
      <c r="K20">
        <v>0</v>
      </c>
      <c r="L20">
        <v>0</v>
      </c>
      <c r="M20">
        <v>24.83</v>
      </c>
      <c r="N20">
        <v>0</v>
      </c>
      <c r="O20">
        <v>0</v>
      </c>
      <c r="P20">
        <v>0</v>
      </c>
      <c r="Q20">
        <v>0</v>
      </c>
      <c r="R20">
        <v>0</v>
      </c>
      <c r="S20">
        <v>0.2</v>
      </c>
      <c r="T20">
        <v>0.02</v>
      </c>
      <c r="U20">
        <v>6399.71</v>
      </c>
      <c r="X20" t="str">
        <f t="shared" si="7"/>
        <v>select_run_inlist_hotspot</v>
      </c>
      <c r="Y20">
        <f t="shared" si="8"/>
        <v>32</v>
      </c>
      <c r="Z20">
        <f t="shared" si="9"/>
        <v>1759.88</v>
      </c>
      <c r="AA20">
        <f t="shared" si="10"/>
        <v>1759.88</v>
      </c>
      <c r="AB20">
        <f t="shared" si="11"/>
        <v>1759.88</v>
      </c>
      <c r="AC20">
        <f t="shared" si="12"/>
        <v>0</v>
      </c>
      <c r="AD20">
        <f t="shared" si="13"/>
        <v>24.83</v>
      </c>
    </row>
    <row r="21" spans="1:30" x14ac:dyDescent="0.25">
      <c r="A21" t="s">
        <v>22</v>
      </c>
      <c r="B21">
        <v>200</v>
      </c>
      <c r="C21">
        <v>64</v>
      </c>
      <c r="D21">
        <v>350640</v>
      </c>
      <c r="E21">
        <v>1752.87</v>
      </c>
      <c r="F21">
        <v>350640</v>
      </c>
      <c r="G21">
        <v>1752.87</v>
      </c>
      <c r="H21">
        <v>350640</v>
      </c>
      <c r="I21">
        <v>1752.87</v>
      </c>
      <c r="J21">
        <v>0</v>
      </c>
      <c r="K21">
        <v>0</v>
      </c>
      <c r="L21">
        <v>0</v>
      </c>
      <c r="M21">
        <v>45.79</v>
      </c>
      <c r="N21">
        <v>0</v>
      </c>
      <c r="O21">
        <v>0</v>
      </c>
      <c r="P21">
        <v>0</v>
      </c>
      <c r="Q21">
        <v>0</v>
      </c>
      <c r="R21">
        <v>0</v>
      </c>
      <c r="S21">
        <v>0.33</v>
      </c>
      <c r="T21">
        <v>0.04</v>
      </c>
      <c r="U21">
        <v>12800.43</v>
      </c>
      <c r="X21" t="str">
        <f t="shared" si="7"/>
        <v>select_run_inlist_hotspot</v>
      </c>
      <c r="Y21">
        <f t="shared" si="8"/>
        <v>64</v>
      </c>
      <c r="Z21">
        <f t="shared" si="9"/>
        <v>1752.87</v>
      </c>
      <c r="AA21">
        <f t="shared" si="10"/>
        <v>1752.87</v>
      </c>
      <c r="AB21">
        <f t="shared" si="11"/>
        <v>1752.87</v>
      </c>
      <c r="AC21">
        <f t="shared" si="12"/>
        <v>0</v>
      </c>
      <c r="AD21">
        <f t="shared" si="13"/>
        <v>45.79</v>
      </c>
    </row>
    <row r="22" spans="1:30" x14ac:dyDescent="0.25">
      <c r="A22" t="s">
        <v>22</v>
      </c>
      <c r="B22">
        <v>200</v>
      </c>
      <c r="C22">
        <v>128</v>
      </c>
      <c r="D22">
        <v>351342</v>
      </c>
      <c r="E22">
        <v>1756.01</v>
      </c>
      <c r="F22">
        <v>351342</v>
      </c>
      <c r="G22">
        <v>1756.01</v>
      </c>
      <c r="H22">
        <v>351342</v>
      </c>
      <c r="I22">
        <v>1756.01</v>
      </c>
      <c r="J22">
        <v>0</v>
      </c>
      <c r="K22">
        <v>0</v>
      </c>
      <c r="L22">
        <v>0</v>
      </c>
      <c r="M22">
        <v>94.1</v>
      </c>
      <c r="N22">
        <v>0</v>
      </c>
      <c r="O22">
        <v>0</v>
      </c>
      <c r="P22">
        <v>0</v>
      </c>
      <c r="Q22">
        <v>0</v>
      </c>
      <c r="R22">
        <v>0</v>
      </c>
      <c r="S22">
        <v>0.87</v>
      </c>
      <c r="T22">
        <v>7.0000000000000007E-2</v>
      </c>
      <c r="U22">
        <v>25604.01</v>
      </c>
      <c r="X22" t="str">
        <f t="shared" si="7"/>
        <v>select_run_inlist_hotspot</v>
      </c>
      <c r="Y22">
        <f t="shared" si="8"/>
        <v>128</v>
      </c>
      <c r="Z22">
        <f t="shared" si="9"/>
        <v>1756.01</v>
      </c>
      <c r="AA22">
        <f t="shared" si="10"/>
        <v>1756.01</v>
      </c>
      <c r="AB22">
        <f t="shared" si="11"/>
        <v>1756.01</v>
      </c>
      <c r="AC22">
        <f t="shared" si="12"/>
        <v>0</v>
      </c>
      <c r="AD22">
        <f t="shared" si="13"/>
        <v>94.1</v>
      </c>
    </row>
    <row r="23" spans="1:30" x14ac:dyDescent="0.25">
      <c r="A23" t="s">
        <v>22</v>
      </c>
      <c r="B23">
        <v>200</v>
      </c>
      <c r="C23">
        <v>256</v>
      </c>
      <c r="D23">
        <v>353907</v>
      </c>
      <c r="E23">
        <v>1768.15</v>
      </c>
      <c r="F23">
        <v>353907</v>
      </c>
      <c r="G23">
        <v>1768.15</v>
      </c>
      <c r="H23">
        <v>353907</v>
      </c>
      <c r="I23">
        <v>1768.15</v>
      </c>
      <c r="J23">
        <v>0</v>
      </c>
      <c r="K23">
        <v>0</v>
      </c>
      <c r="L23">
        <v>0</v>
      </c>
      <c r="M23">
        <v>183.21</v>
      </c>
      <c r="N23">
        <v>0</v>
      </c>
      <c r="O23">
        <v>0</v>
      </c>
      <c r="P23">
        <v>0</v>
      </c>
      <c r="Q23">
        <v>0</v>
      </c>
      <c r="R23">
        <v>0</v>
      </c>
      <c r="S23">
        <v>1.96</v>
      </c>
      <c r="T23">
        <v>0.14000000000000001</v>
      </c>
      <c r="U23">
        <v>51216.73</v>
      </c>
      <c r="X23" t="str">
        <f t="shared" si="7"/>
        <v>select_run_inlist_hotspot</v>
      </c>
      <c r="Y23">
        <f t="shared" si="8"/>
        <v>256</v>
      </c>
      <c r="Z23">
        <f t="shared" si="9"/>
        <v>1768.15</v>
      </c>
      <c r="AA23">
        <f t="shared" si="10"/>
        <v>1768.15</v>
      </c>
      <c r="AB23">
        <f t="shared" si="11"/>
        <v>1768.15</v>
      </c>
      <c r="AC23">
        <f t="shared" si="12"/>
        <v>0</v>
      </c>
      <c r="AD23">
        <f t="shared" si="13"/>
        <v>183.21</v>
      </c>
    </row>
    <row r="24" spans="1:30" x14ac:dyDescent="0.25">
      <c r="A24" t="s">
        <v>22</v>
      </c>
      <c r="B24">
        <v>200</v>
      </c>
      <c r="C24">
        <v>512</v>
      </c>
      <c r="D24">
        <v>355648</v>
      </c>
      <c r="E24">
        <v>1775.35</v>
      </c>
      <c r="F24">
        <v>355648</v>
      </c>
      <c r="G24">
        <v>1775.35</v>
      </c>
      <c r="H24">
        <v>355648</v>
      </c>
      <c r="I24">
        <v>1775.35</v>
      </c>
      <c r="J24">
        <v>0</v>
      </c>
      <c r="K24">
        <v>0</v>
      </c>
      <c r="L24">
        <v>0</v>
      </c>
      <c r="M24">
        <v>356.7</v>
      </c>
      <c r="N24">
        <v>0</v>
      </c>
      <c r="O24">
        <v>0</v>
      </c>
      <c r="P24">
        <v>0</v>
      </c>
      <c r="Q24">
        <v>0</v>
      </c>
      <c r="R24">
        <v>0</v>
      </c>
      <c r="S24">
        <v>2.57</v>
      </c>
      <c r="T24">
        <v>0.28999999999999998</v>
      </c>
      <c r="U24">
        <v>102473.93</v>
      </c>
      <c r="X24" t="str">
        <f t="shared" si="7"/>
        <v>select_run_inlist_hotspot</v>
      </c>
      <c r="Y24">
        <f t="shared" si="8"/>
        <v>512</v>
      </c>
      <c r="Z24">
        <f t="shared" si="9"/>
        <v>1775.35</v>
      </c>
      <c r="AA24">
        <f t="shared" si="10"/>
        <v>1775.35</v>
      </c>
      <c r="AB24">
        <f t="shared" si="11"/>
        <v>1775.35</v>
      </c>
      <c r="AC24">
        <f t="shared" si="12"/>
        <v>0</v>
      </c>
      <c r="AD24">
        <f t="shared" si="13"/>
        <v>356.7</v>
      </c>
    </row>
    <row r="25" spans="1:30" x14ac:dyDescent="0.25">
      <c r="A25" t="s">
        <v>22</v>
      </c>
      <c r="B25">
        <v>201</v>
      </c>
      <c r="C25">
        <v>1024</v>
      </c>
      <c r="D25">
        <v>352732</v>
      </c>
      <c r="E25">
        <v>1758.1</v>
      </c>
      <c r="F25">
        <v>352732</v>
      </c>
      <c r="G25">
        <v>1758.1</v>
      </c>
      <c r="H25">
        <v>352732</v>
      </c>
      <c r="I25">
        <v>1758.1</v>
      </c>
      <c r="J25">
        <v>0</v>
      </c>
      <c r="K25">
        <v>0</v>
      </c>
      <c r="L25">
        <v>0</v>
      </c>
      <c r="M25">
        <v>759.88</v>
      </c>
      <c r="N25">
        <v>0</v>
      </c>
      <c r="O25">
        <v>0</v>
      </c>
      <c r="P25">
        <v>0</v>
      </c>
      <c r="Q25">
        <v>0</v>
      </c>
      <c r="R25">
        <v>0</v>
      </c>
      <c r="S25">
        <v>5.73</v>
      </c>
      <c r="T25">
        <v>0.57999999999999996</v>
      </c>
      <c r="U25">
        <v>205078.87</v>
      </c>
      <c r="X25" t="str">
        <f t="shared" si="7"/>
        <v>select_run_inlist_hotspot</v>
      </c>
      <c r="Y25">
        <f t="shared" si="8"/>
        <v>1024</v>
      </c>
      <c r="Z25">
        <f t="shared" si="9"/>
        <v>1758.1</v>
      </c>
      <c r="AA25">
        <f t="shared" si="10"/>
        <v>1758.1</v>
      </c>
      <c r="AB25">
        <f t="shared" si="11"/>
        <v>1758.1</v>
      </c>
      <c r="AC25">
        <f t="shared" si="12"/>
        <v>0</v>
      </c>
      <c r="AD25">
        <f t="shared" si="13"/>
        <v>759.88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124508</v>
      </c>
      <c r="E28">
        <v>622.53</v>
      </c>
      <c r="F28">
        <v>124508</v>
      </c>
      <c r="G28">
        <v>622.53</v>
      </c>
      <c r="H28">
        <v>124508</v>
      </c>
      <c r="I28">
        <v>622.53</v>
      </c>
      <c r="J28">
        <v>0</v>
      </c>
      <c r="K28">
        <v>0</v>
      </c>
      <c r="L28">
        <v>0</v>
      </c>
      <c r="M28">
        <v>3.62</v>
      </c>
      <c r="N28">
        <v>0</v>
      </c>
      <c r="O28">
        <v>0</v>
      </c>
      <c r="P28">
        <v>0</v>
      </c>
      <c r="Q28">
        <v>0</v>
      </c>
      <c r="R28">
        <v>0</v>
      </c>
      <c r="S28">
        <v>7.0000000000000007E-2</v>
      </c>
      <c r="T28">
        <v>0</v>
      </c>
      <c r="U28">
        <v>199.95</v>
      </c>
      <c r="X28" t="str">
        <f>A28</f>
        <v>select_run_point_select</v>
      </c>
      <c r="Y28">
        <f>C28</f>
        <v>1</v>
      </c>
      <c r="Z28">
        <f>E28</f>
        <v>622.53</v>
      </c>
      <c r="AA28">
        <f>G28</f>
        <v>622.53</v>
      </c>
      <c r="AB28">
        <f>I28</f>
        <v>622.53</v>
      </c>
      <c r="AC28">
        <f>K28</f>
        <v>0</v>
      </c>
      <c r="AD28">
        <f>M28</f>
        <v>3.62</v>
      </c>
    </row>
    <row r="29" spans="1:30" x14ac:dyDescent="0.25">
      <c r="A29" t="s">
        <v>23</v>
      </c>
      <c r="B29">
        <v>200</v>
      </c>
      <c r="C29">
        <v>2</v>
      </c>
      <c r="D29">
        <v>160828</v>
      </c>
      <c r="E29">
        <v>804.12</v>
      </c>
      <c r="F29">
        <v>160828</v>
      </c>
      <c r="G29">
        <v>804.12</v>
      </c>
      <c r="H29">
        <v>160828</v>
      </c>
      <c r="I29">
        <v>804.12</v>
      </c>
      <c r="J29">
        <v>0</v>
      </c>
      <c r="K29">
        <v>0</v>
      </c>
      <c r="L29">
        <v>0</v>
      </c>
      <c r="M29">
        <v>7.17</v>
      </c>
      <c r="N29">
        <v>0</v>
      </c>
      <c r="O29">
        <v>0</v>
      </c>
      <c r="P29">
        <v>0</v>
      </c>
      <c r="Q29">
        <v>0</v>
      </c>
      <c r="R29">
        <v>0</v>
      </c>
      <c r="S29">
        <v>1.77</v>
      </c>
      <c r="T29">
        <v>0</v>
      </c>
      <c r="U29">
        <v>399.93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804.12</v>
      </c>
      <c r="AA29">
        <f t="shared" ref="AA29:AA38" si="17">G29</f>
        <v>804.12</v>
      </c>
      <c r="AB29">
        <f t="shared" ref="AB29:AB38" si="18">I29</f>
        <v>804.12</v>
      </c>
      <c r="AC29">
        <f t="shared" ref="AC29:AC38" si="19">K29</f>
        <v>0</v>
      </c>
      <c r="AD29">
        <f t="shared" ref="AD29:AD38" si="20">M29</f>
        <v>7.17</v>
      </c>
    </row>
    <row r="30" spans="1:30" x14ac:dyDescent="0.25">
      <c r="A30" t="s">
        <v>23</v>
      </c>
      <c r="B30">
        <v>200</v>
      </c>
      <c r="C30">
        <v>4</v>
      </c>
      <c r="D30">
        <v>249146</v>
      </c>
      <c r="E30">
        <v>1245.6300000000001</v>
      </c>
      <c r="F30">
        <v>249146</v>
      </c>
      <c r="G30">
        <v>1245.6300000000001</v>
      </c>
      <c r="H30">
        <v>249146</v>
      </c>
      <c r="I30">
        <v>1245.6300000000001</v>
      </c>
      <c r="J30">
        <v>0</v>
      </c>
      <c r="K30">
        <v>0</v>
      </c>
      <c r="L30">
        <v>0</v>
      </c>
      <c r="M30">
        <v>10.65</v>
      </c>
      <c r="N30">
        <v>0</v>
      </c>
      <c r="O30">
        <v>0</v>
      </c>
      <c r="P30">
        <v>0</v>
      </c>
      <c r="Q30">
        <v>0</v>
      </c>
      <c r="R30">
        <v>0</v>
      </c>
      <c r="S30">
        <v>0.05</v>
      </c>
      <c r="T30">
        <v>0</v>
      </c>
      <c r="U30">
        <v>799.87</v>
      </c>
      <c r="X30" t="str">
        <f t="shared" si="14"/>
        <v>select_run_point_select</v>
      </c>
      <c r="Y30">
        <f t="shared" si="15"/>
        <v>4</v>
      </c>
      <c r="Z30">
        <f t="shared" si="16"/>
        <v>1245.6300000000001</v>
      </c>
      <c r="AA30">
        <f t="shared" si="17"/>
        <v>1245.6300000000001</v>
      </c>
      <c r="AB30">
        <f t="shared" si="18"/>
        <v>1245.6300000000001</v>
      </c>
      <c r="AC30">
        <f t="shared" si="19"/>
        <v>0</v>
      </c>
      <c r="AD30">
        <f t="shared" si="20"/>
        <v>10.65</v>
      </c>
    </row>
    <row r="31" spans="1:30" x14ac:dyDescent="0.25">
      <c r="A31" t="s">
        <v>23</v>
      </c>
      <c r="B31">
        <v>200</v>
      </c>
      <c r="C31">
        <v>8</v>
      </c>
      <c r="D31">
        <v>355705</v>
      </c>
      <c r="E31">
        <v>1778.46</v>
      </c>
      <c r="F31">
        <v>355705</v>
      </c>
      <c r="G31">
        <v>1778.46</v>
      </c>
      <c r="H31">
        <v>355705</v>
      </c>
      <c r="I31">
        <v>1778.46</v>
      </c>
      <c r="J31">
        <v>0</v>
      </c>
      <c r="K31">
        <v>0</v>
      </c>
      <c r="L31">
        <v>0</v>
      </c>
      <c r="M31">
        <v>10.65</v>
      </c>
      <c r="N31">
        <v>0</v>
      </c>
      <c r="O31">
        <v>0</v>
      </c>
      <c r="P31">
        <v>0</v>
      </c>
      <c r="Q31">
        <v>0</v>
      </c>
      <c r="R31">
        <v>0</v>
      </c>
      <c r="S31">
        <v>0.08</v>
      </c>
      <c r="T31">
        <v>0</v>
      </c>
      <c r="U31">
        <v>1599.79</v>
      </c>
      <c r="X31" t="str">
        <f t="shared" si="14"/>
        <v>select_run_point_select</v>
      </c>
      <c r="Y31">
        <f t="shared" si="15"/>
        <v>8</v>
      </c>
      <c r="Z31">
        <f t="shared" si="16"/>
        <v>1778.46</v>
      </c>
      <c r="AA31">
        <f t="shared" si="17"/>
        <v>1778.46</v>
      </c>
      <c r="AB31">
        <f t="shared" si="18"/>
        <v>1778.46</v>
      </c>
      <c r="AC31">
        <f t="shared" si="19"/>
        <v>0</v>
      </c>
      <c r="AD31">
        <f t="shared" si="20"/>
        <v>10.65</v>
      </c>
    </row>
    <row r="32" spans="1:30" x14ac:dyDescent="0.25">
      <c r="A32" t="s">
        <v>23</v>
      </c>
      <c r="B32">
        <v>200</v>
      </c>
      <c r="C32">
        <v>16</v>
      </c>
      <c r="D32">
        <v>484023</v>
      </c>
      <c r="E32">
        <v>2419.9699999999998</v>
      </c>
      <c r="F32">
        <v>484023</v>
      </c>
      <c r="G32">
        <v>2419.9699999999998</v>
      </c>
      <c r="H32">
        <v>484023</v>
      </c>
      <c r="I32">
        <v>2419.9699999999998</v>
      </c>
      <c r="J32">
        <v>0</v>
      </c>
      <c r="K32">
        <v>0</v>
      </c>
      <c r="L32">
        <v>0</v>
      </c>
      <c r="M32">
        <v>12.98</v>
      </c>
      <c r="N32">
        <v>0</v>
      </c>
      <c r="O32">
        <v>0</v>
      </c>
      <c r="P32">
        <v>0</v>
      </c>
      <c r="Q32">
        <v>0</v>
      </c>
      <c r="R32">
        <v>0</v>
      </c>
      <c r="S32">
        <v>0.18</v>
      </c>
      <c r="T32">
        <v>0.01</v>
      </c>
      <c r="U32">
        <v>3199.77</v>
      </c>
      <c r="X32" t="str">
        <f t="shared" si="14"/>
        <v>select_run_point_select</v>
      </c>
      <c r="Y32">
        <f t="shared" si="15"/>
        <v>16</v>
      </c>
      <c r="Z32">
        <f t="shared" si="16"/>
        <v>2419.9699999999998</v>
      </c>
      <c r="AA32">
        <f t="shared" si="17"/>
        <v>2419.9699999999998</v>
      </c>
      <c r="AB32">
        <f t="shared" si="18"/>
        <v>2419.9699999999998</v>
      </c>
      <c r="AC32">
        <f t="shared" si="19"/>
        <v>0</v>
      </c>
      <c r="AD32">
        <f t="shared" si="20"/>
        <v>12.98</v>
      </c>
    </row>
    <row r="33" spans="1:30" x14ac:dyDescent="0.25">
      <c r="A33" t="s">
        <v>23</v>
      </c>
      <c r="B33">
        <v>200</v>
      </c>
      <c r="C33">
        <v>32</v>
      </c>
      <c r="D33">
        <v>537124</v>
      </c>
      <c r="E33">
        <v>2685.01</v>
      </c>
      <c r="F33">
        <v>537124</v>
      </c>
      <c r="G33">
        <v>2685.01</v>
      </c>
      <c r="H33">
        <v>537124</v>
      </c>
      <c r="I33">
        <v>2685.01</v>
      </c>
      <c r="J33">
        <v>0</v>
      </c>
      <c r="K33">
        <v>0</v>
      </c>
      <c r="L33">
        <v>0</v>
      </c>
      <c r="M33">
        <v>35.590000000000003</v>
      </c>
      <c r="N33">
        <v>0</v>
      </c>
      <c r="O33">
        <v>0</v>
      </c>
      <c r="P33">
        <v>0</v>
      </c>
      <c r="Q33">
        <v>0</v>
      </c>
      <c r="R33">
        <v>0</v>
      </c>
      <c r="S33">
        <v>0.45</v>
      </c>
      <c r="T33">
        <v>0.01</v>
      </c>
      <c r="U33">
        <v>6400.05</v>
      </c>
      <c r="X33" t="str">
        <f t="shared" si="14"/>
        <v>select_run_point_select</v>
      </c>
      <c r="Y33">
        <f t="shared" si="15"/>
        <v>32</v>
      </c>
      <c r="Z33">
        <f t="shared" si="16"/>
        <v>2685.01</v>
      </c>
      <c r="AA33">
        <f t="shared" si="17"/>
        <v>2685.01</v>
      </c>
      <c r="AB33">
        <f t="shared" si="18"/>
        <v>2685.01</v>
      </c>
      <c r="AC33">
        <f t="shared" si="19"/>
        <v>0</v>
      </c>
      <c r="AD33">
        <f t="shared" si="20"/>
        <v>35.590000000000003</v>
      </c>
    </row>
    <row r="34" spans="1:30" x14ac:dyDescent="0.25">
      <c r="A34" t="s">
        <v>23</v>
      </c>
      <c r="B34">
        <v>200</v>
      </c>
      <c r="C34">
        <v>64</v>
      </c>
      <c r="D34">
        <v>572070</v>
      </c>
      <c r="E34">
        <v>2858.39</v>
      </c>
      <c r="F34">
        <v>572070</v>
      </c>
      <c r="G34">
        <v>2858.39</v>
      </c>
      <c r="H34">
        <v>572070</v>
      </c>
      <c r="I34">
        <v>2858.39</v>
      </c>
      <c r="J34">
        <v>0</v>
      </c>
      <c r="K34">
        <v>0</v>
      </c>
      <c r="L34">
        <v>0</v>
      </c>
      <c r="M34">
        <v>262.64</v>
      </c>
      <c r="N34">
        <v>0</v>
      </c>
      <c r="O34">
        <v>0</v>
      </c>
      <c r="P34">
        <v>0</v>
      </c>
      <c r="Q34">
        <v>0</v>
      </c>
      <c r="R34">
        <v>0</v>
      </c>
      <c r="S34">
        <v>0.74</v>
      </c>
      <c r="T34">
        <v>0.02</v>
      </c>
      <c r="U34">
        <v>12804.16</v>
      </c>
      <c r="X34" t="str">
        <f t="shared" si="14"/>
        <v>select_run_point_select</v>
      </c>
      <c r="Y34">
        <f t="shared" si="15"/>
        <v>64</v>
      </c>
      <c r="Z34">
        <f t="shared" si="16"/>
        <v>2858.39</v>
      </c>
      <c r="AA34">
        <f t="shared" si="17"/>
        <v>2858.39</v>
      </c>
      <c r="AB34">
        <f t="shared" si="18"/>
        <v>2858.39</v>
      </c>
      <c r="AC34">
        <f t="shared" si="19"/>
        <v>0</v>
      </c>
      <c r="AD34">
        <f t="shared" si="20"/>
        <v>262.64</v>
      </c>
    </row>
    <row r="35" spans="1:30" x14ac:dyDescent="0.25">
      <c r="A35" t="s">
        <v>23</v>
      </c>
      <c r="B35">
        <v>200</v>
      </c>
      <c r="C35">
        <v>128</v>
      </c>
      <c r="D35">
        <v>645794</v>
      </c>
      <c r="E35">
        <v>3225.04</v>
      </c>
      <c r="F35">
        <v>645794</v>
      </c>
      <c r="G35">
        <v>3225.04</v>
      </c>
      <c r="H35">
        <v>645794</v>
      </c>
      <c r="I35">
        <v>3225.04</v>
      </c>
      <c r="J35">
        <v>0</v>
      </c>
      <c r="K35">
        <v>0</v>
      </c>
      <c r="L35">
        <v>0</v>
      </c>
      <c r="M35">
        <v>539.71</v>
      </c>
      <c r="N35">
        <v>0</v>
      </c>
      <c r="O35">
        <v>0</v>
      </c>
      <c r="P35">
        <v>0</v>
      </c>
      <c r="Q35">
        <v>0</v>
      </c>
      <c r="R35">
        <v>0</v>
      </c>
      <c r="S35">
        <v>1.49</v>
      </c>
      <c r="T35">
        <v>0.04</v>
      </c>
      <c r="U35">
        <v>25614.37</v>
      </c>
      <c r="X35" t="str">
        <f t="shared" si="14"/>
        <v>select_run_point_select</v>
      </c>
      <c r="Y35">
        <f t="shared" si="15"/>
        <v>128</v>
      </c>
      <c r="Z35">
        <f t="shared" si="16"/>
        <v>3225.04</v>
      </c>
      <c r="AA35">
        <f t="shared" si="17"/>
        <v>3225.04</v>
      </c>
      <c r="AB35">
        <f t="shared" si="18"/>
        <v>3225.04</v>
      </c>
      <c r="AC35">
        <f t="shared" si="19"/>
        <v>0</v>
      </c>
      <c r="AD35">
        <f t="shared" si="20"/>
        <v>539.71</v>
      </c>
    </row>
    <row r="36" spans="1:30" x14ac:dyDescent="0.25">
      <c r="A36" t="s">
        <v>23</v>
      </c>
      <c r="B36">
        <v>200</v>
      </c>
      <c r="C36">
        <v>256</v>
      </c>
      <c r="D36">
        <v>842384</v>
      </c>
      <c r="E36">
        <v>4201.92</v>
      </c>
      <c r="F36">
        <v>842384</v>
      </c>
      <c r="G36">
        <v>4201.92</v>
      </c>
      <c r="H36">
        <v>842384</v>
      </c>
      <c r="I36">
        <v>4201.92</v>
      </c>
      <c r="J36">
        <v>0</v>
      </c>
      <c r="K36">
        <v>0</v>
      </c>
      <c r="L36">
        <v>0</v>
      </c>
      <c r="M36">
        <v>21.11</v>
      </c>
      <c r="N36">
        <v>0</v>
      </c>
      <c r="O36">
        <v>0</v>
      </c>
      <c r="P36">
        <v>0</v>
      </c>
      <c r="Q36">
        <v>0</v>
      </c>
      <c r="R36">
        <v>0</v>
      </c>
      <c r="S36">
        <v>7.9</v>
      </c>
      <c r="T36">
        <v>0.06</v>
      </c>
      <c r="U36">
        <v>51254.36</v>
      </c>
      <c r="X36" t="str">
        <f t="shared" si="14"/>
        <v>select_run_point_select</v>
      </c>
      <c r="Y36">
        <f t="shared" si="15"/>
        <v>256</v>
      </c>
      <c r="Z36">
        <f t="shared" si="16"/>
        <v>4201.92</v>
      </c>
      <c r="AA36">
        <f t="shared" si="17"/>
        <v>4201.92</v>
      </c>
      <c r="AB36">
        <f t="shared" si="18"/>
        <v>4201.92</v>
      </c>
      <c r="AC36">
        <f t="shared" si="19"/>
        <v>0</v>
      </c>
      <c r="AD36">
        <f t="shared" si="20"/>
        <v>21.11</v>
      </c>
    </row>
    <row r="37" spans="1:30" x14ac:dyDescent="0.25">
      <c r="A37" t="s">
        <v>23</v>
      </c>
      <c r="B37">
        <v>200</v>
      </c>
      <c r="C37">
        <v>512</v>
      </c>
      <c r="D37">
        <v>978822</v>
      </c>
      <c r="E37">
        <v>4884.26</v>
      </c>
      <c r="F37">
        <v>978822</v>
      </c>
      <c r="G37">
        <v>4884.26</v>
      </c>
      <c r="H37">
        <v>978822</v>
      </c>
      <c r="I37">
        <v>4884.26</v>
      </c>
      <c r="J37">
        <v>0</v>
      </c>
      <c r="K37">
        <v>0</v>
      </c>
      <c r="L37">
        <v>0</v>
      </c>
      <c r="M37">
        <v>344.08</v>
      </c>
      <c r="N37">
        <v>0</v>
      </c>
      <c r="O37">
        <v>0</v>
      </c>
      <c r="P37">
        <v>0</v>
      </c>
      <c r="Q37">
        <v>0</v>
      </c>
      <c r="R37">
        <v>0</v>
      </c>
      <c r="S37">
        <v>26.13</v>
      </c>
      <c r="T37">
        <v>0.1</v>
      </c>
      <c r="U37">
        <v>102464.36</v>
      </c>
      <c r="X37" t="str">
        <f t="shared" si="14"/>
        <v>select_run_point_select</v>
      </c>
      <c r="Y37">
        <f t="shared" si="15"/>
        <v>512</v>
      </c>
      <c r="Z37">
        <f t="shared" si="16"/>
        <v>4884.26</v>
      </c>
      <c r="AA37">
        <f t="shared" si="17"/>
        <v>4884.26</v>
      </c>
      <c r="AB37">
        <f t="shared" si="18"/>
        <v>4884.26</v>
      </c>
      <c r="AC37">
        <f t="shared" si="19"/>
        <v>0</v>
      </c>
      <c r="AD37">
        <f t="shared" si="20"/>
        <v>344.08</v>
      </c>
    </row>
    <row r="38" spans="1:30" x14ac:dyDescent="0.25">
      <c r="A38" t="s">
        <v>23</v>
      </c>
      <c r="B38">
        <v>200</v>
      </c>
      <c r="C38">
        <v>1024</v>
      </c>
      <c r="D38">
        <v>982166</v>
      </c>
      <c r="E38">
        <v>4898.9399999999996</v>
      </c>
      <c r="F38">
        <v>982166</v>
      </c>
      <c r="G38">
        <v>4898.9399999999996</v>
      </c>
      <c r="H38">
        <v>982166</v>
      </c>
      <c r="I38">
        <v>4898.9399999999996</v>
      </c>
      <c r="J38">
        <v>0</v>
      </c>
      <c r="K38">
        <v>0</v>
      </c>
      <c r="L38">
        <v>0</v>
      </c>
      <c r="M38">
        <v>943.16</v>
      </c>
      <c r="N38">
        <v>0</v>
      </c>
      <c r="O38">
        <v>0</v>
      </c>
      <c r="P38">
        <v>0</v>
      </c>
      <c r="Q38">
        <v>0</v>
      </c>
      <c r="R38">
        <v>0</v>
      </c>
      <c r="S38">
        <v>14.5</v>
      </c>
      <c r="T38">
        <v>0.21</v>
      </c>
      <c r="U38">
        <v>205035.28</v>
      </c>
      <c r="X38" t="str">
        <f t="shared" si="14"/>
        <v>select_run_point_select</v>
      </c>
      <c r="Y38">
        <f t="shared" si="15"/>
        <v>1024</v>
      </c>
      <c r="Z38">
        <f t="shared" si="16"/>
        <v>4898.9399999999996</v>
      </c>
      <c r="AA38">
        <f t="shared" si="17"/>
        <v>4898.9399999999996</v>
      </c>
      <c r="AB38">
        <f t="shared" si="18"/>
        <v>4898.9399999999996</v>
      </c>
      <c r="AC38">
        <f t="shared" si="19"/>
        <v>0</v>
      </c>
      <c r="AD38">
        <f t="shared" si="20"/>
        <v>943.16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15330</v>
      </c>
      <c r="E41">
        <v>76.650000000000006</v>
      </c>
      <c r="F41">
        <v>61320</v>
      </c>
      <c r="G41">
        <v>306.58</v>
      </c>
      <c r="H41">
        <v>61320</v>
      </c>
      <c r="I41">
        <v>306.58</v>
      </c>
      <c r="J41">
        <v>0</v>
      </c>
      <c r="K41">
        <v>0</v>
      </c>
      <c r="L41">
        <v>0</v>
      </c>
      <c r="M41">
        <v>20.74</v>
      </c>
      <c r="N41">
        <v>0</v>
      </c>
      <c r="O41">
        <v>0</v>
      </c>
      <c r="P41">
        <v>0</v>
      </c>
      <c r="Q41">
        <v>0</v>
      </c>
      <c r="R41">
        <v>0</v>
      </c>
      <c r="S41">
        <v>0.04</v>
      </c>
      <c r="T41">
        <v>0.01</v>
      </c>
      <c r="U41">
        <v>199.99</v>
      </c>
      <c r="X41" t="str">
        <f>A41</f>
        <v>select_run_range_all</v>
      </c>
      <c r="Y41">
        <f>C41</f>
        <v>1</v>
      </c>
      <c r="Z41">
        <f>E41</f>
        <v>76.650000000000006</v>
      </c>
      <c r="AA41">
        <f>G41</f>
        <v>306.58</v>
      </c>
      <c r="AB41">
        <f>I41</f>
        <v>306.58</v>
      </c>
      <c r="AC41">
        <f>K41</f>
        <v>0</v>
      </c>
      <c r="AD41">
        <f>M41</f>
        <v>20.74</v>
      </c>
    </row>
    <row r="42" spans="1:30" x14ac:dyDescent="0.25">
      <c r="A42" t="s">
        <v>24</v>
      </c>
      <c r="B42">
        <v>200</v>
      </c>
      <c r="C42">
        <v>2</v>
      </c>
      <c r="D42">
        <v>18899</v>
      </c>
      <c r="E42">
        <v>94.48</v>
      </c>
      <c r="F42">
        <v>75596</v>
      </c>
      <c r="G42">
        <v>377.91</v>
      </c>
      <c r="H42">
        <v>75596</v>
      </c>
      <c r="I42">
        <v>377.91</v>
      </c>
      <c r="J42">
        <v>0</v>
      </c>
      <c r="K42">
        <v>0</v>
      </c>
      <c r="L42">
        <v>0</v>
      </c>
      <c r="M42">
        <v>42.61</v>
      </c>
      <c r="N42">
        <v>0</v>
      </c>
      <c r="O42">
        <v>0</v>
      </c>
      <c r="P42">
        <v>0</v>
      </c>
      <c r="Q42">
        <v>0</v>
      </c>
      <c r="R42">
        <v>0</v>
      </c>
      <c r="S42">
        <v>0.16</v>
      </c>
      <c r="T42">
        <v>0.02</v>
      </c>
      <c r="U42">
        <v>400.02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94.48</v>
      </c>
      <c r="AA42">
        <f t="shared" ref="AA42:AA51" si="24">G42</f>
        <v>377.91</v>
      </c>
      <c r="AB42">
        <f t="shared" ref="AB42:AB51" si="25">I42</f>
        <v>377.91</v>
      </c>
      <c r="AC42">
        <f t="shared" ref="AC42:AC51" si="26">K42</f>
        <v>0</v>
      </c>
      <c r="AD42">
        <f t="shared" ref="AD42:AD51" si="27">M42</f>
        <v>42.61</v>
      </c>
    </row>
    <row r="43" spans="1:30" x14ac:dyDescent="0.25">
      <c r="A43" t="s">
        <v>24</v>
      </c>
      <c r="B43">
        <v>200</v>
      </c>
      <c r="C43">
        <v>4</v>
      </c>
      <c r="D43">
        <v>30138</v>
      </c>
      <c r="E43">
        <v>150.66999999999999</v>
      </c>
      <c r="F43">
        <v>120552</v>
      </c>
      <c r="G43">
        <v>602.70000000000005</v>
      </c>
      <c r="H43">
        <v>120552</v>
      </c>
      <c r="I43">
        <v>602.70000000000005</v>
      </c>
      <c r="J43">
        <v>0</v>
      </c>
      <c r="K43">
        <v>0</v>
      </c>
      <c r="L43">
        <v>0</v>
      </c>
      <c r="M43">
        <v>54.83</v>
      </c>
      <c r="N43">
        <v>0</v>
      </c>
      <c r="O43">
        <v>0</v>
      </c>
      <c r="P43">
        <v>0</v>
      </c>
      <c r="Q43">
        <v>0</v>
      </c>
      <c r="R43">
        <v>0</v>
      </c>
      <c r="S43">
        <v>0.36</v>
      </c>
      <c r="T43">
        <v>0.03</v>
      </c>
      <c r="U43">
        <v>800.01</v>
      </c>
      <c r="X43" t="str">
        <f t="shared" si="21"/>
        <v>select_run_range_all</v>
      </c>
      <c r="Y43">
        <f t="shared" si="22"/>
        <v>4</v>
      </c>
      <c r="Z43">
        <f t="shared" si="23"/>
        <v>150.66999999999999</v>
      </c>
      <c r="AA43">
        <f t="shared" si="24"/>
        <v>602.70000000000005</v>
      </c>
      <c r="AB43">
        <f t="shared" si="25"/>
        <v>602.70000000000005</v>
      </c>
      <c r="AC43">
        <f t="shared" si="26"/>
        <v>0</v>
      </c>
      <c r="AD43">
        <f t="shared" si="27"/>
        <v>54.83</v>
      </c>
    </row>
    <row r="44" spans="1:30" x14ac:dyDescent="0.25">
      <c r="A44" t="s">
        <v>24</v>
      </c>
      <c r="B44">
        <v>200</v>
      </c>
      <c r="C44">
        <v>8</v>
      </c>
      <c r="D44">
        <v>46258</v>
      </c>
      <c r="E44">
        <v>231.24</v>
      </c>
      <c r="F44">
        <v>185032</v>
      </c>
      <c r="G44">
        <v>924.95</v>
      </c>
      <c r="H44">
        <v>185032</v>
      </c>
      <c r="I44">
        <v>924.95</v>
      </c>
      <c r="J44">
        <v>0</v>
      </c>
      <c r="K44">
        <v>0</v>
      </c>
      <c r="L44">
        <v>0</v>
      </c>
      <c r="M44">
        <v>73.13</v>
      </c>
      <c r="N44">
        <v>0</v>
      </c>
      <c r="O44">
        <v>0</v>
      </c>
      <c r="P44">
        <v>0</v>
      </c>
      <c r="Q44">
        <v>0</v>
      </c>
      <c r="R44">
        <v>0</v>
      </c>
      <c r="S44">
        <v>0.21</v>
      </c>
      <c r="T44">
        <v>0.03</v>
      </c>
      <c r="U44">
        <v>1600.11</v>
      </c>
      <c r="X44" t="str">
        <f t="shared" si="21"/>
        <v>select_run_range_all</v>
      </c>
      <c r="Y44">
        <f t="shared" si="22"/>
        <v>8</v>
      </c>
      <c r="Z44">
        <f t="shared" si="23"/>
        <v>231.24</v>
      </c>
      <c r="AA44">
        <f t="shared" si="24"/>
        <v>924.95</v>
      </c>
      <c r="AB44">
        <f t="shared" si="25"/>
        <v>924.95</v>
      </c>
      <c r="AC44">
        <f t="shared" si="26"/>
        <v>0</v>
      </c>
      <c r="AD44">
        <f t="shared" si="27"/>
        <v>73.13</v>
      </c>
    </row>
    <row r="45" spans="1:30" x14ac:dyDescent="0.25">
      <c r="A45" t="s">
        <v>24</v>
      </c>
      <c r="B45">
        <v>200</v>
      </c>
      <c r="C45">
        <v>16</v>
      </c>
      <c r="D45">
        <v>63683</v>
      </c>
      <c r="E45">
        <v>318.36</v>
      </c>
      <c r="F45">
        <v>254732</v>
      </c>
      <c r="G45">
        <v>1273.44</v>
      </c>
      <c r="H45">
        <v>254732</v>
      </c>
      <c r="I45">
        <v>1273.44</v>
      </c>
      <c r="J45">
        <v>0</v>
      </c>
      <c r="K45">
        <v>0</v>
      </c>
      <c r="L45">
        <v>0</v>
      </c>
      <c r="M45">
        <v>106.75</v>
      </c>
      <c r="N45">
        <v>0</v>
      </c>
      <c r="O45">
        <v>0</v>
      </c>
      <c r="P45">
        <v>0</v>
      </c>
      <c r="Q45">
        <v>0</v>
      </c>
      <c r="R45">
        <v>0</v>
      </c>
      <c r="S45">
        <v>0.44</v>
      </c>
      <c r="T45">
        <v>0.05</v>
      </c>
      <c r="U45">
        <v>3200.15</v>
      </c>
      <c r="X45" t="str">
        <f t="shared" si="21"/>
        <v>select_run_range_all</v>
      </c>
      <c r="Y45">
        <f t="shared" si="22"/>
        <v>16</v>
      </c>
      <c r="Z45">
        <f t="shared" si="23"/>
        <v>318.36</v>
      </c>
      <c r="AA45">
        <f t="shared" si="24"/>
        <v>1273.44</v>
      </c>
      <c r="AB45">
        <f t="shared" si="25"/>
        <v>1273.44</v>
      </c>
      <c r="AC45">
        <f t="shared" si="26"/>
        <v>0</v>
      </c>
      <c r="AD45">
        <f t="shared" si="27"/>
        <v>106.75</v>
      </c>
    </row>
    <row r="46" spans="1:30" x14ac:dyDescent="0.25">
      <c r="A46" t="s">
        <v>24</v>
      </c>
      <c r="B46">
        <v>200</v>
      </c>
      <c r="C46">
        <v>32</v>
      </c>
      <c r="D46">
        <v>83547</v>
      </c>
      <c r="E46">
        <v>417.52</v>
      </c>
      <c r="F46">
        <v>334188</v>
      </c>
      <c r="G46">
        <v>1670.08</v>
      </c>
      <c r="H46">
        <v>334188</v>
      </c>
      <c r="I46">
        <v>1670.08</v>
      </c>
      <c r="J46">
        <v>0</v>
      </c>
      <c r="K46">
        <v>0</v>
      </c>
      <c r="L46">
        <v>0</v>
      </c>
      <c r="M46">
        <v>132.49</v>
      </c>
      <c r="N46">
        <v>0</v>
      </c>
      <c r="O46">
        <v>0</v>
      </c>
      <c r="P46">
        <v>0</v>
      </c>
      <c r="Q46">
        <v>0</v>
      </c>
      <c r="R46">
        <v>0</v>
      </c>
      <c r="S46">
        <v>0.86</v>
      </c>
      <c r="T46">
        <v>0.08</v>
      </c>
      <c r="U46">
        <v>6401.22</v>
      </c>
      <c r="X46" t="str">
        <f t="shared" si="21"/>
        <v>select_run_range_all</v>
      </c>
      <c r="Y46">
        <f t="shared" si="22"/>
        <v>32</v>
      </c>
      <c r="Z46">
        <f t="shared" si="23"/>
        <v>417.52</v>
      </c>
      <c r="AA46">
        <f t="shared" si="24"/>
        <v>1670.08</v>
      </c>
      <c r="AB46">
        <f t="shared" si="25"/>
        <v>1670.08</v>
      </c>
      <c r="AC46">
        <f t="shared" si="26"/>
        <v>0</v>
      </c>
      <c r="AD46">
        <f t="shared" si="27"/>
        <v>132.49</v>
      </c>
    </row>
    <row r="47" spans="1:30" x14ac:dyDescent="0.25">
      <c r="A47" t="s">
        <v>24</v>
      </c>
      <c r="B47">
        <v>200</v>
      </c>
      <c r="C47">
        <v>64</v>
      </c>
      <c r="D47">
        <v>96821</v>
      </c>
      <c r="E47">
        <v>483.62</v>
      </c>
      <c r="F47">
        <v>387284</v>
      </c>
      <c r="G47">
        <v>1934.49</v>
      </c>
      <c r="H47">
        <v>387284</v>
      </c>
      <c r="I47">
        <v>1934.49</v>
      </c>
      <c r="J47">
        <v>0</v>
      </c>
      <c r="K47">
        <v>0</v>
      </c>
      <c r="L47">
        <v>0</v>
      </c>
      <c r="M47">
        <v>277.20999999999998</v>
      </c>
      <c r="N47">
        <v>0</v>
      </c>
      <c r="O47">
        <v>0</v>
      </c>
      <c r="P47">
        <v>0</v>
      </c>
      <c r="Q47">
        <v>0</v>
      </c>
      <c r="R47">
        <v>0</v>
      </c>
      <c r="S47">
        <v>2.39</v>
      </c>
      <c r="T47">
        <v>0.13</v>
      </c>
      <c r="U47">
        <v>12805.12</v>
      </c>
      <c r="X47" t="str">
        <f t="shared" si="21"/>
        <v>select_run_range_all</v>
      </c>
      <c r="Y47">
        <f t="shared" si="22"/>
        <v>64</v>
      </c>
      <c r="Z47">
        <f t="shared" si="23"/>
        <v>483.62</v>
      </c>
      <c r="AA47">
        <f t="shared" si="24"/>
        <v>1934.49</v>
      </c>
      <c r="AB47">
        <f t="shared" si="25"/>
        <v>1934.49</v>
      </c>
      <c r="AC47">
        <f t="shared" si="26"/>
        <v>0</v>
      </c>
      <c r="AD47">
        <f t="shared" si="27"/>
        <v>277.20999999999998</v>
      </c>
    </row>
    <row r="48" spans="1:30" x14ac:dyDescent="0.25">
      <c r="A48" t="s">
        <v>24</v>
      </c>
      <c r="B48">
        <v>200</v>
      </c>
      <c r="C48">
        <v>128</v>
      </c>
      <c r="D48">
        <v>104221</v>
      </c>
      <c r="E48">
        <v>520.64</v>
      </c>
      <c r="F48">
        <v>416884</v>
      </c>
      <c r="G48">
        <v>2082.5700000000002</v>
      </c>
      <c r="H48">
        <v>416884</v>
      </c>
      <c r="I48">
        <v>2082.5700000000002</v>
      </c>
      <c r="J48">
        <v>0</v>
      </c>
      <c r="K48">
        <v>0</v>
      </c>
      <c r="L48">
        <v>0</v>
      </c>
      <c r="M48">
        <v>646.19000000000005</v>
      </c>
      <c r="N48">
        <v>0</v>
      </c>
      <c r="O48">
        <v>0</v>
      </c>
      <c r="P48">
        <v>0</v>
      </c>
      <c r="Q48">
        <v>0</v>
      </c>
      <c r="R48">
        <v>0</v>
      </c>
      <c r="S48">
        <v>6.83</v>
      </c>
      <c r="T48">
        <v>0.25</v>
      </c>
      <c r="U48">
        <v>25612.6</v>
      </c>
      <c r="X48" t="str">
        <f t="shared" si="21"/>
        <v>select_run_range_all</v>
      </c>
      <c r="Y48">
        <f t="shared" si="22"/>
        <v>128</v>
      </c>
      <c r="Z48">
        <f t="shared" si="23"/>
        <v>520.64</v>
      </c>
      <c r="AA48">
        <f t="shared" si="24"/>
        <v>2082.5700000000002</v>
      </c>
      <c r="AB48">
        <f t="shared" si="25"/>
        <v>2082.5700000000002</v>
      </c>
      <c r="AC48">
        <f t="shared" si="26"/>
        <v>0</v>
      </c>
      <c r="AD48">
        <f t="shared" si="27"/>
        <v>646.19000000000005</v>
      </c>
    </row>
    <row r="49" spans="1:30" x14ac:dyDescent="0.25">
      <c r="A49" t="s">
        <v>24</v>
      </c>
      <c r="B49">
        <v>200</v>
      </c>
      <c r="C49">
        <v>256</v>
      </c>
      <c r="D49">
        <v>106763</v>
      </c>
      <c r="E49">
        <v>532.84</v>
      </c>
      <c r="F49">
        <v>427052</v>
      </c>
      <c r="G49">
        <v>2131.35</v>
      </c>
      <c r="H49">
        <v>427052</v>
      </c>
      <c r="I49">
        <v>2131.35</v>
      </c>
      <c r="J49">
        <v>0</v>
      </c>
      <c r="K49">
        <v>0</v>
      </c>
      <c r="L49">
        <v>0</v>
      </c>
      <c r="M49">
        <v>995.51</v>
      </c>
      <c r="N49">
        <v>0</v>
      </c>
      <c r="O49">
        <v>0</v>
      </c>
      <c r="P49">
        <v>0</v>
      </c>
      <c r="Q49">
        <v>0</v>
      </c>
      <c r="R49">
        <v>0</v>
      </c>
      <c r="S49">
        <v>2.2999999999999998</v>
      </c>
      <c r="T49">
        <v>0.48</v>
      </c>
      <c r="U49">
        <v>51254.11</v>
      </c>
      <c r="X49" t="str">
        <f t="shared" si="21"/>
        <v>select_run_range_all</v>
      </c>
      <c r="Y49">
        <f t="shared" si="22"/>
        <v>256</v>
      </c>
      <c r="Z49">
        <f t="shared" si="23"/>
        <v>532.84</v>
      </c>
      <c r="AA49">
        <f t="shared" si="24"/>
        <v>2131.35</v>
      </c>
      <c r="AB49">
        <f t="shared" si="25"/>
        <v>2131.35</v>
      </c>
      <c r="AC49">
        <f t="shared" si="26"/>
        <v>0</v>
      </c>
      <c r="AD49">
        <f t="shared" si="27"/>
        <v>995.51</v>
      </c>
    </row>
    <row r="50" spans="1:30" x14ac:dyDescent="0.25">
      <c r="A50" t="s">
        <v>24</v>
      </c>
      <c r="B50">
        <v>201</v>
      </c>
      <c r="C50">
        <v>512</v>
      </c>
      <c r="D50">
        <v>107095</v>
      </c>
      <c r="E50">
        <v>533.64</v>
      </c>
      <c r="F50">
        <v>428380</v>
      </c>
      <c r="G50">
        <v>2134.56</v>
      </c>
      <c r="H50">
        <v>428380</v>
      </c>
      <c r="I50">
        <v>2134.56</v>
      </c>
      <c r="J50">
        <v>0</v>
      </c>
      <c r="K50">
        <v>0</v>
      </c>
      <c r="L50">
        <v>0</v>
      </c>
      <c r="M50">
        <v>1973.38</v>
      </c>
      <c r="N50">
        <v>0</v>
      </c>
      <c r="O50">
        <v>0</v>
      </c>
      <c r="P50">
        <v>0</v>
      </c>
      <c r="Q50">
        <v>0</v>
      </c>
      <c r="R50">
        <v>0</v>
      </c>
      <c r="S50">
        <v>4.8499999999999996</v>
      </c>
      <c r="T50">
        <v>0.96</v>
      </c>
      <c r="U50">
        <v>102599.1</v>
      </c>
      <c r="X50" t="str">
        <f t="shared" si="21"/>
        <v>select_run_range_all</v>
      </c>
      <c r="Y50">
        <f t="shared" si="22"/>
        <v>512</v>
      </c>
      <c r="Z50">
        <f t="shared" si="23"/>
        <v>533.64</v>
      </c>
      <c r="AA50">
        <f t="shared" si="24"/>
        <v>2134.56</v>
      </c>
      <c r="AB50">
        <f t="shared" si="25"/>
        <v>2134.56</v>
      </c>
      <c r="AC50">
        <f t="shared" si="26"/>
        <v>0</v>
      </c>
      <c r="AD50">
        <f t="shared" si="27"/>
        <v>1973.38</v>
      </c>
    </row>
    <row r="51" spans="1:30" x14ac:dyDescent="0.25">
      <c r="A51" t="s">
        <v>24</v>
      </c>
      <c r="B51">
        <v>201</v>
      </c>
      <c r="C51">
        <v>1024</v>
      </c>
      <c r="D51">
        <v>107715</v>
      </c>
      <c r="E51">
        <v>534.88</v>
      </c>
      <c r="F51">
        <v>430860</v>
      </c>
      <c r="G51">
        <v>2139.54</v>
      </c>
      <c r="H51">
        <v>430860</v>
      </c>
      <c r="I51">
        <v>2139.54</v>
      </c>
      <c r="J51">
        <v>0</v>
      </c>
      <c r="K51">
        <v>0</v>
      </c>
      <c r="L51">
        <v>0</v>
      </c>
      <c r="M51">
        <v>4128.91</v>
      </c>
      <c r="N51">
        <v>0</v>
      </c>
      <c r="O51">
        <v>0</v>
      </c>
      <c r="P51">
        <v>0</v>
      </c>
      <c r="Q51">
        <v>0</v>
      </c>
      <c r="R51">
        <v>0</v>
      </c>
      <c r="S51">
        <v>11</v>
      </c>
      <c r="T51">
        <v>1.91</v>
      </c>
      <c r="U51">
        <v>205596.92</v>
      </c>
      <c r="X51" t="str">
        <f t="shared" si="21"/>
        <v>select_run_range_all</v>
      </c>
      <c r="Y51">
        <f t="shared" si="22"/>
        <v>1024</v>
      </c>
      <c r="Z51">
        <f t="shared" si="23"/>
        <v>534.88</v>
      </c>
      <c r="AA51">
        <f t="shared" si="24"/>
        <v>2139.54</v>
      </c>
      <c r="AB51">
        <f t="shared" si="25"/>
        <v>2139.54</v>
      </c>
      <c r="AC51">
        <f t="shared" si="26"/>
        <v>0</v>
      </c>
      <c r="AD51">
        <f t="shared" si="27"/>
        <v>4128.91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89455</v>
      </c>
      <c r="E54">
        <v>447.27</v>
      </c>
      <c r="F54">
        <v>89455</v>
      </c>
      <c r="G54">
        <v>447.27</v>
      </c>
      <c r="H54">
        <v>89455</v>
      </c>
      <c r="I54">
        <v>447.27</v>
      </c>
      <c r="J54">
        <v>0</v>
      </c>
      <c r="K54">
        <v>0</v>
      </c>
      <c r="L54">
        <v>0</v>
      </c>
      <c r="M54">
        <v>4.82</v>
      </c>
      <c r="N54">
        <v>0</v>
      </c>
      <c r="O54">
        <v>0</v>
      </c>
      <c r="P54">
        <v>0</v>
      </c>
      <c r="Q54">
        <v>0</v>
      </c>
      <c r="R54">
        <v>0</v>
      </c>
      <c r="S54">
        <v>0.06</v>
      </c>
      <c r="T54">
        <v>0</v>
      </c>
      <c r="U54">
        <v>199.96</v>
      </c>
      <c r="X54" t="str">
        <f>A54</f>
        <v>select_run_range_distinct</v>
      </c>
      <c r="Y54">
        <f>C54</f>
        <v>1</v>
      </c>
      <c r="Z54">
        <f>E54</f>
        <v>447.27</v>
      </c>
      <c r="AA54">
        <f>G54</f>
        <v>447.27</v>
      </c>
      <c r="AB54">
        <f>I54</f>
        <v>447.27</v>
      </c>
      <c r="AC54">
        <f>K54</f>
        <v>0</v>
      </c>
      <c r="AD54">
        <f>M54</f>
        <v>4.82</v>
      </c>
    </row>
    <row r="55" spans="1:30" x14ac:dyDescent="0.25">
      <c r="A55" t="s">
        <v>25</v>
      </c>
      <c r="B55">
        <v>200</v>
      </c>
      <c r="C55">
        <v>2</v>
      </c>
      <c r="D55">
        <v>98710</v>
      </c>
      <c r="E55">
        <v>493.54</v>
      </c>
      <c r="F55">
        <v>98710</v>
      </c>
      <c r="G55">
        <v>493.54</v>
      </c>
      <c r="H55">
        <v>98710</v>
      </c>
      <c r="I55">
        <v>493.54</v>
      </c>
      <c r="J55">
        <v>0</v>
      </c>
      <c r="K55">
        <v>0</v>
      </c>
      <c r="L55">
        <v>0</v>
      </c>
      <c r="M55">
        <v>12.3</v>
      </c>
      <c r="N55">
        <v>0</v>
      </c>
      <c r="O55">
        <v>0</v>
      </c>
      <c r="P55">
        <v>0</v>
      </c>
      <c r="Q55">
        <v>0</v>
      </c>
      <c r="R55">
        <v>0</v>
      </c>
      <c r="S55">
        <v>0.04</v>
      </c>
      <c r="T55">
        <v>0</v>
      </c>
      <c r="U55">
        <v>399.95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493.54</v>
      </c>
      <c r="AA55">
        <f t="shared" ref="AA55:AA64" si="31">G55</f>
        <v>493.54</v>
      </c>
      <c r="AB55">
        <f t="shared" ref="AB55:AB64" si="32">I55</f>
        <v>493.54</v>
      </c>
      <c r="AC55">
        <f t="shared" ref="AC55:AC64" si="33">K55</f>
        <v>0</v>
      </c>
      <c r="AD55">
        <f t="shared" ref="AD55:AD64" si="34">M55</f>
        <v>12.3</v>
      </c>
    </row>
    <row r="56" spans="1:30" x14ac:dyDescent="0.25">
      <c r="A56" t="s">
        <v>25</v>
      </c>
      <c r="B56">
        <v>200</v>
      </c>
      <c r="C56">
        <v>4</v>
      </c>
      <c r="D56">
        <v>147685</v>
      </c>
      <c r="E56">
        <v>738.4</v>
      </c>
      <c r="F56">
        <v>147685</v>
      </c>
      <c r="G56">
        <v>738.4</v>
      </c>
      <c r="H56">
        <v>147685</v>
      </c>
      <c r="I56">
        <v>738.4</v>
      </c>
      <c r="J56">
        <v>0</v>
      </c>
      <c r="K56">
        <v>0</v>
      </c>
      <c r="L56">
        <v>0</v>
      </c>
      <c r="M56">
        <v>16.12</v>
      </c>
      <c r="N56">
        <v>0</v>
      </c>
      <c r="O56">
        <v>0</v>
      </c>
      <c r="P56">
        <v>0</v>
      </c>
      <c r="Q56">
        <v>0</v>
      </c>
      <c r="R56">
        <v>0</v>
      </c>
      <c r="S56">
        <v>7.0000000000000007E-2</v>
      </c>
      <c r="T56">
        <v>0.01</v>
      </c>
      <c r="U56">
        <v>799.93</v>
      </c>
      <c r="X56" t="str">
        <f t="shared" si="28"/>
        <v>select_run_range_distinct</v>
      </c>
      <c r="Y56">
        <f t="shared" si="29"/>
        <v>4</v>
      </c>
      <c r="Z56">
        <f t="shared" si="30"/>
        <v>738.4</v>
      </c>
      <c r="AA56">
        <f t="shared" si="31"/>
        <v>738.4</v>
      </c>
      <c r="AB56">
        <f t="shared" si="32"/>
        <v>738.4</v>
      </c>
      <c r="AC56">
        <f t="shared" si="33"/>
        <v>0</v>
      </c>
      <c r="AD56">
        <f t="shared" si="34"/>
        <v>16.12</v>
      </c>
    </row>
    <row r="57" spans="1:30" x14ac:dyDescent="0.25">
      <c r="A57" t="s">
        <v>25</v>
      </c>
      <c r="B57">
        <v>200</v>
      </c>
      <c r="C57">
        <v>8</v>
      </c>
      <c r="D57">
        <v>206361</v>
      </c>
      <c r="E57">
        <v>1031.74</v>
      </c>
      <c r="F57">
        <v>206361</v>
      </c>
      <c r="G57">
        <v>1031.74</v>
      </c>
      <c r="H57">
        <v>206361</v>
      </c>
      <c r="I57">
        <v>1031.74</v>
      </c>
      <c r="J57">
        <v>0</v>
      </c>
      <c r="K57">
        <v>0</v>
      </c>
      <c r="L57">
        <v>0</v>
      </c>
      <c r="M57">
        <v>21.89</v>
      </c>
      <c r="N57">
        <v>0</v>
      </c>
      <c r="O57">
        <v>0</v>
      </c>
      <c r="P57">
        <v>0</v>
      </c>
      <c r="Q57">
        <v>0</v>
      </c>
      <c r="R57">
        <v>0</v>
      </c>
      <c r="S57">
        <v>0.1</v>
      </c>
      <c r="T57">
        <v>0.01</v>
      </c>
      <c r="U57">
        <v>1599.87</v>
      </c>
      <c r="X57" t="str">
        <f t="shared" si="28"/>
        <v>select_run_range_distinct</v>
      </c>
      <c r="Y57">
        <f t="shared" si="29"/>
        <v>8</v>
      </c>
      <c r="Z57">
        <f t="shared" si="30"/>
        <v>1031.74</v>
      </c>
      <c r="AA57">
        <f t="shared" si="31"/>
        <v>1031.74</v>
      </c>
      <c r="AB57">
        <f t="shared" si="32"/>
        <v>1031.74</v>
      </c>
      <c r="AC57">
        <f t="shared" si="33"/>
        <v>0</v>
      </c>
      <c r="AD57">
        <f t="shared" si="34"/>
        <v>21.89</v>
      </c>
    </row>
    <row r="58" spans="1:30" x14ac:dyDescent="0.25">
      <c r="A58" t="s">
        <v>25</v>
      </c>
      <c r="B58">
        <v>200</v>
      </c>
      <c r="C58">
        <v>16</v>
      </c>
      <c r="D58">
        <v>269496</v>
      </c>
      <c r="E58">
        <v>1347.38</v>
      </c>
      <c r="F58">
        <v>269496</v>
      </c>
      <c r="G58">
        <v>1347.38</v>
      </c>
      <c r="H58">
        <v>269496</v>
      </c>
      <c r="I58">
        <v>1347.38</v>
      </c>
      <c r="J58">
        <v>0</v>
      </c>
      <c r="K58">
        <v>0</v>
      </c>
      <c r="L58">
        <v>0</v>
      </c>
      <c r="M58">
        <v>25.74</v>
      </c>
      <c r="N58">
        <v>0</v>
      </c>
      <c r="O58">
        <v>0</v>
      </c>
      <c r="P58">
        <v>0</v>
      </c>
      <c r="Q58">
        <v>0</v>
      </c>
      <c r="R58">
        <v>0</v>
      </c>
      <c r="S58">
        <v>0.2</v>
      </c>
      <c r="T58">
        <v>0.01</v>
      </c>
      <c r="U58">
        <v>3199.93</v>
      </c>
      <c r="X58" t="str">
        <f t="shared" si="28"/>
        <v>select_run_range_distinct</v>
      </c>
      <c r="Y58">
        <f t="shared" si="29"/>
        <v>16</v>
      </c>
      <c r="Z58">
        <f t="shared" si="30"/>
        <v>1347.38</v>
      </c>
      <c r="AA58">
        <f t="shared" si="31"/>
        <v>1347.38</v>
      </c>
      <c r="AB58">
        <f t="shared" si="32"/>
        <v>1347.38</v>
      </c>
      <c r="AC58">
        <f t="shared" si="33"/>
        <v>0</v>
      </c>
      <c r="AD58">
        <f t="shared" si="34"/>
        <v>25.74</v>
      </c>
    </row>
    <row r="59" spans="1:30" x14ac:dyDescent="0.25">
      <c r="A59" t="s">
        <v>25</v>
      </c>
      <c r="B59">
        <v>200</v>
      </c>
      <c r="C59">
        <v>32</v>
      </c>
      <c r="D59">
        <v>337455</v>
      </c>
      <c r="E59">
        <v>1687.08</v>
      </c>
      <c r="F59">
        <v>337455</v>
      </c>
      <c r="G59">
        <v>1687.08</v>
      </c>
      <c r="H59">
        <v>337455</v>
      </c>
      <c r="I59">
        <v>1687.08</v>
      </c>
      <c r="J59">
        <v>0</v>
      </c>
      <c r="K59">
        <v>0</v>
      </c>
      <c r="L59">
        <v>0</v>
      </c>
      <c r="M59">
        <v>40.369999999999997</v>
      </c>
      <c r="N59">
        <v>0</v>
      </c>
      <c r="O59">
        <v>0</v>
      </c>
      <c r="P59">
        <v>0</v>
      </c>
      <c r="Q59">
        <v>0</v>
      </c>
      <c r="R59">
        <v>0</v>
      </c>
      <c r="S59">
        <v>0.59</v>
      </c>
      <c r="T59">
        <v>0.02</v>
      </c>
      <c r="U59">
        <v>6400.04</v>
      </c>
      <c r="X59" t="str">
        <f t="shared" si="28"/>
        <v>select_run_range_distinct</v>
      </c>
      <c r="Y59">
        <f t="shared" si="29"/>
        <v>32</v>
      </c>
      <c r="Z59">
        <f t="shared" si="30"/>
        <v>1687.08</v>
      </c>
      <c r="AA59">
        <f t="shared" si="31"/>
        <v>1687.08</v>
      </c>
      <c r="AB59">
        <f t="shared" si="32"/>
        <v>1687.08</v>
      </c>
      <c r="AC59">
        <f t="shared" si="33"/>
        <v>0</v>
      </c>
      <c r="AD59">
        <f t="shared" si="34"/>
        <v>40.369999999999997</v>
      </c>
    </row>
    <row r="60" spans="1:30" x14ac:dyDescent="0.25">
      <c r="A60" t="s">
        <v>25</v>
      </c>
      <c r="B60">
        <v>200</v>
      </c>
      <c r="C60">
        <v>64</v>
      </c>
      <c r="D60">
        <v>370874</v>
      </c>
      <c r="E60">
        <v>1853.08</v>
      </c>
      <c r="F60">
        <v>370874</v>
      </c>
      <c r="G60">
        <v>1853.08</v>
      </c>
      <c r="H60">
        <v>370874</v>
      </c>
      <c r="I60">
        <v>1853.08</v>
      </c>
      <c r="J60">
        <v>0</v>
      </c>
      <c r="K60">
        <v>0</v>
      </c>
      <c r="L60">
        <v>0</v>
      </c>
      <c r="M60">
        <v>74.459999999999994</v>
      </c>
      <c r="N60">
        <v>0</v>
      </c>
      <c r="O60">
        <v>0</v>
      </c>
      <c r="P60">
        <v>0</v>
      </c>
      <c r="Q60">
        <v>0</v>
      </c>
      <c r="R60">
        <v>0</v>
      </c>
      <c r="S60">
        <v>1.87</v>
      </c>
      <c r="T60">
        <v>0.03</v>
      </c>
      <c r="U60">
        <v>12803.42</v>
      </c>
      <c r="X60" t="str">
        <f t="shared" si="28"/>
        <v>select_run_range_distinct</v>
      </c>
      <c r="Y60">
        <f t="shared" si="29"/>
        <v>64</v>
      </c>
      <c r="Z60">
        <f t="shared" si="30"/>
        <v>1853.08</v>
      </c>
      <c r="AA60">
        <f t="shared" si="31"/>
        <v>1853.08</v>
      </c>
      <c r="AB60">
        <f t="shared" si="32"/>
        <v>1853.08</v>
      </c>
      <c r="AC60">
        <f t="shared" si="33"/>
        <v>0</v>
      </c>
      <c r="AD60">
        <f t="shared" si="34"/>
        <v>74.459999999999994</v>
      </c>
    </row>
    <row r="61" spans="1:30" x14ac:dyDescent="0.25">
      <c r="A61" t="s">
        <v>25</v>
      </c>
      <c r="B61">
        <v>200</v>
      </c>
      <c r="C61">
        <v>128</v>
      </c>
      <c r="D61">
        <v>415070</v>
      </c>
      <c r="E61">
        <v>2074.5100000000002</v>
      </c>
      <c r="F61">
        <v>415070</v>
      </c>
      <c r="G61">
        <v>2074.5100000000002</v>
      </c>
      <c r="H61">
        <v>415070</v>
      </c>
      <c r="I61">
        <v>2074.5100000000002</v>
      </c>
      <c r="J61">
        <v>0</v>
      </c>
      <c r="K61">
        <v>0</v>
      </c>
      <c r="L61">
        <v>0</v>
      </c>
      <c r="M61">
        <v>137.35</v>
      </c>
      <c r="N61">
        <v>0</v>
      </c>
      <c r="O61">
        <v>0</v>
      </c>
      <c r="P61">
        <v>0</v>
      </c>
      <c r="Q61">
        <v>0</v>
      </c>
      <c r="R61">
        <v>0</v>
      </c>
      <c r="S61">
        <v>5.3</v>
      </c>
      <c r="T61">
        <v>0.06</v>
      </c>
      <c r="U61">
        <v>25604.78</v>
      </c>
      <c r="X61" t="str">
        <f t="shared" si="28"/>
        <v>select_run_range_distinct</v>
      </c>
      <c r="Y61">
        <f t="shared" si="29"/>
        <v>128</v>
      </c>
      <c r="Z61">
        <f t="shared" si="30"/>
        <v>2074.5100000000002</v>
      </c>
      <c r="AA61">
        <f t="shared" si="31"/>
        <v>2074.5100000000002</v>
      </c>
      <c r="AB61">
        <f t="shared" si="32"/>
        <v>2074.5100000000002</v>
      </c>
      <c r="AC61">
        <f t="shared" si="33"/>
        <v>0</v>
      </c>
      <c r="AD61">
        <f t="shared" si="34"/>
        <v>137.35</v>
      </c>
    </row>
    <row r="62" spans="1:30" x14ac:dyDescent="0.25">
      <c r="A62" t="s">
        <v>25</v>
      </c>
      <c r="B62">
        <v>200</v>
      </c>
      <c r="C62">
        <v>256</v>
      </c>
      <c r="D62">
        <v>427116</v>
      </c>
      <c r="E62">
        <v>2133.86</v>
      </c>
      <c r="F62">
        <v>427116</v>
      </c>
      <c r="G62">
        <v>2133.86</v>
      </c>
      <c r="H62">
        <v>427116</v>
      </c>
      <c r="I62">
        <v>2133.86</v>
      </c>
      <c r="J62">
        <v>0</v>
      </c>
      <c r="K62">
        <v>0</v>
      </c>
      <c r="L62">
        <v>0</v>
      </c>
      <c r="M62">
        <v>397.39</v>
      </c>
      <c r="N62">
        <v>0</v>
      </c>
      <c r="O62">
        <v>0</v>
      </c>
      <c r="P62">
        <v>0</v>
      </c>
      <c r="Q62">
        <v>0</v>
      </c>
      <c r="R62">
        <v>0</v>
      </c>
      <c r="S62">
        <v>1.17</v>
      </c>
      <c r="T62">
        <v>0.12</v>
      </c>
      <c r="U62">
        <v>51220.04</v>
      </c>
      <c r="X62" t="str">
        <f t="shared" si="28"/>
        <v>select_run_range_distinct</v>
      </c>
      <c r="Y62">
        <f t="shared" si="29"/>
        <v>256</v>
      </c>
      <c r="Z62">
        <f t="shared" si="30"/>
        <v>2133.86</v>
      </c>
      <c r="AA62">
        <f t="shared" si="31"/>
        <v>2133.86</v>
      </c>
      <c r="AB62">
        <f t="shared" si="32"/>
        <v>2133.86</v>
      </c>
      <c r="AC62">
        <f t="shared" si="33"/>
        <v>0</v>
      </c>
      <c r="AD62">
        <f t="shared" si="34"/>
        <v>397.39</v>
      </c>
    </row>
    <row r="63" spans="1:30" x14ac:dyDescent="0.25">
      <c r="A63" t="s">
        <v>25</v>
      </c>
      <c r="B63">
        <v>200</v>
      </c>
      <c r="C63">
        <v>512</v>
      </c>
      <c r="D63">
        <v>428060</v>
      </c>
      <c r="E63">
        <v>2136.73</v>
      </c>
      <c r="F63">
        <v>428060</v>
      </c>
      <c r="G63">
        <v>2136.73</v>
      </c>
      <c r="H63">
        <v>428060</v>
      </c>
      <c r="I63">
        <v>2136.73</v>
      </c>
      <c r="J63">
        <v>0</v>
      </c>
      <c r="K63">
        <v>0</v>
      </c>
      <c r="L63">
        <v>0</v>
      </c>
      <c r="M63">
        <v>787.74</v>
      </c>
      <c r="N63">
        <v>0</v>
      </c>
      <c r="O63">
        <v>0</v>
      </c>
      <c r="P63">
        <v>0</v>
      </c>
      <c r="Q63">
        <v>0</v>
      </c>
      <c r="R63">
        <v>0</v>
      </c>
      <c r="S63">
        <v>2.59</v>
      </c>
      <c r="T63">
        <v>0.24</v>
      </c>
      <c r="U63">
        <v>102486.32</v>
      </c>
      <c r="X63" t="str">
        <f t="shared" si="28"/>
        <v>select_run_range_distinct</v>
      </c>
      <c r="Y63">
        <f t="shared" si="29"/>
        <v>512</v>
      </c>
      <c r="Z63">
        <f t="shared" si="30"/>
        <v>2136.73</v>
      </c>
      <c r="AA63">
        <f t="shared" si="31"/>
        <v>2136.73</v>
      </c>
      <c r="AB63">
        <f t="shared" si="32"/>
        <v>2136.73</v>
      </c>
      <c r="AC63">
        <f t="shared" si="33"/>
        <v>0</v>
      </c>
      <c r="AD63">
        <f t="shared" si="34"/>
        <v>787.74</v>
      </c>
    </row>
    <row r="64" spans="1:30" x14ac:dyDescent="0.25">
      <c r="A64" t="s">
        <v>25</v>
      </c>
      <c r="B64">
        <v>201</v>
      </c>
      <c r="C64">
        <v>1024</v>
      </c>
      <c r="D64">
        <v>428680</v>
      </c>
      <c r="E64">
        <v>2136.39</v>
      </c>
      <c r="F64">
        <v>428680</v>
      </c>
      <c r="G64">
        <v>2136.39</v>
      </c>
      <c r="H64">
        <v>428680</v>
      </c>
      <c r="I64">
        <v>2136.39</v>
      </c>
      <c r="J64">
        <v>0</v>
      </c>
      <c r="K64">
        <v>0</v>
      </c>
      <c r="L64">
        <v>0</v>
      </c>
      <c r="M64">
        <v>1678.14</v>
      </c>
      <c r="N64">
        <v>0</v>
      </c>
      <c r="O64">
        <v>0</v>
      </c>
      <c r="P64">
        <v>0</v>
      </c>
      <c r="Q64">
        <v>0</v>
      </c>
      <c r="R64">
        <v>0</v>
      </c>
      <c r="S64">
        <v>4.93</v>
      </c>
      <c r="T64">
        <v>0.48</v>
      </c>
      <c r="U64">
        <v>205136.99</v>
      </c>
      <c r="X64" t="str">
        <f t="shared" si="28"/>
        <v>select_run_range_distinct</v>
      </c>
      <c r="Y64">
        <f t="shared" si="29"/>
        <v>1024</v>
      </c>
      <c r="Z64">
        <f t="shared" si="30"/>
        <v>2136.39</v>
      </c>
      <c r="AA64">
        <f t="shared" si="31"/>
        <v>2136.39</v>
      </c>
      <c r="AB64">
        <f t="shared" si="32"/>
        <v>2136.39</v>
      </c>
      <c r="AC64">
        <f t="shared" si="33"/>
        <v>0</v>
      </c>
      <c r="AD64">
        <f t="shared" si="34"/>
        <v>1678.14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89760</v>
      </c>
      <c r="E67">
        <v>448.79</v>
      </c>
      <c r="F67">
        <v>89760</v>
      </c>
      <c r="G67">
        <v>448.79</v>
      </c>
      <c r="H67">
        <v>89760</v>
      </c>
      <c r="I67">
        <v>448.79</v>
      </c>
      <c r="J67">
        <v>0</v>
      </c>
      <c r="K67">
        <v>0</v>
      </c>
      <c r="L67">
        <v>0</v>
      </c>
      <c r="M67">
        <v>4.82</v>
      </c>
      <c r="N67">
        <v>0</v>
      </c>
      <c r="O67">
        <v>0</v>
      </c>
      <c r="P67">
        <v>0</v>
      </c>
      <c r="Q67">
        <v>0</v>
      </c>
      <c r="R67">
        <v>0</v>
      </c>
      <c r="S67">
        <v>0.04</v>
      </c>
      <c r="T67">
        <v>0</v>
      </c>
      <c r="U67">
        <v>199.96</v>
      </c>
      <c r="X67" t="str">
        <f>A67</f>
        <v>select_run_range_order</v>
      </c>
      <c r="Y67">
        <f>C67</f>
        <v>1</v>
      </c>
      <c r="Z67">
        <f>E67</f>
        <v>448.79</v>
      </c>
      <c r="AA67">
        <f>G67</f>
        <v>448.79</v>
      </c>
      <c r="AB67">
        <f>I67</f>
        <v>448.79</v>
      </c>
      <c r="AC67">
        <f>K67</f>
        <v>0</v>
      </c>
      <c r="AD67">
        <f>M67</f>
        <v>4.82</v>
      </c>
    </row>
    <row r="68" spans="1:30" x14ac:dyDescent="0.25">
      <c r="A68" t="s">
        <v>26</v>
      </c>
      <c r="B68">
        <v>200</v>
      </c>
      <c r="C68">
        <v>2</v>
      </c>
      <c r="D68">
        <v>98707</v>
      </c>
      <c r="E68">
        <v>493.51</v>
      </c>
      <c r="F68">
        <v>98707</v>
      </c>
      <c r="G68">
        <v>493.51</v>
      </c>
      <c r="H68">
        <v>98707</v>
      </c>
      <c r="I68">
        <v>493.51</v>
      </c>
      <c r="J68">
        <v>0</v>
      </c>
      <c r="K68">
        <v>0</v>
      </c>
      <c r="L68">
        <v>0</v>
      </c>
      <c r="M68">
        <v>12.52</v>
      </c>
      <c r="N68">
        <v>0</v>
      </c>
      <c r="O68">
        <v>0</v>
      </c>
      <c r="P68">
        <v>0</v>
      </c>
      <c r="Q68">
        <v>0</v>
      </c>
      <c r="R68">
        <v>0</v>
      </c>
      <c r="S68">
        <v>0.04</v>
      </c>
      <c r="T68">
        <v>0</v>
      </c>
      <c r="U68">
        <v>399.96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493.51</v>
      </c>
      <c r="AA68">
        <f t="shared" ref="AA68:AA77" si="38">G68</f>
        <v>493.51</v>
      </c>
      <c r="AB68">
        <f t="shared" ref="AB68:AB77" si="39">I68</f>
        <v>493.51</v>
      </c>
      <c r="AC68">
        <f t="shared" ref="AC68:AC77" si="40">K68</f>
        <v>0</v>
      </c>
      <c r="AD68">
        <f t="shared" ref="AD68:AD77" si="41">M68</f>
        <v>12.52</v>
      </c>
    </row>
    <row r="69" spans="1:30" x14ac:dyDescent="0.25">
      <c r="A69" t="s">
        <v>26</v>
      </c>
      <c r="B69">
        <v>200</v>
      </c>
      <c r="C69">
        <v>4</v>
      </c>
      <c r="D69">
        <v>147400</v>
      </c>
      <c r="E69">
        <v>736.97</v>
      </c>
      <c r="F69">
        <v>147400</v>
      </c>
      <c r="G69">
        <v>736.97</v>
      </c>
      <c r="H69">
        <v>147400</v>
      </c>
      <c r="I69">
        <v>736.97</v>
      </c>
      <c r="J69">
        <v>0</v>
      </c>
      <c r="K69">
        <v>0</v>
      </c>
      <c r="L69">
        <v>0</v>
      </c>
      <c r="M69">
        <v>16.12</v>
      </c>
      <c r="N69">
        <v>0</v>
      </c>
      <c r="O69">
        <v>0</v>
      </c>
      <c r="P69">
        <v>0</v>
      </c>
      <c r="Q69">
        <v>0</v>
      </c>
      <c r="R69">
        <v>0</v>
      </c>
      <c r="S69">
        <v>0.05</v>
      </c>
      <c r="T69">
        <v>0.01</v>
      </c>
      <c r="U69">
        <v>799.92</v>
      </c>
      <c r="X69" t="str">
        <f t="shared" si="35"/>
        <v>select_run_range_order</v>
      </c>
      <c r="Y69">
        <f t="shared" si="36"/>
        <v>4</v>
      </c>
      <c r="Z69">
        <f t="shared" si="37"/>
        <v>736.97</v>
      </c>
      <c r="AA69">
        <f t="shared" si="38"/>
        <v>736.97</v>
      </c>
      <c r="AB69">
        <f t="shared" si="39"/>
        <v>736.97</v>
      </c>
      <c r="AC69">
        <f t="shared" si="40"/>
        <v>0</v>
      </c>
      <c r="AD69">
        <f t="shared" si="41"/>
        <v>16.12</v>
      </c>
    </row>
    <row r="70" spans="1:30" x14ac:dyDescent="0.25">
      <c r="A70" t="s">
        <v>26</v>
      </c>
      <c r="B70">
        <v>200</v>
      </c>
      <c r="C70">
        <v>8</v>
      </c>
      <c r="D70">
        <v>205045</v>
      </c>
      <c r="E70">
        <v>1025.18</v>
      </c>
      <c r="F70">
        <v>205045</v>
      </c>
      <c r="G70">
        <v>1025.18</v>
      </c>
      <c r="H70">
        <v>205045</v>
      </c>
      <c r="I70">
        <v>1025.18</v>
      </c>
      <c r="J70">
        <v>0</v>
      </c>
      <c r="K70">
        <v>0</v>
      </c>
      <c r="L70">
        <v>0</v>
      </c>
      <c r="M70">
        <v>22.69</v>
      </c>
      <c r="N70">
        <v>0</v>
      </c>
      <c r="O70">
        <v>0</v>
      </c>
      <c r="P70">
        <v>0</v>
      </c>
      <c r="Q70">
        <v>0</v>
      </c>
      <c r="R70">
        <v>0</v>
      </c>
      <c r="S70">
        <v>0.11</v>
      </c>
      <c r="T70">
        <v>0.01</v>
      </c>
      <c r="U70">
        <v>1599.87</v>
      </c>
      <c r="X70" t="str">
        <f t="shared" si="35"/>
        <v>select_run_range_order</v>
      </c>
      <c r="Y70">
        <f t="shared" si="36"/>
        <v>8</v>
      </c>
      <c r="Z70">
        <f t="shared" si="37"/>
        <v>1025.18</v>
      </c>
      <c r="AA70">
        <f t="shared" si="38"/>
        <v>1025.18</v>
      </c>
      <c r="AB70">
        <f t="shared" si="39"/>
        <v>1025.18</v>
      </c>
      <c r="AC70">
        <f t="shared" si="40"/>
        <v>0</v>
      </c>
      <c r="AD70">
        <f t="shared" si="41"/>
        <v>22.69</v>
      </c>
    </row>
    <row r="71" spans="1:30" x14ac:dyDescent="0.25">
      <c r="A71" t="s">
        <v>26</v>
      </c>
      <c r="B71">
        <v>200</v>
      </c>
      <c r="C71">
        <v>16</v>
      </c>
      <c r="D71">
        <v>275916</v>
      </c>
      <c r="E71">
        <v>1379.16</v>
      </c>
      <c r="F71">
        <v>275916</v>
      </c>
      <c r="G71">
        <v>1379.16</v>
      </c>
      <c r="H71">
        <v>275916</v>
      </c>
      <c r="I71">
        <v>1379.16</v>
      </c>
      <c r="J71">
        <v>0</v>
      </c>
      <c r="K71">
        <v>0</v>
      </c>
      <c r="L71">
        <v>0</v>
      </c>
      <c r="M71">
        <v>24.83</v>
      </c>
      <c r="N71">
        <v>0</v>
      </c>
      <c r="O71">
        <v>0</v>
      </c>
      <c r="P71">
        <v>0</v>
      </c>
      <c r="Q71">
        <v>0</v>
      </c>
      <c r="R71">
        <v>0</v>
      </c>
      <c r="S71">
        <v>0.21</v>
      </c>
      <c r="T71">
        <v>0.01</v>
      </c>
      <c r="U71">
        <v>3200.23</v>
      </c>
      <c r="X71" t="str">
        <f t="shared" si="35"/>
        <v>select_run_range_order</v>
      </c>
      <c r="Y71">
        <f t="shared" si="36"/>
        <v>16</v>
      </c>
      <c r="Z71">
        <f t="shared" si="37"/>
        <v>1379.16</v>
      </c>
      <c r="AA71">
        <f t="shared" si="38"/>
        <v>1379.16</v>
      </c>
      <c r="AB71">
        <f t="shared" si="39"/>
        <v>1379.16</v>
      </c>
      <c r="AC71">
        <f t="shared" si="40"/>
        <v>0</v>
      </c>
      <c r="AD71">
        <f t="shared" si="41"/>
        <v>24.83</v>
      </c>
    </row>
    <row r="72" spans="1:30" x14ac:dyDescent="0.25">
      <c r="A72" t="s">
        <v>26</v>
      </c>
      <c r="B72">
        <v>200</v>
      </c>
      <c r="C72">
        <v>32</v>
      </c>
      <c r="D72">
        <v>337327</v>
      </c>
      <c r="E72">
        <v>1685.72</v>
      </c>
      <c r="F72">
        <v>337327</v>
      </c>
      <c r="G72">
        <v>1685.72</v>
      </c>
      <c r="H72">
        <v>337327</v>
      </c>
      <c r="I72">
        <v>1685.72</v>
      </c>
      <c r="J72">
        <v>0</v>
      </c>
      <c r="K72">
        <v>0</v>
      </c>
      <c r="L72">
        <v>0</v>
      </c>
      <c r="M72">
        <v>41.1</v>
      </c>
      <c r="N72">
        <v>0</v>
      </c>
      <c r="O72">
        <v>0</v>
      </c>
      <c r="P72">
        <v>0</v>
      </c>
      <c r="Q72">
        <v>0</v>
      </c>
      <c r="R72">
        <v>0</v>
      </c>
      <c r="S72">
        <v>0.64</v>
      </c>
      <c r="T72">
        <v>0.02</v>
      </c>
      <c r="U72">
        <v>6401.54</v>
      </c>
      <c r="X72" t="str">
        <f t="shared" si="35"/>
        <v>select_run_range_order</v>
      </c>
      <c r="Y72">
        <f t="shared" si="36"/>
        <v>32</v>
      </c>
      <c r="Z72">
        <f t="shared" si="37"/>
        <v>1685.72</v>
      </c>
      <c r="AA72">
        <f t="shared" si="38"/>
        <v>1685.72</v>
      </c>
      <c r="AB72">
        <f t="shared" si="39"/>
        <v>1685.72</v>
      </c>
      <c r="AC72">
        <f t="shared" si="40"/>
        <v>0</v>
      </c>
      <c r="AD72">
        <f t="shared" si="41"/>
        <v>41.1</v>
      </c>
    </row>
    <row r="73" spans="1:30" x14ac:dyDescent="0.25">
      <c r="A73" t="s">
        <v>26</v>
      </c>
      <c r="B73">
        <v>200</v>
      </c>
      <c r="C73">
        <v>64</v>
      </c>
      <c r="D73">
        <v>371083</v>
      </c>
      <c r="E73">
        <v>1854.97</v>
      </c>
      <c r="F73">
        <v>371083</v>
      </c>
      <c r="G73">
        <v>1854.97</v>
      </c>
      <c r="H73">
        <v>371083</v>
      </c>
      <c r="I73">
        <v>1854.97</v>
      </c>
      <c r="J73">
        <v>0</v>
      </c>
      <c r="K73">
        <v>0</v>
      </c>
      <c r="L73">
        <v>0</v>
      </c>
      <c r="M73">
        <v>75.819999999999993</v>
      </c>
      <c r="N73">
        <v>0</v>
      </c>
      <c r="O73">
        <v>0</v>
      </c>
      <c r="P73">
        <v>0</v>
      </c>
      <c r="Q73">
        <v>0</v>
      </c>
      <c r="R73">
        <v>0</v>
      </c>
      <c r="S73">
        <v>1.91</v>
      </c>
      <c r="T73">
        <v>0.03</v>
      </c>
      <c r="U73">
        <v>12801.28</v>
      </c>
      <c r="X73" t="str">
        <f t="shared" si="35"/>
        <v>select_run_range_order</v>
      </c>
      <c r="Y73">
        <f t="shared" si="36"/>
        <v>64</v>
      </c>
      <c r="Z73">
        <f t="shared" si="37"/>
        <v>1854.97</v>
      </c>
      <c r="AA73">
        <f t="shared" si="38"/>
        <v>1854.97</v>
      </c>
      <c r="AB73">
        <f t="shared" si="39"/>
        <v>1854.97</v>
      </c>
      <c r="AC73">
        <f t="shared" si="40"/>
        <v>0</v>
      </c>
      <c r="AD73">
        <f t="shared" si="41"/>
        <v>75.819999999999993</v>
      </c>
    </row>
    <row r="74" spans="1:30" x14ac:dyDescent="0.25">
      <c r="A74" t="s">
        <v>26</v>
      </c>
      <c r="B74">
        <v>200</v>
      </c>
      <c r="C74">
        <v>128</v>
      </c>
      <c r="D74">
        <v>413823</v>
      </c>
      <c r="E74">
        <v>2068.2399999999998</v>
      </c>
      <c r="F74">
        <v>413823</v>
      </c>
      <c r="G74">
        <v>2068.2399999999998</v>
      </c>
      <c r="H74">
        <v>413823</v>
      </c>
      <c r="I74">
        <v>2068.2399999999998</v>
      </c>
      <c r="J74">
        <v>0</v>
      </c>
      <c r="K74">
        <v>0</v>
      </c>
      <c r="L74">
        <v>0</v>
      </c>
      <c r="M74">
        <v>130.13</v>
      </c>
      <c r="N74">
        <v>0</v>
      </c>
      <c r="O74">
        <v>0</v>
      </c>
      <c r="P74">
        <v>0</v>
      </c>
      <c r="Q74">
        <v>0</v>
      </c>
      <c r="R74">
        <v>0</v>
      </c>
      <c r="S74">
        <v>5.64</v>
      </c>
      <c r="T74">
        <v>0.06</v>
      </c>
      <c r="U74">
        <v>25604.93</v>
      </c>
      <c r="X74" t="str">
        <f t="shared" si="35"/>
        <v>select_run_range_order</v>
      </c>
      <c r="Y74">
        <f t="shared" si="36"/>
        <v>128</v>
      </c>
      <c r="Z74">
        <f t="shared" si="37"/>
        <v>2068.2399999999998</v>
      </c>
      <c r="AA74">
        <f t="shared" si="38"/>
        <v>2068.2399999999998</v>
      </c>
      <c r="AB74">
        <f t="shared" si="39"/>
        <v>2068.2399999999998</v>
      </c>
      <c r="AC74">
        <f t="shared" si="40"/>
        <v>0</v>
      </c>
      <c r="AD74">
        <f t="shared" si="41"/>
        <v>130.13</v>
      </c>
    </row>
    <row r="75" spans="1:30" x14ac:dyDescent="0.25">
      <c r="A75" t="s">
        <v>26</v>
      </c>
      <c r="B75">
        <v>200</v>
      </c>
      <c r="C75">
        <v>256</v>
      </c>
      <c r="D75">
        <v>427132</v>
      </c>
      <c r="E75">
        <v>2133.94</v>
      </c>
      <c r="F75">
        <v>427132</v>
      </c>
      <c r="G75">
        <v>2133.94</v>
      </c>
      <c r="H75">
        <v>427132</v>
      </c>
      <c r="I75">
        <v>2133.94</v>
      </c>
      <c r="J75">
        <v>0</v>
      </c>
      <c r="K75">
        <v>0</v>
      </c>
      <c r="L75">
        <v>0</v>
      </c>
      <c r="M75">
        <v>404.61</v>
      </c>
      <c r="N75">
        <v>0</v>
      </c>
      <c r="O75">
        <v>0</v>
      </c>
      <c r="P75">
        <v>0</v>
      </c>
      <c r="Q75">
        <v>0</v>
      </c>
      <c r="R75">
        <v>0</v>
      </c>
      <c r="S75">
        <v>1.23</v>
      </c>
      <c r="T75">
        <v>0.12</v>
      </c>
      <c r="U75">
        <v>51220.02</v>
      </c>
      <c r="X75" t="str">
        <f t="shared" si="35"/>
        <v>select_run_range_order</v>
      </c>
      <c r="Y75">
        <f t="shared" si="36"/>
        <v>256</v>
      </c>
      <c r="Z75">
        <f t="shared" si="37"/>
        <v>2133.94</v>
      </c>
      <c r="AA75">
        <f t="shared" si="38"/>
        <v>2133.94</v>
      </c>
      <c r="AB75">
        <f t="shared" si="39"/>
        <v>2133.94</v>
      </c>
      <c r="AC75">
        <f t="shared" si="40"/>
        <v>0</v>
      </c>
      <c r="AD75">
        <f t="shared" si="41"/>
        <v>404.61</v>
      </c>
    </row>
    <row r="76" spans="1:30" x14ac:dyDescent="0.25">
      <c r="A76" t="s">
        <v>26</v>
      </c>
      <c r="B76">
        <v>200</v>
      </c>
      <c r="C76">
        <v>512</v>
      </c>
      <c r="D76">
        <v>426748</v>
      </c>
      <c r="E76">
        <v>2130.31</v>
      </c>
      <c r="F76">
        <v>426748</v>
      </c>
      <c r="G76">
        <v>2130.31</v>
      </c>
      <c r="H76">
        <v>426748</v>
      </c>
      <c r="I76">
        <v>2130.31</v>
      </c>
      <c r="J76">
        <v>0</v>
      </c>
      <c r="K76">
        <v>0</v>
      </c>
      <c r="L76">
        <v>0</v>
      </c>
      <c r="M76">
        <v>831.46</v>
      </c>
      <c r="N76">
        <v>0</v>
      </c>
      <c r="O76">
        <v>0</v>
      </c>
      <c r="P76">
        <v>0</v>
      </c>
      <c r="Q76">
        <v>0</v>
      </c>
      <c r="R76">
        <v>0</v>
      </c>
      <c r="S76">
        <v>3.02</v>
      </c>
      <c r="T76">
        <v>0.24</v>
      </c>
      <c r="U76">
        <v>102483.26</v>
      </c>
      <c r="X76" t="str">
        <f t="shared" si="35"/>
        <v>select_run_range_order</v>
      </c>
      <c r="Y76">
        <f t="shared" si="36"/>
        <v>512</v>
      </c>
      <c r="Z76">
        <f t="shared" si="37"/>
        <v>2130.31</v>
      </c>
      <c r="AA76">
        <f t="shared" si="38"/>
        <v>2130.31</v>
      </c>
      <c r="AB76">
        <f t="shared" si="39"/>
        <v>2130.31</v>
      </c>
      <c r="AC76">
        <f t="shared" si="40"/>
        <v>0</v>
      </c>
      <c r="AD76">
        <f t="shared" si="41"/>
        <v>831.46</v>
      </c>
    </row>
    <row r="77" spans="1:30" x14ac:dyDescent="0.25">
      <c r="A77" t="s">
        <v>26</v>
      </c>
      <c r="B77">
        <v>201</v>
      </c>
      <c r="C77">
        <v>1024</v>
      </c>
      <c r="D77">
        <v>427849</v>
      </c>
      <c r="E77">
        <v>2132.25</v>
      </c>
      <c r="F77">
        <v>427849</v>
      </c>
      <c r="G77">
        <v>2132.25</v>
      </c>
      <c r="H77">
        <v>427849</v>
      </c>
      <c r="I77">
        <v>2132.25</v>
      </c>
      <c r="J77">
        <v>0</v>
      </c>
      <c r="K77">
        <v>0</v>
      </c>
      <c r="L77">
        <v>0</v>
      </c>
      <c r="M77">
        <v>1708.63</v>
      </c>
      <c r="N77">
        <v>0</v>
      </c>
      <c r="O77">
        <v>0</v>
      </c>
      <c r="P77">
        <v>0</v>
      </c>
      <c r="Q77">
        <v>0</v>
      </c>
      <c r="R77">
        <v>0</v>
      </c>
      <c r="S77">
        <v>3.97</v>
      </c>
      <c r="T77">
        <v>0.48</v>
      </c>
      <c r="U77">
        <v>205138.34</v>
      </c>
      <c r="X77" t="str">
        <f t="shared" si="35"/>
        <v>select_run_range_order</v>
      </c>
      <c r="Y77">
        <f t="shared" si="36"/>
        <v>1024</v>
      </c>
      <c r="Z77">
        <f t="shared" si="37"/>
        <v>2132.25</v>
      </c>
      <c r="AA77">
        <f t="shared" si="38"/>
        <v>2132.25</v>
      </c>
      <c r="AB77">
        <f t="shared" si="39"/>
        <v>2132.25</v>
      </c>
      <c r="AC77">
        <f t="shared" si="40"/>
        <v>0</v>
      </c>
      <c r="AD77">
        <f t="shared" si="41"/>
        <v>1708.63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91099</v>
      </c>
      <c r="E80">
        <v>455.49</v>
      </c>
      <c r="F80">
        <v>91099</v>
      </c>
      <c r="G80">
        <v>455.49</v>
      </c>
      <c r="H80">
        <v>91099</v>
      </c>
      <c r="I80">
        <v>455.49</v>
      </c>
      <c r="J80">
        <v>0</v>
      </c>
      <c r="K80">
        <v>0</v>
      </c>
      <c r="L80">
        <v>0</v>
      </c>
      <c r="M80">
        <v>4.82</v>
      </c>
      <c r="N80">
        <v>0</v>
      </c>
      <c r="O80">
        <v>0</v>
      </c>
      <c r="P80">
        <v>0</v>
      </c>
      <c r="Q80">
        <v>0</v>
      </c>
      <c r="R80">
        <v>0</v>
      </c>
      <c r="S80">
        <v>7.0000000000000007E-2</v>
      </c>
      <c r="T80">
        <v>0</v>
      </c>
      <c r="U80">
        <v>199.96</v>
      </c>
      <c r="X80" t="str">
        <f>A80</f>
        <v>select_run_range_simple</v>
      </c>
      <c r="Y80">
        <f>C80</f>
        <v>1</v>
      </c>
      <c r="Z80">
        <f>E80</f>
        <v>455.49</v>
      </c>
      <c r="AA80">
        <f>G80</f>
        <v>455.49</v>
      </c>
      <c r="AB80">
        <f>I80</f>
        <v>455.49</v>
      </c>
      <c r="AC80">
        <f>K80</f>
        <v>0</v>
      </c>
      <c r="AD80">
        <f>M80</f>
        <v>4.82</v>
      </c>
    </row>
    <row r="81" spans="1:30" x14ac:dyDescent="0.25">
      <c r="A81" t="s">
        <v>27</v>
      </c>
      <c r="B81">
        <v>200</v>
      </c>
      <c r="C81">
        <v>2</v>
      </c>
      <c r="D81">
        <v>100657</v>
      </c>
      <c r="E81">
        <v>503.27</v>
      </c>
      <c r="F81">
        <v>100657</v>
      </c>
      <c r="G81">
        <v>503.27</v>
      </c>
      <c r="H81">
        <v>100657</v>
      </c>
      <c r="I81">
        <v>503.27</v>
      </c>
      <c r="J81">
        <v>0</v>
      </c>
      <c r="K81">
        <v>0</v>
      </c>
      <c r="L81">
        <v>0</v>
      </c>
      <c r="M81">
        <v>12.08</v>
      </c>
      <c r="N81">
        <v>0</v>
      </c>
      <c r="O81">
        <v>0</v>
      </c>
      <c r="P81">
        <v>0</v>
      </c>
      <c r="Q81">
        <v>0</v>
      </c>
      <c r="R81">
        <v>0</v>
      </c>
      <c r="S81">
        <v>0.09</v>
      </c>
      <c r="T81">
        <v>0</v>
      </c>
      <c r="U81">
        <v>399.95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503.27</v>
      </c>
      <c r="AA81">
        <f t="shared" ref="AA81:AA90" si="45">G81</f>
        <v>503.27</v>
      </c>
      <c r="AB81">
        <f t="shared" ref="AB81:AB90" si="46">I81</f>
        <v>503.27</v>
      </c>
      <c r="AC81">
        <f t="shared" ref="AC81:AC90" si="47">K81</f>
        <v>0</v>
      </c>
      <c r="AD81">
        <f t="shared" ref="AD81:AD90" si="48">M81</f>
        <v>12.08</v>
      </c>
    </row>
    <row r="82" spans="1:30" x14ac:dyDescent="0.25">
      <c r="A82" t="s">
        <v>27</v>
      </c>
      <c r="B82">
        <v>200</v>
      </c>
      <c r="C82">
        <v>4</v>
      </c>
      <c r="D82">
        <v>148678</v>
      </c>
      <c r="E82">
        <v>743.37</v>
      </c>
      <c r="F82">
        <v>148678</v>
      </c>
      <c r="G82">
        <v>743.37</v>
      </c>
      <c r="H82">
        <v>148678</v>
      </c>
      <c r="I82">
        <v>743.37</v>
      </c>
      <c r="J82">
        <v>0</v>
      </c>
      <c r="K82">
        <v>0</v>
      </c>
      <c r="L82">
        <v>0</v>
      </c>
      <c r="M82">
        <v>16.12</v>
      </c>
      <c r="N82">
        <v>0</v>
      </c>
      <c r="O82">
        <v>0</v>
      </c>
      <c r="P82">
        <v>0</v>
      </c>
      <c r="Q82">
        <v>0</v>
      </c>
      <c r="R82">
        <v>0</v>
      </c>
      <c r="S82">
        <v>0.05</v>
      </c>
      <c r="T82">
        <v>0.01</v>
      </c>
      <c r="U82">
        <v>799.92</v>
      </c>
      <c r="X82" t="str">
        <f t="shared" si="42"/>
        <v>select_run_range_simple</v>
      </c>
      <c r="Y82">
        <f t="shared" si="43"/>
        <v>4</v>
      </c>
      <c r="Z82">
        <f t="shared" si="44"/>
        <v>743.37</v>
      </c>
      <c r="AA82">
        <f t="shared" si="45"/>
        <v>743.37</v>
      </c>
      <c r="AB82">
        <f t="shared" si="46"/>
        <v>743.37</v>
      </c>
      <c r="AC82">
        <f t="shared" si="47"/>
        <v>0</v>
      </c>
      <c r="AD82">
        <f t="shared" si="48"/>
        <v>16.12</v>
      </c>
    </row>
    <row r="83" spans="1:30" x14ac:dyDescent="0.25">
      <c r="A83" t="s">
        <v>27</v>
      </c>
      <c r="B83">
        <v>200</v>
      </c>
      <c r="C83">
        <v>8</v>
      </c>
      <c r="D83">
        <v>206023</v>
      </c>
      <c r="E83">
        <v>1030.07</v>
      </c>
      <c r="F83">
        <v>206023</v>
      </c>
      <c r="G83">
        <v>1030.07</v>
      </c>
      <c r="H83">
        <v>206023</v>
      </c>
      <c r="I83">
        <v>1030.07</v>
      </c>
      <c r="J83">
        <v>0</v>
      </c>
      <c r="K83">
        <v>0</v>
      </c>
      <c r="L83">
        <v>0</v>
      </c>
      <c r="M83">
        <v>22.28</v>
      </c>
      <c r="N83">
        <v>0</v>
      </c>
      <c r="O83">
        <v>0</v>
      </c>
      <c r="P83">
        <v>0</v>
      </c>
      <c r="Q83">
        <v>0</v>
      </c>
      <c r="R83">
        <v>0</v>
      </c>
      <c r="S83">
        <v>0.1</v>
      </c>
      <c r="T83">
        <v>0.01</v>
      </c>
      <c r="U83">
        <v>1599.86</v>
      </c>
      <c r="X83" t="str">
        <f t="shared" si="42"/>
        <v>select_run_range_simple</v>
      </c>
      <c r="Y83">
        <f t="shared" si="43"/>
        <v>8</v>
      </c>
      <c r="Z83">
        <f t="shared" si="44"/>
        <v>1030.07</v>
      </c>
      <c r="AA83">
        <f t="shared" si="45"/>
        <v>1030.07</v>
      </c>
      <c r="AB83">
        <f t="shared" si="46"/>
        <v>1030.07</v>
      </c>
      <c r="AC83">
        <f t="shared" si="47"/>
        <v>0</v>
      </c>
      <c r="AD83">
        <f t="shared" si="48"/>
        <v>22.28</v>
      </c>
    </row>
    <row r="84" spans="1:30" x14ac:dyDescent="0.25">
      <c r="A84" t="s">
        <v>27</v>
      </c>
      <c r="B84">
        <v>200</v>
      </c>
      <c r="C84">
        <v>16</v>
      </c>
      <c r="D84">
        <v>270807</v>
      </c>
      <c r="E84">
        <v>1353.95</v>
      </c>
      <c r="F84">
        <v>270807</v>
      </c>
      <c r="G84">
        <v>1353.95</v>
      </c>
      <c r="H84">
        <v>270807</v>
      </c>
      <c r="I84">
        <v>1353.95</v>
      </c>
      <c r="J84">
        <v>0</v>
      </c>
      <c r="K84">
        <v>0</v>
      </c>
      <c r="L84">
        <v>0</v>
      </c>
      <c r="M84">
        <v>25.74</v>
      </c>
      <c r="N84">
        <v>0</v>
      </c>
      <c r="O84">
        <v>0</v>
      </c>
      <c r="P84">
        <v>0</v>
      </c>
      <c r="Q84">
        <v>0</v>
      </c>
      <c r="R84">
        <v>0</v>
      </c>
      <c r="S84">
        <v>0.25</v>
      </c>
      <c r="T84">
        <v>0.01</v>
      </c>
      <c r="U84">
        <v>3199.86</v>
      </c>
      <c r="X84" t="str">
        <f t="shared" si="42"/>
        <v>select_run_range_simple</v>
      </c>
      <c r="Y84">
        <f t="shared" si="43"/>
        <v>16</v>
      </c>
      <c r="Z84">
        <f t="shared" si="44"/>
        <v>1353.95</v>
      </c>
      <c r="AA84">
        <f t="shared" si="45"/>
        <v>1353.95</v>
      </c>
      <c r="AB84">
        <f t="shared" si="46"/>
        <v>1353.95</v>
      </c>
      <c r="AC84">
        <f t="shared" si="47"/>
        <v>0</v>
      </c>
      <c r="AD84">
        <f t="shared" si="48"/>
        <v>25.74</v>
      </c>
    </row>
    <row r="85" spans="1:30" x14ac:dyDescent="0.25">
      <c r="A85" t="s">
        <v>27</v>
      </c>
      <c r="B85">
        <v>200</v>
      </c>
      <c r="C85">
        <v>32</v>
      </c>
      <c r="D85">
        <v>338080</v>
      </c>
      <c r="E85">
        <v>1690.17</v>
      </c>
      <c r="F85">
        <v>338080</v>
      </c>
      <c r="G85">
        <v>1690.17</v>
      </c>
      <c r="H85">
        <v>338080</v>
      </c>
      <c r="I85">
        <v>1690.17</v>
      </c>
      <c r="J85">
        <v>0</v>
      </c>
      <c r="K85">
        <v>0</v>
      </c>
      <c r="L85">
        <v>0</v>
      </c>
      <c r="M85">
        <v>41.1</v>
      </c>
      <c r="N85">
        <v>0</v>
      </c>
      <c r="O85">
        <v>0</v>
      </c>
      <c r="P85">
        <v>0</v>
      </c>
      <c r="Q85">
        <v>0</v>
      </c>
      <c r="R85">
        <v>0</v>
      </c>
      <c r="S85">
        <v>0.57999999999999996</v>
      </c>
      <c r="T85">
        <v>0.02</v>
      </c>
      <c r="U85">
        <v>6400.1</v>
      </c>
      <c r="X85" t="str">
        <f t="shared" si="42"/>
        <v>select_run_range_simple</v>
      </c>
      <c r="Y85">
        <f t="shared" si="43"/>
        <v>32</v>
      </c>
      <c r="Z85">
        <f t="shared" si="44"/>
        <v>1690.17</v>
      </c>
      <c r="AA85">
        <f t="shared" si="45"/>
        <v>1690.17</v>
      </c>
      <c r="AB85">
        <f t="shared" si="46"/>
        <v>1690.17</v>
      </c>
      <c r="AC85">
        <f t="shared" si="47"/>
        <v>0</v>
      </c>
      <c r="AD85">
        <f t="shared" si="48"/>
        <v>41.1</v>
      </c>
    </row>
    <row r="86" spans="1:30" x14ac:dyDescent="0.25">
      <c r="A86" t="s">
        <v>27</v>
      </c>
      <c r="B86">
        <v>200</v>
      </c>
      <c r="C86">
        <v>64</v>
      </c>
      <c r="D86">
        <v>373601</v>
      </c>
      <c r="E86">
        <v>1867.59</v>
      </c>
      <c r="F86">
        <v>373601</v>
      </c>
      <c r="G86">
        <v>1867.59</v>
      </c>
      <c r="H86">
        <v>373601</v>
      </c>
      <c r="I86">
        <v>1867.59</v>
      </c>
      <c r="J86">
        <v>0</v>
      </c>
      <c r="K86">
        <v>0</v>
      </c>
      <c r="L86">
        <v>0</v>
      </c>
      <c r="M86">
        <v>71.83</v>
      </c>
      <c r="N86">
        <v>0</v>
      </c>
      <c r="O86">
        <v>0</v>
      </c>
      <c r="P86">
        <v>0</v>
      </c>
      <c r="Q86">
        <v>0</v>
      </c>
      <c r="R86">
        <v>0</v>
      </c>
      <c r="S86">
        <v>1.73</v>
      </c>
      <c r="T86">
        <v>0.03</v>
      </c>
      <c r="U86">
        <v>12801.09</v>
      </c>
      <c r="X86" t="str">
        <f t="shared" si="42"/>
        <v>select_run_range_simple</v>
      </c>
      <c r="Y86">
        <f t="shared" si="43"/>
        <v>64</v>
      </c>
      <c r="Z86">
        <f t="shared" si="44"/>
        <v>1867.59</v>
      </c>
      <c r="AA86">
        <f t="shared" si="45"/>
        <v>1867.59</v>
      </c>
      <c r="AB86">
        <f t="shared" si="46"/>
        <v>1867.59</v>
      </c>
      <c r="AC86">
        <f t="shared" si="47"/>
        <v>0</v>
      </c>
      <c r="AD86">
        <f t="shared" si="48"/>
        <v>71.83</v>
      </c>
    </row>
    <row r="87" spans="1:30" x14ac:dyDescent="0.25">
      <c r="A87" t="s">
        <v>27</v>
      </c>
      <c r="B87">
        <v>200</v>
      </c>
      <c r="C87">
        <v>128</v>
      </c>
      <c r="D87">
        <v>415928</v>
      </c>
      <c r="E87">
        <v>2078.7399999999998</v>
      </c>
      <c r="F87">
        <v>415928</v>
      </c>
      <c r="G87">
        <v>2078.7399999999998</v>
      </c>
      <c r="H87">
        <v>415928</v>
      </c>
      <c r="I87">
        <v>2078.7399999999998</v>
      </c>
      <c r="J87">
        <v>0</v>
      </c>
      <c r="K87">
        <v>0</v>
      </c>
      <c r="L87">
        <v>0</v>
      </c>
      <c r="M87">
        <v>114.72</v>
      </c>
      <c r="N87">
        <v>0</v>
      </c>
      <c r="O87">
        <v>0</v>
      </c>
      <c r="P87">
        <v>0</v>
      </c>
      <c r="Q87">
        <v>0</v>
      </c>
      <c r="R87">
        <v>0</v>
      </c>
      <c r="S87">
        <v>5.28</v>
      </c>
      <c r="T87">
        <v>0.06</v>
      </c>
      <c r="U87">
        <v>25605.35</v>
      </c>
      <c r="X87" t="str">
        <f t="shared" si="42"/>
        <v>select_run_range_simple</v>
      </c>
      <c r="Y87">
        <f t="shared" si="43"/>
        <v>128</v>
      </c>
      <c r="Z87">
        <f t="shared" si="44"/>
        <v>2078.7399999999998</v>
      </c>
      <c r="AA87">
        <f t="shared" si="45"/>
        <v>2078.7399999999998</v>
      </c>
      <c r="AB87">
        <f t="shared" si="46"/>
        <v>2078.7399999999998</v>
      </c>
      <c r="AC87">
        <f t="shared" si="47"/>
        <v>0</v>
      </c>
      <c r="AD87">
        <f t="shared" si="48"/>
        <v>114.72</v>
      </c>
    </row>
    <row r="88" spans="1:30" x14ac:dyDescent="0.25">
      <c r="A88" t="s">
        <v>27</v>
      </c>
      <c r="B88">
        <v>200</v>
      </c>
      <c r="C88">
        <v>256</v>
      </c>
      <c r="D88">
        <v>427775</v>
      </c>
      <c r="E88">
        <v>2137.25</v>
      </c>
      <c r="F88">
        <v>427775</v>
      </c>
      <c r="G88">
        <v>2137.25</v>
      </c>
      <c r="H88">
        <v>427775</v>
      </c>
      <c r="I88">
        <v>2137.25</v>
      </c>
      <c r="J88">
        <v>0</v>
      </c>
      <c r="K88">
        <v>0</v>
      </c>
      <c r="L88">
        <v>0</v>
      </c>
      <c r="M88">
        <v>397.39</v>
      </c>
      <c r="N88">
        <v>0</v>
      </c>
      <c r="O88">
        <v>0</v>
      </c>
      <c r="P88">
        <v>0</v>
      </c>
      <c r="Q88">
        <v>0</v>
      </c>
      <c r="R88">
        <v>0</v>
      </c>
      <c r="S88">
        <v>1.2</v>
      </c>
      <c r="T88">
        <v>0.12</v>
      </c>
      <c r="U88">
        <v>51218.42</v>
      </c>
      <c r="X88" t="str">
        <f t="shared" si="42"/>
        <v>select_run_range_simple</v>
      </c>
      <c r="Y88">
        <f t="shared" si="43"/>
        <v>256</v>
      </c>
      <c r="Z88">
        <f t="shared" si="44"/>
        <v>2137.25</v>
      </c>
      <c r="AA88">
        <f t="shared" si="45"/>
        <v>2137.25</v>
      </c>
      <c r="AB88">
        <f t="shared" si="46"/>
        <v>2137.25</v>
      </c>
      <c r="AC88">
        <f t="shared" si="47"/>
        <v>0</v>
      </c>
      <c r="AD88">
        <f t="shared" si="48"/>
        <v>397.39</v>
      </c>
    </row>
    <row r="89" spans="1:30" x14ac:dyDescent="0.25">
      <c r="A89" t="s">
        <v>27</v>
      </c>
      <c r="B89">
        <v>200</v>
      </c>
      <c r="C89">
        <v>512</v>
      </c>
      <c r="D89">
        <v>430027</v>
      </c>
      <c r="E89">
        <v>2146.81</v>
      </c>
      <c r="F89">
        <v>430027</v>
      </c>
      <c r="G89">
        <v>2146.81</v>
      </c>
      <c r="H89">
        <v>430027</v>
      </c>
      <c r="I89">
        <v>2146.81</v>
      </c>
      <c r="J89">
        <v>0</v>
      </c>
      <c r="K89">
        <v>0</v>
      </c>
      <c r="L89">
        <v>0</v>
      </c>
      <c r="M89">
        <v>926.33</v>
      </c>
      <c r="N89">
        <v>0</v>
      </c>
      <c r="O89">
        <v>0</v>
      </c>
      <c r="P89">
        <v>0</v>
      </c>
      <c r="Q89">
        <v>0</v>
      </c>
      <c r="R89">
        <v>0</v>
      </c>
      <c r="S89">
        <v>3.28</v>
      </c>
      <c r="T89">
        <v>0.24</v>
      </c>
      <c r="U89">
        <v>102478.39999999999</v>
      </c>
      <c r="X89" t="str">
        <f t="shared" si="42"/>
        <v>select_run_range_simple</v>
      </c>
      <c r="Y89">
        <f t="shared" si="43"/>
        <v>512</v>
      </c>
      <c r="Z89">
        <f t="shared" si="44"/>
        <v>2146.81</v>
      </c>
      <c r="AA89">
        <f t="shared" si="45"/>
        <v>2146.81</v>
      </c>
      <c r="AB89">
        <f t="shared" si="46"/>
        <v>2146.81</v>
      </c>
      <c r="AC89">
        <f t="shared" si="47"/>
        <v>0</v>
      </c>
      <c r="AD89">
        <f t="shared" si="48"/>
        <v>926.33</v>
      </c>
    </row>
    <row r="90" spans="1:30" x14ac:dyDescent="0.25">
      <c r="A90" t="s">
        <v>27</v>
      </c>
      <c r="B90">
        <v>201</v>
      </c>
      <c r="C90">
        <v>1024</v>
      </c>
      <c r="D90">
        <v>429330</v>
      </c>
      <c r="E90">
        <v>2139.9299999999998</v>
      </c>
      <c r="F90">
        <v>429330</v>
      </c>
      <c r="G90">
        <v>2139.9299999999998</v>
      </c>
      <c r="H90">
        <v>429330</v>
      </c>
      <c r="I90">
        <v>2139.9299999999998</v>
      </c>
      <c r="J90">
        <v>0</v>
      </c>
      <c r="K90">
        <v>0</v>
      </c>
      <c r="L90">
        <v>0</v>
      </c>
      <c r="M90">
        <v>1708.63</v>
      </c>
      <c r="N90">
        <v>0</v>
      </c>
      <c r="O90">
        <v>0</v>
      </c>
      <c r="P90">
        <v>0</v>
      </c>
      <c r="Q90">
        <v>0</v>
      </c>
      <c r="R90">
        <v>0</v>
      </c>
      <c r="S90">
        <v>5.14</v>
      </c>
      <c r="T90">
        <v>0.48</v>
      </c>
      <c r="U90">
        <v>205120.95</v>
      </c>
      <c r="X90" t="str">
        <f t="shared" si="42"/>
        <v>select_run_range_simple</v>
      </c>
      <c r="Y90">
        <f t="shared" si="43"/>
        <v>1024</v>
      </c>
      <c r="Z90">
        <f t="shared" si="44"/>
        <v>2139.9299999999998</v>
      </c>
      <c r="AA90">
        <f t="shared" si="45"/>
        <v>2139.9299999999998</v>
      </c>
      <c r="AB90">
        <f t="shared" si="46"/>
        <v>2139.9299999999998</v>
      </c>
      <c r="AC90">
        <f t="shared" si="47"/>
        <v>0</v>
      </c>
      <c r="AD90">
        <f t="shared" si="48"/>
        <v>1708.63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95652</v>
      </c>
      <c r="E93">
        <v>478.25</v>
      </c>
      <c r="F93">
        <v>95652</v>
      </c>
      <c r="G93">
        <v>478.25</v>
      </c>
      <c r="H93">
        <v>95652</v>
      </c>
      <c r="I93">
        <v>478.25</v>
      </c>
      <c r="J93">
        <v>0</v>
      </c>
      <c r="K93">
        <v>0</v>
      </c>
      <c r="L93">
        <v>0</v>
      </c>
      <c r="M93">
        <v>4.74</v>
      </c>
      <c r="N93">
        <v>0</v>
      </c>
      <c r="O93">
        <v>0</v>
      </c>
      <c r="P93">
        <v>0</v>
      </c>
      <c r="Q93">
        <v>0</v>
      </c>
      <c r="R93">
        <v>0</v>
      </c>
      <c r="S93">
        <v>0.04</v>
      </c>
      <c r="T93">
        <v>0</v>
      </c>
      <c r="U93">
        <v>199.96</v>
      </c>
      <c r="X93" t="str">
        <f>A93</f>
        <v>select_run_range_sum</v>
      </c>
      <c r="Y93">
        <f>C93</f>
        <v>1</v>
      </c>
      <c r="Z93">
        <f>E93</f>
        <v>478.25</v>
      </c>
      <c r="AA93">
        <f>G93</f>
        <v>478.25</v>
      </c>
      <c r="AB93">
        <f>I93</f>
        <v>478.25</v>
      </c>
      <c r="AC93">
        <f>K93</f>
        <v>0</v>
      </c>
      <c r="AD93">
        <f>M93</f>
        <v>4.74</v>
      </c>
    </row>
    <row r="94" spans="1:30" x14ac:dyDescent="0.25">
      <c r="A94" t="s">
        <v>28</v>
      </c>
      <c r="B94">
        <v>200</v>
      </c>
      <c r="C94">
        <v>2</v>
      </c>
      <c r="D94">
        <v>101752</v>
      </c>
      <c r="E94">
        <v>508.75</v>
      </c>
      <c r="F94">
        <v>101752</v>
      </c>
      <c r="G94">
        <v>508.75</v>
      </c>
      <c r="H94">
        <v>101752</v>
      </c>
      <c r="I94">
        <v>508.75</v>
      </c>
      <c r="J94">
        <v>0</v>
      </c>
      <c r="K94">
        <v>0</v>
      </c>
      <c r="L94">
        <v>0</v>
      </c>
      <c r="M94">
        <v>12.08</v>
      </c>
      <c r="N94">
        <v>0</v>
      </c>
      <c r="O94">
        <v>0</v>
      </c>
      <c r="P94">
        <v>0</v>
      </c>
      <c r="Q94">
        <v>0</v>
      </c>
      <c r="R94">
        <v>0</v>
      </c>
      <c r="S94">
        <v>0.06</v>
      </c>
      <c r="T94">
        <v>0</v>
      </c>
      <c r="U94">
        <v>399.95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508.75</v>
      </c>
      <c r="AA94">
        <f t="shared" ref="AA94:AA103" si="52">G94</f>
        <v>508.75</v>
      </c>
      <c r="AB94">
        <f t="shared" ref="AB94:AB103" si="53">I94</f>
        <v>508.75</v>
      </c>
      <c r="AC94">
        <f t="shared" ref="AC94:AC103" si="54">K94</f>
        <v>0</v>
      </c>
      <c r="AD94">
        <f t="shared" ref="AD94:AD103" si="55">M94</f>
        <v>12.08</v>
      </c>
    </row>
    <row r="95" spans="1:30" x14ac:dyDescent="0.25">
      <c r="A95" t="s">
        <v>28</v>
      </c>
      <c r="B95">
        <v>200</v>
      </c>
      <c r="C95">
        <v>4</v>
      </c>
      <c r="D95">
        <v>150367</v>
      </c>
      <c r="E95">
        <v>751.81</v>
      </c>
      <c r="F95">
        <v>150367</v>
      </c>
      <c r="G95">
        <v>751.81</v>
      </c>
      <c r="H95">
        <v>150367</v>
      </c>
      <c r="I95">
        <v>751.81</v>
      </c>
      <c r="J95">
        <v>0</v>
      </c>
      <c r="K95">
        <v>0</v>
      </c>
      <c r="L95">
        <v>0</v>
      </c>
      <c r="M95">
        <v>16.12</v>
      </c>
      <c r="N95">
        <v>0</v>
      </c>
      <c r="O95">
        <v>0</v>
      </c>
      <c r="P95">
        <v>0</v>
      </c>
      <c r="Q95">
        <v>0</v>
      </c>
      <c r="R95">
        <v>0</v>
      </c>
      <c r="S95">
        <v>0.05</v>
      </c>
      <c r="T95">
        <v>0.01</v>
      </c>
      <c r="U95">
        <v>799.93</v>
      </c>
      <c r="X95" t="str">
        <f t="shared" si="49"/>
        <v>select_run_range_sum</v>
      </c>
      <c r="Y95">
        <f t="shared" si="50"/>
        <v>4</v>
      </c>
      <c r="Z95">
        <f t="shared" si="51"/>
        <v>751.81</v>
      </c>
      <c r="AA95">
        <f t="shared" si="52"/>
        <v>751.81</v>
      </c>
      <c r="AB95">
        <f t="shared" si="53"/>
        <v>751.81</v>
      </c>
      <c r="AC95">
        <f t="shared" si="54"/>
        <v>0</v>
      </c>
      <c r="AD95">
        <f t="shared" si="55"/>
        <v>16.12</v>
      </c>
    </row>
    <row r="96" spans="1:30" x14ac:dyDescent="0.25">
      <c r="A96" t="s">
        <v>28</v>
      </c>
      <c r="B96">
        <v>200</v>
      </c>
      <c r="C96">
        <v>8</v>
      </c>
      <c r="D96">
        <v>208496</v>
      </c>
      <c r="E96">
        <v>1042.42</v>
      </c>
      <c r="F96">
        <v>208496</v>
      </c>
      <c r="G96">
        <v>1042.42</v>
      </c>
      <c r="H96">
        <v>208496</v>
      </c>
      <c r="I96">
        <v>1042.42</v>
      </c>
      <c r="J96">
        <v>0</v>
      </c>
      <c r="K96">
        <v>0</v>
      </c>
      <c r="L96">
        <v>0</v>
      </c>
      <c r="M96">
        <v>21.89</v>
      </c>
      <c r="N96">
        <v>0</v>
      </c>
      <c r="O96">
        <v>0</v>
      </c>
      <c r="P96">
        <v>0</v>
      </c>
      <c r="Q96">
        <v>0</v>
      </c>
      <c r="R96">
        <v>0</v>
      </c>
      <c r="S96">
        <v>0.11</v>
      </c>
      <c r="T96">
        <v>0.01</v>
      </c>
      <c r="U96">
        <v>1599.89</v>
      </c>
      <c r="X96" t="str">
        <f t="shared" si="49"/>
        <v>select_run_range_sum</v>
      </c>
      <c r="Y96">
        <f t="shared" si="50"/>
        <v>8</v>
      </c>
      <c r="Z96">
        <f t="shared" si="51"/>
        <v>1042.42</v>
      </c>
      <c r="AA96">
        <f t="shared" si="52"/>
        <v>1042.42</v>
      </c>
      <c r="AB96">
        <f t="shared" si="53"/>
        <v>1042.42</v>
      </c>
      <c r="AC96">
        <f t="shared" si="54"/>
        <v>0</v>
      </c>
      <c r="AD96">
        <f t="shared" si="55"/>
        <v>21.89</v>
      </c>
    </row>
    <row r="97" spans="1:30" x14ac:dyDescent="0.25">
      <c r="A97" t="s">
        <v>28</v>
      </c>
      <c r="B97">
        <v>200</v>
      </c>
      <c r="C97">
        <v>16</v>
      </c>
      <c r="D97">
        <v>272429</v>
      </c>
      <c r="E97">
        <v>1362.03</v>
      </c>
      <c r="F97">
        <v>272429</v>
      </c>
      <c r="G97">
        <v>1362.03</v>
      </c>
      <c r="H97">
        <v>272429</v>
      </c>
      <c r="I97">
        <v>1362.03</v>
      </c>
      <c r="J97">
        <v>0</v>
      </c>
      <c r="K97">
        <v>0</v>
      </c>
      <c r="L97">
        <v>0</v>
      </c>
      <c r="M97">
        <v>25.74</v>
      </c>
      <c r="N97">
        <v>0</v>
      </c>
      <c r="O97">
        <v>0</v>
      </c>
      <c r="P97">
        <v>0</v>
      </c>
      <c r="Q97">
        <v>0</v>
      </c>
      <c r="R97">
        <v>0</v>
      </c>
      <c r="S97">
        <v>0.21</v>
      </c>
      <c r="T97">
        <v>0.01</v>
      </c>
      <c r="U97">
        <v>3199.94</v>
      </c>
      <c r="X97" t="str">
        <f t="shared" si="49"/>
        <v>select_run_range_sum</v>
      </c>
      <c r="Y97">
        <f t="shared" si="50"/>
        <v>16</v>
      </c>
      <c r="Z97">
        <f t="shared" si="51"/>
        <v>1362.03</v>
      </c>
      <c r="AA97">
        <f t="shared" si="52"/>
        <v>1362.03</v>
      </c>
      <c r="AB97">
        <f t="shared" si="53"/>
        <v>1362.03</v>
      </c>
      <c r="AC97">
        <f t="shared" si="54"/>
        <v>0</v>
      </c>
      <c r="AD97">
        <f t="shared" si="55"/>
        <v>25.74</v>
      </c>
    </row>
    <row r="98" spans="1:30" x14ac:dyDescent="0.25">
      <c r="A98" t="s">
        <v>28</v>
      </c>
      <c r="B98">
        <v>200</v>
      </c>
      <c r="C98">
        <v>32</v>
      </c>
      <c r="D98">
        <v>338134</v>
      </c>
      <c r="E98">
        <v>1690.47</v>
      </c>
      <c r="F98">
        <v>338134</v>
      </c>
      <c r="G98">
        <v>1690.47</v>
      </c>
      <c r="H98">
        <v>338134</v>
      </c>
      <c r="I98">
        <v>1690.47</v>
      </c>
      <c r="J98">
        <v>0</v>
      </c>
      <c r="K98">
        <v>0</v>
      </c>
      <c r="L98">
        <v>0</v>
      </c>
      <c r="M98">
        <v>41.1</v>
      </c>
      <c r="N98">
        <v>0</v>
      </c>
      <c r="O98">
        <v>0</v>
      </c>
      <c r="P98">
        <v>0</v>
      </c>
      <c r="Q98">
        <v>0</v>
      </c>
      <c r="R98">
        <v>0</v>
      </c>
      <c r="S98">
        <v>0.62</v>
      </c>
      <c r="T98">
        <v>0.02</v>
      </c>
      <c r="U98">
        <v>6400.09</v>
      </c>
      <c r="X98" t="str">
        <f t="shared" si="49"/>
        <v>select_run_range_sum</v>
      </c>
      <c r="Y98">
        <f t="shared" si="50"/>
        <v>32</v>
      </c>
      <c r="Z98">
        <f t="shared" si="51"/>
        <v>1690.47</v>
      </c>
      <c r="AA98">
        <f t="shared" si="52"/>
        <v>1690.47</v>
      </c>
      <c r="AB98">
        <f t="shared" si="53"/>
        <v>1690.47</v>
      </c>
      <c r="AC98">
        <f t="shared" si="54"/>
        <v>0</v>
      </c>
      <c r="AD98">
        <f t="shared" si="55"/>
        <v>41.1</v>
      </c>
    </row>
    <row r="99" spans="1:30" x14ac:dyDescent="0.25">
      <c r="A99" t="s">
        <v>28</v>
      </c>
      <c r="B99">
        <v>200</v>
      </c>
      <c r="C99">
        <v>64</v>
      </c>
      <c r="D99">
        <v>374480</v>
      </c>
      <c r="E99">
        <v>1871.03</v>
      </c>
      <c r="F99">
        <v>374480</v>
      </c>
      <c r="G99">
        <v>1871.03</v>
      </c>
      <c r="H99">
        <v>374480</v>
      </c>
      <c r="I99">
        <v>1871.03</v>
      </c>
      <c r="J99">
        <v>0</v>
      </c>
      <c r="K99">
        <v>0</v>
      </c>
      <c r="L99">
        <v>0</v>
      </c>
      <c r="M99">
        <v>70.55</v>
      </c>
      <c r="N99">
        <v>0</v>
      </c>
      <c r="O99">
        <v>0</v>
      </c>
      <c r="P99">
        <v>0</v>
      </c>
      <c r="Q99">
        <v>0</v>
      </c>
      <c r="R99">
        <v>0</v>
      </c>
      <c r="S99">
        <v>1.71</v>
      </c>
      <c r="T99">
        <v>0.03</v>
      </c>
      <c r="U99">
        <v>12803.04</v>
      </c>
      <c r="X99" t="str">
        <f t="shared" si="49"/>
        <v>select_run_range_sum</v>
      </c>
      <c r="Y99">
        <f t="shared" si="50"/>
        <v>64</v>
      </c>
      <c r="Z99">
        <f t="shared" si="51"/>
        <v>1871.03</v>
      </c>
      <c r="AA99">
        <f t="shared" si="52"/>
        <v>1871.03</v>
      </c>
      <c r="AB99">
        <f t="shared" si="53"/>
        <v>1871.03</v>
      </c>
      <c r="AC99">
        <f t="shared" si="54"/>
        <v>0</v>
      </c>
      <c r="AD99">
        <f t="shared" si="55"/>
        <v>70.55</v>
      </c>
    </row>
    <row r="100" spans="1:30" x14ac:dyDescent="0.25">
      <c r="A100" t="s">
        <v>28</v>
      </c>
      <c r="B100">
        <v>200</v>
      </c>
      <c r="C100">
        <v>128</v>
      </c>
      <c r="D100">
        <v>416119</v>
      </c>
      <c r="E100">
        <v>2079.34</v>
      </c>
      <c r="F100">
        <v>416119</v>
      </c>
      <c r="G100">
        <v>2079.34</v>
      </c>
      <c r="H100">
        <v>416119</v>
      </c>
      <c r="I100">
        <v>2079.34</v>
      </c>
      <c r="J100">
        <v>0</v>
      </c>
      <c r="K100">
        <v>0</v>
      </c>
      <c r="L100">
        <v>0</v>
      </c>
      <c r="M100">
        <v>87.56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5.12</v>
      </c>
      <c r="T100">
        <v>0.06</v>
      </c>
      <c r="U100">
        <v>25605.05</v>
      </c>
      <c r="X100" t="str">
        <f t="shared" si="49"/>
        <v>select_run_range_sum</v>
      </c>
      <c r="Y100">
        <f t="shared" si="50"/>
        <v>128</v>
      </c>
      <c r="Z100">
        <f t="shared" si="51"/>
        <v>2079.34</v>
      </c>
      <c r="AA100">
        <f t="shared" si="52"/>
        <v>2079.34</v>
      </c>
      <c r="AB100">
        <f t="shared" si="53"/>
        <v>2079.34</v>
      </c>
      <c r="AC100">
        <f t="shared" si="54"/>
        <v>0</v>
      </c>
      <c r="AD100">
        <f t="shared" si="55"/>
        <v>87.56</v>
      </c>
    </row>
    <row r="101" spans="1:30" x14ac:dyDescent="0.25">
      <c r="A101" t="s">
        <v>28</v>
      </c>
      <c r="B101">
        <v>200</v>
      </c>
      <c r="C101">
        <v>256</v>
      </c>
      <c r="D101">
        <v>428351</v>
      </c>
      <c r="E101">
        <v>2139.9899999999998</v>
      </c>
      <c r="F101">
        <v>428351</v>
      </c>
      <c r="G101">
        <v>2139.9899999999998</v>
      </c>
      <c r="H101">
        <v>428351</v>
      </c>
      <c r="I101">
        <v>2139.9899999999998</v>
      </c>
      <c r="J101">
        <v>0</v>
      </c>
      <c r="K101">
        <v>0</v>
      </c>
      <c r="L101">
        <v>0</v>
      </c>
      <c r="M101">
        <v>397.39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1.18</v>
      </c>
      <c r="T101">
        <v>0.12</v>
      </c>
      <c r="U101">
        <v>51220.41</v>
      </c>
      <c r="X101" t="str">
        <f t="shared" si="49"/>
        <v>select_run_range_sum</v>
      </c>
      <c r="Y101">
        <f t="shared" si="50"/>
        <v>256</v>
      </c>
      <c r="Z101">
        <f t="shared" si="51"/>
        <v>2139.9899999999998</v>
      </c>
      <c r="AA101">
        <f t="shared" si="52"/>
        <v>2139.9899999999998</v>
      </c>
      <c r="AB101">
        <f t="shared" si="53"/>
        <v>2139.9899999999998</v>
      </c>
      <c r="AC101">
        <f t="shared" si="54"/>
        <v>0</v>
      </c>
      <c r="AD101">
        <f t="shared" si="55"/>
        <v>397.39</v>
      </c>
    </row>
    <row r="102" spans="1:30" x14ac:dyDescent="0.25">
      <c r="A102" t="s">
        <v>28</v>
      </c>
      <c r="B102">
        <v>200</v>
      </c>
      <c r="C102">
        <v>512</v>
      </c>
      <c r="D102">
        <v>427970</v>
      </c>
      <c r="E102">
        <v>2136.3200000000002</v>
      </c>
      <c r="F102">
        <v>427970</v>
      </c>
      <c r="G102">
        <v>2136.3200000000002</v>
      </c>
      <c r="H102">
        <v>427970</v>
      </c>
      <c r="I102">
        <v>2136.3200000000002</v>
      </c>
      <c r="J102">
        <v>0</v>
      </c>
      <c r="K102">
        <v>0</v>
      </c>
      <c r="L102">
        <v>0</v>
      </c>
      <c r="M102">
        <v>831.46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2.84</v>
      </c>
      <c r="T102">
        <v>0.24</v>
      </c>
      <c r="U102">
        <v>102486.3</v>
      </c>
      <c r="X102" t="str">
        <f t="shared" si="49"/>
        <v>select_run_range_sum</v>
      </c>
      <c r="Y102">
        <f t="shared" si="50"/>
        <v>512</v>
      </c>
      <c r="Z102">
        <f t="shared" si="51"/>
        <v>2136.3200000000002</v>
      </c>
      <c r="AA102">
        <f t="shared" si="52"/>
        <v>2136.3200000000002</v>
      </c>
      <c r="AB102">
        <f t="shared" si="53"/>
        <v>2136.3200000000002</v>
      </c>
      <c r="AC102">
        <f t="shared" si="54"/>
        <v>0</v>
      </c>
      <c r="AD102">
        <f t="shared" si="55"/>
        <v>831.46</v>
      </c>
    </row>
    <row r="103" spans="1:30" x14ac:dyDescent="0.25">
      <c r="A103" t="s">
        <v>28</v>
      </c>
      <c r="B103">
        <v>201</v>
      </c>
      <c r="C103">
        <v>1024</v>
      </c>
      <c r="D103">
        <v>429980</v>
      </c>
      <c r="E103">
        <v>2143.19</v>
      </c>
      <c r="F103">
        <v>429980</v>
      </c>
      <c r="G103">
        <v>2143.19</v>
      </c>
      <c r="H103">
        <v>429980</v>
      </c>
      <c r="I103">
        <v>2143.19</v>
      </c>
      <c r="J103">
        <v>0</v>
      </c>
      <c r="K103">
        <v>0</v>
      </c>
      <c r="L103">
        <v>0</v>
      </c>
      <c r="M103">
        <v>1618.78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4.32</v>
      </c>
      <c r="T103">
        <v>0.48</v>
      </c>
      <c r="U103">
        <v>205123.93</v>
      </c>
      <c r="X103" t="str">
        <f t="shared" si="49"/>
        <v>select_run_range_sum</v>
      </c>
      <c r="Y103">
        <f t="shared" si="50"/>
        <v>1024</v>
      </c>
      <c r="Z103">
        <f t="shared" si="51"/>
        <v>2143.19</v>
      </c>
      <c r="AA103">
        <f t="shared" si="52"/>
        <v>2143.19</v>
      </c>
      <c r="AB103">
        <f t="shared" si="53"/>
        <v>2143.19</v>
      </c>
      <c r="AC103">
        <f t="shared" si="54"/>
        <v>0</v>
      </c>
      <c r="AD103">
        <f t="shared" si="55"/>
        <v>1618.78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243</v>
      </c>
      <c r="C106">
        <v>1</v>
      </c>
      <c r="D106">
        <v>1</v>
      </c>
      <c r="E106">
        <v>0</v>
      </c>
      <c r="F106">
        <v>1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100000</v>
      </c>
      <c r="N106">
        <v>0</v>
      </c>
      <c r="O106">
        <v>0</v>
      </c>
      <c r="P106">
        <v>0</v>
      </c>
      <c r="Q106">
        <v>0</v>
      </c>
      <c r="R106">
        <v>242.67</v>
      </c>
      <c r="S106">
        <v>242.67</v>
      </c>
      <c r="T106">
        <v>242.67</v>
      </c>
      <c r="U106">
        <v>242.67</v>
      </c>
      <c r="X106" t="str">
        <f>A106</f>
        <v>select_run_select_scan</v>
      </c>
      <c r="Y106">
        <f>C106</f>
        <v>1</v>
      </c>
      <c r="Z106">
        <f>E106</f>
        <v>0</v>
      </c>
      <c r="AA106">
        <f>G106</f>
        <v>0</v>
      </c>
      <c r="AB106">
        <f>I106</f>
        <v>0</v>
      </c>
      <c r="AC106">
        <f>K106</f>
        <v>0</v>
      </c>
      <c r="AD106">
        <f>M106</f>
        <v>100000</v>
      </c>
    </row>
    <row r="107" spans="1:30" x14ac:dyDescent="0.25">
      <c r="A107" t="s">
        <v>29</v>
      </c>
      <c r="B107">
        <v>420</v>
      </c>
      <c r="C107">
        <v>2</v>
      </c>
      <c r="D107">
        <v>2</v>
      </c>
      <c r="E107">
        <v>0</v>
      </c>
      <c r="F107">
        <v>2</v>
      </c>
      <c r="G107">
        <v>0</v>
      </c>
      <c r="H107">
        <v>2</v>
      </c>
      <c r="I107">
        <v>0</v>
      </c>
      <c r="J107">
        <v>0</v>
      </c>
      <c r="K107">
        <v>0</v>
      </c>
      <c r="L107">
        <v>0</v>
      </c>
      <c r="M107">
        <v>100000</v>
      </c>
      <c r="N107">
        <v>0</v>
      </c>
      <c r="O107">
        <v>0</v>
      </c>
      <c r="P107">
        <v>0</v>
      </c>
      <c r="Q107">
        <v>0</v>
      </c>
      <c r="R107">
        <v>351.73</v>
      </c>
      <c r="S107">
        <v>419.86</v>
      </c>
      <c r="T107">
        <v>385.79</v>
      </c>
      <c r="U107">
        <v>771.59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</v>
      </c>
      <c r="AA107">
        <f t="shared" ref="AA107:AA110" si="59">G107</f>
        <v>0</v>
      </c>
      <c r="AB107">
        <f t="shared" ref="AB107:AB110" si="60">I107</f>
        <v>0</v>
      </c>
      <c r="AC107">
        <f t="shared" ref="AC107:AC110" si="61">K107</f>
        <v>0</v>
      </c>
      <c r="AD107">
        <f t="shared" ref="AD107:AD110" si="62">M107</f>
        <v>100000</v>
      </c>
    </row>
    <row r="108" spans="1:30" x14ac:dyDescent="0.25">
      <c r="A108" t="s">
        <v>29</v>
      </c>
      <c r="B108">
        <v>361</v>
      </c>
      <c r="C108">
        <v>4</v>
      </c>
      <c r="D108">
        <v>2</v>
      </c>
      <c r="E108">
        <v>0.01</v>
      </c>
      <c r="F108">
        <v>2</v>
      </c>
      <c r="G108">
        <v>0.01</v>
      </c>
      <c r="H108">
        <v>2</v>
      </c>
      <c r="I108">
        <v>0.01</v>
      </c>
      <c r="J108">
        <v>0</v>
      </c>
      <c r="K108">
        <v>0</v>
      </c>
      <c r="L108">
        <v>0</v>
      </c>
      <c r="M108">
        <v>100000</v>
      </c>
      <c r="N108">
        <v>0</v>
      </c>
      <c r="O108">
        <v>0</v>
      </c>
      <c r="P108">
        <v>0</v>
      </c>
      <c r="Q108">
        <v>0</v>
      </c>
      <c r="R108">
        <v>233.73</v>
      </c>
      <c r="S108">
        <v>360.92</v>
      </c>
      <c r="T108">
        <v>297.33</v>
      </c>
      <c r="U108">
        <v>594.65</v>
      </c>
      <c r="X108" t="str">
        <f t="shared" si="56"/>
        <v>select_run_select_scan</v>
      </c>
      <c r="Y108">
        <f t="shared" si="57"/>
        <v>4</v>
      </c>
      <c r="Z108">
        <f t="shared" si="58"/>
        <v>0.01</v>
      </c>
      <c r="AA108">
        <f t="shared" si="59"/>
        <v>0.01</v>
      </c>
      <c r="AB108">
        <f t="shared" si="60"/>
        <v>0.01</v>
      </c>
      <c r="AC108">
        <f t="shared" si="61"/>
        <v>0</v>
      </c>
      <c r="AD108">
        <f t="shared" si="62"/>
        <v>100000</v>
      </c>
    </row>
    <row r="109" spans="1:30" x14ac:dyDescent="0.25">
      <c r="A109" t="s">
        <v>29</v>
      </c>
      <c r="B109">
        <v>25</v>
      </c>
      <c r="C109">
        <v>8</v>
      </c>
      <c r="D109">
        <v>2</v>
      </c>
      <c r="E109">
        <v>0.08</v>
      </c>
      <c r="F109">
        <v>2</v>
      </c>
      <c r="G109">
        <v>0.08</v>
      </c>
      <c r="H109">
        <v>2</v>
      </c>
      <c r="I109">
        <v>0.08</v>
      </c>
      <c r="J109">
        <v>0</v>
      </c>
      <c r="K109">
        <v>0</v>
      </c>
      <c r="L109">
        <v>0</v>
      </c>
      <c r="M109">
        <v>25448.93</v>
      </c>
      <c r="N109">
        <v>0</v>
      </c>
      <c r="O109">
        <v>0</v>
      </c>
      <c r="P109">
        <v>0</v>
      </c>
      <c r="Q109">
        <v>0</v>
      </c>
      <c r="R109">
        <v>6.03</v>
      </c>
      <c r="S109">
        <v>25.3</v>
      </c>
      <c r="T109">
        <v>15.66</v>
      </c>
      <c r="U109">
        <v>31.32</v>
      </c>
      <c r="X109" t="str">
        <f t="shared" si="56"/>
        <v>select_run_select_scan</v>
      </c>
      <c r="Y109">
        <f t="shared" si="57"/>
        <v>8</v>
      </c>
      <c r="Z109">
        <f t="shared" si="58"/>
        <v>0.08</v>
      </c>
      <c r="AA109">
        <f t="shared" si="59"/>
        <v>0.08</v>
      </c>
      <c r="AB109">
        <f t="shared" si="60"/>
        <v>0.08</v>
      </c>
      <c r="AC109">
        <f t="shared" si="61"/>
        <v>0</v>
      </c>
      <c r="AD109">
        <f t="shared" si="62"/>
        <v>25448.93</v>
      </c>
    </row>
    <row r="110" spans="1:30" x14ac:dyDescent="0.25">
      <c r="A110" t="s">
        <v>29</v>
      </c>
      <c r="B110">
        <v>28</v>
      </c>
      <c r="C110">
        <v>16</v>
      </c>
      <c r="D110">
        <v>2</v>
      </c>
      <c r="E110">
        <v>7.0000000000000007E-2</v>
      </c>
      <c r="F110">
        <v>2</v>
      </c>
      <c r="G110">
        <v>7.0000000000000007E-2</v>
      </c>
      <c r="H110">
        <v>2</v>
      </c>
      <c r="I110">
        <v>7.0000000000000007E-2</v>
      </c>
      <c r="J110">
        <v>0</v>
      </c>
      <c r="K110">
        <v>0</v>
      </c>
      <c r="L110">
        <v>0</v>
      </c>
      <c r="M110">
        <v>27846.48</v>
      </c>
      <c r="N110">
        <v>0</v>
      </c>
      <c r="O110">
        <v>0</v>
      </c>
      <c r="P110">
        <v>0</v>
      </c>
      <c r="Q110">
        <v>0</v>
      </c>
      <c r="R110">
        <v>6.05</v>
      </c>
      <c r="S110">
        <v>27.9</v>
      </c>
      <c r="T110">
        <v>16.97</v>
      </c>
      <c r="U110">
        <v>33.950000000000003</v>
      </c>
      <c r="X110" t="str">
        <f t="shared" si="56"/>
        <v>select_run_select_scan</v>
      </c>
      <c r="Y110">
        <f t="shared" si="57"/>
        <v>16</v>
      </c>
      <c r="Z110">
        <f t="shared" si="58"/>
        <v>7.0000000000000007E-2</v>
      </c>
      <c r="AA110">
        <f t="shared" si="59"/>
        <v>7.0000000000000007E-2</v>
      </c>
      <c r="AB110">
        <f t="shared" si="60"/>
        <v>7.0000000000000007E-2</v>
      </c>
      <c r="AC110">
        <f t="shared" si="61"/>
        <v>0</v>
      </c>
      <c r="AD110">
        <f t="shared" si="62"/>
        <v>27846.48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BC097-4EEA-492D-B125-873B288B4E8C}">
  <sheetPr codeName="Sheet15"/>
  <dimension ref="A1:AD220"/>
  <sheetViews>
    <sheetView workbookViewId="0">
      <selection activeCell="D12" sqref="D12"/>
    </sheetView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30</v>
      </c>
      <c r="B2">
        <v>200</v>
      </c>
      <c r="C2">
        <v>1</v>
      </c>
      <c r="D2">
        <v>512</v>
      </c>
      <c r="E2">
        <v>2.56</v>
      </c>
      <c r="F2">
        <v>512</v>
      </c>
      <c r="G2">
        <v>2.56</v>
      </c>
      <c r="H2">
        <v>0</v>
      </c>
      <c r="I2">
        <v>0</v>
      </c>
      <c r="J2">
        <v>512</v>
      </c>
      <c r="K2">
        <v>2.56</v>
      </c>
      <c r="L2">
        <v>0</v>
      </c>
      <c r="M2">
        <v>580.02</v>
      </c>
      <c r="N2">
        <v>0</v>
      </c>
      <c r="O2">
        <v>0</v>
      </c>
      <c r="P2">
        <v>0</v>
      </c>
      <c r="Q2">
        <v>0</v>
      </c>
      <c r="R2">
        <v>0.11</v>
      </c>
      <c r="S2">
        <v>0.68</v>
      </c>
      <c r="T2">
        <v>0.39</v>
      </c>
      <c r="U2">
        <v>200.29</v>
      </c>
      <c r="X2" t="str">
        <f>A2</f>
        <v>write_run_inlist_update</v>
      </c>
      <c r="Y2">
        <f>C2</f>
        <v>1</v>
      </c>
      <c r="Z2">
        <f>E2</f>
        <v>2.56</v>
      </c>
      <c r="AA2">
        <f>G2</f>
        <v>2.56</v>
      </c>
      <c r="AB2">
        <f>I2</f>
        <v>0</v>
      </c>
      <c r="AC2">
        <f>K2</f>
        <v>2.56</v>
      </c>
      <c r="AD2">
        <f>M2</f>
        <v>580.02</v>
      </c>
    </row>
    <row r="3" spans="1:30" x14ac:dyDescent="0.25">
      <c r="A3" t="s">
        <v>30</v>
      </c>
      <c r="B3">
        <v>200</v>
      </c>
      <c r="C3">
        <v>2</v>
      </c>
      <c r="D3">
        <v>682</v>
      </c>
      <c r="E3">
        <v>3.4</v>
      </c>
      <c r="F3">
        <v>682</v>
      </c>
      <c r="G3">
        <v>3.4</v>
      </c>
      <c r="H3">
        <v>0</v>
      </c>
      <c r="I3">
        <v>0</v>
      </c>
      <c r="J3">
        <v>682</v>
      </c>
      <c r="K3">
        <v>3.4</v>
      </c>
      <c r="L3">
        <v>0</v>
      </c>
      <c r="M3">
        <v>733</v>
      </c>
      <c r="N3">
        <v>0</v>
      </c>
      <c r="O3">
        <v>0</v>
      </c>
      <c r="P3">
        <v>0</v>
      </c>
      <c r="Q3">
        <v>0</v>
      </c>
      <c r="R3">
        <v>0.26</v>
      </c>
      <c r="S3">
        <v>0.85</v>
      </c>
      <c r="T3">
        <v>0.59</v>
      </c>
      <c r="U3">
        <v>400.58</v>
      </c>
      <c r="X3" t="str">
        <f t="shared" ref="X3:X12" si="0">A3</f>
        <v>write_run_inlist_update</v>
      </c>
      <c r="Y3">
        <f t="shared" ref="Y3:Y12" si="1">C3</f>
        <v>2</v>
      </c>
      <c r="Z3">
        <f t="shared" ref="Z3:Z12" si="2">E3</f>
        <v>3.4</v>
      </c>
      <c r="AA3">
        <f t="shared" ref="AA3:AA12" si="3">G3</f>
        <v>3.4</v>
      </c>
      <c r="AB3">
        <f t="shared" ref="AB3:AB12" si="4">I3</f>
        <v>0</v>
      </c>
      <c r="AC3">
        <f t="shared" ref="AC3:AC12" si="5">K3</f>
        <v>3.4</v>
      </c>
      <c r="AD3">
        <f t="shared" ref="AD3:AD12" si="6">M3</f>
        <v>733</v>
      </c>
    </row>
    <row r="4" spans="1:30" x14ac:dyDescent="0.25">
      <c r="A4" t="s">
        <v>30</v>
      </c>
      <c r="B4">
        <v>201</v>
      </c>
      <c r="C4">
        <v>4</v>
      </c>
      <c r="D4">
        <v>1202</v>
      </c>
      <c r="E4">
        <v>5.99</v>
      </c>
      <c r="F4">
        <v>1202</v>
      </c>
      <c r="G4">
        <v>5.99</v>
      </c>
      <c r="H4">
        <v>0</v>
      </c>
      <c r="I4">
        <v>0</v>
      </c>
      <c r="J4">
        <v>1202</v>
      </c>
      <c r="K4">
        <v>5.99</v>
      </c>
      <c r="L4">
        <v>0</v>
      </c>
      <c r="M4">
        <v>816.63</v>
      </c>
      <c r="N4">
        <v>0</v>
      </c>
      <c r="O4">
        <v>0</v>
      </c>
      <c r="P4">
        <v>0</v>
      </c>
      <c r="Q4">
        <v>0</v>
      </c>
      <c r="R4">
        <v>0.41</v>
      </c>
      <c r="S4">
        <v>0.97</v>
      </c>
      <c r="T4">
        <v>0.67</v>
      </c>
      <c r="U4">
        <v>801.75</v>
      </c>
      <c r="X4" t="str">
        <f t="shared" si="0"/>
        <v>write_run_inlist_update</v>
      </c>
      <c r="Y4">
        <f t="shared" si="1"/>
        <v>4</v>
      </c>
      <c r="Z4">
        <f t="shared" si="2"/>
        <v>5.99</v>
      </c>
      <c r="AA4">
        <f t="shared" si="3"/>
        <v>5.99</v>
      </c>
      <c r="AB4">
        <f t="shared" si="4"/>
        <v>0</v>
      </c>
      <c r="AC4">
        <f t="shared" si="5"/>
        <v>5.99</v>
      </c>
      <c r="AD4">
        <f t="shared" si="6"/>
        <v>816.63</v>
      </c>
    </row>
    <row r="5" spans="1:30" x14ac:dyDescent="0.25">
      <c r="A5" t="s">
        <v>30</v>
      </c>
      <c r="B5">
        <v>201</v>
      </c>
      <c r="C5">
        <v>8</v>
      </c>
      <c r="D5">
        <v>1470</v>
      </c>
      <c r="E5">
        <v>7.32</v>
      </c>
      <c r="F5">
        <v>1470</v>
      </c>
      <c r="G5">
        <v>7.32</v>
      </c>
      <c r="H5">
        <v>0</v>
      </c>
      <c r="I5">
        <v>0</v>
      </c>
      <c r="J5">
        <v>1470</v>
      </c>
      <c r="K5">
        <v>7.32</v>
      </c>
      <c r="L5">
        <v>0</v>
      </c>
      <c r="M5">
        <v>1453.01</v>
      </c>
      <c r="N5">
        <v>0</v>
      </c>
      <c r="O5">
        <v>0</v>
      </c>
      <c r="P5">
        <v>0</v>
      </c>
      <c r="Q5">
        <v>0</v>
      </c>
      <c r="R5">
        <v>0.56000000000000005</v>
      </c>
      <c r="S5">
        <v>1.73</v>
      </c>
      <c r="T5">
        <v>1.0900000000000001</v>
      </c>
      <c r="U5">
        <v>1604.38</v>
      </c>
      <c r="X5" t="str">
        <f t="shared" si="0"/>
        <v>write_run_inlist_update</v>
      </c>
      <c r="Y5">
        <f t="shared" si="1"/>
        <v>8</v>
      </c>
      <c r="Z5">
        <f t="shared" si="2"/>
        <v>7.32</v>
      </c>
      <c r="AA5">
        <f t="shared" si="3"/>
        <v>7.32</v>
      </c>
      <c r="AB5">
        <f t="shared" si="4"/>
        <v>0</v>
      </c>
      <c r="AC5">
        <f t="shared" si="5"/>
        <v>7.32</v>
      </c>
      <c r="AD5">
        <f t="shared" si="6"/>
        <v>1453.01</v>
      </c>
    </row>
    <row r="6" spans="1:30" x14ac:dyDescent="0.25">
      <c r="A6" t="s">
        <v>30</v>
      </c>
      <c r="B6">
        <v>201</v>
      </c>
      <c r="C6">
        <v>16</v>
      </c>
      <c r="D6">
        <v>1343</v>
      </c>
      <c r="E6">
        <v>6.67</v>
      </c>
      <c r="F6">
        <v>1343</v>
      </c>
      <c r="G6">
        <v>6.67</v>
      </c>
      <c r="H6">
        <v>0</v>
      </c>
      <c r="I6">
        <v>0</v>
      </c>
      <c r="J6">
        <v>1343</v>
      </c>
      <c r="K6">
        <v>6.67</v>
      </c>
      <c r="L6">
        <v>0</v>
      </c>
      <c r="M6">
        <v>2985.89</v>
      </c>
      <c r="N6">
        <v>0</v>
      </c>
      <c r="O6">
        <v>0</v>
      </c>
      <c r="P6">
        <v>0</v>
      </c>
      <c r="Q6">
        <v>0</v>
      </c>
      <c r="R6">
        <v>1.23</v>
      </c>
      <c r="S6">
        <v>3.47</v>
      </c>
      <c r="T6">
        <v>2.39</v>
      </c>
      <c r="U6">
        <v>3214.31</v>
      </c>
      <c r="X6" t="str">
        <f t="shared" si="0"/>
        <v>write_run_inlist_update</v>
      </c>
      <c r="Y6">
        <f t="shared" si="1"/>
        <v>16</v>
      </c>
      <c r="Z6">
        <f t="shared" si="2"/>
        <v>6.67</v>
      </c>
      <c r="AA6">
        <f t="shared" si="3"/>
        <v>6.67</v>
      </c>
      <c r="AB6">
        <f t="shared" si="4"/>
        <v>0</v>
      </c>
      <c r="AC6">
        <f t="shared" si="5"/>
        <v>6.67</v>
      </c>
      <c r="AD6">
        <f t="shared" si="6"/>
        <v>2985.89</v>
      </c>
    </row>
    <row r="7" spans="1:30" x14ac:dyDescent="0.25">
      <c r="A7" t="s">
        <v>30</v>
      </c>
      <c r="B7">
        <v>202</v>
      </c>
      <c r="C7">
        <v>32</v>
      </c>
      <c r="D7">
        <v>1302</v>
      </c>
      <c r="E7">
        <v>6.43</v>
      </c>
      <c r="F7">
        <v>1302</v>
      </c>
      <c r="G7">
        <v>6.43</v>
      </c>
      <c r="H7">
        <v>0</v>
      </c>
      <c r="I7">
        <v>0</v>
      </c>
      <c r="J7">
        <v>1302</v>
      </c>
      <c r="K7">
        <v>6.43</v>
      </c>
      <c r="L7">
        <v>0</v>
      </c>
      <c r="M7">
        <v>5813.24</v>
      </c>
      <c r="N7">
        <v>0</v>
      </c>
      <c r="O7">
        <v>0</v>
      </c>
      <c r="P7">
        <v>0</v>
      </c>
      <c r="Q7">
        <v>0</v>
      </c>
      <c r="R7">
        <v>2.39</v>
      </c>
      <c r="S7">
        <v>6.88</v>
      </c>
      <c r="T7">
        <v>4.95</v>
      </c>
      <c r="U7">
        <v>6450.42</v>
      </c>
      <c r="X7" t="str">
        <f t="shared" si="0"/>
        <v>write_run_inlist_update</v>
      </c>
      <c r="Y7">
        <f t="shared" si="1"/>
        <v>32</v>
      </c>
      <c r="Z7">
        <f t="shared" si="2"/>
        <v>6.43</v>
      </c>
      <c r="AA7">
        <f t="shared" si="3"/>
        <v>6.43</v>
      </c>
      <c r="AB7">
        <f t="shared" si="4"/>
        <v>0</v>
      </c>
      <c r="AC7">
        <f t="shared" si="5"/>
        <v>6.43</v>
      </c>
      <c r="AD7">
        <f t="shared" si="6"/>
        <v>5813.24</v>
      </c>
    </row>
    <row r="8" spans="1:30" x14ac:dyDescent="0.25">
      <c r="A8" t="s">
        <v>30</v>
      </c>
      <c r="B8">
        <v>204</v>
      </c>
      <c r="C8">
        <v>64</v>
      </c>
      <c r="D8">
        <v>1325</v>
      </c>
      <c r="E8">
        <v>6.49</v>
      </c>
      <c r="F8">
        <v>1325</v>
      </c>
      <c r="G8">
        <v>6.49</v>
      </c>
      <c r="H8">
        <v>0</v>
      </c>
      <c r="I8">
        <v>0</v>
      </c>
      <c r="J8">
        <v>1325</v>
      </c>
      <c r="K8">
        <v>6.49</v>
      </c>
      <c r="L8">
        <v>0</v>
      </c>
      <c r="M8">
        <v>11523.48</v>
      </c>
      <c r="N8">
        <v>0</v>
      </c>
      <c r="O8">
        <v>0</v>
      </c>
      <c r="P8">
        <v>0</v>
      </c>
      <c r="Q8">
        <v>0</v>
      </c>
      <c r="R8">
        <v>4.3600000000000003</v>
      </c>
      <c r="S8">
        <v>12.81</v>
      </c>
      <c r="T8">
        <v>9.7899999999999991</v>
      </c>
      <c r="U8">
        <v>12967.5</v>
      </c>
      <c r="X8" t="str">
        <f t="shared" si="0"/>
        <v>write_run_inlist_update</v>
      </c>
      <c r="Y8">
        <f t="shared" si="1"/>
        <v>64</v>
      </c>
      <c r="Z8">
        <f t="shared" si="2"/>
        <v>6.49</v>
      </c>
      <c r="AA8">
        <f t="shared" si="3"/>
        <v>6.49</v>
      </c>
      <c r="AB8">
        <f t="shared" si="4"/>
        <v>0</v>
      </c>
      <c r="AC8">
        <f t="shared" si="5"/>
        <v>6.49</v>
      </c>
      <c r="AD8">
        <f t="shared" si="6"/>
        <v>11523.48</v>
      </c>
    </row>
    <row r="9" spans="1:30" x14ac:dyDescent="0.25">
      <c r="A9" t="s">
        <v>30</v>
      </c>
      <c r="B9">
        <v>211</v>
      </c>
      <c r="C9">
        <v>128</v>
      </c>
      <c r="D9">
        <v>1366</v>
      </c>
      <c r="E9">
        <v>6.48</v>
      </c>
      <c r="F9">
        <v>1366</v>
      </c>
      <c r="G9">
        <v>6.48</v>
      </c>
      <c r="H9">
        <v>0</v>
      </c>
      <c r="I9">
        <v>0</v>
      </c>
      <c r="J9">
        <v>1366</v>
      </c>
      <c r="K9">
        <v>6.48</v>
      </c>
      <c r="L9">
        <v>0</v>
      </c>
      <c r="M9">
        <v>24548.75</v>
      </c>
      <c r="N9">
        <v>0</v>
      </c>
      <c r="O9">
        <v>0</v>
      </c>
      <c r="P9">
        <v>0</v>
      </c>
      <c r="Q9">
        <v>0</v>
      </c>
      <c r="R9">
        <v>10.18</v>
      </c>
      <c r="S9">
        <v>37.31</v>
      </c>
      <c r="T9">
        <v>19.41</v>
      </c>
      <c r="U9">
        <v>26509.09</v>
      </c>
      <c r="X9" t="str">
        <f t="shared" si="0"/>
        <v>write_run_inlist_update</v>
      </c>
      <c r="Y9">
        <f t="shared" si="1"/>
        <v>128</v>
      </c>
      <c r="Z9">
        <f t="shared" si="2"/>
        <v>6.48</v>
      </c>
      <c r="AA9">
        <f t="shared" si="3"/>
        <v>6.48</v>
      </c>
      <c r="AB9">
        <f t="shared" si="4"/>
        <v>0</v>
      </c>
      <c r="AC9">
        <f t="shared" si="5"/>
        <v>6.48</v>
      </c>
      <c r="AD9">
        <f t="shared" si="6"/>
        <v>24548.75</v>
      </c>
    </row>
    <row r="10" spans="1:30" x14ac:dyDescent="0.25">
      <c r="A10" t="s">
        <v>30</v>
      </c>
      <c r="B10">
        <v>220</v>
      </c>
      <c r="C10">
        <v>256</v>
      </c>
      <c r="D10">
        <v>1450</v>
      </c>
      <c r="E10">
        <v>6.58</v>
      </c>
      <c r="F10">
        <v>1450</v>
      </c>
      <c r="G10">
        <v>6.58</v>
      </c>
      <c r="H10">
        <v>0</v>
      </c>
      <c r="I10">
        <v>0</v>
      </c>
      <c r="J10">
        <v>1450</v>
      </c>
      <c r="K10">
        <v>6.58</v>
      </c>
      <c r="L10">
        <v>0</v>
      </c>
      <c r="M10">
        <v>63752.41</v>
      </c>
      <c r="N10">
        <v>0</v>
      </c>
      <c r="O10">
        <v>0</v>
      </c>
      <c r="P10">
        <v>0</v>
      </c>
      <c r="Q10">
        <v>0</v>
      </c>
      <c r="R10">
        <v>9.44</v>
      </c>
      <c r="S10">
        <v>89.73</v>
      </c>
      <c r="T10">
        <v>37.51</v>
      </c>
      <c r="U10">
        <v>54390.74</v>
      </c>
      <c r="X10" t="str">
        <f t="shared" si="0"/>
        <v>write_run_inlist_update</v>
      </c>
      <c r="Y10">
        <f t="shared" si="1"/>
        <v>256</v>
      </c>
      <c r="Z10">
        <f t="shared" si="2"/>
        <v>6.58</v>
      </c>
      <c r="AA10">
        <f t="shared" si="3"/>
        <v>6.58</v>
      </c>
      <c r="AB10">
        <f t="shared" si="4"/>
        <v>0</v>
      </c>
      <c r="AC10">
        <f t="shared" si="5"/>
        <v>6.58</v>
      </c>
      <c r="AD10">
        <f t="shared" si="6"/>
        <v>63752.41</v>
      </c>
    </row>
    <row r="11" spans="1:30" x14ac:dyDescent="0.25">
      <c r="A11" t="s">
        <v>30</v>
      </c>
      <c r="B11">
        <v>221</v>
      </c>
      <c r="C11">
        <v>512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X11" t="str">
        <f t="shared" si="0"/>
        <v>write_run_inlist_update</v>
      </c>
      <c r="Y11">
        <f t="shared" si="1"/>
        <v>512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0</v>
      </c>
    </row>
    <row r="12" spans="1:30" x14ac:dyDescent="0.25">
      <c r="A12" t="s">
        <v>30</v>
      </c>
      <c r="B12">
        <v>201</v>
      </c>
      <c r="C12">
        <v>1024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X12" t="str">
        <f t="shared" si="0"/>
        <v>write_run_inlist_update</v>
      </c>
      <c r="Y12">
        <f t="shared" si="1"/>
        <v>1024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0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31</v>
      </c>
      <c r="B15">
        <v>200</v>
      </c>
      <c r="C15">
        <v>1</v>
      </c>
      <c r="D15">
        <v>14852</v>
      </c>
      <c r="E15">
        <v>74.260000000000005</v>
      </c>
      <c r="F15">
        <v>14852</v>
      </c>
      <c r="G15">
        <v>74.260000000000005</v>
      </c>
      <c r="H15">
        <v>0</v>
      </c>
      <c r="I15">
        <v>0</v>
      </c>
      <c r="J15">
        <v>14852</v>
      </c>
      <c r="K15">
        <v>74.260000000000005</v>
      </c>
      <c r="L15">
        <v>0</v>
      </c>
      <c r="M15">
        <v>9.39</v>
      </c>
      <c r="N15">
        <v>0</v>
      </c>
      <c r="O15">
        <v>0</v>
      </c>
      <c r="P15">
        <v>0</v>
      </c>
      <c r="Q15">
        <v>0</v>
      </c>
      <c r="R15">
        <v>0</v>
      </c>
      <c r="S15">
        <v>2.63</v>
      </c>
      <c r="T15">
        <v>0.01</v>
      </c>
      <c r="U15">
        <v>199.99</v>
      </c>
      <c r="X15" t="str">
        <f>A15</f>
        <v>write_run_inlist_update_hotspot</v>
      </c>
      <c r="Y15">
        <f>C15</f>
        <v>1</v>
      </c>
      <c r="Z15">
        <f>E15</f>
        <v>74.260000000000005</v>
      </c>
      <c r="AA15">
        <f>G15</f>
        <v>74.260000000000005</v>
      </c>
      <c r="AB15">
        <f>I15</f>
        <v>0</v>
      </c>
      <c r="AC15">
        <f>K15</f>
        <v>74.260000000000005</v>
      </c>
      <c r="AD15">
        <f>M15</f>
        <v>9.39</v>
      </c>
    </row>
    <row r="16" spans="1:30" x14ac:dyDescent="0.25">
      <c r="A16" t="s">
        <v>31</v>
      </c>
      <c r="B16">
        <v>200</v>
      </c>
      <c r="C16">
        <v>2</v>
      </c>
      <c r="D16">
        <v>71138</v>
      </c>
      <c r="E16">
        <v>355.68</v>
      </c>
      <c r="F16">
        <v>71138</v>
      </c>
      <c r="G16">
        <v>355.68</v>
      </c>
      <c r="H16">
        <v>0</v>
      </c>
      <c r="I16">
        <v>0</v>
      </c>
      <c r="J16">
        <v>71138</v>
      </c>
      <c r="K16">
        <v>355.68</v>
      </c>
      <c r="L16">
        <v>0</v>
      </c>
      <c r="M16">
        <v>6.55</v>
      </c>
      <c r="N16">
        <v>0</v>
      </c>
      <c r="O16">
        <v>0</v>
      </c>
      <c r="P16">
        <v>0</v>
      </c>
      <c r="Q16">
        <v>0</v>
      </c>
      <c r="R16">
        <v>0</v>
      </c>
      <c r="S16">
        <v>7.0000000000000007E-2</v>
      </c>
      <c r="T16">
        <v>0.01</v>
      </c>
      <c r="U16">
        <v>399.95</v>
      </c>
      <c r="X16" t="str">
        <f t="shared" ref="X16:X25" si="7">A16</f>
        <v>write_run_inlist_update_hotspot</v>
      </c>
      <c r="Y16">
        <f t="shared" ref="Y16:Y25" si="8">C16</f>
        <v>2</v>
      </c>
      <c r="Z16">
        <f t="shared" ref="Z16:Z25" si="9">E16</f>
        <v>355.68</v>
      </c>
      <c r="AA16">
        <f t="shared" ref="AA16:AA25" si="10">G16</f>
        <v>355.68</v>
      </c>
      <c r="AB16">
        <f t="shared" ref="AB16:AB25" si="11">I16</f>
        <v>0</v>
      </c>
      <c r="AC16">
        <f t="shared" ref="AC16:AC25" si="12">K16</f>
        <v>355.68</v>
      </c>
      <c r="AD16">
        <f t="shared" ref="AD16:AD25" si="13">M16</f>
        <v>6.55</v>
      </c>
    </row>
    <row r="17" spans="1:30" x14ac:dyDescent="0.25">
      <c r="A17" t="s">
        <v>31</v>
      </c>
      <c r="B17">
        <v>200</v>
      </c>
      <c r="C17">
        <v>4</v>
      </c>
      <c r="D17">
        <v>128149</v>
      </c>
      <c r="E17">
        <v>640.72</v>
      </c>
      <c r="F17">
        <v>128149</v>
      </c>
      <c r="G17">
        <v>640.72</v>
      </c>
      <c r="H17">
        <v>0</v>
      </c>
      <c r="I17">
        <v>0</v>
      </c>
      <c r="J17">
        <v>128149</v>
      </c>
      <c r="K17">
        <v>640.72</v>
      </c>
      <c r="L17">
        <v>0</v>
      </c>
      <c r="M17">
        <v>8.9</v>
      </c>
      <c r="N17">
        <v>0</v>
      </c>
      <c r="O17">
        <v>0</v>
      </c>
      <c r="P17">
        <v>0</v>
      </c>
      <c r="Q17">
        <v>0</v>
      </c>
      <c r="R17">
        <v>0</v>
      </c>
      <c r="S17">
        <v>0.08</v>
      </c>
      <c r="T17">
        <v>0.01</v>
      </c>
      <c r="U17">
        <v>799.88</v>
      </c>
      <c r="X17" t="str">
        <f t="shared" si="7"/>
        <v>write_run_inlist_update_hotspot</v>
      </c>
      <c r="Y17">
        <f t="shared" si="8"/>
        <v>4</v>
      </c>
      <c r="Z17">
        <f t="shared" si="9"/>
        <v>640.72</v>
      </c>
      <c r="AA17">
        <f t="shared" si="10"/>
        <v>640.72</v>
      </c>
      <c r="AB17">
        <f t="shared" si="11"/>
        <v>0</v>
      </c>
      <c r="AC17">
        <f t="shared" si="12"/>
        <v>640.72</v>
      </c>
      <c r="AD17">
        <f t="shared" si="13"/>
        <v>8.9</v>
      </c>
    </row>
    <row r="18" spans="1:30" x14ac:dyDescent="0.25">
      <c r="A18" t="s">
        <v>31</v>
      </c>
      <c r="B18">
        <v>200</v>
      </c>
      <c r="C18">
        <v>8</v>
      </c>
      <c r="D18">
        <v>174245</v>
      </c>
      <c r="E18">
        <v>871.19</v>
      </c>
      <c r="F18">
        <v>174245</v>
      </c>
      <c r="G18">
        <v>871.19</v>
      </c>
      <c r="H18">
        <v>0</v>
      </c>
      <c r="I18">
        <v>0</v>
      </c>
      <c r="J18">
        <v>174245</v>
      </c>
      <c r="K18">
        <v>871.19</v>
      </c>
      <c r="L18">
        <v>0</v>
      </c>
      <c r="M18">
        <v>13.7</v>
      </c>
      <c r="N18">
        <v>0</v>
      </c>
      <c r="O18">
        <v>0</v>
      </c>
      <c r="P18">
        <v>0</v>
      </c>
      <c r="Q18">
        <v>0</v>
      </c>
      <c r="R18">
        <v>0</v>
      </c>
      <c r="S18">
        <v>0.8</v>
      </c>
      <c r="T18">
        <v>0.01</v>
      </c>
      <c r="U18">
        <v>1599.83</v>
      </c>
      <c r="X18" t="str">
        <f t="shared" si="7"/>
        <v>write_run_inlist_update_hotspot</v>
      </c>
      <c r="Y18">
        <f t="shared" si="8"/>
        <v>8</v>
      </c>
      <c r="Z18">
        <f t="shared" si="9"/>
        <v>871.19</v>
      </c>
      <c r="AA18">
        <f t="shared" si="10"/>
        <v>871.19</v>
      </c>
      <c r="AB18">
        <f t="shared" si="11"/>
        <v>0</v>
      </c>
      <c r="AC18">
        <f t="shared" si="12"/>
        <v>871.19</v>
      </c>
      <c r="AD18">
        <f t="shared" si="13"/>
        <v>13.7</v>
      </c>
    </row>
    <row r="19" spans="1:30" x14ac:dyDescent="0.25">
      <c r="A19" t="s">
        <v>31</v>
      </c>
      <c r="B19">
        <v>200</v>
      </c>
      <c r="C19">
        <v>16</v>
      </c>
      <c r="D19">
        <v>182940</v>
      </c>
      <c r="E19">
        <v>914.65</v>
      </c>
      <c r="F19">
        <v>182940</v>
      </c>
      <c r="G19">
        <v>914.65</v>
      </c>
      <c r="H19">
        <v>0</v>
      </c>
      <c r="I19">
        <v>0</v>
      </c>
      <c r="J19">
        <v>182940</v>
      </c>
      <c r="K19">
        <v>914.65</v>
      </c>
      <c r="L19">
        <v>0</v>
      </c>
      <c r="M19">
        <v>28.16</v>
      </c>
      <c r="N19">
        <v>0</v>
      </c>
      <c r="O19">
        <v>0</v>
      </c>
      <c r="P19">
        <v>0</v>
      </c>
      <c r="Q19">
        <v>0</v>
      </c>
      <c r="R19">
        <v>0</v>
      </c>
      <c r="S19">
        <v>0.09</v>
      </c>
      <c r="T19">
        <v>0.02</v>
      </c>
      <c r="U19">
        <v>3199.82</v>
      </c>
      <c r="X19" t="str">
        <f t="shared" si="7"/>
        <v>write_run_inlist_update_hotspot</v>
      </c>
      <c r="Y19">
        <f t="shared" si="8"/>
        <v>16</v>
      </c>
      <c r="Z19">
        <f t="shared" si="9"/>
        <v>914.65</v>
      </c>
      <c r="AA19">
        <f t="shared" si="10"/>
        <v>914.65</v>
      </c>
      <c r="AB19">
        <f t="shared" si="11"/>
        <v>0</v>
      </c>
      <c r="AC19">
        <f t="shared" si="12"/>
        <v>914.65</v>
      </c>
      <c r="AD19">
        <f t="shared" si="13"/>
        <v>28.16</v>
      </c>
    </row>
    <row r="20" spans="1:30" x14ac:dyDescent="0.25">
      <c r="A20" t="s">
        <v>31</v>
      </c>
      <c r="B20">
        <v>200</v>
      </c>
      <c r="C20">
        <v>32</v>
      </c>
      <c r="D20">
        <v>202740</v>
      </c>
      <c r="E20">
        <v>1013.38</v>
      </c>
      <c r="F20">
        <v>202740</v>
      </c>
      <c r="G20">
        <v>1013.38</v>
      </c>
      <c r="H20">
        <v>0</v>
      </c>
      <c r="I20">
        <v>0</v>
      </c>
      <c r="J20">
        <v>202740</v>
      </c>
      <c r="K20">
        <v>1013.38</v>
      </c>
      <c r="L20">
        <v>0</v>
      </c>
      <c r="M20">
        <v>54.83</v>
      </c>
      <c r="N20">
        <v>0</v>
      </c>
      <c r="O20">
        <v>0</v>
      </c>
      <c r="P20">
        <v>0</v>
      </c>
      <c r="Q20">
        <v>0</v>
      </c>
      <c r="R20">
        <v>0</v>
      </c>
      <c r="S20">
        <v>0.17</v>
      </c>
      <c r="T20">
        <v>0.03</v>
      </c>
      <c r="U20">
        <v>6401.2</v>
      </c>
      <c r="X20" t="str">
        <f t="shared" si="7"/>
        <v>write_run_inlist_update_hotspot</v>
      </c>
      <c r="Y20">
        <f t="shared" si="8"/>
        <v>32</v>
      </c>
      <c r="Z20">
        <f t="shared" si="9"/>
        <v>1013.38</v>
      </c>
      <c r="AA20">
        <f t="shared" si="10"/>
        <v>1013.38</v>
      </c>
      <c r="AB20">
        <f t="shared" si="11"/>
        <v>0</v>
      </c>
      <c r="AC20">
        <f t="shared" si="12"/>
        <v>1013.38</v>
      </c>
      <c r="AD20">
        <f t="shared" si="13"/>
        <v>54.83</v>
      </c>
    </row>
    <row r="21" spans="1:30" x14ac:dyDescent="0.25">
      <c r="A21" t="s">
        <v>31</v>
      </c>
      <c r="B21">
        <v>200</v>
      </c>
      <c r="C21">
        <v>64</v>
      </c>
      <c r="D21">
        <v>216208</v>
      </c>
      <c r="E21">
        <v>1080.78</v>
      </c>
      <c r="F21">
        <v>216208</v>
      </c>
      <c r="G21">
        <v>1080.78</v>
      </c>
      <c r="H21">
        <v>0</v>
      </c>
      <c r="I21">
        <v>0</v>
      </c>
      <c r="J21">
        <v>216208</v>
      </c>
      <c r="K21">
        <v>1080.78</v>
      </c>
      <c r="L21">
        <v>0</v>
      </c>
      <c r="M21">
        <v>104.84</v>
      </c>
      <c r="N21">
        <v>0</v>
      </c>
      <c r="O21">
        <v>0</v>
      </c>
      <c r="P21">
        <v>0</v>
      </c>
      <c r="Q21">
        <v>0</v>
      </c>
      <c r="R21">
        <v>0.01</v>
      </c>
      <c r="S21">
        <v>0.86</v>
      </c>
      <c r="T21">
        <v>0.06</v>
      </c>
      <c r="U21">
        <v>12801.31</v>
      </c>
      <c r="X21" t="str">
        <f t="shared" si="7"/>
        <v>write_run_inlist_update_hotspot</v>
      </c>
      <c r="Y21">
        <f t="shared" si="8"/>
        <v>64</v>
      </c>
      <c r="Z21">
        <f t="shared" si="9"/>
        <v>1080.78</v>
      </c>
      <c r="AA21">
        <f t="shared" si="10"/>
        <v>1080.78</v>
      </c>
      <c r="AB21">
        <f t="shared" si="11"/>
        <v>0</v>
      </c>
      <c r="AC21">
        <f t="shared" si="12"/>
        <v>1080.78</v>
      </c>
      <c r="AD21">
        <f t="shared" si="13"/>
        <v>104.84</v>
      </c>
    </row>
    <row r="22" spans="1:30" x14ac:dyDescent="0.25">
      <c r="A22" t="s">
        <v>31</v>
      </c>
      <c r="B22">
        <v>200</v>
      </c>
      <c r="C22">
        <v>128</v>
      </c>
      <c r="D22">
        <v>240308</v>
      </c>
      <c r="E22">
        <v>1201.18</v>
      </c>
      <c r="F22">
        <v>240308</v>
      </c>
      <c r="G22">
        <v>1201.18</v>
      </c>
      <c r="H22">
        <v>0</v>
      </c>
      <c r="I22">
        <v>0</v>
      </c>
      <c r="J22">
        <v>240308</v>
      </c>
      <c r="K22">
        <v>1201.18</v>
      </c>
      <c r="L22">
        <v>0</v>
      </c>
      <c r="M22">
        <v>173.58</v>
      </c>
      <c r="N22">
        <v>0</v>
      </c>
      <c r="O22">
        <v>0</v>
      </c>
      <c r="P22">
        <v>0</v>
      </c>
      <c r="Q22">
        <v>0</v>
      </c>
      <c r="R22">
        <v>0.01</v>
      </c>
      <c r="S22">
        <v>0.62</v>
      </c>
      <c r="T22">
        <v>0.11</v>
      </c>
      <c r="U22">
        <v>25601.75</v>
      </c>
      <c r="X22" t="str">
        <f t="shared" si="7"/>
        <v>write_run_inlist_update_hotspot</v>
      </c>
      <c r="Y22">
        <f t="shared" si="8"/>
        <v>128</v>
      </c>
      <c r="Z22">
        <f t="shared" si="9"/>
        <v>1201.18</v>
      </c>
      <c r="AA22">
        <f t="shared" si="10"/>
        <v>1201.18</v>
      </c>
      <c r="AB22">
        <f t="shared" si="11"/>
        <v>0</v>
      </c>
      <c r="AC22">
        <f t="shared" si="12"/>
        <v>1201.18</v>
      </c>
      <c r="AD22">
        <f t="shared" si="13"/>
        <v>173.58</v>
      </c>
    </row>
    <row r="23" spans="1:30" x14ac:dyDescent="0.25">
      <c r="A23" t="s">
        <v>31</v>
      </c>
      <c r="B23">
        <v>200</v>
      </c>
      <c r="C23">
        <v>256</v>
      </c>
      <c r="D23">
        <v>245091</v>
      </c>
      <c r="E23">
        <v>1224.52</v>
      </c>
      <c r="F23">
        <v>245091</v>
      </c>
      <c r="G23">
        <v>1224.52</v>
      </c>
      <c r="H23">
        <v>0</v>
      </c>
      <c r="I23">
        <v>0</v>
      </c>
      <c r="J23">
        <v>245091</v>
      </c>
      <c r="K23">
        <v>1224.52</v>
      </c>
      <c r="L23">
        <v>0</v>
      </c>
      <c r="M23">
        <v>350.33</v>
      </c>
      <c r="N23">
        <v>0</v>
      </c>
      <c r="O23">
        <v>0</v>
      </c>
      <c r="P23">
        <v>0</v>
      </c>
      <c r="Q23">
        <v>0</v>
      </c>
      <c r="R23">
        <v>0.01</v>
      </c>
      <c r="S23">
        <v>1.04</v>
      </c>
      <c r="T23">
        <v>0.21</v>
      </c>
      <c r="U23">
        <v>51215.46</v>
      </c>
      <c r="X23" t="str">
        <f t="shared" si="7"/>
        <v>write_run_inlist_update_hotspot</v>
      </c>
      <c r="Y23">
        <f t="shared" si="8"/>
        <v>256</v>
      </c>
      <c r="Z23">
        <f t="shared" si="9"/>
        <v>1224.52</v>
      </c>
      <c r="AA23">
        <f t="shared" si="10"/>
        <v>1224.52</v>
      </c>
      <c r="AB23">
        <f t="shared" si="11"/>
        <v>0</v>
      </c>
      <c r="AC23">
        <f t="shared" si="12"/>
        <v>1224.52</v>
      </c>
      <c r="AD23">
        <f t="shared" si="13"/>
        <v>350.33</v>
      </c>
    </row>
    <row r="24" spans="1:30" x14ac:dyDescent="0.25">
      <c r="A24" t="s">
        <v>31</v>
      </c>
      <c r="B24">
        <v>200</v>
      </c>
      <c r="C24">
        <v>512</v>
      </c>
      <c r="D24">
        <v>243870</v>
      </c>
      <c r="E24">
        <v>1217.6600000000001</v>
      </c>
      <c r="F24">
        <v>243870</v>
      </c>
      <c r="G24">
        <v>1217.6600000000001</v>
      </c>
      <c r="H24">
        <v>0</v>
      </c>
      <c r="I24">
        <v>0</v>
      </c>
      <c r="J24">
        <v>243870</v>
      </c>
      <c r="K24">
        <v>1217.6600000000001</v>
      </c>
      <c r="L24">
        <v>0</v>
      </c>
      <c r="M24">
        <v>707.07</v>
      </c>
      <c r="N24">
        <v>0</v>
      </c>
      <c r="O24">
        <v>0</v>
      </c>
      <c r="P24">
        <v>0</v>
      </c>
      <c r="Q24">
        <v>0</v>
      </c>
      <c r="R24">
        <v>0.02</v>
      </c>
      <c r="S24">
        <v>1.66</v>
      </c>
      <c r="T24">
        <v>0.42</v>
      </c>
      <c r="U24">
        <v>102453</v>
      </c>
      <c r="X24" t="str">
        <f t="shared" si="7"/>
        <v>write_run_inlist_update_hotspot</v>
      </c>
      <c r="Y24">
        <f t="shared" si="8"/>
        <v>512</v>
      </c>
      <c r="Z24">
        <f t="shared" si="9"/>
        <v>1217.6600000000001</v>
      </c>
      <c r="AA24">
        <f t="shared" si="10"/>
        <v>1217.6600000000001</v>
      </c>
      <c r="AB24">
        <f t="shared" si="11"/>
        <v>0</v>
      </c>
      <c r="AC24">
        <f t="shared" si="12"/>
        <v>1217.6600000000001</v>
      </c>
      <c r="AD24">
        <f t="shared" si="13"/>
        <v>707.07</v>
      </c>
    </row>
    <row r="25" spans="1:30" x14ac:dyDescent="0.25">
      <c r="A25" t="s">
        <v>31</v>
      </c>
      <c r="B25">
        <v>201</v>
      </c>
      <c r="C25">
        <v>1024</v>
      </c>
      <c r="D25">
        <v>232992</v>
      </c>
      <c r="E25">
        <v>1159.8800000000001</v>
      </c>
      <c r="F25">
        <v>232992</v>
      </c>
      <c r="G25">
        <v>1159.8800000000001</v>
      </c>
      <c r="H25">
        <v>0</v>
      </c>
      <c r="I25">
        <v>0</v>
      </c>
      <c r="J25">
        <v>232992</v>
      </c>
      <c r="K25">
        <v>1159.8800000000001</v>
      </c>
      <c r="L25">
        <v>0</v>
      </c>
      <c r="M25">
        <v>1506.29</v>
      </c>
      <c r="N25">
        <v>0</v>
      </c>
      <c r="O25">
        <v>0</v>
      </c>
      <c r="P25">
        <v>0</v>
      </c>
      <c r="Q25">
        <v>0</v>
      </c>
      <c r="R25">
        <v>0.02</v>
      </c>
      <c r="S25">
        <v>3.56</v>
      </c>
      <c r="T25">
        <v>0.88</v>
      </c>
      <c r="U25">
        <v>205277.62</v>
      </c>
      <c r="X25" t="str">
        <f t="shared" si="7"/>
        <v>write_run_inlist_update_hotspot</v>
      </c>
      <c r="Y25">
        <f t="shared" si="8"/>
        <v>1024</v>
      </c>
      <c r="Z25">
        <f t="shared" si="9"/>
        <v>1159.8800000000001</v>
      </c>
      <c r="AA25">
        <f t="shared" si="10"/>
        <v>1159.8800000000001</v>
      </c>
      <c r="AB25">
        <f t="shared" si="11"/>
        <v>0</v>
      </c>
      <c r="AC25">
        <f t="shared" si="12"/>
        <v>1159.8800000000001</v>
      </c>
      <c r="AD25">
        <f t="shared" si="13"/>
        <v>1506.29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32</v>
      </c>
      <c r="B28">
        <v>200</v>
      </c>
      <c r="C28">
        <v>1</v>
      </c>
      <c r="D28">
        <v>130</v>
      </c>
      <c r="E28">
        <v>0.65</v>
      </c>
      <c r="F28">
        <v>26000</v>
      </c>
      <c r="G28">
        <v>129.72</v>
      </c>
      <c r="H28">
        <v>0</v>
      </c>
      <c r="I28">
        <v>0</v>
      </c>
      <c r="J28">
        <v>26000</v>
      </c>
      <c r="K28">
        <v>129.72</v>
      </c>
      <c r="L28">
        <v>0</v>
      </c>
      <c r="M28">
        <v>1973.38</v>
      </c>
      <c r="N28">
        <v>0</v>
      </c>
      <c r="O28">
        <v>0</v>
      </c>
      <c r="P28">
        <v>0</v>
      </c>
      <c r="Q28">
        <v>0</v>
      </c>
      <c r="R28">
        <v>1.1200000000000001</v>
      </c>
      <c r="S28">
        <v>2.99</v>
      </c>
      <c r="T28">
        <v>1.54</v>
      </c>
      <c r="U28">
        <v>200.43</v>
      </c>
      <c r="X28" t="str">
        <f>A28</f>
        <v>write_run_insert_delete_multi</v>
      </c>
      <c r="Y28">
        <f>C28</f>
        <v>1</v>
      </c>
      <c r="Z28">
        <f>E28</f>
        <v>0.65</v>
      </c>
      <c r="AA28">
        <f>G28</f>
        <v>129.72</v>
      </c>
      <c r="AB28">
        <f>I28</f>
        <v>0</v>
      </c>
      <c r="AC28">
        <f>K28</f>
        <v>129.72</v>
      </c>
      <c r="AD28">
        <f>M28</f>
        <v>1973.38</v>
      </c>
    </row>
    <row r="29" spans="1:30" x14ac:dyDescent="0.25">
      <c r="A29" t="s">
        <v>32</v>
      </c>
      <c r="B29">
        <v>203</v>
      </c>
      <c r="C29">
        <v>2</v>
      </c>
      <c r="D29">
        <v>124</v>
      </c>
      <c r="E29">
        <v>0.61</v>
      </c>
      <c r="F29">
        <v>24800</v>
      </c>
      <c r="G29">
        <v>122.04</v>
      </c>
      <c r="H29">
        <v>0</v>
      </c>
      <c r="I29">
        <v>0</v>
      </c>
      <c r="J29">
        <v>24800</v>
      </c>
      <c r="K29">
        <v>122.04</v>
      </c>
      <c r="L29">
        <v>0</v>
      </c>
      <c r="M29">
        <v>4055.23</v>
      </c>
      <c r="N29">
        <v>0</v>
      </c>
      <c r="O29">
        <v>0</v>
      </c>
      <c r="P29">
        <v>0</v>
      </c>
      <c r="Q29">
        <v>0</v>
      </c>
      <c r="R29">
        <v>2.23</v>
      </c>
      <c r="S29">
        <v>4.3</v>
      </c>
      <c r="T29">
        <v>3.28</v>
      </c>
      <c r="U29">
        <v>406.35</v>
      </c>
      <c r="X29" t="str">
        <f t="shared" ref="X29:X38" si="14">A29</f>
        <v>write_run_insert_delete_multi</v>
      </c>
      <c r="Y29">
        <f t="shared" ref="Y29:Y38" si="15">C29</f>
        <v>2</v>
      </c>
      <c r="Z29">
        <f t="shared" ref="Z29:Z38" si="16">E29</f>
        <v>0.61</v>
      </c>
      <c r="AA29">
        <f t="shared" ref="AA29:AA38" si="17">G29</f>
        <v>122.04</v>
      </c>
      <c r="AB29">
        <f t="shared" ref="AB29:AB38" si="18">I29</f>
        <v>0</v>
      </c>
      <c r="AC29">
        <f t="shared" ref="AC29:AC38" si="19">K29</f>
        <v>122.04</v>
      </c>
      <c r="AD29">
        <f t="shared" ref="AD29:AD38" si="20">M29</f>
        <v>4055.23</v>
      </c>
    </row>
    <row r="30" spans="1:30" x14ac:dyDescent="0.25">
      <c r="A30" t="s">
        <v>32</v>
      </c>
      <c r="B30">
        <v>205</v>
      </c>
      <c r="C30">
        <v>4</v>
      </c>
      <c r="D30">
        <v>119</v>
      </c>
      <c r="E30">
        <v>0.57999999999999996</v>
      </c>
      <c r="F30">
        <v>23800</v>
      </c>
      <c r="G30">
        <v>116.08</v>
      </c>
      <c r="H30">
        <v>0</v>
      </c>
      <c r="I30">
        <v>0</v>
      </c>
      <c r="J30">
        <v>23800</v>
      </c>
      <c r="K30">
        <v>116.08</v>
      </c>
      <c r="L30">
        <v>0</v>
      </c>
      <c r="M30">
        <v>7479.98</v>
      </c>
      <c r="N30">
        <v>0</v>
      </c>
      <c r="O30">
        <v>0</v>
      </c>
      <c r="P30">
        <v>0</v>
      </c>
      <c r="Q30">
        <v>0</v>
      </c>
      <c r="R30">
        <v>5.54</v>
      </c>
      <c r="S30">
        <v>7.85</v>
      </c>
      <c r="T30">
        <v>6.85</v>
      </c>
      <c r="U30">
        <v>814.76</v>
      </c>
      <c r="X30" t="str">
        <f t="shared" si="14"/>
        <v>write_run_insert_delete_multi</v>
      </c>
      <c r="Y30">
        <f t="shared" si="15"/>
        <v>4</v>
      </c>
      <c r="Z30">
        <f t="shared" si="16"/>
        <v>0.57999999999999996</v>
      </c>
      <c r="AA30">
        <f t="shared" si="17"/>
        <v>116.08</v>
      </c>
      <c r="AB30">
        <f t="shared" si="18"/>
        <v>0</v>
      </c>
      <c r="AC30">
        <f t="shared" si="19"/>
        <v>116.08</v>
      </c>
      <c r="AD30">
        <f t="shared" si="20"/>
        <v>7479.98</v>
      </c>
    </row>
    <row r="31" spans="1:30" x14ac:dyDescent="0.25">
      <c r="A31" t="s">
        <v>32</v>
      </c>
      <c r="B31">
        <v>209</v>
      </c>
      <c r="C31">
        <v>8</v>
      </c>
      <c r="D31">
        <v>123</v>
      </c>
      <c r="E31">
        <v>0.59</v>
      </c>
      <c r="F31">
        <v>24600</v>
      </c>
      <c r="G31">
        <v>117.97</v>
      </c>
      <c r="H31">
        <v>0</v>
      </c>
      <c r="I31">
        <v>0</v>
      </c>
      <c r="J31">
        <v>24600</v>
      </c>
      <c r="K31">
        <v>117.97</v>
      </c>
      <c r="L31">
        <v>0</v>
      </c>
      <c r="M31">
        <v>17124.84</v>
      </c>
      <c r="N31">
        <v>0</v>
      </c>
      <c r="O31">
        <v>0</v>
      </c>
      <c r="P31">
        <v>0</v>
      </c>
      <c r="Q31">
        <v>0</v>
      </c>
      <c r="R31">
        <v>8.3699999999999992</v>
      </c>
      <c r="S31">
        <v>20.260000000000002</v>
      </c>
      <c r="T31">
        <v>13.39</v>
      </c>
      <c r="U31">
        <v>1646.89</v>
      </c>
      <c r="X31" t="str">
        <f t="shared" si="14"/>
        <v>write_run_insert_delete_multi</v>
      </c>
      <c r="Y31">
        <f t="shared" si="15"/>
        <v>8</v>
      </c>
      <c r="Z31">
        <f t="shared" si="16"/>
        <v>0.59</v>
      </c>
      <c r="AA31">
        <f t="shared" si="17"/>
        <v>117.97</v>
      </c>
      <c r="AB31">
        <f t="shared" si="18"/>
        <v>0</v>
      </c>
      <c r="AC31">
        <f t="shared" si="19"/>
        <v>117.97</v>
      </c>
      <c r="AD31">
        <f t="shared" si="20"/>
        <v>17124.84</v>
      </c>
    </row>
    <row r="32" spans="1:30" x14ac:dyDescent="0.25">
      <c r="A32" t="s">
        <v>32</v>
      </c>
      <c r="B32">
        <v>213</v>
      </c>
      <c r="C32">
        <v>16</v>
      </c>
      <c r="D32">
        <v>134</v>
      </c>
      <c r="E32">
        <v>0.63</v>
      </c>
      <c r="F32">
        <v>26800</v>
      </c>
      <c r="G32">
        <v>125.58</v>
      </c>
      <c r="H32">
        <v>0</v>
      </c>
      <c r="I32">
        <v>0</v>
      </c>
      <c r="J32">
        <v>26800</v>
      </c>
      <c r="K32">
        <v>125.58</v>
      </c>
      <c r="L32">
        <v>0</v>
      </c>
      <c r="M32">
        <v>33946.25</v>
      </c>
      <c r="N32">
        <v>0</v>
      </c>
      <c r="O32">
        <v>0</v>
      </c>
      <c r="P32">
        <v>0</v>
      </c>
      <c r="Q32">
        <v>0</v>
      </c>
      <c r="R32">
        <v>11.39</v>
      </c>
      <c r="S32">
        <v>35.9</v>
      </c>
      <c r="T32">
        <v>24.7</v>
      </c>
      <c r="U32">
        <v>3309.63</v>
      </c>
      <c r="X32" t="str">
        <f t="shared" si="14"/>
        <v>write_run_insert_delete_multi</v>
      </c>
      <c r="Y32">
        <f t="shared" si="15"/>
        <v>16</v>
      </c>
      <c r="Z32">
        <f t="shared" si="16"/>
        <v>0.63</v>
      </c>
      <c r="AA32">
        <f t="shared" si="17"/>
        <v>125.58</v>
      </c>
      <c r="AB32">
        <f t="shared" si="18"/>
        <v>0</v>
      </c>
      <c r="AC32">
        <f t="shared" si="19"/>
        <v>125.58</v>
      </c>
      <c r="AD32">
        <f t="shared" si="20"/>
        <v>33946.25</v>
      </c>
    </row>
    <row r="33" spans="1:30" x14ac:dyDescent="0.25">
      <c r="A33" t="s">
        <v>32</v>
      </c>
      <c r="B33">
        <v>220</v>
      </c>
      <c r="C33">
        <v>32</v>
      </c>
      <c r="D33">
        <v>170</v>
      </c>
      <c r="E33">
        <v>0.77</v>
      </c>
      <c r="F33">
        <v>34000</v>
      </c>
      <c r="G33">
        <v>154.72999999999999</v>
      </c>
      <c r="H33">
        <v>0</v>
      </c>
      <c r="I33">
        <v>0</v>
      </c>
      <c r="J33">
        <v>34000</v>
      </c>
      <c r="K33">
        <v>154.72999999999999</v>
      </c>
      <c r="L33">
        <v>0</v>
      </c>
      <c r="M33">
        <v>46941.21</v>
      </c>
      <c r="N33">
        <v>0</v>
      </c>
      <c r="O33">
        <v>0</v>
      </c>
      <c r="P33">
        <v>0</v>
      </c>
      <c r="Q33">
        <v>0</v>
      </c>
      <c r="R33">
        <v>19.27</v>
      </c>
      <c r="S33">
        <v>50.62</v>
      </c>
      <c r="T33">
        <v>39.72</v>
      </c>
      <c r="U33">
        <v>6752.69</v>
      </c>
      <c r="X33" t="str">
        <f t="shared" si="14"/>
        <v>write_run_insert_delete_multi</v>
      </c>
      <c r="Y33">
        <f t="shared" si="15"/>
        <v>32</v>
      </c>
      <c r="Z33">
        <f t="shared" si="16"/>
        <v>0.77</v>
      </c>
      <c r="AA33">
        <f t="shared" si="17"/>
        <v>154.72999999999999</v>
      </c>
      <c r="AB33">
        <f t="shared" si="18"/>
        <v>0</v>
      </c>
      <c r="AC33">
        <f t="shared" si="19"/>
        <v>154.72999999999999</v>
      </c>
      <c r="AD33">
        <f t="shared" si="20"/>
        <v>46941.21</v>
      </c>
    </row>
    <row r="34" spans="1:30" x14ac:dyDescent="0.25">
      <c r="A34" t="s">
        <v>32</v>
      </c>
      <c r="B34">
        <v>249</v>
      </c>
      <c r="C34">
        <v>64</v>
      </c>
      <c r="D34">
        <v>244</v>
      </c>
      <c r="E34">
        <v>0.98</v>
      </c>
      <c r="F34">
        <v>48800</v>
      </c>
      <c r="G34">
        <v>196.22</v>
      </c>
      <c r="H34">
        <v>0</v>
      </c>
      <c r="I34">
        <v>0</v>
      </c>
      <c r="J34">
        <v>48800</v>
      </c>
      <c r="K34">
        <v>196.22</v>
      </c>
      <c r="L34">
        <v>0</v>
      </c>
      <c r="M34">
        <v>71026.009999999995</v>
      </c>
      <c r="N34">
        <v>0</v>
      </c>
      <c r="O34">
        <v>0</v>
      </c>
      <c r="P34">
        <v>0</v>
      </c>
      <c r="Q34">
        <v>0</v>
      </c>
      <c r="R34">
        <v>36.92</v>
      </c>
      <c r="S34">
        <v>72.89</v>
      </c>
      <c r="T34">
        <v>61.66</v>
      </c>
      <c r="U34">
        <v>15046.07</v>
      </c>
      <c r="X34" t="str">
        <f t="shared" si="14"/>
        <v>write_run_insert_delete_multi</v>
      </c>
      <c r="Y34">
        <f t="shared" si="15"/>
        <v>64</v>
      </c>
      <c r="Z34">
        <f t="shared" si="16"/>
        <v>0.98</v>
      </c>
      <c r="AA34">
        <f t="shared" si="17"/>
        <v>196.22</v>
      </c>
      <c r="AB34">
        <f t="shared" si="18"/>
        <v>0</v>
      </c>
      <c r="AC34">
        <f t="shared" si="19"/>
        <v>196.22</v>
      </c>
      <c r="AD34">
        <f t="shared" si="20"/>
        <v>71026.009999999995</v>
      </c>
    </row>
    <row r="35" spans="1:30" x14ac:dyDescent="0.25">
      <c r="A35" t="s">
        <v>32</v>
      </c>
      <c r="B35">
        <v>250</v>
      </c>
      <c r="C35">
        <v>128</v>
      </c>
      <c r="D35">
        <v>257</v>
      </c>
      <c r="E35">
        <v>1.03</v>
      </c>
      <c r="F35">
        <v>51400</v>
      </c>
      <c r="G35">
        <v>205.75</v>
      </c>
      <c r="H35">
        <v>0</v>
      </c>
      <c r="I35">
        <v>0</v>
      </c>
      <c r="J35">
        <v>51400</v>
      </c>
      <c r="K35">
        <v>205.75</v>
      </c>
      <c r="L35">
        <v>0</v>
      </c>
      <c r="M35">
        <v>100000</v>
      </c>
      <c r="N35">
        <v>0</v>
      </c>
      <c r="O35">
        <v>0</v>
      </c>
      <c r="P35">
        <v>0</v>
      </c>
      <c r="Q35">
        <v>0</v>
      </c>
      <c r="R35">
        <v>53.79</v>
      </c>
      <c r="S35">
        <v>147.62</v>
      </c>
      <c r="T35">
        <v>119.14</v>
      </c>
      <c r="U35">
        <v>30619.65</v>
      </c>
      <c r="X35" t="str">
        <f t="shared" si="14"/>
        <v>write_run_insert_delete_multi</v>
      </c>
      <c r="Y35">
        <f t="shared" si="15"/>
        <v>128</v>
      </c>
      <c r="Z35">
        <f t="shared" si="16"/>
        <v>1.03</v>
      </c>
      <c r="AA35">
        <f t="shared" si="17"/>
        <v>205.75</v>
      </c>
      <c r="AB35">
        <f t="shared" si="18"/>
        <v>0</v>
      </c>
      <c r="AC35">
        <f t="shared" si="19"/>
        <v>205.75</v>
      </c>
      <c r="AD35">
        <f t="shared" si="20"/>
        <v>100000</v>
      </c>
    </row>
    <row r="36" spans="1:30" x14ac:dyDescent="0.25">
      <c r="A36" t="s">
        <v>32</v>
      </c>
      <c r="B36">
        <v>303</v>
      </c>
      <c r="C36">
        <v>256</v>
      </c>
      <c r="D36">
        <v>345</v>
      </c>
      <c r="E36">
        <v>1.1399999999999999</v>
      </c>
      <c r="F36">
        <v>69000</v>
      </c>
      <c r="G36">
        <v>227.77</v>
      </c>
      <c r="H36">
        <v>0</v>
      </c>
      <c r="I36">
        <v>0</v>
      </c>
      <c r="J36">
        <v>69000</v>
      </c>
      <c r="K36">
        <v>227.77</v>
      </c>
      <c r="L36">
        <v>0</v>
      </c>
      <c r="M36">
        <v>100000</v>
      </c>
      <c r="N36">
        <v>0</v>
      </c>
      <c r="O36">
        <v>0</v>
      </c>
      <c r="P36">
        <v>0</v>
      </c>
      <c r="Q36">
        <v>0</v>
      </c>
      <c r="R36">
        <v>79.150000000000006</v>
      </c>
      <c r="S36">
        <v>251.83</v>
      </c>
      <c r="T36">
        <v>184.08</v>
      </c>
      <c r="U36">
        <v>63507.45</v>
      </c>
      <c r="X36" t="str">
        <f t="shared" si="14"/>
        <v>write_run_insert_delete_multi</v>
      </c>
      <c r="Y36">
        <f t="shared" si="15"/>
        <v>256</v>
      </c>
      <c r="Z36">
        <f t="shared" si="16"/>
        <v>1.1399999999999999</v>
      </c>
      <c r="AA36">
        <f t="shared" si="17"/>
        <v>227.77</v>
      </c>
      <c r="AB36">
        <f t="shared" si="18"/>
        <v>0</v>
      </c>
      <c r="AC36">
        <f t="shared" si="19"/>
        <v>227.77</v>
      </c>
      <c r="AD36">
        <f t="shared" si="20"/>
        <v>100000</v>
      </c>
    </row>
    <row r="37" spans="1:30" x14ac:dyDescent="0.25">
      <c r="A37" t="s">
        <v>32</v>
      </c>
      <c r="B37">
        <v>369</v>
      </c>
      <c r="C37">
        <v>512</v>
      </c>
      <c r="D37">
        <v>512</v>
      </c>
      <c r="E37">
        <v>1.39</v>
      </c>
      <c r="F37">
        <v>102400</v>
      </c>
      <c r="G37">
        <v>277.33999999999997</v>
      </c>
      <c r="H37">
        <v>0</v>
      </c>
      <c r="I37">
        <v>0</v>
      </c>
      <c r="J37">
        <v>102400</v>
      </c>
      <c r="K37">
        <v>277.33999999999997</v>
      </c>
      <c r="L37">
        <v>0</v>
      </c>
      <c r="M37">
        <v>100000</v>
      </c>
      <c r="N37">
        <v>0</v>
      </c>
      <c r="O37">
        <v>0</v>
      </c>
      <c r="P37">
        <v>0</v>
      </c>
      <c r="Q37">
        <v>0</v>
      </c>
      <c r="R37">
        <v>210.51</v>
      </c>
      <c r="S37">
        <v>369.21</v>
      </c>
      <c r="T37">
        <v>347.26</v>
      </c>
      <c r="U37">
        <v>177796.35</v>
      </c>
      <c r="X37" t="str">
        <f t="shared" si="14"/>
        <v>write_run_insert_delete_multi</v>
      </c>
      <c r="Y37">
        <f t="shared" si="15"/>
        <v>512</v>
      </c>
      <c r="Z37">
        <f t="shared" si="16"/>
        <v>1.39</v>
      </c>
      <c r="AA37">
        <f t="shared" si="17"/>
        <v>277.33999999999997</v>
      </c>
      <c r="AB37">
        <f t="shared" si="18"/>
        <v>0</v>
      </c>
      <c r="AC37">
        <f t="shared" si="19"/>
        <v>277.33999999999997</v>
      </c>
      <c r="AD37">
        <f t="shared" si="20"/>
        <v>100000</v>
      </c>
    </row>
    <row r="38" spans="1:30" x14ac:dyDescent="0.25">
      <c r="A38" t="s">
        <v>32</v>
      </c>
      <c r="B38">
        <v>577</v>
      </c>
      <c r="C38">
        <v>1024</v>
      </c>
      <c r="D38">
        <v>1024</v>
      </c>
      <c r="E38">
        <v>1.78</v>
      </c>
      <c r="F38">
        <v>204800</v>
      </c>
      <c r="G38">
        <v>355.21</v>
      </c>
      <c r="H38">
        <v>0</v>
      </c>
      <c r="I38">
        <v>0</v>
      </c>
      <c r="J38">
        <v>204800</v>
      </c>
      <c r="K38">
        <v>355.21</v>
      </c>
      <c r="L38">
        <v>0</v>
      </c>
      <c r="M38">
        <v>100000</v>
      </c>
      <c r="N38">
        <v>0</v>
      </c>
      <c r="O38">
        <v>0</v>
      </c>
      <c r="P38">
        <v>0</v>
      </c>
      <c r="Q38">
        <v>0</v>
      </c>
      <c r="R38">
        <v>322.66000000000003</v>
      </c>
      <c r="S38">
        <v>576.55999999999995</v>
      </c>
      <c r="T38">
        <v>546.99</v>
      </c>
      <c r="U38">
        <v>560122.69999999995</v>
      </c>
      <c r="X38" t="str">
        <f t="shared" si="14"/>
        <v>write_run_insert_delete_multi</v>
      </c>
      <c r="Y38">
        <f t="shared" si="15"/>
        <v>1024</v>
      </c>
      <c r="Z38">
        <f t="shared" si="16"/>
        <v>1.78</v>
      </c>
      <c r="AA38">
        <f t="shared" si="17"/>
        <v>355.21</v>
      </c>
      <c r="AB38">
        <f t="shared" si="18"/>
        <v>0</v>
      </c>
      <c r="AC38">
        <f t="shared" si="19"/>
        <v>355.21</v>
      </c>
      <c r="AD38">
        <f t="shared" si="20"/>
        <v>100000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33</v>
      </c>
      <c r="B41">
        <v>200</v>
      </c>
      <c r="C41">
        <v>1</v>
      </c>
      <c r="D41">
        <v>2808</v>
      </c>
      <c r="E41">
        <v>14.03</v>
      </c>
      <c r="F41">
        <v>5616</v>
      </c>
      <c r="G41">
        <v>28.06</v>
      </c>
      <c r="H41">
        <v>0</v>
      </c>
      <c r="I41">
        <v>0</v>
      </c>
      <c r="J41">
        <v>5616</v>
      </c>
      <c r="K41">
        <v>28.06</v>
      </c>
      <c r="L41">
        <v>0</v>
      </c>
      <c r="M41">
        <v>112.67</v>
      </c>
      <c r="N41">
        <v>0</v>
      </c>
      <c r="O41">
        <v>0</v>
      </c>
      <c r="P41">
        <v>0</v>
      </c>
      <c r="Q41">
        <v>0</v>
      </c>
      <c r="R41">
        <v>0.02</v>
      </c>
      <c r="S41">
        <v>0.17</v>
      </c>
      <c r="T41">
        <v>7.0000000000000007E-2</v>
      </c>
      <c r="U41">
        <v>200.1</v>
      </c>
      <c r="X41" t="str">
        <f>A41</f>
        <v>write_run_insert_delete_single</v>
      </c>
      <c r="Y41">
        <f>C41</f>
        <v>1</v>
      </c>
      <c r="Z41">
        <f>E41</f>
        <v>14.03</v>
      </c>
      <c r="AA41">
        <f>G41</f>
        <v>28.06</v>
      </c>
      <c r="AB41">
        <f>I41</f>
        <v>0</v>
      </c>
      <c r="AC41">
        <f>K41</f>
        <v>28.06</v>
      </c>
      <c r="AD41">
        <f>M41</f>
        <v>112.67</v>
      </c>
    </row>
    <row r="42" spans="1:30" x14ac:dyDescent="0.25">
      <c r="A42" t="s">
        <v>33</v>
      </c>
      <c r="B42">
        <v>200</v>
      </c>
      <c r="C42">
        <v>2</v>
      </c>
      <c r="D42">
        <v>5399</v>
      </c>
      <c r="E42">
        <v>26.99</v>
      </c>
      <c r="F42">
        <v>10798</v>
      </c>
      <c r="G42">
        <v>53.97</v>
      </c>
      <c r="H42">
        <v>0</v>
      </c>
      <c r="I42">
        <v>0</v>
      </c>
      <c r="J42">
        <v>10798</v>
      </c>
      <c r="K42">
        <v>53.97</v>
      </c>
      <c r="L42">
        <v>0</v>
      </c>
      <c r="M42">
        <v>114.72</v>
      </c>
      <c r="N42">
        <v>0</v>
      </c>
      <c r="O42">
        <v>0</v>
      </c>
      <c r="P42">
        <v>0</v>
      </c>
      <c r="Q42">
        <v>0</v>
      </c>
      <c r="R42">
        <v>0.02</v>
      </c>
      <c r="S42">
        <v>0.27</v>
      </c>
      <c r="T42">
        <v>7.0000000000000007E-2</v>
      </c>
      <c r="U42">
        <v>400.1</v>
      </c>
      <c r="X42" t="str">
        <f t="shared" ref="X42:X51" si="21">A42</f>
        <v>write_run_insert_delete_single</v>
      </c>
      <c r="Y42">
        <f t="shared" ref="Y42:Y51" si="22">C42</f>
        <v>2</v>
      </c>
      <c r="Z42">
        <f t="shared" ref="Z42:Z51" si="23">E42</f>
        <v>26.99</v>
      </c>
      <c r="AA42">
        <f t="shared" ref="AA42:AA51" si="24">G42</f>
        <v>53.97</v>
      </c>
      <c r="AB42">
        <f t="shared" ref="AB42:AB51" si="25">I42</f>
        <v>0</v>
      </c>
      <c r="AC42">
        <f t="shared" ref="AC42:AC51" si="26">K42</f>
        <v>53.97</v>
      </c>
      <c r="AD42">
        <f t="shared" ref="AD42:AD51" si="27">M42</f>
        <v>114.72</v>
      </c>
    </row>
    <row r="43" spans="1:30" x14ac:dyDescent="0.25">
      <c r="A43" t="s">
        <v>33</v>
      </c>
      <c r="B43">
        <v>200</v>
      </c>
      <c r="C43">
        <v>4</v>
      </c>
      <c r="D43">
        <v>9371</v>
      </c>
      <c r="E43">
        <v>46.84</v>
      </c>
      <c r="F43">
        <v>18742</v>
      </c>
      <c r="G43">
        <v>93.67</v>
      </c>
      <c r="H43">
        <v>0</v>
      </c>
      <c r="I43">
        <v>0</v>
      </c>
      <c r="J43">
        <v>18742</v>
      </c>
      <c r="K43">
        <v>93.67</v>
      </c>
      <c r="L43">
        <v>0</v>
      </c>
      <c r="M43">
        <v>125.52</v>
      </c>
      <c r="N43">
        <v>0</v>
      </c>
      <c r="O43">
        <v>0</v>
      </c>
      <c r="P43">
        <v>0</v>
      </c>
      <c r="Q43">
        <v>0</v>
      </c>
      <c r="R43">
        <v>0.02</v>
      </c>
      <c r="S43">
        <v>1.1000000000000001</v>
      </c>
      <c r="T43">
        <v>0.09</v>
      </c>
      <c r="U43">
        <v>800.18</v>
      </c>
      <c r="X43" t="str">
        <f t="shared" si="21"/>
        <v>write_run_insert_delete_single</v>
      </c>
      <c r="Y43">
        <f t="shared" si="22"/>
        <v>4</v>
      </c>
      <c r="Z43">
        <f t="shared" si="23"/>
        <v>46.84</v>
      </c>
      <c r="AA43">
        <f t="shared" si="24"/>
        <v>93.67</v>
      </c>
      <c r="AB43">
        <f t="shared" si="25"/>
        <v>0</v>
      </c>
      <c r="AC43">
        <f t="shared" si="26"/>
        <v>93.67</v>
      </c>
      <c r="AD43">
        <f t="shared" si="27"/>
        <v>125.52</v>
      </c>
    </row>
    <row r="44" spans="1:30" x14ac:dyDescent="0.25">
      <c r="A44" t="s">
        <v>33</v>
      </c>
      <c r="B44">
        <v>201</v>
      </c>
      <c r="C44">
        <v>8</v>
      </c>
      <c r="D44">
        <v>13692</v>
      </c>
      <c r="E44">
        <v>68.150000000000006</v>
      </c>
      <c r="F44">
        <v>27384</v>
      </c>
      <c r="G44">
        <v>136.29</v>
      </c>
      <c r="H44">
        <v>0</v>
      </c>
      <c r="I44">
        <v>0</v>
      </c>
      <c r="J44">
        <v>27384</v>
      </c>
      <c r="K44">
        <v>136.29</v>
      </c>
      <c r="L44">
        <v>0</v>
      </c>
      <c r="M44">
        <v>144.97</v>
      </c>
      <c r="N44">
        <v>0</v>
      </c>
      <c r="O44">
        <v>0</v>
      </c>
      <c r="P44">
        <v>0</v>
      </c>
      <c r="Q44">
        <v>0</v>
      </c>
      <c r="R44">
        <v>0.02</v>
      </c>
      <c r="S44">
        <v>3.22</v>
      </c>
      <c r="T44">
        <v>0.12</v>
      </c>
      <c r="U44">
        <v>1602.95</v>
      </c>
      <c r="X44" t="str">
        <f t="shared" si="21"/>
        <v>write_run_insert_delete_single</v>
      </c>
      <c r="Y44">
        <f t="shared" si="22"/>
        <v>8</v>
      </c>
      <c r="Z44">
        <f t="shared" si="23"/>
        <v>68.150000000000006</v>
      </c>
      <c r="AA44">
        <f t="shared" si="24"/>
        <v>136.29</v>
      </c>
      <c r="AB44">
        <f t="shared" si="25"/>
        <v>0</v>
      </c>
      <c r="AC44">
        <f t="shared" si="26"/>
        <v>136.29</v>
      </c>
      <c r="AD44">
        <f t="shared" si="27"/>
        <v>144.97</v>
      </c>
    </row>
    <row r="45" spans="1:30" x14ac:dyDescent="0.25">
      <c r="A45" t="s">
        <v>33</v>
      </c>
      <c r="B45">
        <v>200</v>
      </c>
      <c r="C45">
        <v>16</v>
      </c>
      <c r="D45">
        <v>18806</v>
      </c>
      <c r="E45">
        <v>93.96</v>
      </c>
      <c r="F45">
        <v>37612</v>
      </c>
      <c r="G45">
        <v>187.92</v>
      </c>
      <c r="H45">
        <v>0</v>
      </c>
      <c r="I45">
        <v>0</v>
      </c>
      <c r="J45">
        <v>37612</v>
      </c>
      <c r="K45">
        <v>187.92</v>
      </c>
      <c r="L45">
        <v>0</v>
      </c>
      <c r="M45">
        <v>669.89</v>
      </c>
      <c r="N45">
        <v>0</v>
      </c>
      <c r="O45">
        <v>0</v>
      </c>
      <c r="P45">
        <v>0</v>
      </c>
      <c r="Q45">
        <v>0</v>
      </c>
      <c r="R45">
        <v>0.01</v>
      </c>
      <c r="S45">
        <v>2.79</v>
      </c>
      <c r="T45">
        <v>0.17</v>
      </c>
      <c r="U45">
        <v>3201.28</v>
      </c>
      <c r="X45" t="str">
        <f t="shared" si="21"/>
        <v>write_run_insert_delete_single</v>
      </c>
      <c r="Y45">
        <f t="shared" si="22"/>
        <v>16</v>
      </c>
      <c r="Z45">
        <f t="shared" si="23"/>
        <v>93.96</v>
      </c>
      <c r="AA45">
        <f t="shared" si="24"/>
        <v>187.92</v>
      </c>
      <c r="AB45">
        <f t="shared" si="25"/>
        <v>0</v>
      </c>
      <c r="AC45">
        <f t="shared" si="26"/>
        <v>187.92</v>
      </c>
      <c r="AD45">
        <f t="shared" si="27"/>
        <v>669.89</v>
      </c>
    </row>
    <row r="46" spans="1:30" x14ac:dyDescent="0.25">
      <c r="A46" t="s">
        <v>33</v>
      </c>
      <c r="B46">
        <v>200</v>
      </c>
      <c r="C46">
        <v>32</v>
      </c>
      <c r="D46">
        <v>22864</v>
      </c>
      <c r="E46">
        <v>114.22</v>
      </c>
      <c r="F46">
        <v>45728</v>
      </c>
      <c r="G46">
        <v>228.45</v>
      </c>
      <c r="H46">
        <v>0</v>
      </c>
      <c r="I46">
        <v>0</v>
      </c>
      <c r="J46">
        <v>45728</v>
      </c>
      <c r="K46">
        <v>228.45</v>
      </c>
      <c r="L46">
        <v>0</v>
      </c>
      <c r="M46">
        <v>1479.41</v>
      </c>
      <c r="N46">
        <v>0</v>
      </c>
      <c r="O46">
        <v>0</v>
      </c>
      <c r="P46">
        <v>0</v>
      </c>
      <c r="Q46">
        <v>0</v>
      </c>
      <c r="R46">
        <v>0.01</v>
      </c>
      <c r="S46">
        <v>2.62</v>
      </c>
      <c r="T46">
        <v>0.28000000000000003</v>
      </c>
      <c r="U46">
        <v>6404.56</v>
      </c>
      <c r="X46" t="str">
        <f t="shared" si="21"/>
        <v>write_run_insert_delete_single</v>
      </c>
      <c r="Y46">
        <f t="shared" si="22"/>
        <v>32</v>
      </c>
      <c r="Z46">
        <f t="shared" si="23"/>
        <v>114.22</v>
      </c>
      <c r="AA46">
        <f t="shared" si="24"/>
        <v>228.45</v>
      </c>
      <c r="AB46">
        <f t="shared" si="25"/>
        <v>0</v>
      </c>
      <c r="AC46">
        <f t="shared" si="26"/>
        <v>228.45</v>
      </c>
      <c r="AD46">
        <f t="shared" si="27"/>
        <v>1479.41</v>
      </c>
    </row>
    <row r="47" spans="1:30" x14ac:dyDescent="0.25">
      <c r="A47" t="s">
        <v>33</v>
      </c>
      <c r="B47">
        <v>201</v>
      </c>
      <c r="C47">
        <v>64</v>
      </c>
      <c r="D47">
        <v>27009</v>
      </c>
      <c r="E47">
        <v>134.36000000000001</v>
      </c>
      <c r="F47">
        <v>54018</v>
      </c>
      <c r="G47">
        <v>268.70999999999998</v>
      </c>
      <c r="H47">
        <v>0</v>
      </c>
      <c r="I47">
        <v>0</v>
      </c>
      <c r="J47">
        <v>54018</v>
      </c>
      <c r="K47">
        <v>268.70999999999998</v>
      </c>
      <c r="L47">
        <v>0</v>
      </c>
      <c r="M47">
        <v>1771.29</v>
      </c>
      <c r="N47">
        <v>0</v>
      </c>
      <c r="O47">
        <v>0</v>
      </c>
      <c r="P47">
        <v>0</v>
      </c>
      <c r="Q47">
        <v>0</v>
      </c>
      <c r="R47">
        <v>0.02</v>
      </c>
      <c r="S47">
        <v>2.82</v>
      </c>
      <c r="T47">
        <v>0.48</v>
      </c>
      <c r="U47">
        <v>12839.65</v>
      </c>
      <c r="X47" t="str">
        <f t="shared" si="21"/>
        <v>write_run_insert_delete_single</v>
      </c>
      <c r="Y47">
        <f t="shared" si="22"/>
        <v>64</v>
      </c>
      <c r="Z47">
        <f t="shared" si="23"/>
        <v>134.36000000000001</v>
      </c>
      <c r="AA47">
        <f t="shared" si="24"/>
        <v>268.70999999999998</v>
      </c>
      <c r="AB47">
        <f t="shared" si="25"/>
        <v>0</v>
      </c>
      <c r="AC47">
        <f t="shared" si="26"/>
        <v>268.70999999999998</v>
      </c>
      <c r="AD47">
        <f t="shared" si="27"/>
        <v>1771.29</v>
      </c>
    </row>
    <row r="48" spans="1:30" x14ac:dyDescent="0.25">
      <c r="A48" t="s">
        <v>33</v>
      </c>
      <c r="B48">
        <v>201</v>
      </c>
      <c r="C48">
        <v>128</v>
      </c>
      <c r="D48">
        <v>30839</v>
      </c>
      <c r="E48">
        <v>153.09</v>
      </c>
      <c r="F48">
        <v>61678</v>
      </c>
      <c r="G48">
        <v>306.19</v>
      </c>
      <c r="H48">
        <v>0</v>
      </c>
      <c r="I48">
        <v>0</v>
      </c>
      <c r="J48">
        <v>61678</v>
      </c>
      <c r="K48">
        <v>306.19</v>
      </c>
      <c r="L48">
        <v>0</v>
      </c>
      <c r="M48">
        <v>2159.29</v>
      </c>
      <c r="N48">
        <v>0</v>
      </c>
      <c r="O48">
        <v>0</v>
      </c>
      <c r="P48">
        <v>0</v>
      </c>
      <c r="Q48">
        <v>0</v>
      </c>
      <c r="R48">
        <v>0.01</v>
      </c>
      <c r="S48">
        <v>4.34</v>
      </c>
      <c r="T48">
        <v>0.83</v>
      </c>
      <c r="U48">
        <v>25650.2</v>
      </c>
      <c r="X48" t="str">
        <f t="shared" si="21"/>
        <v>write_run_insert_delete_single</v>
      </c>
      <c r="Y48">
        <f t="shared" si="22"/>
        <v>128</v>
      </c>
      <c r="Z48">
        <f t="shared" si="23"/>
        <v>153.09</v>
      </c>
      <c r="AA48">
        <f t="shared" si="24"/>
        <v>306.19</v>
      </c>
      <c r="AB48">
        <f t="shared" si="25"/>
        <v>0</v>
      </c>
      <c r="AC48">
        <f t="shared" si="26"/>
        <v>306.19</v>
      </c>
      <c r="AD48">
        <f t="shared" si="27"/>
        <v>2159.29</v>
      </c>
    </row>
    <row r="49" spans="1:30" x14ac:dyDescent="0.25">
      <c r="A49" t="s">
        <v>33</v>
      </c>
      <c r="B49">
        <v>202</v>
      </c>
      <c r="C49">
        <v>256</v>
      </c>
      <c r="D49">
        <v>34796</v>
      </c>
      <c r="E49">
        <v>172.35</v>
      </c>
      <c r="F49">
        <v>69592</v>
      </c>
      <c r="G49">
        <v>344.69</v>
      </c>
      <c r="H49">
        <v>0</v>
      </c>
      <c r="I49">
        <v>0</v>
      </c>
      <c r="J49">
        <v>69592</v>
      </c>
      <c r="K49">
        <v>344.69</v>
      </c>
      <c r="L49">
        <v>0</v>
      </c>
      <c r="M49">
        <v>2828.87</v>
      </c>
      <c r="N49">
        <v>0</v>
      </c>
      <c r="O49">
        <v>0</v>
      </c>
      <c r="P49">
        <v>0</v>
      </c>
      <c r="Q49">
        <v>0</v>
      </c>
      <c r="R49">
        <v>0.02</v>
      </c>
      <c r="S49">
        <v>7.35</v>
      </c>
      <c r="T49">
        <v>1.48</v>
      </c>
      <c r="U49">
        <v>51569.52</v>
      </c>
      <c r="X49" t="str">
        <f t="shared" si="21"/>
        <v>write_run_insert_delete_single</v>
      </c>
      <c r="Y49">
        <f t="shared" si="22"/>
        <v>256</v>
      </c>
      <c r="Z49">
        <f t="shared" si="23"/>
        <v>172.35</v>
      </c>
      <c r="AA49">
        <f t="shared" si="24"/>
        <v>344.69</v>
      </c>
      <c r="AB49">
        <f t="shared" si="25"/>
        <v>0</v>
      </c>
      <c r="AC49">
        <f t="shared" si="26"/>
        <v>344.69</v>
      </c>
      <c r="AD49">
        <f t="shared" si="27"/>
        <v>2828.87</v>
      </c>
    </row>
    <row r="50" spans="1:30" x14ac:dyDescent="0.25">
      <c r="A50" t="s">
        <v>33</v>
      </c>
      <c r="B50">
        <v>201</v>
      </c>
      <c r="C50">
        <v>512</v>
      </c>
      <c r="D50">
        <v>29290</v>
      </c>
      <c r="E50">
        <v>146.07</v>
      </c>
      <c r="F50">
        <v>58580</v>
      </c>
      <c r="G50">
        <v>292.13</v>
      </c>
      <c r="H50">
        <v>0</v>
      </c>
      <c r="I50">
        <v>0</v>
      </c>
      <c r="J50">
        <v>58580</v>
      </c>
      <c r="K50">
        <v>292.13</v>
      </c>
      <c r="L50">
        <v>0</v>
      </c>
      <c r="M50">
        <v>6476.48</v>
      </c>
      <c r="N50">
        <v>0</v>
      </c>
      <c r="O50">
        <v>0</v>
      </c>
      <c r="P50">
        <v>0</v>
      </c>
      <c r="Q50">
        <v>0</v>
      </c>
      <c r="R50">
        <v>0.03</v>
      </c>
      <c r="S50">
        <v>13.84</v>
      </c>
      <c r="T50">
        <v>3.5</v>
      </c>
      <c r="U50">
        <v>102533.48</v>
      </c>
      <c r="X50" t="str">
        <f t="shared" si="21"/>
        <v>write_run_insert_delete_single</v>
      </c>
      <c r="Y50">
        <f t="shared" si="22"/>
        <v>512</v>
      </c>
      <c r="Z50">
        <f t="shared" si="23"/>
        <v>146.07</v>
      </c>
      <c r="AA50">
        <f t="shared" si="24"/>
        <v>292.13</v>
      </c>
      <c r="AB50">
        <f t="shared" si="25"/>
        <v>0</v>
      </c>
      <c r="AC50">
        <f t="shared" si="26"/>
        <v>292.13</v>
      </c>
      <c r="AD50">
        <f t="shared" si="27"/>
        <v>6476.48</v>
      </c>
    </row>
    <row r="51" spans="1:30" x14ac:dyDescent="0.25">
      <c r="A51" t="s">
        <v>33</v>
      </c>
      <c r="B51">
        <v>204</v>
      </c>
      <c r="C51">
        <v>1024</v>
      </c>
      <c r="D51">
        <v>31388</v>
      </c>
      <c r="E51">
        <v>153.83000000000001</v>
      </c>
      <c r="F51">
        <v>62776</v>
      </c>
      <c r="G51">
        <v>307.64999999999998</v>
      </c>
      <c r="H51">
        <v>0</v>
      </c>
      <c r="I51">
        <v>0</v>
      </c>
      <c r="J51">
        <v>62776</v>
      </c>
      <c r="K51">
        <v>307.64999999999998</v>
      </c>
      <c r="L51">
        <v>0</v>
      </c>
      <c r="M51">
        <v>12163.09</v>
      </c>
      <c r="N51">
        <v>0</v>
      </c>
      <c r="O51">
        <v>0</v>
      </c>
      <c r="P51">
        <v>0</v>
      </c>
      <c r="Q51">
        <v>0</v>
      </c>
      <c r="R51">
        <v>0.03</v>
      </c>
      <c r="S51">
        <v>34.19</v>
      </c>
      <c r="T51">
        <v>6.59</v>
      </c>
      <c r="U51">
        <v>206962.13</v>
      </c>
      <c r="X51" t="str">
        <f t="shared" si="21"/>
        <v>write_run_insert_delete_single</v>
      </c>
      <c r="Y51">
        <f t="shared" si="22"/>
        <v>1024</v>
      </c>
      <c r="Z51">
        <f t="shared" si="23"/>
        <v>153.83000000000001</v>
      </c>
      <c r="AA51">
        <f t="shared" si="24"/>
        <v>307.64999999999998</v>
      </c>
      <c r="AB51">
        <f t="shared" si="25"/>
        <v>0</v>
      </c>
      <c r="AC51">
        <f t="shared" si="26"/>
        <v>307.64999999999998</v>
      </c>
      <c r="AD51">
        <f t="shared" si="27"/>
        <v>12163.09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34</v>
      </c>
      <c r="B54">
        <v>202</v>
      </c>
      <c r="C54">
        <v>1</v>
      </c>
      <c r="D54">
        <v>57</v>
      </c>
      <c r="E54">
        <v>0.28000000000000003</v>
      </c>
      <c r="F54">
        <v>5700</v>
      </c>
      <c r="G54">
        <v>28.21</v>
      </c>
      <c r="H54">
        <v>0</v>
      </c>
      <c r="I54">
        <v>0</v>
      </c>
      <c r="J54">
        <v>5700</v>
      </c>
      <c r="K54">
        <v>28.21</v>
      </c>
      <c r="L54">
        <v>0</v>
      </c>
      <c r="M54">
        <v>4280.32</v>
      </c>
      <c r="N54">
        <v>0</v>
      </c>
      <c r="O54">
        <v>0</v>
      </c>
      <c r="P54">
        <v>0</v>
      </c>
      <c r="Q54">
        <v>0</v>
      </c>
      <c r="R54">
        <v>1.97</v>
      </c>
      <c r="S54">
        <v>4.5199999999999996</v>
      </c>
      <c r="T54">
        <v>3.54</v>
      </c>
      <c r="U54">
        <v>202.03</v>
      </c>
      <c r="X54" t="str">
        <f>A54</f>
        <v>write_run_replace_delete_multi</v>
      </c>
      <c r="Y54">
        <f>C54</f>
        <v>1</v>
      </c>
      <c r="Z54">
        <f>E54</f>
        <v>0.28000000000000003</v>
      </c>
      <c r="AA54">
        <f>G54</f>
        <v>28.21</v>
      </c>
      <c r="AB54">
        <f>I54</f>
        <v>0</v>
      </c>
      <c r="AC54">
        <f>K54</f>
        <v>28.21</v>
      </c>
      <c r="AD54">
        <f>M54</f>
        <v>4280.32</v>
      </c>
    </row>
    <row r="55" spans="1:30" x14ac:dyDescent="0.25">
      <c r="A55" t="s">
        <v>34</v>
      </c>
      <c r="B55">
        <v>204</v>
      </c>
      <c r="C55">
        <v>2</v>
      </c>
      <c r="D55">
        <v>98</v>
      </c>
      <c r="E55">
        <v>0.48</v>
      </c>
      <c r="F55">
        <v>9800</v>
      </c>
      <c r="G55">
        <v>48.14</v>
      </c>
      <c r="H55">
        <v>0</v>
      </c>
      <c r="I55">
        <v>0</v>
      </c>
      <c r="J55">
        <v>9800</v>
      </c>
      <c r="K55">
        <v>48.14</v>
      </c>
      <c r="L55">
        <v>0</v>
      </c>
      <c r="M55">
        <v>4683.57</v>
      </c>
      <c r="N55">
        <v>0</v>
      </c>
      <c r="O55">
        <v>0</v>
      </c>
      <c r="P55">
        <v>0</v>
      </c>
      <c r="Q55">
        <v>0</v>
      </c>
      <c r="R55">
        <v>3.31</v>
      </c>
      <c r="S55">
        <v>5.2</v>
      </c>
      <c r="T55">
        <v>4.13</v>
      </c>
      <c r="U55">
        <v>405.05</v>
      </c>
      <c r="X55" t="str">
        <f t="shared" ref="X55:X64" si="28">A55</f>
        <v>write_run_replace_delete_multi</v>
      </c>
      <c r="Y55">
        <f t="shared" ref="Y55:Y64" si="29">C55</f>
        <v>2</v>
      </c>
      <c r="Z55">
        <f t="shared" ref="Z55:Z64" si="30">E55</f>
        <v>0.48</v>
      </c>
      <c r="AA55">
        <f t="shared" ref="AA55:AA64" si="31">G55</f>
        <v>48.14</v>
      </c>
      <c r="AB55">
        <f t="shared" ref="AB55:AB64" si="32">I55</f>
        <v>0</v>
      </c>
      <c r="AC55">
        <f t="shared" ref="AC55:AC64" si="33">K55</f>
        <v>48.14</v>
      </c>
      <c r="AD55">
        <f t="shared" ref="AD55:AD64" si="34">M55</f>
        <v>4683.57</v>
      </c>
    </row>
    <row r="56" spans="1:30" x14ac:dyDescent="0.25">
      <c r="A56" t="s">
        <v>34</v>
      </c>
      <c r="B56">
        <v>202</v>
      </c>
      <c r="C56">
        <v>4</v>
      </c>
      <c r="D56">
        <v>159</v>
      </c>
      <c r="E56">
        <v>0.79</v>
      </c>
      <c r="F56">
        <v>15900</v>
      </c>
      <c r="G56">
        <v>78.739999999999995</v>
      </c>
      <c r="H56">
        <v>0</v>
      </c>
      <c r="I56">
        <v>0</v>
      </c>
      <c r="J56">
        <v>15900</v>
      </c>
      <c r="K56">
        <v>78.739999999999995</v>
      </c>
      <c r="L56">
        <v>0</v>
      </c>
      <c r="M56">
        <v>6960.17</v>
      </c>
      <c r="N56">
        <v>0</v>
      </c>
      <c r="O56">
        <v>0</v>
      </c>
      <c r="P56">
        <v>0</v>
      </c>
      <c r="Q56">
        <v>0</v>
      </c>
      <c r="R56">
        <v>3.06</v>
      </c>
      <c r="S56">
        <v>7.8</v>
      </c>
      <c r="T56">
        <v>5.07</v>
      </c>
      <c r="U56">
        <v>805.6</v>
      </c>
      <c r="X56" t="str">
        <f t="shared" si="28"/>
        <v>write_run_replace_delete_multi</v>
      </c>
      <c r="Y56">
        <f t="shared" si="29"/>
        <v>4</v>
      </c>
      <c r="Z56">
        <f t="shared" si="30"/>
        <v>0.79</v>
      </c>
      <c r="AA56">
        <f t="shared" si="31"/>
        <v>78.739999999999995</v>
      </c>
      <c r="AB56">
        <f t="shared" si="32"/>
        <v>0</v>
      </c>
      <c r="AC56">
        <f t="shared" si="33"/>
        <v>78.739999999999995</v>
      </c>
      <c r="AD56">
        <f t="shared" si="34"/>
        <v>6960.17</v>
      </c>
    </row>
    <row r="57" spans="1:30" x14ac:dyDescent="0.25">
      <c r="A57" t="s">
        <v>34</v>
      </c>
      <c r="B57">
        <v>207</v>
      </c>
      <c r="C57">
        <v>8</v>
      </c>
      <c r="D57">
        <v>246</v>
      </c>
      <c r="E57">
        <v>1.19</v>
      </c>
      <c r="F57">
        <v>24600</v>
      </c>
      <c r="G57">
        <v>118.87</v>
      </c>
      <c r="H57">
        <v>0</v>
      </c>
      <c r="I57">
        <v>0</v>
      </c>
      <c r="J57">
        <v>24600</v>
      </c>
      <c r="K57">
        <v>118.87</v>
      </c>
      <c r="L57">
        <v>0</v>
      </c>
      <c r="M57">
        <v>9799.4599999999991</v>
      </c>
      <c r="N57">
        <v>0</v>
      </c>
      <c r="O57">
        <v>0</v>
      </c>
      <c r="P57">
        <v>0</v>
      </c>
      <c r="Q57">
        <v>0</v>
      </c>
      <c r="R57">
        <v>2.68</v>
      </c>
      <c r="S57">
        <v>11.65</v>
      </c>
      <c r="T57">
        <v>6.64</v>
      </c>
      <c r="U57">
        <v>1633.91</v>
      </c>
      <c r="X57" t="str">
        <f t="shared" si="28"/>
        <v>write_run_replace_delete_multi</v>
      </c>
      <c r="Y57">
        <f t="shared" si="29"/>
        <v>8</v>
      </c>
      <c r="Z57">
        <f t="shared" si="30"/>
        <v>1.19</v>
      </c>
      <c r="AA57">
        <f t="shared" si="31"/>
        <v>118.87</v>
      </c>
      <c r="AB57">
        <f t="shared" si="32"/>
        <v>0</v>
      </c>
      <c r="AC57">
        <f t="shared" si="33"/>
        <v>118.87</v>
      </c>
      <c r="AD57">
        <f t="shared" si="34"/>
        <v>9799.4599999999991</v>
      </c>
    </row>
    <row r="58" spans="1:30" x14ac:dyDescent="0.25">
      <c r="A58" t="s">
        <v>34</v>
      </c>
      <c r="B58">
        <v>207</v>
      </c>
      <c r="C58">
        <v>16</v>
      </c>
      <c r="D58">
        <v>329</v>
      </c>
      <c r="E58">
        <v>1.59</v>
      </c>
      <c r="F58">
        <v>32900</v>
      </c>
      <c r="G58">
        <v>158.68</v>
      </c>
      <c r="H58">
        <v>0</v>
      </c>
      <c r="I58">
        <v>0</v>
      </c>
      <c r="J58">
        <v>32900</v>
      </c>
      <c r="K58">
        <v>158.68</v>
      </c>
      <c r="L58">
        <v>0</v>
      </c>
      <c r="M58">
        <v>14827.42</v>
      </c>
      <c r="N58">
        <v>0</v>
      </c>
      <c r="O58">
        <v>0</v>
      </c>
      <c r="P58">
        <v>0</v>
      </c>
      <c r="Q58">
        <v>0</v>
      </c>
      <c r="R58">
        <v>2.94</v>
      </c>
      <c r="S58">
        <v>17.96</v>
      </c>
      <c r="T58">
        <v>9.94</v>
      </c>
      <c r="U58">
        <v>3270.99</v>
      </c>
      <c r="X58" t="str">
        <f t="shared" si="28"/>
        <v>write_run_replace_delete_multi</v>
      </c>
      <c r="Y58">
        <f t="shared" si="29"/>
        <v>16</v>
      </c>
      <c r="Z58">
        <f t="shared" si="30"/>
        <v>1.59</v>
      </c>
      <c r="AA58">
        <f t="shared" si="31"/>
        <v>158.68</v>
      </c>
      <c r="AB58">
        <f t="shared" si="32"/>
        <v>0</v>
      </c>
      <c r="AC58">
        <f t="shared" si="33"/>
        <v>158.68</v>
      </c>
      <c r="AD58">
        <f t="shared" si="34"/>
        <v>14827.42</v>
      </c>
    </row>
    <row r="59" spans="1:30" x14ac:dyDescent="0.25">
      <c r="A59" t="s">
        <v>34</v>
      </c>
      <c r="B59">
        <v>210</v>
      </c>
      <c r="C59">
        <v>32</v>
      </c>
      <c r="D59">
        <v>425</v>
      </c>
      <c r="E59">
        <v>2.0299999999999998</v>
      </c>
      <c r="F59">
        <v>42500</v>
      </c>
      <c r="G59">
        <v>202.81</v>
      </c>
      <c r="H59">
        <v>0</v>
      </c>
      <c r="I59">
        <v>0</v>
      </c>
      <c r="J59">
        <v>42500</v>
      </c>
      <c r="K59">
        <v>202.81</v>
      </c>
      <c r="L59">
        <v>0</v>
      </c>
      <c r="M59">
        <v>20876.04</v>
      </c>
      <c r="N59">
        <v>0</v>
      </c>
      <c r="O59">
        <v>0</v>
      </c>
      <c r="P59">
        <v>0</v>
      </c>
      <c r="Q59">
        <v>0</v>
      </c>
      <c r="R59">
        <v>3.54</v>
      </c>
      <c r="S59">
        <v>25.43</v>
      </c>
      <c r="T59">
        <v>15.49</v>
      </c>
      <c r="U59">
        <v>6581.49</v>
      </c>
      <c r="X59" t="str">
        <f t="shared" si="28"/>
        <v>write_run_replace_delete_multi</v>
      </c>
      <c r="Y59">
        <f t="shared" si="29"/>
        <v>32</v>
      </c>
      <c r="Z59">
        <f t="shared" si="30"/>
        <v>2.0299999999999998</v>
      </c>
      <c r="AA59">
        <f t="shared" si="31"/>
        <v>202.81</v>
      </c>
      <c r="AB59">
        <f t="shared" si="32"/>
        <v>0</v>
      </c>
      <c r="AC59">
        <f t="shared" si="33"/>
        <v>202.81</v>
      </c>
      <c r="AD59">
        <f t="shared" si="34"/>
        <v>20876.04</v>
      </c>
    </row>
    <row r="60" spans="1:30" x14ac:dyDescent="0.25">
      <c r="A60" t="s">
        <v>34</v>
      </c>
      <c r="B60">
        <v>213</v>
      </c>
      <c r="C60">
        <v>64</v>
      </c>
      <c r="D60">
        <v>533</v>
      </c>
      <c r="E60">
        <v>2.5099999999999998</v>
      </c>
      <c r="F60">
        <v>53300</v>
      </c>
      <c r="G60">
        <v>250.61</v>
      </c>
      <c r="H60">
        <v>0</v>
      </c>
      <c r="I60">
        <v>0</v>
      </c>
      <c r="J60">
        <v>53300</v>
      </c>
      <c r="K60">
        <v>250.61</v>
      </c>
      <c r="L60">
        <v>0</v>
      </c>
      <c r="M60">
        <v>29392.11</v>
      </c>
      <c r="N60">
        <v>0</v>
      </c>
      <c r="O60">
        <v>0</v>
      </c>
      <c r="P60">
        <v>0</v>
      </c>
      <c r="Q60">
        <v>0</v>
      </c>
      <c r="R60">
        <v>5.43</v>
      </c>
      <c r="S60">
        <v>32.520000000000003</v>
      </c>
      <c r="T60">
        <v>24.95</v>
      </c>
      <c r="U60">
        <v>13300.62</v>
      </c>
      <c r="X60" t="str">
        <f t="shared" si="28"/>
        <v>write_run_replace_delete_multi</v>
      </c>
      <c r="Y60">
        <f t="shared" si="29"/>
        <v>64</v>
      </c>
      <c r="Z60">
        <f t="shared" si="30"/>
        <v>2.5099999999999998</v>
      </c>
      <c r="AA60">
        <f t="shared" si="31"/>
        <v>250.61</v>
      </c>
      <c r="AB60">
        <f t="shared" si="32"/>
        <v>0</v>
      </c>
      <c r="AC60">
        <f t="shared" si="33"/>
        <v>250.61</v>
      </c>
      <c r="AD60">
        <f t="shared" si="34"/>
        <v>29392.11</v>
      </c>
    </row>
    <row r="61" spans="1:30" x14ac:dyDescent="0.25">
      <c r="A61" t="s">
        <v>34</v>
      </c>
      <c r="B61">
        <v>222</v>
      </c>
      <c r="C61">
        <v>128</v>
      </c>
      <c r="D61">
        <v>705</v>
      </c>
      <c r="E61">
        <v>3.17</v>
      </c>
      <c r="F61">
        <v>70500</v>
      </c>
      <c r="G61">
        <v>317.08</v>
      </c>
      <c r="H61">
        <v>0</v>
      </c>
      <c r="I61">
        <v>0</v>
      </c>
      <c r="J61">
        <v>70500</v>
      </c>
      <c r="K61">
        <v>317.08</v>
      </c>
      <c r="L61">
        <v>0</v>
      </c>
      <c r="M61">
        <v>45280.79</v>
      </c>
      <c r="N61">
        <v>0</v>
      </c>
      <c r="O61">
        <v>0</v>
      </c>
      <c r="P61">
        <v>0</v>
      </c>
      <c r="Q61">
        <v>0</v>
      </c>
      <c r="R61">
        <v>12.55</v>
      </c>
      <c r="S61">
        <v>50.71</v>
      </c>
      <c r="T61">
        <v>38.58</v>
      </c>
      <c r="U61">
        <v>27198.69</v>
      </c>
      <c r="X61" t="str">
        <f t="shared" si="28"/>
        <v>write_run_replace_delete_multi</v>
      </c>
      <c r="Y61">
        <f t="shared" si="29"/>
        <v>128</v>
      </c>
      <c r="Z61">
        <f t="shared" si="30"/>
        <v>3.17</v>
      </c>
      <c r="AA61">
        <f t="shared" si="31"/>
        <v>317.08</v>
      </c>
      <c r="AB61">
        <f t="shared" si="32"/>
        <v>0</v>
      </c>
      <c r="AC61">
        <f t="shared" si="33"/>
        <v>317.08</v>
      </c>
      <c r="AD61">
        <f t="shared" si="34"/>
        <v>45280.79</v>
      </c>
    </row>
    <row r="62" spans="1:30" x14ac:dyDescent="0.25">
      <c r="A62" t="s">
        <v>34</v>
      </c>
      <c r="B62">
        <v>248</v>
      </c>
      <c r="C62">
        <v>256</v>
      </c>
      <c r="D62">
        <v>941</v>
      </c>
      <c r="E62">
        <v>3.79</v>
      </c>
      <c r="F62">
        <v>94100</v>
      </c>
      <c r="G62">
        <v>378.85</v>
      </c>
      <c r="H62">
        <v>0</v>
      </c>
      <c r="I62">
        <v>0</v>
      </c>
      <c r="J62">
        <v>94100</v>
      </c>
      <c r="K62">
        <v>378.85</v>
      </c>
      <c r="L62">
        <v>0</v>
      </c>
      <c r="M62">
        <v>74968.33</v>
      </c>
      <c r="N62">
        <v>0</v>
      </c>
      <c r="O62">
        <v>0</v>
      </c>
      <c r="P62">
        <v>0</v>
      </c>
      <c r="Q62">
        <v>0</v>
      </c>
      <c r="R62">
        <v>45.02</v>
      </c>
      <c r="S62">
        <v>82.58</v>
      </c>
      <c r="T62">
        <v>63.18</v>
      </c>
      <c r="U62">
        <v>59453.86</v>
      </c>
      <c r="X62" t="str">
        <f t="shared" si="28"/>
        <v>write_run_replace_delete_multi</v>
      </c>
      <c r="Y62">
        <f t="shared" si="29"/>
        <v>256</v>
      </c>
      <c r="Z62">
        <f t="shared" si="30"/>
        <v>3.79</v>
      </c>
      <c r="AA62">
        <f t="shared" si="31"/>
        <v>378.85</v>
      </c>
      <c r="AB62">
        <f t="shared" si="32"/>
        <v>0</v>
      </c>
      <c r="AC62">
        <f t="shared" si="33"/>
        <v>378.85</v>
      </c>
      <c r="AD62">
        <f t="shared" si="34"/>
        <v>74968.33</v>
      </c>
    </row>
    <row r="63" spans="1:30" x14ac:dyDescent="0.25">
      <c r="A63" t="s">
        <v>34</v>
      </c>
      <c r="B63">
        <v>246</v>
      </c>
      <c r="C63">
        <v>512</v>
      </c>
      <c r="D63">
        <v>1034</v>
      </c>
      <c r="E63">
        <v>4.21</v>
      </c>
      <c r="F63">
        <v>103400</v>
      </c>
      <c r="G63">
        <v>420.98</v>
      </c>
      <c r="H63">
        <v>0</v>
      </c>
      <c r="I63">
        <v>0</v>
      </c>
      <c r="J63">
        <v>103400</v>
      </c>
      <c r="K63">
        <v>420.98</v>
      </c>
      <c r="L63">
        <v>0</v>
      </c>
      <c r="M63">
        <v>100000</v>
      </c>
      <c r="N63">
        <v>0</v>
      </c>
      <c r="O63">
        <v>0</v>
      </c>
      <c r="P63">
        <v>0</v>
      </c>
      <c r="Q63">
        <v>0</v>
      </c>
      <c r="R63">
        <v>45.01</v>
      </c>
      <c r="S63">
        <v>147.75</v>
      </c>
      <c r="T63">
        <v>115.09</v>
      </c>
      <c r="U63">
        <v>119002.5</v>
      </c>
      <c r="X63" t="str">
        <f t="shared" si="28"/>
        <v>write_run_replace_delete_multi</v>
      </c>
      <c r="Y63">
        <f t="shared" si="29"/>
        <v>512</v>
      </c>
      <c r="Z63">
        <f t="shared" si="30"/>
        <v>4.21</v>
      </c>
      <c r="AA63">
        <f t="shared" si="31"/>
        <v>420.98</v>
      </c>
      <c r="AB63">
        <f t="shared" si="32"/>
        <v>0</v>
      </c>
      <c r="AC63">
        <f t="shared" si="33"/>
        <v>420.98</v>
      </c>
      <c r="AD63">
        <f t="shared" si="34"/>
        <v>100000</v>
      </c>
    </row>
    <row r="64" spans="1:30" x14ac:dyDescent="0.25">
      <c r="A64" t="s">
        <v>34</v>
      </c>
      <c r="B64">
        <v>266</v>
      </c>
      <c r="C64">
        <v>1024</v>
      </c>
      <c r="D64">
        <v>1275</v>
      </c>
      <c r="E64">
        <v>4.79</v>
      </c>
      <c r="F64">
        <v>127500</v>
      </c>
      <c r="G64">
        <v>479.16</v>
      </c>
      <c r="H64">
        <v>0</v>
      </c>
      <c r="I64">
        <v>0</v>
      </c>
      <c r="J64">
        <v>127500</v>
      </c>
      <c r="K64">
        <v>479.16</v>
      </c>
      <c r="L64">
        <v>0</v>
      </c>
      <c r="M64">
        <v>100000</v>
      </c>
      <c r="N64">
        <v>0</v>
      </c>
      <c r="O64">
        <v>0</v>
      </c>
      <c r="P64">
        <v>0</v>
      </c>
      <c r="Q64">
        <v>0</v>
      </c>
      <c r="R64">
        <v>61.12</v>
      </c>
      <c r="S64">
        <v>243.08</v>
      </c>
      <c r="T64">
        <v>184.83</v>
      </c>
      <c r="U64">
        <v>235662.46</v>
      </c>
      <c r="X64" t="str">
        <f t="shared" si="28"/>
        <v>write_run_replace_delete_multi</v>
      </c>
      <c r="Y64">
        <f t="shared" si="29"/>
        <v>1024</v>
      </c>
      <c r="Z64">
        <f t="shared" si="30"/>
        <v>4.79</v>
      </c>
      <c r="AA64">
        <f t="shared" si="31"/>
        <v>479.16</v>
      </c>
      <c r="AB64">
        <f t="shared" si="32"/>
        <v>0</v>
      </c>
      <c r="AC64">
        <f t="shared" si="33"/>
        <v>479.16</v>
      </c>
      <c r="AD64">
        <f t="shared" si="34"/>
        <v>100000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35</v>
      </c>
      <c r="B67">
        <v>200</v>
      </c>
      <c r="C67">
        <v>1</v>
      </c>
      <c r="D67">
        <v>6595</v>
      </c>
      <c r="E67">
        <v>32.97</v>
      </c>
      <c r="F67">
        <v>6595</v>
      </c>
      <c r="G67">
        <v>32.97</v>
      </c>
      <c r="H67">
        <v>0</v>
      </c>
      <c r="I67">
        <v>0</v>
      </c>
      <c r="J67">
        <v>6595</v>
      </c>
      <c r="K67">
        <v>32.97</v>
      </c>
      <c r="L67">
        <v>0</v>
      </c>
      <c r="M67">
        <v>53.85</v>
      </c>
      <c r="N67">
        <v>0</v>
      </c>
      <c r="O67">
        <v>0</v>
      </c>
      <c r="P67">
        <v>0</v>
      </c>
      <c r="Q67">
        <v>0</v>
      </c>
      <c r="R67">
        <v>0</v>
      </c>
      <c r="S67">
        <v>0.12</v>
      </c>
      <c r="T67">
        <v>0.03</v>
      </c>
      <c r="U67">
        <v>200.01</v>
      </c>
      <c r="X67" t="str">
        <f>A67</f>
        <v>write_run_replace_delete_single</v>
      </c>
      <c r="Y67">
        <f>C67</f>
        <v>1</v>
      </c>
      <c r="Z67">
        <f>E67</f>
        <v>32.97</v>
      </c>
      <c r="AA67">
        <f>G67</f>
        <v>32.97</v>
      </c>
      <c r="AB67">
        <f>I67</f>
        <v>0</v>
      </c>
      <c r="AC67">
        <f>K67</f>
        <v>32.97</v>
      </c>
      <c r="AD67">
        <f>M67</f>
        <v>53.85</v>
      </c>
    </row>
    <row r="68" spans="1:30" x14ac:dyDescent="0.25">
      <c r="A68" t="s">
        <v>35</v>
      </c>
      <c r="B68">
        <v>200</v>
      </c>
      <c r="C68">
        <v>2</v>
      </c>
      <c r="D68">
        <v>12389</v>
      </c>
      <c r="E68">
        <v>61.94</v>
      </c>
      <c r="F68">
        <v>12389</v>
      </c>
      <c r="G68">
        <v>61.94</v>
      </c>
      <c r="H68">
        <v>0</v>
      </c>
      <c r="I68">
        <v>0</v>
      </c>
      <c r="J68">
        <v>12389</v>
      </c>
      <c r="K68">
        <v>61.94</v>
      </c>
      <c r="L68">
        <v>0</v>
      </c>
      <c r="M68">
        <v>55.82</v>
      </c>
      <c r="N68">
        <v>0</v>
      </c>
      <c r="O68">
        <v>0</v>
      </c>
      <c r="P68">
        <v>0</v>
      </c>
      <c r="Q68">
        <v>0</v>
      </c>
      <c r="R68">
        <v>0</v>
      </c>
      <c r="S68">
        <v>0.11</v>
      </c>
      <c r="T68">
        <v>0.03</v>
      </c>
      <c r="U68">
        <v>400.02</v>
      </c>
      <c r="X68" t="str">
        <f t="shared" ref="X68:X77" si="35">A68</f>
        <v>write_run_replace_delete_single</v>
      </c>
      <c r="Y68">
        <f t="shared" ref="Y68:Y77" si="36">C68</f>
        <v>2</v>
      </c>
      <c r="Z68">
        <f t="shared" ref="Z68:Z77" si="37">E68</f>
        <v>61.94</v>
      </c>
      <c r="AA68">
        <f t="shared" ref="AA68:AA77" si="38">G68</f>
        <v>61.94</v>
      </c>
      <c r="AB68">
        <f t="shared" ref="AB68:AB77" si="39">I68</f>
        <v>0</v>
      </c>
      <c r="AC68">
        <f t="shared" ref="AC68:AC77" si="40">K68</f>
        <v>61.94</v>
      </c>
      <c r="AD68">
        <f t="shared" ref="AD68:AD77" si="41">M68</f>
        <v>55.82</v>
      </c>
    </row>
    <row r="69" spans="1:30" x14ac:dyDescent="0.25">
      <c r="A69" t="s">
        <v>35</v>
      </c>
      <c r="B69">
        <v>200</v>
      </c>
      <c r="C69">
        <v>4</v>
      </c>
      <c r="D69">
        <v>22132</v>
      </c>
      <c r="E69">
        <v>110.64</v>
      </c>
      <c r="F69">
        <v>22132</v>
      </c>
      <c r="G69">
        <v>110.64</v>
      </c>
      <c r="H69">
        <v>0</v>
      </c>
      <c r="I69">
        <v>0</v>
      </c>
      <c r="J69">
        <v>22132</v>
      </c>
      <c r="K69">
        <v>110.64</v>
      </c>
      <c r="L69">
        <v>0</v>
      </c>
      <c r="M69">
        <v>61.08</v>
      </c>
      <c r="N69">
        <v>0</v>
      </c>
      <c r="O69">
        <v>0</v>
      </c>
      <c r="P69">
        <v>0</v>
      </c>
      <c r="Q69">
        <v>0</v>
      </c>
      <c r="R69">
        <v>0</v>
      </c>
      <c r="S69">
        <v>0.35</v>
      </c>
      <c r="T69">
        <v>0.04</v>
      </c>
      <c r="U69">
        <v>800.03</v>
      </c>
      <c r="X69" t="str">
        <f t="shared" si="35"/>
        <v>write_run_replace_delete_single</v>
      </c>
      <c r="Y69">
        <f t="shared" si="36"/>
        <v>4</v>
      </c>
      <c r="Z69">
        <f t="shared" si="37"/>
        <v>110.64</v>
      </c>
      <c r="AA69">
        <f t="shared" si="38"/>
        <v>110.64</v>
      </c>
      <c r="AB69">
        <f t="shared" si="39"/>
        <v>0</v>
      </c>
      <c r="AC69">
        <f t="shared" si="40"/>
        <v>110.64</v>
      </c>
      <c r="AD69">
        <f t="shared" si="41"/>
        <v>61.08</v>
      </c>
    </row>
    <row r="70" spans="1:30" x14ac:dyDescent="0.25">
      <c r="A70" t="s">
        <v>35</v>
      </c>
      <c r="B70">
        <v>200</v>
      </c>
      <c r="C70">
        <v>8</v>
      </c>
      <c r="D70">
        <v>34966</v>
      </c>
      <c r="E70">
        <v>174.79</v>
      </c>
      <c r="F70">
        <v>34966</v>
      </c>
      <c r="G70">
        <v>174.79</v>
      </c>
      <c r="H70">
        <v>0</v>
      </c>
      <c r="I70">
        <v>0</v>
      </c>
      <c r="J70">
        <v>34966</v>
      </c>
      <c r="K70">
        <v>174.79</v>
      </c>
      <c r="L70">
        <v>0</v>
      </c>
      <c r="M70">
        <v>66.84</v>
      </c>
      <c r="N70">
        <v>0</v>
      </c>
      <c r="O70">
        <v>0</v>
      </c>
      <c r="P70">
        <v>0</v>
      </c>
      <c r="Q70">
        <v>0</v>
      </c>
      <c r="R70">
        <v>0</v>
      </c>
      <c r="S70">
        <v>2.93</v>
      </c>
      <c r="T70">
        <v>0.05</v>
      </c>
      <c r="U70">
        <v>1600.12</v>
      </c>
      <c r="X70" t="str">
        <f t="shared" si="35"/>
        <v>write_run_replace_delete_single</v>
      </c>
      <c r="Y70">
        <f t="shared" si="36"/>
        <v>8</v>
      </c>
      <c r="Z70">
        <f t="shared" si="37"/>
        <v>174.79</v>
      </c>
      <c r="AA70">
        <f t="shared" si="38"/>
        <v>174.79</v>
      </c>
      <c r="AB70">
        <f t="shared" si="39"/>
        <v>0</v>
      </c>
      <c r="AC70">
        <f t="shared" si="40"/>
        <v>174.79</v>
      </c>
      <c r="AD70">
        <f t="shared" si="41"/>
        <v>66.84</v>
      </c>
    </row>
    <row r="71" spans="1:30" x14ac:dyDescent="0.25">
      <c r="A71" t="s">
        <v>35</v>
      </c>
      <c r="B71">
        <v>201</v>
      </c>
      <c r="C71">
        <v>16</v>
      </c>
      <c r="D71">
        <v>49507</v>
      </c>
      <c r="E71">
        <v>246.23</v>
      </c>
      <c r="F71">
        <v>49507</v>
      </c>
      <c r="G71">
        <v>246.23</v>
      </c>
      <c r="H71">
        <v>0</v>
      </c>
      <c r="I71">
        <v>0</v>
      </c>
      <c r="J71">
        <v>49507</v>
      </c>
      <c r="K71">
        <v>246.23</v>
      </c>
      <c r="L71">
        <v>0</v>
      </c>
      <c r="M71">
        <v>82.96</v>
      </c>
      <c r="N71">
        <v>0</v>
      </c>
      <c r="O71">
        <v>0</v>
      </c>
      <c r="P71">
        <v>0</v>
      </c>
      <c r="Q71">
        <v>0</v>
      </c>
      <c r="R71">
        <v>0</v>
      </c>
      <c r="S71">
        <v>2.19</v>
      </c>
      <c r="T71">
        <v>0.06</v>
      </c>
      <c r="U71">
        <v>3215.46</v>
      </c>
      <c r="X71" t="str">
        <f t="shared" si="35"/>
        <v>write_run_replace_delete_single</v>
      </c>
      <c r="Y71">
        <f t="shared" si="36"/>
        <v>16</v>
      </c>
      <c r="Z71">
        <f t="shared" si="37"/>
        <v>246.23</v>
      </c>
      <c r="AA71">
        <f t="shared" si="38"/>
        <v>246.23</v>
      </c>
      <c r="AB71">
        <f t="shared" si="39"/>
        <v>0</v>
      </c>
      <c r="AC71">
        <f t="shared" si="40"/>
        <v>246.23</v>
      </c>
      <c r="AD71">
        <f t="shared" si="41"/>
        <v>82.96</v>
      </c>
    </row>
    <row r="72" spans="1:30" x14ac:dyDescent="0.25">
      <c r="A72" t="s">
        <v>35</v>
      </c>
      <c r="B72">
        <v>201</v>
      </c>
      <c r="C72">
        <v>32</v>
      </c>
      <c r="D72">
        <v>61782</v>
      </c>
      <c r="E72">
        <v>306.64</v>
      </c>
      <c r="F72">
        <v>61782</v>
      </c>
      <c r="G72">
        <v>306.64</v>
      </c>
      <c r="H72">
        <v>0</v>
      </c>
      <c r="I72">
        <v>0</v>
      </c>
      <c r="J72">
        <v>61782</v>
      </c>
      <c r="K72">
        <v>306.64</v>
      </c>
      <c r="L72">
        <v>0</v>
      </c>
      <c r="M72">
        <v>121.08</v>
      </c>
      <c r="N72">
        <v>0</v>
      </c>
      <c r="O72">
        <v>0</v>
      </c>
      <c r="P72">
        <v>0</v>
      </c>
      <c r="Q72">
        <v>0</v>
      </c>
      <c r="R72">
        <v>0</v>
      </c>
      <c r="S72">
        <v>2.56</v>
      </c>
      <c r="T72">
        <v>0.1</v>
      </c>
      <c r="U72">
        <v>6423.38</v>
      </c>
      <c r="X72" t="str">
        <f t="shared" si="35"/>
        <v>write_run_replace_delete_single</v>
      </c>
      <c r="Y72">
        <f t="shared" si="36"/>
        <v>32</v>
      </c>
      <c r="Z72">
        <f t="shared" si="37"/>
        <v>306.64</v>
      </c>
      <c r="AA72">
        <f t="shared" si="38"/>
        <v>306.64</v>
      </c>
      <c r="AB72">
        <f t="shared" si="39"/>
        <v>0</v>
      </c>
      <c r="AC72">
        <f t="shared" si="40"/>
        <v>306.64</v>
      </c>
      <c r="AD72">
        <f t="shared" si="41"/>
        <v>121.08</v>
      </c>
    </row>
    <row r="73" spans="1:30" x14ac:dyDescent="0.25">
      <c r="A73" t="s">
        <v>35</v>
      </c>
      <c r="B73">
        <v>200</v>
      </c>
      <c r="C73">
        <v>64</v>
      </c>
      <c r="D73">
        <v>79969</v>
      </c>
      <c r="E73">
        <v>399.67</v>
      </c>
      <c r="F73">
        <v>79969</v>
      </c>
      <c r="G73">
        <v>399.67</v>
      </c>
      <c r="H73">
        <v>0</v>
      </c>
      <c r="I73">
        <v>0</v>
      </c>
      <c r="J73">
        <v>79969</v>
      </c>
      <c r="K73">
        <v>399.67</v>
      </c>
      <c r="L73">
        <v>0</v>
      </c>
      <c r="M73">
        <v>1050.76</v>
      </c>
      <c r="N73">
        <v>0</v>
      </c>
      <c r="O73">
        <v>0</v>
      </c>
      <c r="P73">
        <v>0</v>
      </c>
      <c r="Q73">
        <v>0</v>
      </c>
      <c r="R73">
        <v>0.01</v>
      </c>
      <c r="S73">
        <v>2.4</v>
      </c>
      <c r="T73">
        <v>0.16</v>
      </c>
      <c r="U73">
        <v>12802.8</v>
      </c>
      <c r="X73" t="str">
        <f t="shared" si="35"/>
        <v>write_run_replace_delete_single</v>
      </c>
      <c r="Y73">
        <f t="shared" si="36"/>
        <v>64</v>
      </c>
      <c r="Z73">
        <f t="shared" si="37"/>
        <v>399.67</v>
      </c>
      <c r="AA73">
        <f t="shared" si="38"/>
        <v>399.67</v>
      </c>
      <c r="AB73">
        <f t="shared" si="39"/>
        <v>0</v>
      </c>
      <c r="AC73">
        <f t="shared" si="40"/>
        <v>399.67</v>
      </c>
      <c r="AD73">
        <f t="shared" si="41"/>
        <v>1050.76</v>
      </c>
    </row>
    <row r="74" spans="1:30" x14ac:dyDescent="0.25">
      <c r="A74" t="s">
        <v>35</v>
      </c>
      <c r="B74">
        <v>200</v>
      </c>
      <c r="C74">
        <v>128</v>
      </c>
      <c r="D74">
        <v>88940</v>
      </c>
      <c r="E74">
        <v>444.43</v>
      </c>
      <c r="F74">
        <v>88940</v>
      </c>
      <c r="G74">
        <v>444.43</v>
      </c>
      <c r="H74">
        <v>0</v>
      </c>
      <c r="I74">
        <v>0</v>
      </c>
      <c r="J74">
        <v>88940</v>
      </c>
      <c r="K74">
        <v>444.43</v>
      </c>
      <c r="L74">
        <v>0</v>
      </c>
      <c r="M74">
        <v>1506.29</v>
      </c>
      <c r="N74">
        <v>0</v>
      </c>
      <c r="O74">
        <v>0</v>
      </c>
      <c r="P74">
        <v>0</v>
      </c>
      <c r="Q74">
        <v>0</v>
      </c>
      <c r="R74">
        <v>0.01</v>
      </c>
      <c r="S74">
        <v>5.28</v>
      </c>
      <c r="T74">
        <v>0.28999999999999998</v>
      </c>
      <c r="U74">
        <v>25609.17</v>
      </c>
      <c r="X74" t="str">
        <f t="shared" si="35"/>
        <v>write_run_replace_delete_single</v>
      </c>
      <c r="Y74">
        <f t="shared" si="36"/>
        <v>128</v>
      </c>
      <c r="Z74">
        <f t="shared" si="37"/>
        <v>444.43</v>
      </c>
      <c r="AA74">
        <f t="shared" si="38"/>
        <v>444.43</v>
      </c>
      <c r="AB74">
        <f t="shared" si="39"/>
        <v>0</v>
      </c>
      <c r="AC74">
        <f t="shared" si="40"/>
        <v>444.43</v>
      </c>
      <c r="AD74">
        <f t="shared" si="41"/>
        <v>1506.29</v>
      </c>
    </row>
    <row r="75" spans="1:30" x14ac:dyDescent="0.25">
      <c r="A75" t="s">
        <v>35</v>
      </c>
      <c r="B75">
        <v>202</v>
      </c>
      <c r="C75">
        <v>256</v>
      </c>
      <c r="D75">
        <v>89645</v>
      </c>
      <c r="E75">
        <v>444.67</v>
      </c>
      <c r="F75">
        <v>89645</v>
      </c>
      <c r="G75">
        <v>444.67</v>
      </c>
      <c r="H75">
        <v>0</v>
      </c>
      <c r="I75">
        <v>0</v>
      </c>
      <c r="J75">
        <v>89645</v>
      </c>
      <c r="K75">
        <v>444.67</v>
      </c>
      <c r="L75">
        <v>0</v>
      </c>
      <c r="M75">
        <v>2159.29</v>
      </c>
      <c r="N75">
        <v>0</v>
      </c>
      <c r="O75">
        <v>0</v>
      </c>
      <c r="P75">
        <v>0</v>
      </c>
      <c r="Q75">
        <v>0</v>
      </c>
      <c r="R75">
        <v>0.01</v>
      </c>
      <c r="S75">
        <v>5.4</v>
      </c>
      <c r="T75">
        <v>0.57999999999999996</v>
      </c>
      <c r="U75">
        <v>51585.4</v>
      </c>
      <c r="X75" t="str">
        <f t="shared" si="35"/>
        <v>write_run_replace_delete_single</v>
      </c>
      <c r="Y75">
        <f t="shared" si="36"/>
        <v>256</v>
      </c>
      <c r="Z75">
        <f t="shared" si="37"/>
        <v>444.67</v>
      </c>
      <c r="AA75">
        <f t="shared" si="38"/>
        <v>444.67</v>
      </c>
      <c r="AB75">
        <f t="shared" si="39"/>
        <v>0</v>
      </c>
      <c r="AC75">
        <f t="shared" si="40"/>
        <v>444.67</v>
      </c>
      <c r="AD75">
        <f t="shared" si="41"/>
        <v>2159.29</v>
      </c>
    </row>
    <row r="76" spans="1:30" x14ac:dyDescent="0.25">
      <c r="A76" t="s">
        <v>35</v>
      </c>
      <c r="B76">
        <v>201</v>
      </c>
      <c r="C76">
        <v>512</v>
      </c>
      <c r="D76">
        <v>81625</v>
      </c>
      <c r="E76">
        <v>405.17</v>
      </c>
      <c r="F76">
        <v>81625</v>
      </c>
      <c r="G76">
        <v>405.17</v>
      </c>
      <c r="H76">
        <v>0</v>
      </c>
      <c r="I76">
        <v>0</v>
      </c>
      <c r="J76">
        <v>81625</v>
      </c>
      <c r="K76">
        <v>405.17</v>
      </c>
      <c r="L76">
        <v>0</v>
      </c>
      <c r="M76">
        <v>3095.38</v>
      </c>
      <c r="N76">
        <v>0</v>
      </c>
      <c r="O76">
        <v>0</v>
      </c>
      <c r="P76">
        <v>0</v>
      </c>
      <c r="Q76">
        <v>0</v>
      </c>
      <c r="R76">
        <v>0</v>
      </c>
      <c r="S76">
        <v>8.92</v>
      </c>
      <c r="T76">
        <v>1.26</v>
      </c>
      <c r="U76">
        <v>103085.05</v>
      </c>
      <c r="X76" t="str">
        <f t="shared" si="35"/>
        <v>write_run_replace_delete_single</v>
      </c>
      <c r="Y76">
        <f t="shared" si="36"/>
        <v>512</v>
      </c>
      <c r="Z76">
        <f t="shared" si="37"/>
        <v>405.17</v>
      </c>
      <c r="AA76">
        <f t="shared" si="38"/>
        <v>405.17</v>
      </c>
      <c r="AB76">
        <f t="shared" si="39"/>
        <v>0</v>
      </c>
      <c r="AC76">
        <f t="shared" si="40"/>
        <v>405.17</v>
      </c>
      <c r="AD76">
        <f t="shared" si="41"/>
        <v>3095.38</v>
      </c>
    </row>
    <row r="77" spans="1:30" x14ac:dyDescent="0.25">
      <c r="A77" t="s">
        <v>35</v>
      </c>
      <c r="B77">
        <v>201</v>
      </c>
      <c r="C77">
        <v>1024</v>
      </c>
      <c r="D77">
        <v>81428</v>
      </c>
      <c r="E77">
        <v>405.89</v>
      </c>
      <c r="F77">
        <v>81428</v>
      </c>
      <c r="G77">
        <v>405.89</v>
      </c>
      <c r="H77">
        <v>0</v>
      </c>
      <c r="I77">
        <v>0</v>
      </c>
      <c r="J77">
        <v>81428</v>
      </c>
      <c r="K77">
        <v>405.89</v>
      </c>
      <c r="L77">
        <v>0</v>
      </c>
      <c r="M77">
        <v>6026.41</v>
      </c>
      <c r="N77">
        <v>0</v>
      </c>
      <c r="O77">
        <v>0</v>
      </c>
      <c r="P77">
        <v>0</v>
      </c>
      <c r="Q77">
        <v>0</v>
      </c>
      <c r="R77">
        <v>0.01</v>
      </c>
      <c r="S77">
        <v>18.010000000000002</v>
      </c>
      <c r="T77">
        <v>2.52</v>
      </c>
      <c r="U77">
        <v>205217.2</v>
      </c>
      <c r="X77" t="str">
        <f t="shared" si="35"/>
        <v>write_run_replace_delete_single</v>
      </c>
      <c r="Y77">
        <f t="shared" si="36"/>
        <v>1024</v>
      </c>
      <c r="Z77">
        <f t="shared" si="37"/>
        <v>405.89</v>
      </c>
      <c r="AA77">
        <f t="shared" si="38"/>
        <v>405.89</v>
      </c>
      <c r="AB77">
        <f t="shared" si="39"/>
        <v>0</v>
      </c>
      <c r="AC77">
        <f t="shared" si="40"/>
        <v>405.89</v>
      </c>
      <c r="AD77">
        <f t="shared" si="41"/>
        <v>6026.41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36</v>
      </c>
      <c r="B80">
        <v>200</v>
      </c>
      <c r="C80">
        <v>1</v>
      </c>
      <c r="D80">
        <v>1061</v>
      </c>
      <c r="E80">
        <v>5.3</v>
      </c>
      <c r="F80">
        <v>11671</v>
      </c>
      <c r="G80">
        <v>58.32</v>
      </c>
      <c r="H80">
        <v>7427</v>
      </c>
      <c r="I80">
        <v>37.11</v>
      </c>
      <c r="J80">
        <v>3718</v>
      </c>
      <c r="K80">
        <v>18.579999999999998</v>
      </c>
      <c r="L80">
        <v>2.63</v>
      </c>
      <c r="M80">
        <v>253.35</v>
      </c>
      <c r="N80">
        <v>0</v>
      </c>
      <c r="O80">
        <v>0</v>
      </c>
      <c r="P80">
        <v>0</v>
      </c>
      <c r="Q80">
        <v>0</v>
      </c>
      <c r="R80">
        <v>0.04</v>
      </c>
      <c r="S80">
        <v>0.31</v>
      </c>
      <c r="T80">
        <v>0.19</v>
      </c>
      <c r="U80">
        <v>200.11</v>
      </c>
      <c r="X80" t="str">
        <f>A80</f>
        <v>write_run_rw_with_range_100</v>
      </c>
      <c r="Y80">
        <f>C80</f>
        <v>1</v>
      </c>
      <c r="Z80">
        <f>E80</f>
        <v>5.3</v>
      </c>
      <c r="AA80">
        <f>G80</f>
        <v>58.32</v>
      </c>
      <c r="AB80">
        <f>I80</f>
        <v>37.11</v>
      </c>
      <c r="AC80">
        <f>K80</f>
        <v>18.579999999999998</v>
      </c>
      <c r="AD80">
        <f>M80</f>
        <v>253.35</v>
      </c>
    </row>
    <row r="81" spans="1:30" x14ac:dyDescent="0.25">
      <c r="A81" t="s">
        <v>36</v>
      </c>
      <c r="B81">
        <v>200</v>
      </c>
      <c r="C81">
        <v>2</v>
      </c>
      <c r="D81">
        <v>1984</v>
      </c>
      <c r="E81">
        <v>9.91</v>
      </c>
      <c r="F81">
        <v>21824</v>
      </c>
      <c r="G81">
        <v>108.99</v>
      </c>
      <c r="H81">
        <v>13888</v>
      </c>
      <c r="I81">
        <v>69.36</v>
      </c>
      <c r="J81">
        <v>6940</v>
      </c>
      <c r="K81">
        <v>34.659999999999997</v>
      </c>
      <c r="L81">
        <v>4.97</v>
      </c>
      <c r="M81">
        <v>267.41000000000003</v>
      </c>
      <c r="N81">
        <v>0</v>
      </c>
      <c r="O81">
        <v>0</v>
      </c>
      <c r="P81">
        <v>0</v>
      </c>
      <c r="Q81">
        <v>0</v>
      </c>
      <c r="R81">
        <v>0.05</v>
      </c>
      <c r="S81">
        <v>0.32</v>
      </c>
      <c r="T81">
        <v>0.2</v>
      </c>
      <c r="U81">
        <v>400.36</v>
      </c>
      <c r="X81" t="str">
        <f t="shared" ref="X81:X90" si="42">A81</f>
        <v>write_run_rw_with_range_100</v>
      </c>
      <c r="Y81">
        <f t="shared" ref="Y81:Y90" si="43">C81</f>
        <v>2</v>
      </c>
      <c r="Z81">
        <f t="shared" ref="Z81:Z90" si="44">E81</f>
        <v>9.91</v>
      </c>
      <c r="AA81">
        <f t="shared" ref="AA81:AA90" si="45">G81</f>
        <v>108.99</v>
      </c>
      <c r="AB81">
        <f t="shared" ref="AB81:AB90" si="46">I81</f>
        <v>69.36</v>
      </c>
      <c r="AC81">
        <f t="shared" ref="AC81:AC90" si="47">K81</f>
        <v>34.659999999999997</v>
      </c>
      <c r="AD81">
        <f t="shared" ref="AD81:AD90" si="48">M81</f>
        <v>267.41000000000003</v>
      </c>
    </row>
    <row r="82" spans="1:30" x14ac:dyDescent="0.25">
      <c r="A82" t="s">
        <v>36</v>
      </c>
      <c r="B82">
        <v>200</v>
      </c>
      <c r="C82">
        <v>4</v>
      </c>
      <c r="D82">
        <v>3402</v>
      </c>
      <c r="E82">
        <v>17</v>
      </c>
      <c r="F82">
        <v>37422</v>
      </c>
      <c r="G82">
        <v>186.97</v>
      </c>
      <c r="H82">
        <v>23814</v>
      </c>
      <c r="I82">
        <v>118.98</v>
      </c>
      <c r="J82">
        <v>11956</v>
      </c>
      <c r="K82">
        <v>59.73</v>
      </c>
      <c r="L82">
        <v>8.25</v>
      </c>
      <c r="M82">
        <v>297.92</v>
      </c>
      <c r="N82">
        <v>0</v>
      </c>
      <c r="O82">
        <v>0</v>
      </c>
      <c r="P82">
        <v>0</v>
      </c>
      <c r="Q82">
        <v>0</v>
      </c>
      <c r="R82">
        <v>0.11</v>
      </c>
      <c r="S82">
        <v>0.34</v>
      </c>
      <c r="T82">
        <v>0.24</v>
      </c>
      <c r="U82">
        <v>800.4</v>
      </c>
      <c r="X82" t="str">
        <f t="shared" si="42"/>
        <v>write_run_rw_with_range_100</v>
      </c>
      <c r="Y82">
        <f t="shared" si="43"/>
        <v>4</v>
      </c>
      <c r="Z82">
        <f t="shared" si="44"/>
        <v>17</v>
      </c>
      <c r="AA82">
        <f t="shared" si="45"/>
        <v>186.97</v>
      </c>
      <c r="AB82">
        <f t="shared" si="46"/>
        <v>118.98</v>
      </c>
      <c r="AC82">
        <f t="shared" si="47"/>
        <v>59.73</v>
      </c>
      <c r="AD82">
        <f t="shared" si="48"/>
        <v>297.92</v>
      </c>
    </row>
    <row r="83" spans="1:30" x14ac:dyDescent="0.25">
      <c r="A83" t="s">
        <v>36</v>
      </c>
      <c r="B83">
        <v>200</v>
      </c>
      <c r="C83">
        <v>8</v>
      </c>
      <c r="D83">
        <v>5639</v>
      </c>
      <c r="E83">
        <v>28.16</v>
      </c>
      <c r="F83">
        <v>62029</v>
      </c>
      <c r="G83">
        <v>309.77999999999997</v>
      </c>
      <c r="H83">
        <v>39473</v>
      </c>
      <c r="I83">
        <v>197.13</v>
      </c>
      <c r="J83">
        <v>19734</v>
      </c>
      <c r="K83">
        <v>98.55</v>
      </c>
      <c r="L83">
        <v>14.09</v>
      </c>
      <c r="M83">
        <v>350.33</v>
      </c>
      <c r="N83">
        <v>0</v>
      </c>
      <c r="O83">
        <v>0</v>
      </c>
      <c r="P83">
        <v>0</v>
      </c>
      <c r="Q83">
        <v>0</v>
      </c>
      <c r="R83">
        <v>7.0000000000000007E-2</v>
      </c>
      <c r="S83">
        <v>3.09</v>
      </c>
      <c r="T83">
        <v>0.28000000000000003</v>
      </c>
      <c r="U83">
        <v>1600.93</v>
      </c>
      <c r="X83" t="str">
        <f t="shared" si="42"/>
        <v>write_run_rw_with_range_100</v>
      </c>
      <c r="Y83">
        <f t="shared" si="43"/>
        <v>8</v>
      </c>
      <c r="Z83">
        <f t="shared" si="44"/>
        <v>28.16</v>
      </c>
      <c r="AA83">
        <f t="shared" si="45"/>
        <v>309.77999999999997</v>
      </c>
      <c r="AB83">
        <f t="shared" si="46"/>
        <v>197.13</v>
      </c>
      <c r="AC83">
        <f t="shared" si="47"/>
        <v>98.55</v>
      </c>
      <c r="AD83">
        <f t="shared" si="48"/>
        <v>350.33</v>
      </c>
    </row>
    <row r="84" spans="1:30" x14ac:dyDescent="0.25">
      <c r="A84" t="s">
        <v>36</v>
      </c>
      <c r="B84">
        <v>201</v>
      </c>
      <c r="C84">
        <v>16</v>
      </c>
      <c r="D84">
        <v>8167</v>
      </c>
      <c r="E84">
        <v>40.58</v>
      </c>
      <c r="F84">
        <v>89837</v>
      </c>
      <c r="G84">
        <v>446.34</v>
      </c>
      <c r="H84">
        <v>57169</v>
      </c>
      <c r="I84">
        <v>284.02999999999997</v>
      </c>
      <c r="J84">
        <v>28579</v>
      </c>
      <c r="K84">
        <v>141.99</v>
      </c>
      <c r="L84">
        <v>20.32</v>
      </c>
      <c r="M84">
        <v>1149.76</v>
      </c>
      <c r="N84">
        <v>0</v>
      </c>
      <c r="O84">
        <v>0</v>
      </c>
      <c r="P84">
        <v>0</v>
      </c>
      <c r="Q84">
        <v>0</v>
      </c>
      <c r="R84">
        <v>0.05</v>
      </c>
      <c r="S84">
        <v>3.82</v>
      </c>
      <c r="T84">
        <v>0.39</v>
      </c>
      <c r="U84">
        <v>3208.45</v>
      </c>
      <c r="X84" t="str">
        <f t="shared" si="42"/>
        <v>write_run_rw_with_range_100</v>
      </c>
      <c r="Y84">
        <f t="shared" si="43"/>
        <v>16</v>
      </c>
      <c r="Z84">
        <f t="shared" si="44"/>
        <v>40.58</v>
      </c>
      <c r="AA84">
        <f t="shared" si="45"/>
        <v>446.34</v>
      </c>
      <c r="AB84">
        <f t="shared" si="46"/>
        <v>284.02999999999997</v>
      </c>
      <c r="AC84">
        <f t="shared" si="47"/>
        <v>141.99</v>
      </c>
      <c r="AD84">
        <f t="shared" si="48"/>
        <v>1149.76</v>
      </c>
    </row>
    <row r="85" spans="1:30" x14ac:dyDescent="0.25">
      <c r="A85" t="s">
        <v>36</v>
      </c>
      <c r="B85">
        <v>201</v>
      </c>
      <c r="C85">
        <v>32</v>
      </c>
      <c r="D85">
        <v>11189</v>
      </c>
      <c r="E85">
        <v>55.77</v>
      </c>
      <c r="F85">
        <v>123079</v>
      </c>
      <c r="G85">
        <v>613.48</v>
      </c>
      <c r="H85">
        <v>78323</v>
      </c>
      <c r="I85">
        <v>390.39</v>
      </c>
      <c r="J85">
        <v>39105</v>
      </c>
      <c r="K85">
        <v>194.92</v>
      </c>
      <c r="L85">
        <v>28.17</v>
      </c>
      <c r="M85">
        <v>1506.29</v>
      </c>
      <c r="N85">
        <v>0</v>
      </c>
      <c r="O85">
        <v>0</v>
      </c>
      <c r="P85">
        <v>0</v>
      </c>
      <c r="Q85">
        <v>0</v>
      </c>
      <c r="R85">
        <v>0.06</v>
      </c>
      <c r="S85">
        <v>3.06</v>
      </c>
      <c r="T85">
        <v>0.56999999999999995</v>
      </c>
      <c r="U85">
        <v>6414.79</v>
      </c>
      <c r="X85" t="str">
        <f t="shared" si="42"/>
        <v>write_run_rw_with_range_100</v>
      </c>
      <c r="Y85">
        <f t="shared" si="43"/>
        <v>32</v>
      </c>
      <c r="Z85">
        <f t="shared" si="44"/>
        <v>55.77</v>
      </c>
      <c r="AA85">
        <f t="shared" si="45"/>
        <v>613.48</v>
      </c>
      <c r="AB85">
        <f t="shared" si="46"/>
        <v>390.39</v>
      </c>
      <c r="AC85">
        <f t="shared" si="47"/>
        <v>194.92</v>
      </c>
      <c r="AD85">
        <f t="shared" si="48"/>
        <v>1506.29</v>
      </c>
    </row>
    <row r="86" spans="1:30" x14ac:dyDescent="0.25">
      <c r="A86" t="s">
        <v>36</v>
      </c>
      <c r="B86">
        <v>201</v>
      </c>
      <c r="C86">
        <v>64</v>
      </c>
      <c r="D86">
        <v>13989</v>
      </c>
      <c r="E86">
        <v>69.760000000000005</v>
      </c>
      <c r="F86">
        <v>153879</v>
      </c>
      <c r="G86">
        <v>767.41</v>
      </c>
      <c r="H86">
        <v>97923</v>
      </c>
      <c r="I86">
        <v>488.35</v>
      </c>
      <c r="J86">
        <v>49029</v>
      </c>
      <c r="K86">
        <v>244.51</v>
      </c>
      <c r="L86">
        <v>34.549999999999997</v>
      </c>
      <c r="M86">
        <v>1771.29</v>
      </c>
      <c r="N86">
        <v>0</v>
      </c>
      <c r="O86">
        <v>0</v>
      </c>
      <c r="P86">
        <v>0</v>
      </c>
      <c r="Q86">
        <v>0</v>
      </c>
      <c r="R86">
        <v>0.06</v>
      </c>
      <c r="S86">
        <v>3.6</v>
      </c>
      <c r="T86">
        <v>0.92</v>
      </c>
      <c r="U86">
        <v>12815.28</v>
      </c>
      <c r="X86" t="str">
        <f t="shared" si="42"/>
        <v>write_run_rw_with_range_100</v>
      </c>
      <c r="Y86">
        <f t="shared" si="43"/>
        <v>64</v>
      </c>
      <c r="Z86">
        <f t="shared" si="44"/>
        <v>69.760000000000005</v>
      </c>
      <c r="AA86">
        <f t="shared" si="45"/>
        <v>767.41</v>
      </c>
      <c r="AB86">
        <f t="shared" si="46"/>
        <v>488.35</v>
      </c>
      <c r="AC86">
        <f t="shared" si="47"/>
        <v>244.51</v>
      </c>
      <c r="AD86">
        <f t="shared" si="48"/>
        <v>1771.29</v>
      </c>
    </row>
    <row r="87" spans="1:30" x14ac:dyDescent="0.25">
      <c r="A87" t="s">
        <v>36</v>
      </c>
      <c r="B87">
        <v>201</v>
      </c>
      <c r="C87">
        <v>128</v>
      </c>
      <c r="D87">
        <v>15662</v>
      </c>
      <c r="E87">
        <v>77.73</v>
      </c>
      <c r="F87">
        <v>172282</v>
      </c>
      <c r="G87">
        <v>855.08</v>
      </c>
      <c r="H87">
        <v>109634</v>
      </c>
      <c r="I87">
        <v>544.14</v>
      </c>
      <c r="J87">
        <v>54806</v>
      </c>
      <c r="K87">
        <v>272.01</v>
      </c>
      <c r="L87">
        <v>38.92</v>
      </c>
      <c r="M87">
        <v>2880.27</v>
      </c>
      <c r="N87">
        <v>0</v>
      </c>
      <c r="O87">
        <v>0</v>
      </c>
      <c r="P87">
        <v>0</v>
      </c>
      <c r="Q87">
        <v>0</v>
      </c>
      <c r="R87">
        <v>0.05</v>
      </c>
      <c r="S87">
        <v>6.28</v>
      </c>
      <c r="T87">
        <v>1.64</v>
      </c>
      <c r="U87">
        <v>25737.61</v>
      </c>
      <c r="X87" t="str">
        <f t="shared" si="42"/>
        <v>write_run_rw_with_range_100</v>
      </c>
      <c r="Y87">
        <f t="shared" si="43"/>
        <v>128</v>
      </c>
      <c r="Z87">
        <f t="shared" si="44"/>
        <v>77.73</v>
      </c>
      <c r="AA87">
        <f t="shared" si="45"/>
        <v>855.08</v>
      </c>
      <c r="AB87">
        <f t="shared" si="46"/>
        <v>544.14</v>
      </c>
      <c r="AC87">
        <f t="shared" si="47"/>
        <v>272.01</v>
      </c>
      <c r="AD87">
        <f t="shared" si="48"/>
        <v>2880.27</v>
      </c>
    </row>
    <row r="88" spans="1:30" x14ac:dyDescent="0.25">
      <c r="A88" t="s">
        <v>36</v>
      </c>
      <c r="B88">
        <v>202</v>
      </c>
      <c r="C88">
        <v>256</v>
      </c>
      <c r="D88">
        <v>15017</v>
      </c>
      <c r="E88">
        <v>74.349999999999994</v>
      </c>
      <c r="F88">
        <v>165187</v>
      </c>
      <c r="G88">
        <v>817.9</v>
      </c>
      <c r="H88">
        <v>105119</v>
      </c>
      <c r="I88">
        <v>520.48</v>
      </c>
      <c r="J88">
        <v>52422</v>
      </c>
      <c r="K88">
        <v>259.56</v>
      </c>
      <c r="L88">
        <v>37.86</v>
      </c>
      <c r="M88">
        <v>5507.54</v>
      </c>
      <c r="N88">
        <v>0</v>
      </c>
      <c r="O88">
        <v>0</v>
      </c>
      <c r="P88">
        <v>0</v>
      </c>
      <c r="Q88">
        <v>0</v>
      </c>
      <c r="R88">
        <v>0.06</v>
      </c>
      <c r="S88">
        <v>9.27</v>
      </c>
      <c r="T88">
        <v>3.43</v>
      </c>
      <c r="U88">
        <v>51545.87</v>
      </c>
      <c r="X88" t="str">
        <f t="shared" si="42"/>
        <v>write_run_rw_with_range_100</v>
      </c>
      <c r="Y88">
        <f t="shared" si="43"/>
        <v>256</v>
      </c>
      <c r="Z88">
        <f t="shared" si="44"/>
        <v>74.349999999999994</v>
      </c>
      <c r="AA88">
        <f t="shared" si="45"/>
        <v>817.9</v>
      </c>
      <c r="AB88">
        <f t="shared" si="46"/>
        <v>520.48</v>
      </c>
      <c r="AC88">
        <f t="shared" si="47"/>
        <v>259.56</v>
      </c>
      <c r="AD88">
        <f t="shared" si="48"/>
        <v>5507.54</v>
      </c>
    </row>
    <row r="89" spans="1:30" x14ac:dyDescent="0.25">
      <c r="A89" t="s">
        <v>36</v>
      </c>
      <c r="B89">
        <v>203</v>
      </c>
      <c r="C89">
        <v>512</v>
      </c>
      <c r="D89">
        <v>15700</v>
      </c>
      <c r="E89">
        <v>77.37</v>
      </c>
      <c r="F89">
        <v>172700</v>
      </c>
      <c r="G89">
        <v>851.09</v>
      </c>
      <c r="H89">
        <v>109900</v>
      </c>
      <c r="I89">
        <v>541.6</v>
      </c>
      <c r="J89">
        <v>54981</v>
      </c>
      <c r="K89">
        <v>270.95999999999998</v>
      </c>
      <c r="L89">
        <v>38.53</v>
      </c>
      <c r="M89">
        <v>10531.32</v>
      </c>
      <c r="N89">
        <v>0</v>
      </c>
      <c r="O89">
        <v>0</v>
      </c>
      <c r="P89">
        <v>0</v>
      </c>
      <c r="Q89">
        <v>0</v>
      </c>
      <c r="R89">
        <v>0.06</v>
      </c>
      <c r="S89">
        <v>16.32</v>
      </c>
      <c r="T89">
        <v>6.58</v>
      </c>
      <c r="U89">
        <v>103287.66</v>
      </c>
      <c r="X89" t="str">
        <f t="shared" si="42"/>
        <v>write_run_rw_with_range_100</v>
      </c>
      <c r="Y89">
        <f t="shared" si="43"/>
        <v>512</v>
      </c>
      <c r="Z89">
        <f t="shared" si="44"/>
        <v>77.37</v>
      </c>
      <c r="AA89">
        <f t="shared" si="45"/>
        <v>851.09</v>
      </c>
      <c r="AB89">
        <f t="shared" si="46"/>
        <v>541.6</v>
      </c>
      <c r="AC89">
        <f t="shared" si="47"/>
        <v>270.95999999999998</v>
      </c>
      <c r="AD89">
        <f t="shared" si="48"/>
        <v>10531.32</v>
      </c>
    </row>
    <row r="90" spans="1:30" x14ac:dyDescent="0.25">
      <c r="A90" t="s">
        <v>36</v>
      </c>
      <c r="B90">
        <v>204</v>
      </c>
      <c r="C90">
        <v>1024</v>
      </c>
      <c r="D90">
        <v>16589</v>
      </c>
      <c r="E90">
        <v>81.430000000000007</v>
      </c>
      <c r="F90">
        <v>182479</v>
      </c>
      <c r="G90">
        <v>895.75</v>
      </c>
      <c r="H90">
        <v>116123</v>
      </c>
      <c r="I90">
        <v>570.02</v>
      </c>
      <c r="J90">
        <v>58067</v>
      </c>
      <c r="K90">
        <v>285.04000000000002</v>
      </c>
      <c r="L90">
        <v>40.69</v>
      </c>
      <c r="M90">
        <v>20503.5</v>
      </c>
      <c r="N90">
        <v>0</v>
      </c>
      <c r="O90">
        <v>0</v>
      </c>
      <c r="P90">
        <v>0</v>
      </c>
      <c r="Q90">
        <v>0</v>
      </c>
      <c r="R90">
        <v>7.0000000000000007E-2</v>
      </c>
      <c r="S90">
        <v>33.67</v>
      </c>
      <c r="T90">
        <v>12.5</v>
      </c>
      <c r="U90">
        <v>207304.26</v>
      </c>
      <c r="X90" t="str">
        <f t="shared" si="42"/>
        <v>write_run_rw_with_range_100</v>
      </c>
      <c r="Y90">
        <f t="shared" si="43"/>
        <v>1024</v>
      </c>
      <c r="Z90">
        <f t="shared" si="44"/>
        <v>81.430000000000007</v>
      </c>
      <c r="AA90">
        <f t="shared" si="45"/>
        <v>895.75</v>
      </c>
      <c r="AB90">
        <f t="shared" si="46"/>
        <v>570.02</v>
      </c>
      <c r="AC90">
        <f t="shared" si="47"/>
        <v>285.04000000000002</v>
      </c>
      <c r="AD90">
        <f t="shared" si="48"/>
        <v>20503.5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37</v>
      </c>
      <c r="B93">
        <v>200</v>
      </c>
      <c r="C93">
        <v>1</v>
      </c>
      <c r="D93">
        <v>861</v>
      </c>
      <c r="E93">
        <v>4.3</v>
      </c>
      <c r="F93">
        <v>9471</v>
      </c>
      <c r="G93">
        <v>47.33</v>
      </c>
      <c r="H93">
        <v>6027</v>
      </c>
      <c r="I93">
        <v>30.12</v>
      </c>
      <c r="J93">
        <v>3027</v>
      </c>
      <c r="K93">
        <v>15.13</v>
      </c>
      <c r="L93">
        <v>2.08</v>
      </c>
      <c r="M93">
        <v>344.08</v>
      </c>
      <c r="N93">
        <v>0</v>
      </c>
      <c r="O93">
        <v>0</v>
      </c>
      <c r="P93">
        <v>0</v>
      </c>
      <c r="Q93">
        <v>0</v>
      </c>
      <c r="R93">
        <v>0.05</v>
      </c>
      <c r="S93">
        <v>2.5</v>
      </c>
      <c r="T93">
        <v>0.23</v>
      </c>
      <c r="U93">
        <v>200.12</v>
      </c>
      <c r="X93" t="str">
        <f>A93</f>
        <v>write_run_rw_with_range_1000</v>
      </c>
      <c r="Y93">
        <f>C93</f>
        <v>1</v>
      </c>
      <c r="Z93">
        <f>E93</f>
        <v>4.3</v>
      </c>
      <c r="AA93">
        <f>G93</f>
        <v>47.33</v>
      </c>
      <c r="AB93">
        <f>I93</f>
        <v>30.12</v>
      </c>
      <c r="AC93">
        <f>K93</f>
        <v>15.13</v>
      </c>
      <c r="AD93">
        <f>M93</f>
        <v>344.08</v>
      </c>
    </row>
    <row r="94" spans="1:30" x14ac:dyDescent="0.25">
      <c r="A94" t="s">
        <v>37</v>
      </c>
      <c r="B94">
        <v>200</v>
      </c>
      <c r="C94">
        <v>2</v>
      </c>
      <c r="D94">
        <v>1240</v>
      </c>
      <c r="E94">
        <v>6.2</v>
      </c>
      <c r="F94">
        <v>13640</v>
      </c>
      <c r="G94">
        <v>68.16</v>
      </c>
      <c r="H94">
        <v>8680</v>
      </c>
      <c r="I94">
        <v>43.37</v>
      </c>
      <c r="J94">
        <v>4328</v>
      </c>
      <c r="K94">
        <v>21.63</v>
      </c>
      <c r="L94">
        <v>3.16</v>
      </c>
      <c r="M94">
        <v>442.73</v>
      </c>
      <c r="N94">
        <v>0</v>
      </c>
      <c r="O94">
        <v>0</v>
      </c>
      <c r="P94">
        <v>0</v>
      </c>
      <c r="Q94">
        <v>0</v>
      </c>
      <c r="R94">
        <v>0.11</v>
      </c>
      <c r="S94">
        <v>0.52</v>
      </c>
      <c r="T94">
        <v>0.32</v>
      </c>
      <c r="U94">
        <v>400.19</v>
      </c>
      <c r="X94" t="str">
        <f t="shared" ref="X94:X103" si="49">A94</f>
        <v>write_run_rw_with_range_1000</v>
      </c>
      <c r="Y94">
        <f t="shared" ref="Y94:Y103" si="50">C94</f>
        <v>2</v>
      </c>
      <c r="Z94">
        <f t="shared" ref="Z94:Z103" si="51">E94</f>
        <v>6.2</v>
      </c>
      <c r="AA94">
        <f t="shared" ref="AA94:AA103" si="52">G94</f>
        <v>68.16</v>
      </c>
      <c r="AB94">
        <f t="shared" ref="AB94:AB103" si="53">I94</f>
        <v>43.37</v>
      </c>
      <c r="AC94">
        <f t="shared" ref="AC94:AC103" si="54">K94</f>
        <v>21.63</v>
      </c>
      <c r="AD94">
        <f t="shared" ref="AD94:AD103" si="55">M94</f>
        <v>442.73</v>
      </c>
    </row>
    <row r="95" spans="1:30" x14ac:dyDescent="0.25">
      <c r="A95" t="s">
        <v>37</v>
      </c>
      <c r="B95">
        <v>200</v>
      </c>
      <c r="C95">
        <v>4</v>
      </c>
      <c r="D95">
        <v>2082</v>
      </c>
      <c r="E95">
        <v>10.4</v>
      </c>
      <c r="F95">
        <v>22902</v>
      </c>
      <c r="G95">
        <v>114.36</v>
      </c>
      <c r="H95">
        <v>14574</v>
      </c>
      <c r="I95">
        <v>72.78</v>
      </c>
      <c r="J95">
        <v>7315</v>
      </c>
      <c r="K95">
        <v>36.53</v>
      </c>
      <c r="L95">
        <v>5.0599999999999996</v>
      </c>
      <c r="M95">
        <v>502.2</v>
      </c>
      <c r="N95">
        <v>0</v>
      </c>
      <c r="O95">
        <v>0</v>
      </c>
      <c r="P95">
        <v>0</v>
      </c>
      <c r="Q95">
        <v>0</v>
      </c>
      <c r="R95">
        <v>0.17</v>
      </c>
      <c r="S95">
        <v>0.62</v>
      </c>
      <c r="T95">
        <v>0.38</v>
      </c>
      <c r="U95">
        <v>800.66</v>
      </c>
      <c r="X95" t="str">
        <f t="shared" si="49"/>
        <v>write_run_rw_with_range_1000</v>
      </c>
      <c r="Y95">
        <f t="shared" si="50"/>
        <v>4</v>
      </c>
      <c r="Z95">
        <f t="shared" si="51"/>
        <v>10.4</v>
      </c>
      <c r="AA95">
        <f t="shared" si="52"/>
        <v>114.36</v>
      </c>
      <c r="AB95">
        <f t="shared" si="53"/>
        <v>72.78</v>
      </c>
      <c r="AC95">
        <f t="shared" si="54"/>
        <v>36.53</v>
      </c>
      <c r="AD95">
        <f t="shared" si="55"/>
        <v>502.2</v>
      </c>
    </row>
    <row r="96" spans="1:30" x14ac:dyDescent="0.25">
      <c r="A96" t="s">
        <v>37</v>
      </c>
      <c r="B96">
        <v>200</v>
      </c>
      <c r="C96">
        <v>8</v>
      </c>
      <c r="D96">
        <v>3060</v>
      </c>
      <c r="E96">
        <v>15.26</v>
      </c>
      <c r="F96">
        <v>33660</v>
      </c>
      <c r="G96">
        <v>167.91</v>
      </c>
      <c r="H96">
        <v>21420</v>
      </c>
      <c r="I96">
        <v>106.85</v>
      </c>
      <c r="J96">
        <v>10725</v>
      </c>
      <c r="K96">
        <v>53.5</v>
      </c>
      <c r="L96">
        <v>7.56</v>
      </c>
      <c r="M96">
        <v>657.93</v>
      </c>
      <c r="N96">
        <v>0</v>
      </c>
      <c r="O96">
        <v>0</v>
      </c>
      <c r="P96">
        <v>0</v>
      </c>
      <c r="Q96">
        <v>0</v>
      </c>
      <c r="R96">
        <v>0.15</v>
      </c>
      <c r="S96">
        <v>2.6</v>
      </c>
      <c r="T96">
        <v>0.52</v>
      </c>
      <c r="U96">
        <v>1602.02</v>
      </c>
      <c r="X96" t="str">
        <f t="shared" si="49"/>
        <v>write_run_rw_with_range_1000</v>
      </c>
      <c r="Y96">
        <f t="shared" si="50"/>
        <v>8</v>
      </c>
      <c r="Z96">
        <f t="shared" si="51"/>
        <v>15.26</v>
      </c>
      <c r="AA96">
        <f t="shared" si="52"/>
        <v>167.91</v>
      </c>
      <c r="AB96">
        <f t="shared" si="53"/>
        <v>106.85</v>
      </c>
      <c r="AC96">
        <f t="shared" si="54"/>
        <v>53.5</v>
      </c>
      <c r="AD96">
        <f t="shared" si="55"/>
        <v>657.93</v>
      </c>
    </row>
    <row r="97" spans="1:30" x14ac:dyDescent="0.25">
      <c r="A97" t="s">
        <v>37</v>
      </c>
      <c r="B97">
        <v>200</v>
      </c>
      <c r="C97">
        <v>16</v>
      </c>
      <c r="D97">
        <v>4445</v>
      </c>
      <c r="E97">
        <v>22.18</v>
      </c>
      <c r="F97">
        <v>48895</v>
      </c>
      <c r="G97">
        <v>243.99</v>
      </c>
      <c r="H97">
        <v>31115</v>
      </c>
      <c r="I97">
        <v>155.27000000000001</v>
      </c>
      <c r="J97">
        <v>15611</v>
      </c>
      <c r="K97">
        <v>77.900000000000006</v>
      </c>
      <c r="L97">
        <v>10.82</v>
      </c>
      <c r="M97">
        <v>1479.41</v>
      </c>
      <c r="N97">
        <v>0</v>
      </c>
      <c r="O97">
        <v>0</v>
      </c>
      <c r="P97">
        <v>0</v>
      </c>
      <c r="Q97">
        <v>0</v>
      </c>
      <c r="R97">
        <v>0.06</v>
      </c>
      <c r="S97">
        <v>2.86</v>
      </c>
      <c r="T97">
        <v>0.72</v>
      </c>
      <c r="U97">
        <v>3204.13</v>
      </c>
      <c r="X97" t="str">
        <f t="shared" si="49"/>
        <v>write_run_rw_with_range_1000</v>
      </c>
      <c r="Y97">
        <f t="shared" si="50"/>
        <v>16</v>
      </c>
      <c r="Z97">
        <f t="shared" si="51"/>
        <v>22.18</v>
      </c>
      <c r="AA97">
        <f t="shared" si="52"/>
        <v>243.99</v>
      </c>
      <c r="AB97">
        <f t="shared" si="53"/>
        <v>155.27000000000001</v>
      </c>
      <c r="AC97">
        <f t="shared" si="54"/>
        <v>77.900000000000006</v>
      </c>
      <c r="AD97">
        <f t="shared" si="55"/>
        <v>1479.41</v>
      </c>
    </row>
    <row r="98" spans="1:30" x14ac:dyDescent="0.25">
      <c r="A98" t="s">
        <v>37</v>
      </c>
      <c r="B98">
        <v>201</v>
      </c>
      <c r="C98">
        <v>32</v>
      </c>
      <c r="D98">
        <v>5837</v>
      </c>
      <c r="E98">
        <v>29.09</v>
      </c>
      <c r="F98">
        <v>64207</v>
      </c>
      <c r="G98">
        <v>319.95</v>
      </c>
      <c r="H98">
        <v>40859</v>
      </c>
      <c r="I98">
        <v>203.6</v>
      </c>
      <c r="J98">
        <v>20428</v>
      </c>
      <c r="K98">
        <v>101.79</v>
      </c>
      <c r="L98">
        <v>14.55</v>
      </c>
      <c r="M98">
        <v>2159.29</v>
      </c>
      <c r="N98">
        <v>0</v>
      </c>
      <c r="O98">
        <v>0</v>
      </c>
      <c r="P98">
        <v>0</v>
      </c>
      <c r="Q98">
        <v>0</v>
      </c>
      <c r="R98">
        <v>0.16</v>
      </c>
      <c r="S98">
        <v>3.43</v>
      </c>
      <c r="T98">
        <v>1.1000000000000001</v>
      </c>
      <c r="U98">
        <v>6411.87</v>
      </c>
      <c r="X98" t="str">
        <f t="shared" si="49"/>
        <v>write_run_rw_with_range_1000</v>
      </c>
      <c r="Y98">
        <f t="shared" si="50"/>
        <v>32</v>
      </c>
      <c r="Z98">
        <f t="shared" si="51"/>
        <v>29.09</v>
      </c>
      <c r="AA98">
        <f t="shared" si="52"/>
        <v>319.95</v>
      </c>
      <c r="AB98">
        <f t="shared" si="53"/>
        <v>203.6</v>
      </c>
      <c r="AC98">
        <f t="shared" si="54"/>
        <v>101.79</v>
      </c>
      <c r="AD98">
        <f t="shared" si="55"/>
        <v>2159.29</v>
      </c>
    </row>
    <row r="99" spans="1:30" x14ac:dyDescent="0.25">
      <c r="A99" t="s">
        <v>37</v>
      </c>
      <c r="B99">
        <v>201</v>
      </c>
      <c r="C99">
        <v>64</v>
      </c>
      <c r="D99">
        <v>6544</v>
      </c>
      <c r="E99">
        <v>32.57</v>
      </c>
      <c r="F99">
        <v>71984</v>
      </c>
      <c r="G99">
        <v>358.29</v>
      </c>
      <c r="H99">
        <v>45808</v>
      </c>
      <c r="I99">
        <v>228.01</v>
      </c>
      <c r="J99">
        <v>23008</v>
      </c>
      <c r="K99">
        <v>114.52</v>
      </c>
      <c r="L99">
        <v>15.77</v>
      </c>
      <c r="M99">
        <v>4055.23</v>
      </c>
      <c r="N99">
        <v>0</v>
      </c>
      <c r="O99">
        <v>0</v>
      </c>
      <c r="P99">
        <v>0</v>
      </c>
      <c r="Q99">
        <v>0</v>
      </c>
      <c r="R99">
        <v>0.18</v>
      </c>
      <c r="S99">
        <v>8.92</v>
      </c>
      <c r="T99">
        <v>1.96</v>
      </c>
      <c r="U99">
        <v>12830.91</v>
      </c>
      <c r="X99" t="str">
        <f t="shared" si="49"/>
        <v>write_run_rw_with_range_1000</v>
      </c>
      <c r="Y99">
        <f t="shared" si="50"/>
        <v>64</v>
      </c>
      <c r="Z99">
        <f t="shared" si="51"/>
        <v>32.57</v>
      </c>
      <c r="AA99">
        <f t="shared" si="52"/>
        <v>358.29</v>
      </c>
      <c r="AB99">
        <f t="shared" si="53"/>
        <v>228.01</v>
      </c>
      <c r="AC99">
        <f t="shared" si="54"/>
        <v>114.52</v>
      </c>
      <c r="AD99">
        <f t="shared" si="55"/>
        <v>4055.23</v>
      </c>
    </row>
    <row r="100" spans="1:30" x14ac:dyDescent="0.25">
      <c r="A100" t="s">
        <v>37</v>
      </c>
      <c r="B100">
        <v>203</v>
      </c>
      <c r="C100">
        <v>128</v>
      </c>
      <c r="D100">
        <v>6531</v>
      </c>
      <c r="E100">
        <v>32.25</v>
      </c>
      <c r="F100">
        <v>71841</v>
      </c>
      <c r="G100">
        <v>354.76</v>
      </c>
      <c r="H100">
        <v>45717</v>
      </c>
      <c r="I100">
        <v>225.76</v>
      </c>
      <c r="J100">
        <v>22877</v>
      </c>
      <c r="K100">
        <v>112.97</v>
      </c>
      <c r="L100">
        <v>16.03</v>
      </c>
      <c r="M100">
        <v>8184.67</v>
      </c>
      <c r="N100">
        <v>0</v>
      </c>
      <c r="O100">
        <v>0</v>
      </c>
      <c r="P100">
        <v>0</v>
      </c>
      <c r="Q100">
        <v>0</v>
      </c>
      <c r="R100">
        <v>0.13</v>
      </c>
      <c r="S100">
        <v>14.98</v>
      </c>
      <c r="T100">
        <v>3.95</v>
      </c>
      <c r="U100">
        <v>25789.54</v>
      </c>
      <c r="X100" t="str">
        <f t="shared" si="49"/>
        <v>write_run_rw_with_range_1000</v>
      </c>
      <c r="Y100">
        <f t="shared" si="50"/>
        <v>128</v>
      </c>
      <c r="Z100">
        <f t="shared" si="51"/>
        <v>32.25</v>
      </c>
      <c r="AA100">
        <f t="shared" si="52"/>
        <v>354.76</v>
      </c>
      <c r="AB100">
        <f t="shared" si="53"/>
        <v>225.76</v>
      </c>
      <c r="AC100">
        <f t="shared" si="54"/>
        <v>112.97</v>
      </c>
      <c r="AD100">
        <f t="shared" si="55"/>
        <v>8184.67</v>
      </c>
    </row>
    <row r="101" spans="1:30" x14ac:dyDescent="0.25">
      <c r="A101" t="s">
        <v>37</v>
      </c>
      <c r="B101">
        <v>204</v>
      </c>
      <c r="C101">
        <v>256</v>
      </c>
      <c r="D101">
        <v>6978</v>
      </c>
      <c r="E101">
        <v>34.26</v>
      </c>
      <c r="F101">
        <v>76758</v>
      </c>
      <c r="G101">
        <v>376.91</v>
      </c>
      <c r="H101">
        <v>48846</v>
      </c>
      <c r="I101">
        <v>239.85</v>
      </c>
      <c r="J101">
        <v>24415</v>
      </c>
      <c r="K101">
        <v>119.89</v>
      </c>
      <c r="L101">
        <v>17.170000000000002</v>
      </c>
      <c r="M101">
        <v>15371.13</v>
      </c>
      <c r="N101">
        <v>0</v>
      </c>
      <c r="O101">
        <v>0</v>
      </c>
      <c r="P101">
        <v>0</v>
      </c>
      <c r="Q101">
        <v>0</v>
      </c>
      <c r="R101">
        <v>0.13</v>
      </c>
      <c r="S101">
        <v>29.19</v>
      </c>
      <c r="T101">
        <v>7.42</v>
      </c>
      <c r="U101">
        <v>51770.33</v>
      </c>
      <c r="X101" t="str">
        <f t="shared" si="49"/>
        <v>write_run_rw_with_range_1000</v>
      </c>
      <c r="Y101">
        <f t="shared" si="50"/>
        <v>256</v>
      </c>
      <c r="Z101">
        <f t="shared" si="51"/>
        <v>34.26</v>
      </c>
      <c r="AA101">
        <f t="shared" si="52"/>
        <v>376.91</v>
      </c>
      <c r="AB101">
        <f t="shared" si="53"/>
        <v>239.85</v>
      </c>
      <c r="AC101">
        <f t="shared" si="54"/>
        <v>119.89</v>
      </c>
      <c r="AD101">
        <f t="shared" si="55"/>
        <v>15371.13</v>
      </c>
    </row>
    <row r="102" spans="1:30" x14ac:dyDescent="0.25">
      <c r="A102" t="s">
        <v>37</v>
      </c>
      <c r="B102">
        <v>207</v>
      </c>
      <c r="C102">
        <v>512</v>
      </c>
      <c r="D102">
        <v>7409</v>
      </c>
      <c r="E102">
        <v>35.81</v>
      </c>
      <c r="F102">
        <v>81499</v>
      </c>
      <c r="G102">
        <v>393.96</v>
      </c>
      <c r="H102">
        <v>51863</v>
      </c>
      <c r="I102">
        <v>250.7</v>
      </c>
      <c r="J102">
        <v>25917</v>
      </c>
      <c r="K102">
        <v>125.28</v>
      </c>
      <c r="L102">
        <v>17.98</v>
      </c>
      <c r="M102">
        <v>27846.48</v>
      </c>
      <c r="N102">
        <v>0</v>
      </c>
      <c r="O102">
        <v>0</v>
      </c>
      <c r="P102">
        <v>0</v>
      </c>
      <c r="Q102">
        <v>0</v>
      </c>
      <c r="R102">
        <v>0.13</v>
      </c>
      <c r="S102">
        <v>48.7</v>
      </c>
      <c r="T102">
        <v>14.13</v>
      </c>
      <c r="U102">
        <v>104653.29</v>
      </c>
      <c r="X102" t="str">
        <f t="shared" si="49"/>
        <v>write_run_rw_with_range_1000</v>
      </c>
      <c r="Y102">
        <f t="shared" si="50"/>
        <v>512</v>
      </c>
      <c r="Z102">
        <f t="shared" si="51"/>
        <v>35.81</v>
      </c>
      <c r="AA102">
        <f t="shared" si="52"/>
        <v>393.96</v>
      </c>
      <c r="AB102">
        <f t="shared" si="53"/>
        <v>250.7</v>
      </c>
      <c r="AC102">
        <f t="shared" si="54"/>
        <v>125.28</v>
      </c>
      <c r="AD102">
        <f t="shared" si="55"/>
        <v>27846.48</v>
      </c>
    </row>
    <row r="103" spans="1:30" x14ac:dyDescent="0.25">
      <c r="A103" t="s">
        <v>37</v>
      </c>
      <c r="B103">
        <v>210</v>
      </c>
      <c r="C103">
        <v>1024</v>
      </c>
      <c r="D103">
        <v>7819</v>
      </c>
      <c r="E103">
        <v>37.159999999999997</v>
      </c>
      <c r="F103">
        <v>86009</v>
      </c>
      <c r="G103">
        <v>408.77</v>
      </c>
      <c r="H103">
        <v>54733</v>
      </c>
      <c r="I103">
        <v>260.12</v>
      </c>
      <c r="J103">
        <v>27329</v>
      </c>
      <c r="K103">
        <v>129.88</v>
      </c>
      <c r="L103">
        <v>18.760000000000002</v>
      </c>
      <c r="M103">
        <v>47794.11</v>
      </c>
      <c r="N103">
        <v>0</v>
      </c>
      <c r="O103">
        <v>0</v>
      </c>
      <c r="P103">
        <v>0</v>
      </c>
      <c r="Q103">
        <v>0</v>
      </c>
      <c r="R103">
        <v>0.17</v>
      </c>
      <c r="S103">
        <v>75.98</v>
      </c>
      <c r="T103">
        <v>27.02</v>
      </c>
      <c r="U103">
        <v>211299.17</v>
      </c>
      <c r="X103" t="str">
        <f t="shared" si="49"/>
        <v>write_run_rw_with_range_1000</v>
      </c>
      <c r="Y103">
        <f t="shared" si="50"/>
        <v>1024</v>
      </c>
      <c r="Z103">
        <f t="shared" si="51"/>
        <v>37.159999999999997</v>
      </c>
      <c r="AA103">
        <f t="shared" si="52"/>
        <v>408.77</v>
      </c>
      <c r="AB103">
        <f t="shared" si="53"/>
        <v>260.12</v>
      </c>
      <c r="AC103">
        <f t="shared" si="54"/>
        <v>129.88</v>
      </c>
      <c r="AD103">
        <f t="shared" si="55"/>
        <v>47794.11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38</v>
      </c>
      <c r="B106">
        <v>200</v>
      </c>
      <c r="C106">
        <v>1</v>
      </c>
      <c r="D106">
        <v>141</v>
      </c>
      <c r="E106">
        <v>0.7</v>
      </c>
      <c r="F106">
        <v>14100</v>
      </c>
      <c r="G106">
        <v>70.400000000000006</v>
      </c>
      <c r="H106">
        <v>0</v>
      </c>
      <c r="I106">
        <v>0</v>
      </c>
      <c r="J106">
        <v>14099</v>
      </c>
      <c r="K106">
        <v>70.39</v>
      </c>
      <c r="L106">
        <v>0</v>
      </c>
      <c r="M106">
        <v>1739.68</v>
      </c>
      <c r="N106">
        <v>0</v>
      </c>
      <c r="O106">
        <v>0</v>
      </c>
      <c r="P106">
        <v>0</v>
      </c>
      <c r="Q106">
        <v>0</v>
      </c>
      <c r="R106">
        <v>0.84</v>
      </c>
      <c r="S106">
        <v>2.12</v>
      </c>
      <c r="T106">
        <v>1.42</v>
      </c>
      <c r="U106">
        <v>200.28</v>
      </c>
      <c r="X106" t="str">
        <f>A106</f>
        <v>write_run_update_no_index_multi</v>
      </c>
      <c r="Y106">
        <f>C106</f>
        <v>1</v>
      </c>
      <c r="Z106">
        <f>E106</f>
        <v>0.7</v>
      </c>
      <c r="AA106">
        <f>G106</f>
        <v>70.400000000000006</v>
      </c>
      <c r="AB106">
        <f>I106</f>
        <v>0</v>
      </c>
      <c r="AC106">
        <f>K106</f>
        <v>70.39</v>
      </c>
      <c r="AD106">
        <f>M106</f>
        <v>1739.68</v>
      </c>
    </row>
    <row r="107" spans="1:30" x14ac:dyDescent="0.25">
      <c r="A107" t="s">
        <v>38</v>
      </c>
      <c r="B107">
        <v>201</v>
      </c>
      <c r="C107">
        <v>2</v>
      </c>
      <c r="D107">
        <v>215</v>
      </c>
      <c r="E107">
        <v>1.07</v>
      </c>
      <c r="F107">
        <v>21500</v>
      </c>
      <c r="G107">
        <v>107.22</v>
      </c>
      <c r="H107">
        <v>0</v>
      </c>
      <c r="I107">
        <v>0</v>
      </c>
      <c r="J107">
        <v>21497</v>
      </c>
      <c r="K107">
        <v>107.2</v>
      </c>
      <c r="L107">
        <v>0.01</v>
      </c>
      <c r="M107">
        <v>2279.14</v>
      </c>
      <c r="N107">
        <v>0</v>
      </c>
      <c r="O107">
        <v>0</v>
      </c>
      <c r="P107">
        <v>0</v>
      </c>
      <c r="Q107">
        <v>0</v>
      </c>
      <c r="R107">
        <v>0.34</v>
      </c>
      <c r="S107">
        <v>3.81</v>
      </c>
      <c r="T107">
        <v>1.86</v>
      </c>
      <c r="U107">
        <v>400.78</v>
      </c>
      <c r="X107" t="str">
        <f t="shared" ref="X107:X116" si="56">A107</f>
        <v>write_run_update_no_index_multi</v>
      </c>
      <c r="Y107">
        <f t="shared" ref="Y107:Y116" si="57">C107</f>
        <v>2</v>
      </c>
      <c r="Z107">
        <f t="shared" ref="Z107:Z116" si="58">E107</f>
        <v>1.07</v>
      </c>
      <c r="AA107">
        <f t="shared" ref="AA107:AA116" si="59">G107</f>
        <v>107.22</v>
      </c>
      <c r="AB107">
        <f t="shared" ref="AB107:AB116" si="60">I107</f>
        <v>0</v>
      </c>
      <c r="AC107">
        <f t="shared" ref="AC107:AC116" si="61">K107</f>
        <v>107.2</v>
      </c>
      <c r="AD107">
        <f t="shared" ref="AD107:AD116" si="62">M107</f>
        <v>2279.14</v>
      </c>
    </row>
    <row r="108" spans="1:30" x14ac:dyDescent="0.25">
      <c r="A108" t="s">
        <v>38</v>
      </c>
      <c r="B108">
        <v>201</v>
      </c>
      <c r="C108">
        <v>4</v>
      </c>
      <c r="D108">
        <v>352</v>
      </c>
      <c r="E108">
        <v>1.75</v>
      </c>
      <c r="F108">
        <v>35200</v>
      </c>
      <c r="G108">
        <v>174.75</v>
      </c>
      <c r="H108">
        <v>0</v>
      </c>
      <c r="I108">
        <v>0</v>
      </c>
      <c r="J108">
        <v>35200</v>
      </c>
      <c r="K108">
        <v>174.75</v>
      </c>
      <c r="L108">
        <v>0</v>
      </c>
      <c r="M108">
        <v>2728.81</v>
      </c>
      <c r="N108">
        <v>0</v>
      </c>
      <c r="O108">
        <v>0</v>
      </c>
      <c r="P108">
        <v>0</v>
      </c>
      <c r="Q108">
        <v>0</v>
      </c>
      <c r="R108">
        <v>1.34</v>
      </c>
      <c r="S108">
        <v>2.91</v>
      </c>
      <c r="T108">
        <v>2.2799999999999998</v>
      </c>
      <c r="U108">
        <v>803.6</v>
      </c>
      <c r="X108" t="str">
        <f t="shared" si="56"/>
        <v>write_run_update_no_index_multi</v>
      </c>
      <c r="Y108">
        <f t="shared" si="57"/>
        <v>4</v>
      </c>
      <c r="Z108">
        <f t="shared" si="58"/>
        <v>1.75</v>
      </c>
      <c r="AA108">
        <f t="shared" si="59"/>
        <v>174.75</v>
      </c>
      <c r="AB108">
        <f t="shared" si="60"/>
        <v>0</v>
      </c>
      <c r="AC108">
        <f t="shared" si="61"/>
        <v>174.75</v>
      </c>
      <c r="AD108">
        <f t="shared" si="62"/>
        <v>2728.81</v>
      </c>
    </row>
    <row r="109" spans="1:30" x14ac:dyDescent="0.25">
      <c r="A109" t="s">
        <v>38</v>
      </c>
      <c r="B109">
        <v>201</v>
      </c>
      <c r="C109">
        <v>8</v>
      </c>
      <c r="D109">
        <v>592</v>
      </c>
      <c r="E109">
        <v>2.95</v>
      </c>
      <c r="F109">
        <v>59200</v>
      </c>
      <c r="G109">
        <v>294.55</v>
      </c>
      <c r="H109">
        <v>0</v>
      </c>
      <c r="I109">
        <v>0</v>
      </c>
      <c r="J109">
        <v>59199</v>
      </c>
      <c r="K109">
        <v>294.55</v>
      </c>
      <c r="L109">
        <v>0</v>
      </c>
      <c r="M109">
        <v>2985.89</v>
      </c>
      <c r="N109">
        <v>0</v>
      </c>
      <c r="O109">
        <v>0</v>
      </c>
      <c r="P109">
        <v>0</v>
      </c>
      <c r="Q109">
        <v>0</v>
      </c>
      <c r="R109">
        <v>1.69</v>
      </c>
      <c r="S109">
        <v>3.07</v>
      </c>
      <c r="T109">
        <v>2.71</v>
      </c>
      <c r="U109">
        <v>1605.54</v>
      </c>
      <c r="X109" t="str">
        <f t="shared" si="56"/>
        <v>write_run_update_no_index_multi</v>
      </c>
      <c r="Y109">
        <f t="shared" si="57"/>
        <v>8</v>
      </c>
      <c r="Z109">
        <f t="shared" si="58"/>
        <v>2.95</v>
      </c>
      <c r="AA109">
        <f t="shared" si="59"/>
        <v>294.55</v>
      </c>
      <c r="AB109">
        <f t="shared" si="60"/>
        <v>0</v>
      </c>
      <c r="AC109">
        <f t="shared" si="61"/>
        <v>294.55</v>
      </c>
      <c r="AD109">
        <f t="shared" si="62"/>
        <v>2985.89</v>
      </c>
    </row>
    <row r="110" spans="1:30" x14ac:dyDescent="0.25">
      <c r="A110" t="s">
        <v>38</v>
      </c>
      <c r="B110">
        <v>202</v>
      </c>
      <c r="C110">
        <v>16</v>
      </c>
      <c r="D110">
        <v>965</v>
      </c>
      <c r="E110">
        <v>4.7699999999999996</v>
      </c>
      <c r="F110">
        <v>96500</v>
      </c>
      <c r="G110">
        <v>477.05</v>
      </c>
      <c r="H110">
        <v>0</v>
      </c>
      <c r="I110">
        <v>0</v>
      </c>
      <c r="J110">
        <v>96496</v>
      </c>
      <c r="K110">
        <v>477.03</v>
      </c>
      <c r="L110">
        <v>0.02</v>
      </c>
      <c r="M110">
        <v>5409.26</v>
      </c>
      <c r="N110">
        <v>0</v>
      </c>
      <c r="O110">
        <v>0</v>
      </c>
      <c r="P110">
        <v>0</v>
      </c>
      <c r="Q110">
        <v>0</v>
      </c>
      <c r="R110">
        <v>1.42</v>
      </c>
      <c r="S110">
        <v>7.34</v>
      </c>
      <c r="T110">
        <v>3.34</v>
      </c>
      <c r="U110">
        <v>3219.86</v>
      </c>
      <c r="X110" t="str">
        <f t="shared" si="56"/>
        <v>write_run_update_no_index_multi</v>
      </c>
      <c r="Y110">
        <f t="shared" si="57"/>
        <v>16</v>
      </c>
      <c r="Z110">
        <f t="shared" si="58"/>
        <v>4.7699999999999996</v>
      </c>
      <c r="AA110">
        <f t="shared" si="59"/>
        <v>477.05</v>
      </c>
      <c r="AB110">
        <f t="shared" si="60"/>
        <v>0</v>
      </c>
      <c r="AC110">
        <f t="shared" si="61"/>
        <v>477.03</v>
      </c>
      <c r="AD110">
        <f t="shared" si="62"/>
        <v>5409.26</v>
      </c>
    </row>
    <row r="111" spans="1:30" x14ac:dyDescent="0.25">
      <c r="A111" t="s">
        <v>38</v>
      </c>
      <c r="B111">
        <v>203</v>
      </c>
      <c r="C111">
        <v>32</v>
      </c>
      <c r="D111">
        <v>1303</v>
      </c>
      <c r="E111">
        <v>6.43</v>
      </c>
      <c r="F111">
        <v>130300</v>
      </c>
      <c r="G111">
        <v>642.97</v>
      </c>
      <c r="H111">
        <v>0</v>
      </c>
      <c r="I111">
        <v>0</v>
      </c>
      <c r="J111">
        <v>130298</v>
      </c>
      <c r="K111">
        <v>642.96</v>
      </c>
      <c r="L111">
        <v>0.01</v>
      </c>
      <c r="M111">
        <v>9118.4699999999993</v>
      </c>
      <c r="N111">
        <v>0</v>
      </c>
      <c r="O111">
        <v>0</v>
      </c>
      <c r="P111">
        <v>0</v>
      </c>
      <c r="Q111">
        <v>0</v>
      </c>
      <c r="R111">
        <v>1.52</v>
      </c>
      <c r="S111">
        <v>14.59</v>
      </c>
      <c r="T111">
        <v>4.95</v>
      </c>
      <c r="U111">
        <v>6443.8</v>
      </c>
      <c r="X111" t="str">
        <f t="shared" si="56"/>
        <v>write_run_update_no_index_multi</v>
      </c>
      <c r="Y111">
        <f t="shared" si="57"/>
        <v>32</v>
      </c>
      <c r="Z111">
        <f t="shared" si="58"/>
        <v>6.43</v>
      </c>
      <c r="AA111">
        <f t="shared" si="59"/>
        <v>642.97</v>
      </c>
      <c r="AB111">
        <f t="shared" si="60"/>
        <v>0</v>
      </c>
      <c r="AC111">
        <f t="shared" si="61"/>
        <v>642.96</v>
      </c>
      <c r="AD111">
        <f t="shared" si="62"/>
        <v>9118.4699999999993</v>
      </c>
    </row>
    <row r="112" spans="1:30" x14ac:dyDescent="0.25">
      <c r="A112" t="s">
        <v>38</v>
      </c>
      <c r="B112">
        <v>205</v>
      </c>
      <c r="C112">
        <v>64</v>
      </c>
      <c r="D112">
        <v>1583</v>
      </c>
      <c r="E112">
        <v>7.71</v>
      </c>
      <c r="F112">
        <v>158300</v>
      </c>
      <c r="G112">
        <v>771.37</v>
      </c>
      <c r="H112">
        <v>0</v>
      </c>
      <c r="I112">
        <v>0</v>
      </c>
      <c r="J112">
        <v>158297</v>
      </c>
      <c r="K112">
        <v>771.35</v>
      </c>
      <c r="L112">
        <v>0.01</v>
      </c>
      <c r="M112">
        <v>16224.31</v>
      </c>
      <c r="N112">
        <v>0</v>
      </c>
      <c r="O112">
        <v>0</v>
      </c>
      <c r="P112">
        <v>0</v>
      </c>
      <c r="Q112">
        <v>0</v>
      </c>
      <c r="R112">
        <v>1.73</v>
      </c>
      <c r="S112">
        <v>24.47</v>
      </c>
      <c r="T112">
        <v>8.2100000000000009</v>
      </c>
      <c r="U112">
        <v>12992.18</v>
      </c>
      <c r="X112" t="str">
        <f t="shared" si="56"/>
        <v>write_run_update_no_index_multi</v>
      </c>
      <c r="Y112">
        <f t="shared" si="57"/>
        <v>64</v>
      </c>
      <c r="Z112">
        <f t="shared" si="58"/>
        <v>7.71</v>
      </c>
      <c r="AA112">
        <f t="shared" si="59"/>
        <v>771.37</v>
      </c>
      <c r="AB112">
        <f t="shared" si="60"/>
        <v>0</v>
      </c>
      <c r="AC112">
        <f t="shared" si="61"/>
        <v>771.35</v>
      </c>
      <c r="AD112">
        <f t="shared" si="62"/>
        <v>16224.31</v>
      </c>
    </row>
    <row r="113" spans="1:30" x14ac:dyDescent="0.25">
      <c r="A113" t="s">
        <v>38</v>
      </c>
      <c r="B113">
        <v>209</v>
      </c>
      <c r="C113">
        <v>128</v>
      </c>
      <c r="D113">
        <v>1777</v>
      </c>
      <c r="E113">
        <v>8.5</v>
      </c>
      <c r="F113">
        <v>177700</v>
      </c>
      <c r="G113">
        <v>849.73</v>
      </c>
      <c r="H113">
        <v>0</v>
      </c>
      <c r="I113">
        <v>0</v>
      </c>
      <c r="J113">
        <v>177696</v>
      </c>
      <c r="K113">
        <v>849.71</v>
      </c>
      <c r="L113">
        <v>0.02</v>
      </c>
      <c r="M113">
        <v>25448.93</v>
      </c>
      <c r="N113">
        <v>0</v>
      </c>
      <c r="O113">
        <v>0</v>
      </c>
      <c r="P113">
        <v>0</v>
      </c>
      <c r="Q113">
        <v>0</v>
      </c>
      <c r="R113">
        <v>1.97</v>
      </c>
      <c r="S113">
        <v>32.57</v>
      </c>
      <c r="T113">
        <v>14.75</v>
      </c>
      <c r="U113">
        <v>26215.21</v>
      </c>
      <c r="X113" t="str">
        <f t="shared" si="56"/>
        <v>write_run_update_no_index_multi</v>
      </c>
      <c r="Y113">
        <f t="shared" si="57"/>
        <v>128</v>
      </c>
      <c r="Z113">
        <f t="shared" si="58"/>
        <v>8.5</v>
      </c>
      <c r="AA113">
        <f t="shared" si="59"/>
        <v>849.73</v>
      </c>
      <c r="AB113">
        <f t="shared" si="60"/>
        <v>0</v>
      </c>
      <c r="AC113">
        <f t="shared" si="61"/>
        <v>849.71</v>
      </c>
      <c r="AD113">
        <f t="shared" si="62"/>
        <v>25448.93</v>
      </c>
    </row>
    <row r="114" spans="1:30" x14ac:dyDescent="0.25">
      <c r="A114" t="s">
        <v>38</v>
      </c>
      <c r="B114">
        <v>214</v>
      </c>
      <c r="C114">
        <v>256</v>
      </c>
      <c r="D114">
        <v>2054</v>
      </c>
      <c r="E114">
        <v>9.6</v>
      </c>
      <c r="F114">
        <v>205400</v>
      </c>
      <c r="G114">
        <v>960.06</v>
      </c>
      <c r="H114">
        <v>0</v>
      </c>
      <c r="I114">
        <v>0</v>
      </c>
      <c r="J114">
        <v>205396</v>
      </c>
      <c r="K114">
        <v>960.05</v>
      </c>
      <c r="L114">
        <v>0.02</v>
      </c>
      <c r="M114">
        <v>42134.07</v>
      </c>
      <c r="N114">
        <v>0</v>
      </c>
      <c r="O114">
        <v>0</v>
      </c>
      <c r="P114">
        <v>0</v>
      </c>
      <c r="Q114">
        <v>0</v>
      </c>
      <c r="R114">
        <v>2</v>
      </c>
      <c r="S114">
        <v>64.09</v>
      </c>
      <c r="T114">
        <v>25.88</v>
      </c>
      <c r="U114">
        <v>53162.68</v>
      </c>
      <c r="X114" t="str">
        <f t="shared" si="56"/>
        <v>write_run_update_no_index_multi</v>
      </c>
      <c r="Y114">
        <f t="shared" si="57"/>
        <v>256</v>
      </c>
      <c r="Z114">
        <f t="shared" si="58"/>
        <v>9.6</v>
      </c>
      <c r="AA114">
        <f t="shared" si="59"/>
        <v>960.06</v>
      </c>
      <c r="AB114">
        <f t="shared" si="60"/>
        <v>0</v>
      </c>
      <c r="AC114">
        <f t="shared" si="61"/>
        <v>960.05</v>
      </c>
      <c r="AD114">
        <f t="shared" si="62"/>
        <v>42134.07</v>
      </c>
    </row>
    <row r="115" spans="1:30" x14ac:dyDescent="0.25">
      <c r="A115" t="s">
        <v>38</v>
      </c>
      <c r="B115">
        <v>229</v>
      </c>
      <c r="C115">
        <v>512</v>
      </c>
      <c r="D115">
        <v>2137</v>
      </c>
      <c r="E115">
        <v>9.35</v>
      </c>
      <c r="F115">
        <v>213700</v>
      </c>
      <c r="G115">
        <v>934.51</v>
      </c>
      <c r="H115">
        <v>0</v>
      </c>
      <c r="I115">
        <v>0</v>
      </c>
      <c r="J115">
        <v>213698</v>
      </c>
      <c r="K115">
        <v>934.5</v>
      </c>
      <c r="L115">
        <v>0.01</v>
      </c>
      <c r="M115">
        <v>83521.570000000007</v>
      </c>
      <c r="N115">
        <v>0</v>
      </c>
      <c r="O115">
        <v>0</v>
      </c>
      <c r="P115">
        <v>0</v>
      </c>
      <c r="Q115">
        <v>0</v>
      </c>
      <c r="R115">
        <v>1.8</v>
      </c>
      <c r="S115">
        <v>114.6</v>
      </c>
      <c r="T115">
        <v>51.97</v>
      </c>
      <c r="U115">
        <v>111049.21</v>
      </c>
      <c r="X115" t="str">
        <f t="shared" si="56"/>
        <v>write_run_update_no_index_multi</v>
      </c>
      <c r="Y115">
        <f t="shared" si="57"/>
        <v>512</v>
      </c>
      <c r="Z115">
        <f t="shared" si="58"/>
        <v>9.35</v>
      </c>
      <c r="AA115">
        <f t="shared" si="59"/>
        <v>934.51</v>
      </c>
      <c r="AB115">
        <f t="shared" si="60"/>
        <v>0</v>
      </c>
      <c r="AC115">
        <f t="shared" si="61"/>
        <v>934.5</v>
      </c>
      <c r="AD115">
        <f t="shared" si="62"/>
        <v>83521.570000000007</v>
      </c>
    </row>
    <row r="116" spans="1:30" x14ac:dyDescent="0.25">
      <c r="A116" t="s">
        <v>38</v>
      </c>
      <c r="B116">
        <v>249</v>
      </c>
      <c r="C116">
        <v>1024</v>
      </c>
      <c r="D116">
        <v>2415</v>
      </c>
      <c r="E116">
        <v>9.7100000000000009</v>
      </c>
      <c r="F116">
        <v>241500</v>
      </c>
      <c r="G116">
        <v>971.21</v>
      </c>
      <c r="H116">
        <v>0</v>
      </c>
      <c r="I116">
        <v>0</v>
      </c>
      <c r="J116">
        <v>241494</v>
      </c>
      <c r="K116">
        <v>971.19</v>
      </c>
      <c r="L116">
        <v>0.02</v>
      </c>
      <c r="M116">
        <v>100000</v>
      </c>
      <c r="N116">
        <v>0</v>
      </c>
      <c r="O116">
        <v>0</v>
      </c>
      <c r="P116">
        <v>0</v>
      </c>
      <c r="Q116">
        <v>0</v>
      </c>
      <c r="R116">
        <v>6.56</v>
      </c>
      <c r="S116">
        <v>172.05</v>
      </c>
      <c r="T116">
        <v>97.1</v>
      </c>
      <c r="U116">
        <v>234507.39</v>
      </c>
      <c r="X116" t="str">
        <f t="shared" si="56"/>
        <v>write_run_update_no_index_multi</v>
      </c>
      <c r="Y116">
        <f t="shared" si="57"/>
        <v>1024</v>
      </c>
      <c r="Z116">
        <f t="shared" si="58"/>
        <v>9.7100000000000009</v>
      </c>
      <c r="AA116">
        <f t="shared" si="59"/>
        <v>971.21</v>
      </c>
      <c r="AB116">
        <f t="shared" si="60"/>
        <v>0</v>
      </c>
      <c r="AC116">
        <f t="shared" si="61"/>
        <v>971.19</v>
      </c>
      <c r="AD116">
        <f t="shared" si="62"/>
        <v>100000</v>
      </c>
    </row>
    <row r="118" spans="1:30" x14ac:dyDescent="0.25">
      <c r="A118" t="s">
        <v>0</v>
      </c>
      <c r="B118" t="s">
        <v>1</v>
      </c>
      <c r="C118" t="s">
        <v>2</v>
      </c>
      <c r="D118" t="s">
        <v>3</v>
      </c>
      <c r="E118" t="s">
        <v>4</v>
      </c>
      <c r="F118" t="s">
        <v>5</v>
      </c>
      <c r="G118" t="s">
        <v>6</v>
      </c>
      <c r="H118" t="s">
        <v>7</v>
      </c>
      <c r="I118" t="s">
        <v>8</v>
      </c>
      <c r="J118" t="s">
        <v>9</v>
      </c>
      <c r="K118" t="s">
        <v>10</v>
      </c>
      <c r="L118" t="s">
        <v>11</v>
      </c>
      <c r="M118" t="s">
        <v>12</v>
      </c>
      <c r="N118" t="s">
        <v>13</v>
      </c>
      <c r="O118" t="s">
        <v>14</v>
      </c>
      <c r="P118" t="s">
        <v>15</v>
      </c>
      <c r="Q118" t="s">
        <v>16</v>
      </c>
      <c r="R118" t="s">
        <v>17</v>
      </c>
      <c r="S118" t="s">
        <v>18</v>
      </c>
      <c r="T118" t="s">
        <v>19</v>
      </c>
      <c r="U118" t="s">
        <v>20</v>
      </c>
      <c r="Y118" t="s">
        <v>47</v>
      </c>
      <c r="Z118" t="s">
        <v>48</v>
      </c>
      <c r="AA118" t="s">
        <v>49</v>
      </c>
      <c r="AB118" t="s">
        <v>50</v>
      </c>
      <c r="AC118" t="s">
        <v>51</v>
      </c>
      <c r="AD118" t="s">
        <v>52</v>
      </c>
    </row>
    <row r="119" spans="1:30" x14ac:dyDescent="0.25">
      <c r="A119" t="s">
        <v>39</v>
      </c>
      <c r="B119">
        <v>200</v>
      </c>
      <c r="C119">
        <v>1</v>
      </c>
      <c r="D119">
        <v>1204</v>
      </c>
      <c r="E119">
        <v>6.01</v>
      </c>
      <c r="F119">
        <v>12040</v>
      </c>
      <c r="G119">
        <v>60.15</v>
      </c>
      <c r="H119">
        <v>0</v>
      </c>
      <c r="I119">
        <v>0</v>
      </c>
      <c r="J119">
        <v>12040</v>
      </c>
      <c r="K119">
        <v>60.15</v>
      </c>
      <c r="L119">
        <v>0</v>
      </c>
      <c r="M119">
        <v>248.83</v>
      </c>
      <c r="N119">
        <v>0</v>
      </c>
      <c r="O119">
        <v>0</v>
      </c>
      <c r="P119">
        <v>0</v>
      </c>
      <c r="Q119">
        <v>0</v>
      </c>
      <c r="R119">
        <v>0.05</v>
      </c>
      <c r="S119">
        <v>0.31</v>
      </c>
      <c r="T119">
        <v>0.17</v>
      </c>
      <c r="U119">
        <v>200.18</v>
      </c>
      <c r="X119" t="str">
        <f>A119</f>
        <v>write_run_update_no_index_multi_special</v>
      </c>
      <c r="Y119">
        <f>C119</f>
        <v>1</v>
      </c>
      <c r="Z119">
        <f>E119</f>
        <v>6.01</v>
      </c>
      <c r="AA119">
        <f>G119</f>
        <v>60.15</v>
      </c>
      <c r="AB119">
        <f>I119</f>
        <v>0</v>
      </c>
      <c r="AC119">
        <f>K119</f>
        <v>60.15</v>
      </c>
      <c r="AD119">
        <f>M119</f>
        <v>248.83</v>
      </c>
    </row>
    <row r="120" spans="1:30" x14ac:dyDescent="0.25">
      <c r="A120" t="s">
        <v>39</v>
      </c>
      <c r="B120">
        <v>200</v>
      </c>
      <c r="C120">
        <v>2</v>
      </c>
      <c r="D120">
        <v>2382</v>
      </c>
      <c r="E120">
        <v>11.9</v>
      </c>
      <c r="F120">
        <v>23820</v>
      </c>
      <c r="G120">
        <v>119</v>
      </c>
      <c r="H120">
        <v>0</v>
      </c>
      <c r="I120">
        <v>0</v>
      </c>
      <c r="J120">
        <v>23819</v>
      </c>
      <c r="K120">
        <v>119</v>
      </c>
      <c r="L120">
        <v>0</v>
      </c>
      <c r="M120">
        <v>257.95</v>
      </c>
      <c r="N120">
        <v>0</v>
      </c>
      <c r="O120">
        <v>0</v>
      </c>
      <c r="P120">
        <v>0</v>
      </c>
      <c r="Q120">
        <v>0</v>
      </c>
      <c r="R120">
        <v>0.03</v>
      </c>
      <c r="S120">
        <v>0.37</v>
      </c>
      <c r="T120">
        <v>0.17</v>
      </c>
      <c r="U120">
        <v>400.3</v>
      </c>
      <c r="X120" t="str">
        <f t="shared" ref="X120:X129" si="63">A120</f>
        <v>write_run_update_no_index_multi_special</v>
      </c>
      <c r="Y120">
        <f t="shared" ref="Y120:Y129" si="64">C120</f>
        <v>2</v>
      </c>
      <c r="Z120">
        <f t="shared" ref="Z120:Z129" si="65">E120</f>
        <v>11.9</v>
      </c>
      <c r="AA120">
        <f t="shared" ref="AA120:AA129" si="66">G120</f>
        <v>119</v>
      </c>
      <c r="AB120">
        <f t="shared" ref="AB120:AB129" si="67">I120</f>
        <v>0</v>
      </c>
      <c r="AC120">
        <f t="shared" ref="AC120:AC129" si="68">K120</f>
        <v>119</v>
      </c>
      <c r="AD120">
        <f t="shared" ref="AD120:AD129" si="69">M120</f>
        <v>257.95</v>
      </c>
    </row>
    <row r="121" spans="1:30" x14ac:dyDescent="0.25">
      <c r="A121" t="s">
        <v>39</v>
      </c>
      <c r="B121">
        <v>200</v>
      </c>
      <c r="C121">
        <v>4</v>
      </c>
      <c r="D121">
        <v>4106</v>
      </c>
      <c r="E121">
        <v>20.52</v>
      </c>
      <c r="F121">
        <v>41060</v>
      </c>
      <c r="G121">
        <v>205.19</v>
      </c>
      <c r="H121">
        <v>0</v>
      </c>
      <c r="I121">
        <v>0</v>
      </c>
      <c r="J121">
        <v>41059</v>
      </c>
      <c r="K121">
        <v>205.19</v>
      </c>
      <c r="L121">
        <v>0</v>
      </c>
      <c r="M121">
        <v>282.25</v>
      </c>
      <c r="N121">
        <v>0</v>
      </c>
      <c r="O121">
        <v>0</v>
      </c>
      <c r="P121">
        <v>0</v>
      </c>
      <c r="Q121">
        <v>0</v>
      </c>
      <c r="R121">
        <v>0.06</v>
      </c>
      <c r="S121">
        <v>0.36</v>
      </c>
      <c r="T121">
        <v>0.19</v>
      </c>
      <c r="U121">
        <v>800.26</v>
      </c>
      <c r="X121" t="str">
        <f t="shared" si="63"/>
        <v>write_run_update_no_index_multi_special</v>
      </c>
      <c r="Y121">
        <f t="shared" si="64"/>
        <v>4</v>
      </c>
      <c r="Z121">
        <f t="shared" si="65"/>
        <v>20.52</v>
      </c>
      <c r="AA121">
        <f t="shared" si="66"/>
        <v>205.19</v>
      </c>
      <c r="AB121">
        <f t="shared" si="67"/>
        <v>0</v>
      </c>
      <c r="AC121">
        <f t="shared" si="68"/>
        <v>205.19</v>
      </c>
      <c r="AD121">
        <f t="shared" si="69"/>
        <v>282.25</v>
      </c>
    </row>
    <row r="122" spans="1:30" x14ac:dyDescent="0.25">
      <c r="A122" t="s">
        <v>39</v>
      </c>
      <c r="B122">
        <v>200</v>
      </c>
      <c r="C122">
        <v>8</v>
      </c>
      <c r="D122">
        <v>7760</v>
      </c>
      <c r="E122">
        <v>38.770000000000003</v>
      </c>
      <c r="F122">
        <v>77600</v>
      </c>
      <c r="G122">
        <v>387.71</v>
      </c>
      <c r="H122">
        <v>0</v>
      </c>
      <c r="I122">
        <v>0</v>
      </c>
      <c r="J122">
        <v>77599</v>
      </c>
      <c r="K122">
        <v>387.7</v>
      </c>
      <c r="L122">
        <v>0</v>
      </c>
      <c r="M122">
        <v>297.92</v>
      </c>
      <c r="N122">
        <v>0</v>
      </c>
      <c r="O122">
        <v>0</v>
      </c>
      <c r="P122">
        <v>0</v>
      </c>
      <c r="Q122">
        <v>0</v>
      </c>
      <c r="R122">
        <v>7.0000000000000007E-2</v>
      </c>
      <c r="S122">
        <v>0.35</v>
      </c>
      <c r="T122">
        <v>0.21</v>
      </c>
      <c r="U122">
        <v>1600.57</v>
      </c>
      <c r="X122" t="str">
        <f t="shared" si="63"/>
        <v>write_run_update_no_index_multi_special</v>
      </c>
      <c r="Y122">
        <f t="shared" si="64"/>
        <v>8</v>
      </c>
      <c r="Z122">
        <f t="shared" si="65"/>
        <v>38.770000000000003</v>
      </c>
      <c r="AA122">
        <f t="shared" si="66"/>
        <v>387.71</v>
      </c>
      <c r="AB122">
        <f t="shared" si="67"/>
        <v>0</v>
      </c>
      <c r="AC122">
        <f t="shared" si="68"/>
        <v>387.7</v>
      </c>
      <c r="AD122">
        <f t="shared" si="69"/>
        <v>297.92</v>
      </c>
    </row>
    <row r="123" spans="1:30" x14ac:dyDescent="0.25">
      <c r="A123" t="s">
        <v>39</v>
      </c>
      <c r="B123">
        <v>200</v>
      </c>
      <c r="C123">
        <v>16</v>
      </c>
      <c r="D123">
        <v>14437</v>
      </c>
      <c r="E123">
        <v>72.099999999999994</v>
      </c>
      <c r="F123">
        <v>144370</v>
      </c>
      <c r="G123">
        <v>720.95</v>
      </c>
      <c r="H123">
        <v>0</v>
      </c>
      <c r="I123">
        <v>0</v>
      </c>
      <c r="J123">
        <v>144368</v>
      </c>
      <c r="K123">
        <v>720.94</v>
      </c>
      <c r="L123">
        <v>0.01</v>
      </c>
      <c r="M123">
        <v>314.45</v>
      </c>
      <c r="N123">
        <v>0</v>
      </c>
      <c r="O123">
        <v>0</v>
      </c>
      <c r="P123">
        <v>0</v>
      </c>
      <c r="Q123">
        <v>0</v>
      </c>
      <c r="R123">
        <v>7.0000000000000007E-2</v>
      </c>
      <c r="S123">
        <v>0.55000000000000004</v>
      </c>
      <c r="T123">
        <v>0.22</v>
      </c>
      <c r="U123">
        <v>3202.16</v>
      </c>
      <c r="X123" t="str">
        <f t="shared" si="63"/>
        <v>write_run_update_no_index_multi_special</v>
      </c>
      <c r="Y123">
        <f t="shared" si="64"/>
        <v>16</v>
      </c>
      <c r="Z123">
        <f t="shared" si="65"/>
        <v>72.099999999999994</v>
      </c>
      <c r="AA123">
        <f t="shared" si="66"/>
        <v>720.95</v>
      </c>
      <c r="AB123">
        <f t="shared" si="67"/>
        <v>0</v>
      </c>
      <c r="AC123">
        <f t="shared" si="68"/>
        <v>720.94</v>
      </c>
      <c r="AD123">
        <f t="shared" si="69"/>
        <v>314.45</v>
      </c>
    </row>
    <row r="124" spans="1:30" x14ac:dyDescent="0.25">
      <c r="A124" t="s">
        <v>39</v>
      </c>
      <c r="B124">
        <v>200</v>
      </c>
      <c r="C124">
        <v>32</v>
      </c>
      <c r="D124">
        <v>25613</v>
      </c>
      <c r="E124">
        <v>127.92</v>
      </c>
      <c r="F124">
        <v>256130</v>
      </c>
      <c r="G124">
        <v>1279.2</v>
      </c>
      <c r="H124">
        <v>0</v>
      </c>
      <c r="I124">
        <v>0</v>
      </c>
      <c r="J124">
        <v>256122</v>
      </c>
      <c r="K124">
        <v>1279.1600000000001</v>
      </c>
      <c r="L124">
        <v>0.04</v>
      </c>
      <c r="M124">
        <v>331.91</v>
      </c>
      <c r="N124">
        <v>0</v>
      </c>
      <c r="O124">
        <v>0</v>
      </c>
      <c r="P124">
        <v>0</v>
      </c>
      <c r="Q124">
        <v>0</v>
      </c>
      <c r="R124">
        <v>0.1</v>
      </c>
      <c r="S124">
        <v>2.8</v>
      </c>
      <c r="T124">
        <v>0.25</v>
      </c>
      <c r="U124">
        <v>6404.38</v>
      </c>
      <c r="X124" t="str">
        <f t="shared" si="63"/>
        <v>write_run_update_no_index_multi_special</v>
      </c>
      <c r="Y124">
        <f t="shared" si="64"/>
        <v>32</v>
      </c>
      <c r="Z124">
        <f t="shared" si="65"/>
        <v>127.92</v>
      </c>
      <c r="AA124">
        <f t="shared" si="66"/>
        <v>1279.2</v>
      </c>
      <c r="AB124">
        <f t="shared" si="67"/>
        <v>0</v>
      </c>
      <c r="AC124">
        <f t="shared" si="68"/>
        <v>1279.1600000000001</v>
      </c>
      <c r="AD124">
        <f t="shared" si="69"/>
        <v>331.91</v>
      </c>
    </row>
    <row r="125" spans="1:30" x14ac:dyDescent="0.25">
      <c r="A125" t="s">
        <v>39</v>
      </c>
      <c r="B125">
        <v>200</v>
      </c>
      <c r="C125">
        <v>64</v>
      </c>
      <c r="D125">
        <v>45040</v>
      </c>
      <c r="E125">
        <v>224.94</v>
      </c>
      <c r="F125">
        <v>450400</v>
      </c>
      <c r="G125">
        <v>2249.38</v>
      </c>
      <c r="H125">
        <v>0</v>
      </c>
      <c r="I125">
        <v>0</v>
      </c>
      <c r="J125">
        <v>450390</v>
      </c>
      <c r="K125">
        <v>2249.33</v>
      </c>
      <c r="L125">
        <v>0.05</v>
      </c>
      <c r="M125">
        <v>369.77</v>
      </c>
      <c r="N125">
        <v>0</v>
      </c>
      <c r="O125">
        <v>0</v>
      </c>
      <c r="P125">
        <v>0</v>
      </c>
      <c r="Q125">
        <v>0</v>
      </c>
      <c r="R125">
        <v>7.0000000000000007E-2</v>
      </c>
      <c r="S125">
        <v>2.94</v>
      </c>
      <c r="T125">
        <v>0.28000000000000003</v>
      </c>
      <c r="U125">
        <v>12806.74</v>
      </c>
      <c r="X125" t="str">
        <f t="shared" si="63"/>
        <v>write_run_update_no_index_multi_special</v>
      </c>
      <c r="Y125">
        <f t="shared" si="64"/>
        <v>64</v>
      </c>
      <c r="Z125">
        <f t="shared" si="65"/>
        <v>224.94</v>
      </c>
      <c r="AA125">
        <f t="shared" si="66"/>
        <v>2249.38</v>
      </c>
      <c r="AB125">
        <f t="shared" si="67"/>
        <v>0</v>
      </c>
      <c r="AC125">
        <f t="shared" si="68"/>
        <v>2249.33</v>
      </c>
      <c r="AD125">
        <f t="shared" si="69"/>
        <v>369.77</v>
      </c>
    </row>
    <row r="126" spans="1:30" x14ac:dyDescent="0.25">
      <c r="A126" t="s">
        <v>39</v>
      </c>
      <c r="B126">
        <v>200</v>
      </c>
      <c r="C126">
        <v>128</v>
      </c>
      <c r="D126">
        <v>64501</v>
      </c>
      <c r="E126">
        <v>321.81</v>
      </c>
      <c r="F126">
        <v>645010</v>
      </c>
      <c r="G126">
        <v>3218.1</v>
      </c>
      <c r="H126">
        <v>0</v>
      </c>
      <c r="I126">
        <v>0</v>
      </c>
      <c r="J126">
        <v>644999</v>
      </c>
      <c r="K126">
        <v>3218.05</v>
      </c>
      <c r="L126">
        <v>0.05</v>
      </c>
      <c r="M126">
        <v>1352.03</v>
      </c>
      <c r="N126">
        <v>0</v>
      </c>
      <c r="O126">
        <v>0</v>
      </c>
      <c r="P126">
        <v>0</v>
      </c>
      <c r="Q126">
        <v>0</v>
      </c>
      <c r="R126">
        <v>0.06</v>
      </c>
      <c r="S126">
        <v>3.75</v>
      </c>
      <c r="T126">
        <v>0.4</v>
      </c>
      <c r="U126">
        <v>25635.31</v>
      </c>
      <c r="X126" t="str">
        <f t="shared" si="63"/>
        <v>write_run_update_no_index_multi_special</v>
      </c>
      <c r="Y126">
        <f t="shared" si="64"/>
        <v>128</v>
      </c>
      <c r="Z126">
        <f t="shared" si="65"/>
        <v>321.81</v>
      </c>
      <c r="AA126">
        <f t="shared" si="66"/>
        <v>3218.1</v>
      </c>
      <c r="AB126">
        <f t="shared" si="67"/>
        <v>0</v>
      </c>
      <c r="AC126">
        <f t="shared" si="68"/>
        <v>3218.05</v>
      </c>
      <c r="AD126">
        <f t="shared" si="69"/>
        <v>1352.03</v>
      </c>
    </row>
    <row r="127" spans="1:30" x14ac:dyDescent="0.25">
      <c r="A127" t="s">
        <v>39</v>
      </c>
      <c r="B127">
        <v>200</v>
      </c>
      <c r="C127">
        <v>256</v>
      </c>
      <c r="D127">
        <v>89013</v>
      </c>
      <c r="E127">
        <v>444.32</v>
      </c>
      <c r="F127">
        <v>890130</v>
      </c>
      <c r="G127">
        <v>4443.1899999999996</v>
      </c>
      <c r="H127">
        <v>0</v>
      </c>
      <c r="I127">
        <v>0</v>
      </c>
      <c r="J127">
        <v>890117</v>
      </c>
      <c r="K127">
        <v>4443.12</v>
      </c>
      <c r="L127">
        <v>0.06</v>
      </c>
      <c r="M127">
        <v>1678.14</v>
      </c>
      <c r="N127">
        <v>0</v>
      </c>
      <c r="O127">
        <v>0</v>
      </c>
      <c r="P127">
        <v>0</v>
      </c>
      <c r="Q127">
        <v>0</v>
      </c>
      <c r="R127">
        <v>7.0000000000000007E-2</v>
      </c>
      <c r="S127">
        <v>4.0599999999999996</v>
      </c>
      <c r="T127">
        <v>0.57999999999999996</v>
      </c>
      <c r="U127">
        <v>51244.57</v>
      </c>
      <c r="X127" t="str">
        <f t="shared" si="63"/>
        <v>write_run_update_no_index_multi_special</v>
      </c>
      <c r="Y127">
        <f t="shared" si="64"/>
        <v>256</v>
      </c>
      <c r="Z127">
        <f t="shared" si="65"/>
        <v>444.32</v>
      </c>
      <c r="AA127">
        <f t="shared" si="66"/>
        <v>4443.1899999999996</v>
      </c>
      <c r="AB127">
        <f t="shared" si="67"/>
        <v>0</v>
      </c>
      <c r="AC127">
        <f t="shared" si="68"/>
        <v>4443.12</v>
      </c>
      <c r="AD127">
        <f t="shared" si="69"/>
        <v>1678.14</v>
      </c>
    </row>
    <row r="128" spans="1:30" x14ac:dyDescent="0.25">
      <c r="A128" t="s">
        <v>39</v>
      </c>
      <c r="B128">
        <v>200</v>
      </c>
      <c r="C128">
        <v>512</v>
      </c>
      <c r="D128">
        <v>122599</v>
      </c>
      <c r="E128">
        <v>611.66999999999996</v>
      </c>
      <c r="F128">
        <v>1225990</v>
      </c>
      <c r="G128">
        <v>6116.66</v>
      </c>
      <c r="H128">
        <v>0</v>
      </c>
      <c r="I128">
        <v>0</v>
      </c>
      <c r="J128">
        <v>1225957</v>
      </c>
      <c r="K128">
        <v>6116.49</v>
      </c>
      <c r="L128">
        <v>0.16</v>
      </c>
      <c r="M128">
        <v>1869.6</v>
      </c>
      <c r="N128">
        <v>0</v>
      </c>
      <c r="O128">
        <v>0</v>
      </c>
      <c r="P128">
        <v>0</v>
      </c>
      <c r="Q128">
        <v>0</v>
      </c>
      <c r="R128">
        <v>7.0000000000000007E-2</v>
      </c>
      <c r="S128">
        <v>3.42</v>
      </c>
      <c r="T128">
        <v>0.84</v>
      </c>
      <c r="U128">
        <v>102513.68</v>
      </c>
      <c r="X128" t="str">
        <f t="shared" si="63"/>
        <v>write_run_update_no_index_multi_special</v>
      </c>
      <c r="Y128">
        <f t="shared" si="64"/>
        <v>512</v>
      </c>
      <c r="Z128">
        <f t="shared" si="65"/>
        <v>611.66999999999996</v>
      </c>
      <c r="AA128">
        <f t="shared" si="66"/>
        <v>6116.66</v>
      </c>
      <c r="AB128">
        <f t="shared" si="67"/>
        <v>0</v>
      </c>
      <c r="AC128">
        <f t="shared" si="68"/>
        <v>6116.49</v>
      </c>
      <c r="AD128">
        <f t="shared" si="69"/>
        <v>1869.6</v>
      </c>
    </row>
    <row r="129" spans="1:30" x14ac:dyDescent="0.25">
      <c r="A129" t="s">
        <v>39</v>
      </c>
      <c r="B129">
        <v>201</v>
      </c>
      <c r="C129">
        <v>1024</v>
      </c>
      <c r="D129">
        <v>167296</v>
      </c>
      <c r="E129">
        <v>834.24</v>
      </c>
      <c r="F129">
        <v>1672960</v>
      </c>
      <c r="G129">
        <v>8342.39</v>
      </c>
      <c r="H129">
        <v>0</v>
      </c>
      <c r="I129">
        <v>0</v>
      </c>
      <c r="J129">
        <v>1672923</v>
      </c>
      <c r="K129">
        <v>8342.2000000000007</v>
      </c>
      <c r="L129">
        <v>0.18</v>
      </c>
      <c r="M129">
        <v>2120.7600000000002</v>
      </c>
      <c r="N129">
        <v>0</v>
      </c>
      <c r="O129">
        <v>0</v>
      </c>
      <c r="P129">
        <v>0</v>
      </c>
      <c r="Q129">
        <v>0</v>
      </c>
      <c r="R129">
        <v>0.03</v>
      </c>
      <c r="S129">
        <v>3.81</v>
      </c>
      <c r="T129">
        <v>1.23</v>
      </c>
      <c r="U129">
        <v>205082.07</v>
      </c>
      <c r="X129" t="str">
        <f t="shared" si="63"/>
        <v>write_run_update_no_index_multi_special</v>
      </c>
      <c r="Y129">
        <f t="shared" si="64"/>
        <v>1024</v>
      </c>
      <c r="Z129">
        <f t="shared" si="65"/>
        <v>834.24</v>
      </c>
      <c r="AA129">
        <f t="shared" si="66"/>
        <v>8342.39</v>
      </c>
      <c r="AB129">
        <f t="shared" si="67"/>
        <v>0</v>
      </c>
      <c r="AC129">
        <f t="shared" si="68"/>
        <v>8342.2000000000007</v>
      </c>
      <c r="AD129">
        <f t="shared" si="69"/>
        <v>2120.7600000000002</v>
      </c>
    </row>
    <row r="131" spans="1:30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6</v>
      </c>
      <c r="H131" t="s">
        <v>7</v>
      </c>
      <c r="I131" t="s">
        <v>8</v>
      </c>
      <c r="J131" t="s">
        <v>9</v>
      </c>
      <c r="K131" t="s">
        <v>10</v>
      </c>
      <c r="L131" t="s">
        <v>11</v>
      </c>
      <c r="M131" t="s">
        <v>12</v>
      </c>
      <c r="N131" t="s">
        <v>13</v>
      </c>
      <c r="O131" t="s">
        <v>14</v>
      </c>
      <c r="P131" t="s">
        <v>15</v>
      </c>
      <c r="Q131" t="s">
        <v>16</v>
      </c>
      <c r="R131" t="s">
        <v>17</v>
      </c>
      <c r="S131" t="s">
        <v>18</v>
      </c>
      <c r="T131" t="s">
        <v>19</v>
      </c>
      <c r="U131" t="s">
        <v>20</v>
      </c>
      <c r="Y131" t="s">
        <v>47</v>
      </c>
      <c r="Z131" t="s">
        <v>48</v>
      </c>
      <c r="AA131" t="s">
        <v>49</v>
      </c>
      <c r="AB131" t="s">
        <v>50</v>
      </c>
      <c r="AC131" t="s">
        <v>51</v>
      </c>
      <c r="AD131" t="s">
        <v>52</v>
      </c>
    </row>
    <row r="132" spans="1:30" x14ac:dyDescent="0.25">
      <c r="A132" t="s">
        <v>40</v>
      </c>
      <c r="B132">
        <v>200</v>
      </c>
      <c r="C132">
        <v>1</v>
      </c>
      <c r="D132">
        <v>8177</v>
      </c>
      <c r="E132">
        <v>40.880000000000003</v>
      </c>
      <c r="F132">
        <v>8177</v>
      </c>
      <c r="G132">
        <v>40.880000000000003</v>
      </c>
      <c r="H132">
        <v>0</v>
      </c>
      <c r="I132">
        <v>0</v>
      </c>
      <c r="J132">
        <v>8177</v>
      </c>
      <c r="K132">
        <v>40.880000000000003</v>
      </c>
      <c r="L132">
        <v>0</v>
      </c>
      <c r="M132">
        <v>40.369999999999997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0.08</v>
      </c>
      <c r="T132">
        <v>0.02</v>
      </c>
      <c r="U132">
        <v>200</v>
      </c>
      <c r="X132" t="str">
        <f>A132</f>
        <v>write_run_update_no_index_single</v>
      </c>
      <c r="Y132">
        <f>C132</f>
        <v>1</v>
      </c>
      <c r="Z132">
        <f>E132</f>
        <v>40.880000000000003</v>
      </c>
      <c r="AA132">
        <f>G132</f>
        <v>40.880000000000003</v>
      </c>
      <c r="AB132">
        <f>I132</f>
        <v>0</v>
      </c>
      <c r="AC132">
        <f>K132</f>
        <v>40.880000000000003</v>
      </c>
      <c r="AD132">
        <f>M132</f>
        <v>40.369999999999997</v>
      </c>
    </row>
    <row r="133" spans="1:30" x14ac:dyDescent="0.25">
      <c r="A133" t="s">
        <v>40</v>
      </c>
      <c r="B133">
        <v>200</v>
      </c>
      <c r="C133">
        <v>2</v>
      </c>
      <c r="D133">
        <v>15681</v>
      </c>
      <c r="E133">
        <v>78.39</v>
      </c>
      <c r="F133">
        <v>15681</v>
      </c>
      <c r="G133">
        <v>78.39</v>
      </c>
      <c r="H133">
        <v>0</v>
      </c>
      <c r="I133">
        <v>0</v>
      </c>
      <c r="J133">
        <v>15680</v>
      </c>
      <c r="K133">
        <v>78.39</v>
      </c>
      <c r="L133">
        <v>0</v>
      </c>
      <c r="M133">
        <v>41.85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0.1</v>
      </c>
      <c r="T133">
        <v>0.03</v>
      </c>
      <c r="U133">
        <v>400.03</v>
      </c>
      <c r="X133" t="str">
        <f t="shared" ref="X133:X142" si="70">A133</f>
        <v>write_run_update_no_index_single</v>
      </c>
      <c r="Y133">
        <f t="shared" ref="Y133:Y142" si="71">C133</f>
        <v>2</v>
      </c>
      <c r="Z133">
        <f t="shared" ref="Z133:Z142" si="72">E133</f>
        <v>78.39</v>
      </c>
      <c r="AA133">
        <f t="shared" ref="AA133:AA142" si="73">G133</f>
        <v>78.39</v>
      </c>
      <c r="AB133">
        <f t="shared" ref="AB133:AB142" si="74">I133</f>
        <v>0</v>
      </c>
      <c r="AC133">
        <f t="shared" ref="AC133:AC142" si="75">K133</f>
        <v>78.39</v>
      </c>
      <c r="AD133">
        <f t="shared" ref="AD133:AD142" si="76">M133</f>
        <v>41.85</v>
      </c>
    </row>
    <row r="134" spans="1:30" x14ac:dyDescent="0.25">
      <c r="A134" t="s">
        <v>40</v>
      </c>
      <c r="B134">
        <v>200</v>
      </c>
      <c r="C134">
        <v>4</v>
      </c>
      <c r="D134">
        <v>31035</v>
      </c>
      <c r="E134">
        <v>155.16999999999999</v>
      </c>
      <c r="F134">
        <v>31035</v>
      </c>
      <c r="G134">
        <v>155.16999999999999</v>
      </c>
      <c r="H134">
        <v>0</v>
      </c>
      <c r="I134">
        <v>0</v>
      </c>
      <c r="J134">
        <v>31035</v>
      </c>
      <c r="K134">
        <v>155.16999999999999</v>
      </c>
      <c r="L134">
        <v>0</v>
      </c>
      <c r="M134">
        <v>42.61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0.08</v>
      </c>
      <c r="T134">
        <v>0.03</v>
      </c>
      <c r="U134">
        <v>799.99</v>
      </c>
      <c r="X134" t="str">
        <f t="shared" si="70"/>
        <v>write_run_update_no_index_single</v>
      </c>
      <c r="Y134">
        <f t="shared" si="71"/>
        <v>4</v>
      </c>
      <c r="Z134">
        <f t="shared" si="72"/>
        <v>155.16999999999999</v>
      </c>
      <c r="AA134">
        <f t="shared" si="73"/>
        <v>155.16999999999999</v>
      </c>
      <c r="AB134">
        <f t="shared" si="74"/>
        <v>0</v>
      </c>
      <c r="AC134">
        <f t="shared" si="75"/>
        <v>155.16999999999999</v>
      </c>
      <c r="AD134">
        <f t="shared" si="76"/>
        <v>42.61</v>
      </c>
    </row>
    <row r="135" spans="1:30" x14ac:dyDescent="0.25">
      <c r="A135" t="s">
        <v>40</v>
      </c>
      <c r="B135">
        <v>200</v>
      </c>
      <c r="C135">
        <v>8</v>
      </c>
      <c r="D135">
        <v>57665</v>
      </c>
      <c r="E135">
        <v>288.27999999999997</v>
      </c>
      <c r="F135">
        <v>57665</v>
      </c>
      <c r="G135">
        <v>288.27999999999997</v>
      </c>
      <c r="H135">
        <v>0</v>
      </c>
      <c r="I135">
        <v>0</v>
      </c>
      <c r="J135">
        <v>57665</v>
      </c>
      <c r="K135">
        <v>288.27999999999997</v>
      </c>
      <c r="L135">
        <v>0</v>
      </c>
      <c r="M135">
        <v>43.39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3.06</v>
      </c>
      <c r="T135">
        <v>0.03</v>
      </c>
      <c r="U135">
        <v>1600.15</v>
      </c>
      <c r="X135" t="str">
        <f t="shared" si="70"/>
        <v>write_run_update_no_index_single</v>
      </c>
      <c r="Y135">
        <f t="shared" si="71"/>
        <v>8</v>
      </c>
      <c r="Z135">
        <f t="shared" si="72"/>
        <v>288.27999999999997</v>
      </c>
      <c r="AA135">
        <f t="shared" si="73"/>
        <v>288.27999999999997</v>
      </c>
      <c r="AB135">
        <f t="shared" si="74"/>
        <v>0</v>
      </c>
      <c r="AC135">
        <f t="shared" si="75"/>
        <v>288.27999999999997</v>
      </c>
      <c r="AD135">
        <f t="shared" si="76"/>
        <v>43.39</v>
      </c>
    </row>
    <row r="136" spans="1:30" x14ac:dyDescent="0.25">
      <c r="A136" t="s">
        <v>40</v>
      </c>
      <c r="B136">
        <v>200</v>
      </c>
      <c r="C136">
        <v>16</v>
      </c>
      <c r="D136">
        <v>97607</v>
      </c>
      <c r="E136">
        <v>487.98</v>
      </c>
      <c r="F136">
        <v>97607</v>
      </c>
      <c r="G136">
        <v>487.98</v>
      </c>
      <c r="H136">
        <v>0</v>
      </c>
      <c r="I136">
        <v>0</v>
      </c>
      <c r="J136">
        <v>97606</v>
      </c>
      <c r="K136">
        <v>487.98</v>
      </c>
      <c r="L136">
        <v>0</v>
      </c>
      <c r="M136">
        <v>44.98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2.78</v>
      </c>
      <c r="T136">
        <v>0.03</v>
      </c>
      <c r="U136">
        <v>3200.09</v>
      </c>
      <c r="X136" t="str">
        <f t="shared" si="70"/>
        <v>write_run_update_no_index_single</v>
      </c>
      <c r="Y136">
        <f t="shared" si="71"/>
        <v>16</v>
      </c>
      <c r="Z136">
        <f t="shared" si="72"/>
        <v>487.98</v>
      </c>
      <c r="AA136">
        <f t="shared" si="73"/>
        <v>487.98</v>
      </c>
      <c r="AB136">
        <f t="shared" si="74"/>
        <v>0</v>
      </c>
      <c r="AC136">
        <f t="shared" si="75"/>
        <v>487.98</v>
      </c>
      <c r="AD136">
        <f t="shared" si="76"/>
        <v>44.98</v>
      </c>
    </row>
    <row r="137" spans="1:30" x14ac:dyDescent="0.25">
      <c r="A137" t="s">
        <v>40</v>
      </c>
      <c r="B137">
        <v>201</v>
      </c>
      <c r="C137">
        <v>32</v>
      </c>
      <c r="D137">
        <v>132915</v>
      </c>
      <c r="E137">
        <v>662.42</v>
      </c>
      <c r="F137">
        <v>132915</v>
      </c>
      <c r="G137">
        <v>662.42</v>
      </c>
      <c r="H137">
        <v>0</v>
      </c>
      <c r="I137">
        <v>0</v>
      </c>
      <c r="J137">
        <v>132912</v>
      </c>
      <c r="K137">
        <v>662.41</v>
      </c>
      <c r="L137">
        <v>0.01</v>
      </c>
      <c r="M137">
        <v>56.84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3.52</v>
      </c>
      <c r="T137">
        <v>0.05</v>
      </c>
      <c r="U137">
        <v>6411.14</v>
      </c>
      <c r="X137" t="str">
        <f t="shared" si="70"/>
        <v>write_run_update_no_index_single</v>
      </c>
      <c r="Y137">
        <f t="shared" si="71"/>
        <v>32</v>
      </c>
      <c r="Z137">
        <f t="shared" si="72"/>
        <v>662.42</v>
      </c>
      <c r="AA137">
        <f t="shared" si="73"/>
        <v>662.42</v>
      </c>
      <c r="AB137">
        <f t="shared" si="74"/>
        <v>0</v>
      </c>
      <c r="AC137">
        <f t="shared" si="75"/>
        <v>662.41</v>
      </c>
      <c r="AD137">
        <f t="shared" si="76"/>
        <v>56.84</v>
      </c>
    </row>
    <row r="138" spans="1:30" x14ac:dyDescent="0.25">
      <c r="A138" t="s">
        <v>40</v>
      </c>
      <c r="B138">
        <v>200</v>
      </c>
      <c r="C138">
        <v>64</v>
      </c>
      <c r="D138">
        <v>155098</v>
      </c>
      <c r="E138">
        <v>775.33</v>
      </c>
      <c r="F138">
        <v>155098</v>
      </c>
      <c r="G138">
        <v>775.33</v>
      </c>
      <c r="H138">
        <v>0</v>
      </c>
      <c r="I138">
        <v>0</v>
      </c>
      <c r="J138">
        <v>155098</v>
      </c>
      <c r="K138">
        <v>775.33</v>
      </c>
      <c r="L138">
        <v>0</v>
      </c>
      <c r="M138">
        <v>86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5.31</v>
      </c>
      <c r="T138">
        <v>0.08</v>
      </c>
      <c r="U138">
        <v>12801.68</v>
      </c>
      <c r="X138" t="str">
        <f t="shared" si="70"/>
        <v>write_run_update_no_index_single</v>
      </c>
      <c r="Y138">
        <f t="shared" si="71"/>
        <v>64</v>
      </c>
      <c r="Z138">
        <f t="shared" si="72"/>
        <v>775.33</v>
      </c>
      <c r="AA138">
        <f t="shared" si="73"/>
        <v>775.33</v>
      </c>
      <c r="AB138">
        <f t="shared" si="74"/>
        <v>0</v>
      </c>
      <c r="AC138">
        <f t="shared" si="75"/>
        <v>775.33</v>
      </c>
      <c r="AD138">
        <f t="shared" si="76"/>
        <v>86</v>
      </c>
    </row>
    <row r="139" spans="1:30" x14ac:dyDescent="0.25">
      <c r="A139" t="s">
        <v>40</v>
      </c>
      <c r="B139">
        <v>201</v>
      </c>
      <c r="C139">
        <v>128</v>
      </c>
      <c r="D139">
        <v>175973</v>
      </c>
      <c r="E139">
        <v>874.94</v>
      </c>
      <c r="F139">
        <v>175973</v>
      </c>
      <c r="G139">
        <v>874.94</v>
      </c>
      <c r="H139">
        <v>0</v>
      </c>
      <c r="I139">
        <v>0</v>
      </c>
      <c r="J139">
        <v>175969</v>
      </c>
      <c r="K139">
        <v>874.92</v>
      </c>
      <c r="L139">
        <v>0.02</v>
      </c>
      <c r="M139">
        <v>831.46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5.53</v>
      </c>
      <c r="T139">
        <v>0.15</v>
      </c>
      <c r="U139">
        <v>25674.49</v>
      </c>
      <c r="X139" t="str">
        <f t="shared" si="70"/>
        <v>write_run_update_no_index_single</v>
      </c>
      <c r="Y139">
        <f t="shared" si="71"/>
        <v>128</v>
      </c>
      <c r="Z139">
        <f t="shared" si="72"/>
        <v>874.94</v>
      </c>
      <c r="AA139">
        <f t="shared" si="73"/>
        <v>874.94</v>
      </c>
      <c r="AB139">
        <f t="shared" si="74"/>
        <v>0</v>
      </c>
      <c r="AC139">
        <f t="shared" si="75"/>
        <v>874.92</v>
      </c>
      <c r="AD139">
        <f t="shared" si="76"/>
        <v>831.46</v>
      </c>
    </row>
    <row r="140" spans="1:30" x14ac:dyDescent="0.25">
      <c r="A140" t="s">
        <v>40</v>
      </c>
      <c r="B140">
        <v>200</v>
      </c>
      <c r="C140">
        <v>256</v>
      </c>
      <c r="D140">
        <v>193422</v>
      </c>
      <c r="E140">
        <v>966.91</v>
      </c>
      <c r="F140">
        <v>193422</v>
      </c>
      <c r="G140">
        <v>966.91</v>
      </c>
      <c r="H140">
        <v>0</v>
      </c>
      <c r="I140">
        <v>0</v>
      </c>
      <c r="J140">
        <v>193422</v>
      </c>
      <c r="K140">
        <v>966.91</v>
      </c>
      <c r="L140">
        <v>0</v>
      </c>
      <c r="M140">
        <v>1648.2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6.25</v>
      </c>
      <c r="T140">
        <v>0.26</v>
      </c>
      <c r="U140">
        <v>51203.43</v>
      </c>
      <c r="X140" t="str">
        <f t="shared" si="70"/>
        <v>write_run_update_no_index_single</v>
      </c>
      <c r="Y140">
        <f t="shared" si="71"/>
        <v>256</v>
      </c>
      <c r="Z140">
        <f t="shared" si="72"/>
        <v>966.91</v>
      </c>
      <c r="AA140">
        <f t="shared" si="73"/>
        <v>966.91</v>
      </c>
      <c r="AB140">
        <f t="shared" si="74"/>
        <v>0</v>
      </c>
      <c r="AC140">
        <f t="shared" si="75"/>
        <v>966.91</v>
      </c>
      <c r="AD140">
        <f t="shared" si="76"/>
        <v>1648.2</v>
      </c>
    </row>
    <row r="141" spans="1:30" x14ac:dyDescent="0.25">
      <c r="A141" t="s">
        <v>40</v>
      </c>
      <c r="B141">
        <v>202</v>
      </c>
      <c r="C141">
        <v>512</v>
      </c>
      <c r="D141">
        <v>191536</v>
      </c>
      <c r="E141">
        <v>948.85</v>
      </c>
      <c r="F141">
        <v>191536</v>
      </c>
      <c r="G141">
        <v>948.85</v>
      </c>
      <c r="H141">
        <v>0</v>
      </c>
      <c r="I141">
        <v>0</v>
      </c>
      <c r="J141">
        <v>191535</v>
      </c>
      <c r="K141">
        <v>948.84</v>
      </c>
      <c r="L141">
        <v>0</v>
      </c>
      <c r="M141">
        <v>2728.81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9.35</v>
      </c>
      <c r="T141">
        <v>0.54</v>
      </c>
      <c r="U141">
        <v>102892</v>
      </c>
      <c r="X141" t="str">
        <f t="shared" si="70"/>
        <v>write_run_update_no_index_single</v>
      </c>
      <c r="Y141">
        <f t="shared" si="71"/>
        <v>512</v>
      </c>
      <c r="Z141">
        <f t="shared" si="72"/>
        <v>948.85</v>
      </c>
      <c r="AA141">
        <f t="shared" si="73"/>
        <v>948.85</v>
      </c>
      <c r="AB141">
        <f t="shared" si="74"/>
        <v>0</v>
      </c>
      <c r="AC141">
        <f t="shared" si="75"/>
        <v>948.84</v>
      </c>
      <c r="AD141">
        <f t="shared" si="76"/>
        <v>2728.81</v>
      </c>
    </row>
    <row r="142" spans="1:30" x14ac:dyDescent="0.25">
      <c r="A142" t="s">
        <v>40</v>
      </c>
      <c r="B142">
        <v>201</v>
      </c>
      <c r="C142">
        <v>1024</v>
      </c>
      <c r="D142">
        <v>199355</v>
      </c>
      <c r="E142">
        <v>989.84</v>
      </c>
      <c r="F142">
        <v>199355</v>
      </c>
      <c r="G142">
        <v>989.84</v>
      </c>
      <c r="H142">
        <v>0</v>
      </c>
      <c r="I142">
        <v>0</v>
      </c>
      <c r="J142">
        <v>199353</v>
      </c>
      <c r="K142">
        <v>989.83</v>
      </c>
      <c r="L142">
        <v>0.01</v>
      </c>
      <c r="M142">
        <v>3326.55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11.07</v>
      </c>
      <c r="T142">
        <v>1.03</v>
      </c>
      <c r="U142">
        <v>205414.81</v>
      </c>
      <c r="X142" t="str">
        <f t="shared" si="70"/>
        <v>write_run_update_no_index_single</v>
      </c>
      <c r="Y142">
        <f t="shared" si="71"/>
        <v>1024</v>
      </c>
      <c r="Z142">
        <f t="shared" si="72"/>
        <v>989.84</v>
      </c>
      <c r="AA142">
        <f t="shared" si="73"/>
        <v>989.84</v>
      </c>
      <c r="AB142">
        <f t="shared" si="74"/>
        <v>0</v>
      </c>
      <c r="AC142">
        <f t="shared" si="75"/>
        <v>989.83</v>
      </c>
      <c r="AD142">
        <f t="shared" si="76"/>
        <v>3326.55</v>
      </c>
    </row>
    <row r="144" spans="1:30" x14ac:dyDescent="0.25">
      <c r="A144" t="s">
        <v>0</v>
      </c>
      <c r="B144" t="s">
        <v>1</v>
      </c>
      <c r="C144" t="s">
        <v>2</v>
      </c>
      <c r="D144" t="s">
        <v>3</v>
      </c>
      <c r="E144" t="s">
        <v>4</v>
      </c>
      <c r="F144" t="s">
        <v>5</v>
      </c>
      <c r="G144" t="s">
        <v>6</v>
      </c>
      <c r="H144" t="s">
        <v>7</v>
      </c>
      <c r="I144" t="s">
        <v>8</v>
      </c>
      <c r="J144" t="s">
        <v>9</v>
      </c>
      <c r="K144" t="s">
        <v>10</v>
      </c>
      <c r="L144" t="s">
        <v>11</v>
      </c>
      <c r="M144" t="s">
        <v>12</v>
      </c>
      <c r="N144" t="s">
        <v>13</v>
      </c>
      <c r="O144" t="s">
        <v>14</v>
      </c>
      <c r="P144" t="s">
        <v>15</v>
      </c>
      <c r="Q144" t="s">
        <v>16</v>
      </c>
      <c r="R144" t="s">
        <v>17</v>
      </c>
      <c r="S144" t="s">
        <v>18</v>
      </c>
      <c r="T144" t="s">
        <v>19</v>
      </c>
      <c r="U144" t="s">
        <v>20</v>
      </c>
      <c r="Y144" t="s">
        <v>47</v>
      </c>
      <c r="Z144" t="s">
        <v>48</v>
      </c>
      <c r="AA144" t="s">
        <v>49</v>
      </c>
      <c r="AB144" t="s">
        <v>50</v>
      </c>
      <c r="AC144" t="s">
        <v>51</v>
      </c>
      <c r="AD144" t="s">
        <v>52</v>
      </c>
    </row>
    <row r="145" spans="1:30" x14ac:dyDescent="0.25">
      <c r="A145" t="s">
        <v>41</v>
      </c>
      <c r="B145">
        <v>200</v>
      </c>
      <c r="C145">
        <v>1</v>
      </c>
      <c r="D145">
        <v>133</v>
      </c>
      <c r="E145">
        <v>0.66</v>
      </c>
      <c r="F145">
        <v>13300</v>
      </c>
      <c r="G145">
        <v>66.41</v>
      </c>
      <c r="H145">
        <v>0</v>
      </c>
      <c r="I145">
        <v>0</v>
      </c>
      <c r="J145">
        <v>6626</v>
      </c>
      <c r="K145">
        <v>33.090000000000003</v>
      </c>
      <c r="L145">
        <v>33.33</v>
      </c>
      <c r="M145">
        <v>1869.6</v>
      </c>
      <c r="N145">
        <v>0</v>
      </c>
      <c r="O145">
        <v>0</v>
      </c>
      <c r="P145">
        <v>0</v>
      </c>
      <c r="Q145">
        <v>0</v>
      </c>
      <c r="R145">
        <v>0.74</v>
      </c>
      <c r="S145">
        <v>2.66</v>
      </c>
      <c r="T145">
        <v>1.51</v>
      </c>
      <c r="U145">
        <v>200.26</v>
      </c>
      <c r="X145" t="str">
        <f>A145</f>
        <v>write_run_update_with_index_multi</v>
      </c>
      <c r="Y145">
        <f>C145</f>
        <v>1</v>
      </c>
      <c r="Z145">
        <f>E145</f>
        <v>0.66</v>
      </c>
      <c r="AA145">
        <f>G145</f>
        <v>66.41</v>
      </c>
      <c r="AB145">
        <f>I145</f>
        <v>0</v>
      </c>
      <c r="AC145">
        <f>K145</f>
        <v>33.090000000000003</v>
      </c>
      <c r="AD145">
        <f>M145</f>
        <v>1869.6</v>
      </c>
    </row>
    <row r="146" spans="1:30" x14ac:dyDescent="0.25">
      <c r="A146" t="s">
        <v>41</v>
      </c>
      <c r="B146">
        <v>201</v>
      </c>
      <c r="C146">
        <v>2</v>
      </c>
      <c r="D146">
        <v>252</v>
      </c>
      <c r="E146">
        <v>1.25</v>
      </c>
      <c r="F146">
        <v>25200</v>
      </c>
      <c r="G146">
        <v>125.26</v>
      </c>
      <c r="H146">
        <v>0</v>
      </c>
      <c r="I146">
        <v>0</v>
      </c>
      <c r="J146">
        <v>12622</v>
      </c>
      <c r="K146">
        <v>62.74</v>
      </c>
      <c r="L146">
        <v>62.52</v>
      </c>
      <c r="M146">
        <v>1938.16</v>
      </c>
      <c r="N146">
        <v>0</v>
      </c>
      <c r="O146">
        <v>0</v>
      </c>
      <c r="P146">
        <v>0</v>
      </c>
      <c r="Q146">
        <v>0</v>
      </c>
      <c r="R146">
        <v>0.77</v>
      </c>
      <c r="S146">
        <v>2.17</v>
      </c>
      <c r="T146">
        <v>1.6</v>
      </c>
      <c r="U146">
        <v>402.17</v>
      </c>
      <c r="X146" t="str">
        <f t="shared" ref="X146:X155" si="77">A146</f>
        <v>write_run_update_with_index_multi</v>
      </c>
      <c r="Y146">
        <f t="shared" ref="Y146:Y155" si="78">C146</f>
        <v>2</v>
      </c>
      <c r="Z146">
        <f t="shared" ref="Z146:Z155" si="79">E146</f>
        <v>1.25</v>
      </c>
      <c r="AA146">
        <f t="shared" ref="AA146:AA155" si="80">G146</f>
        <v>125.26</v>
      </c>
      <c r="AB146">
        <f t="shared" ref="AB146:AB155" si="81">I146</f>
        <v>0</v>
      </c>
      <c r="AC146">
        <f t="shared" ref="AC146:AC155" si="82">K146</f>
        <v>62.74</v>
      </c>
      <c r="AD146">
        <f t="shared" ref="AD146:AD155" si="83">M146</f>
        <v>1938.16</v>
      </c>
    </row>
    <row r="147" spans="1:30" x14ac:dyDescent="0.25">
      <c r="A147" t="s">
        <v>41</v>
      </c>
      <c r="B147">
        <v>202</v>
      </c>
      <c r="C147">
        <v>4</v>
      </c>
      <c r="D147">
        <v>407</v>
      </c>
      <c r="E147">
        <v>2.02</v>
      </c>
      <c r="F147">
        <v>40700</v>
      </c>
      <c r="G147">
        <v>201.65</v>
      </c>
      <c r="H147">
        <v>0</v>
      </c>
      <c r="I147">
        <v>0</v>
      </c>
      <c r="J147">
        <v>20180</v>
      </c>
      <c r="K147">
        <v>99.98</v>
      </c>
      <c r="L147">
        <v>101.67</v>
      </c>
      <c r="M147">
        <v>2320.5500000000002</v>
      </c>
      <c r="N147">
        <v>0</v>
      </c>
      <c r="O147">
        <v>0</v>
      </c>
      <c r="P147">
        <v>0</v>
      </c>
      <c r="Q147">
        <v>0</v>
      </c>
      <c r="R147">
        <v>0.86</v>
      </c>
      <c r="S147">
        <v>4.2</v>
      </c>
      <c r="T147">
        <v>1.97</v>
      </c>
      <c r="U147">
        <v>802.55</v>
      </c>
      <c r="X147" t="str">
        <f t="shared" si="77"/>
        <v>write_run_update_with_index_multi</v>
      </c>
      <c r="Y147">
        <f t="shared" si="78"/>
        <v>4</v>
      </c>
      <c r="Z147">
        <f t="shared" si="79"/>
        <v>2.02</v>
      </c>
      <c r="AA147">
        <f t="shared" si="80"/>
        <v>201.65</v>
      </c>
      <c r="AB147">
        <f t="shared" si="81"/>
        <v>0</v>
      </c>
      <c r="AC147">
        <f t="shared" si="82"/>
        <v>99.98</v>
      </c>
      <c r="AD147">
        <f t="shared" si="83"/>
        <v>2320.5500000000002</v>
      </c>
    </row>
    <row r="148" spans="1:30" x14ac:dyDescent="0.25">
      <c r="A148" t="s">
        <v>41</v>
      </c>
      <c r="B148">
        <v>202</v>
      </c>
      <c r="C148">
        <v>8</v>
      </c>
      <c r="D148">
        <v>652</v>
      </c>
      <c r="E148">
        <v>3.22</v>
      </c>
      <c r="F148">
        <v>65200</v>
      </c>
      <c r="G148">
        <v>322.26</v>
      </c>
      <c r="H148">
        <v>0</v>
      </c>
      <c r="I148">
        <v>0</v>
      </c>
      <c r="J148">
        <v>32641</v>
      </c>
      <c r="K148">
        <v>161.33000000000001</v>
      </c>
      <c r="L148">
        <v>160.93</v>
      </c>
      <c r="M148">
        <v>4128.91</v>
      </c>
      <c r="N148">
        <v>0</v>
      </c>
      <c r="O148">
        <v>0</v>
      </c>
      <c r="P148">
        <v>0</v>
      </c>
      <c r="Q148">
        <v>0</v>
      </c>
      <c r="R148">
        <v>1.08</v>
      </c>
      <c r="S148">
        <v>6.4</v>
      </c>
      <c r="T148">
        <v>2.4700000000000002</v>
      </c>
      <c r="U148">
        <v>1609.82</v>
      </c>
      <c r="X148" t="str">
        <f t="shared" si="77"/>
        <v>write_run_update_with_index_multi</v>
      </c>
      <c r="Y148">
        <f t="shared" si="78"/>
        <v>8</v>
      </c>
      <c r="Z148">
        <f t="shared" si="79"/>
        <v>3.22</v>
      </c>
      <c r="AA148">
        <f t="shared" si="80"/>
        <v>322.26</v>
      </c>
      <c r="AB148">
        <f t="shared" si="81"/>
        <v>0</v>
      </c>
      <c r="AC148">
        <f t="shared" si="82"/>
        <v>161.33000000000001</v>
      </c>
      <c r="AD148">
        <f t="shared" si="83"/>
        <v>4128.91</v>
      </c>
    </row>
    <row r="149" spans="1:30" x14ac:dyDescent="0.25">
      <c r="A149" t="s">
        <v>41</v>
      </c>
      <c r="B149">
        <v>202</v>
      </c>
      <c r="C149">
        <v>16</v>
      </c>
      <c r="D149">
        <v>936</v>
      </c>
      <c r="E149">
        <v>4.63</v>
      </c>
      <c r="F149">
        <v>93600</v>
      </c>
      <c r="G149">
        <v>463.06</v>
      </c>
      <c r="H149">
        <v>0</v>
      </c>
      <c r="I149">
        <v>0</v>
      </c>
      <c r="J149">
        <v>46747</v>
      </c>
      <c r="K149">
        <v>231.27</v>
      </c>
      <c r="L149">
        <v>231.79</v>
      </c>
      <c r="M149">
        <v>5813.24</v>
      </c>
      <c r="N149">
        <v>0</v>
      </c>
      <c r="O149">
        <v>0</v>
      </c>
      <c r="P149">
        <v>0</v>
      </c>
      <c r="Q149">
        <v>0</v>
      </c>
      <c r="R149">
        <v>1.06</v>
      </c>
      <c r="S149">
        <v>8.34</v>
      </c>
      <c r="T149">
        <v>3.44</v>
      </c>
      <c r="U149">
        <v>3220.31</v>
      </c>
      <c r="X149" t="str">
        <f t="shared" si="77"/>
        <v>write_run_update_with_index_multi</v>
      </c>
      <c r="Y149">
        <f t="shared" si="78"/>
        <v>16</v>
      </c>
      <c r="Z149">
        <f t="shared" si="79"/>
        <v>4.63</v>
      </c>
      <c r="AA149">
        <f t="shared" si="80"/>
        <v>463.06</v>
      </c>
      <c r="AB149">
        <f t="shared" si="81"/>
        <v>0</v>
      </c>
      <c r="AC149">
        <f t="shared" si="82"/>
        <v>231.27</v>
      </c>
      <c r="AD149">
        <f t="shared" si="83"/>
        <v>5813.24</v>
      </c>
    </row>
    <row r="150" spans="1:30" x14ac:dyDescent="0.25">
      <c r="A150" t="s">
        <v>41</v>
      </c>
      <c r="B150">
        <v>204</v>
      </c>
      <c r="C150">
        <v>32</v>
      </c>
      <c r="D150">
        <v>1228</v>
      </c>
      <c r="E150">
        <v>6.03</v>
      </c>
      <c r="F150">
        <v>122800</v>
      </c>
      <c r="G150">
        <v>603.20000000000005</v>
      </c>
      <c r="H150">
        <v>0</v>
      </c>
      <c r="I150">
        <v>0</v>
      </c>
      <c r="J150">
        <v>61326</v>
      </c>
      <c r="K150">
        <v>301.23</v>
      </c>
      <c r="L150">
        <v>301.95999999999998</v>
      </c>
      <c r="M150">
        <v>8184.67</v>
      </c>
      <c r="N150">
        <v>0</v>
      </c>
      <c r="O150">
        <v>0</v>
      </c>
      <c r="P150">
        <v>0</v>
      </c>
      <c r="Q150">
        <v>0</v>
      </c>
      <c r="R150">
        <v>1.1399999999999999</v>
      </c>
      <c r="S150">
        <v>12.03</v>
      </c>
      <c r="T150">
        <v>5.27</v>
      </c>
      <c r="U150">
        <v>6466.74</v>
      </c>
      <c r="X150" t="str">
        <f t="shared" si="77"/>
        <v>write_run_update_with_index_multi</v>
      </c>
      <c r="Y150">
        <f t="shared" si="78"/>
        <v>32</v>
      </c>
      <c r="Z150">
        <f t="shared" si="79"/>
        <v>6.03</v>
      </c>
      <c r="AA150">
        <f t="shared" si="80"/>
        <v>603.20000000000005</v>
      </c>
      <c r="AB150">
        <f t="shared" si="81"/>
        <v>0</v>
      </c>
      <c r="AC150">
        <f t="shared" si="82"/>
        <v>301.23</v>
      </c>
      <c r="AD150">
        <f t="shared" si="83"/>
        <v>8184.67</v>
      </c>
    </row>
    <row r="151" spans="1:30" x14ac:dyDescent="0.25">
      <c r="A151" t="s">
        <v>41</v>
      </c>
      <c r="B151">
        <v>205</v>
      </c>
      <c r="C151">
        <v>64</v>
      </c>
      <c r="D151">
        <v>1522</v>
      </c>
      <c r="E151">
        <v>7.42</v>
      </c>
      <c r="F151">
        <v>152200</v>
      </c>
      <c r="G151">
        <v>742.49</v>
      </c>
      <c r="H151">
        <v>0</v>
      </c>
      <c r="I151">
        <v>0</v>
      </c>
      <c r="J151">
        <v>76381</v>
      </c>
      <c r="K151">
        <v>372.62</v>
      </c>
      <c r="L151">
        <v>369.87</v>
      </c>
      <c r="M151">
        <v>12384.09</v>
      </c>
      <c r="N151">
        <v>0</v>
      </c>
      <c r="O151">
        <v>0</v>
      </c>
      <c r="P151">
        <v>0</v>
      </c>
      <c r="Q151">
        <v>0</v>
      </c>
      <c r="R151">
        <v>1.04</v>
      </c>
      <c r="S151">
        <v>14.5</v>
      </c>
      <c r="T151">
        <v>8.5399999999999991</v>
      </c>
      <c r="U151">
        <v>13001.69</v>
      </c>
      <c r="X151" t="str">
        <f t="shared" si="77"/>
        <v>write_run_update_with_index_multi</v>
      </c>
      <c r="Y151">
        <f t="shared" si="78"/>
        <v>64</v>
      </c>
      <c r="Z151">
        <f t="shared" si="79"/>
        <v>7.42</v>
      </c>
      <c r="AA151">
        <f t="shared" si="80"/>
        <v>742.49</v>
      </c>
      <c r="AB151">
        <f t="shared" si="81"/>
        <v>0</v>
      </c>
      <c r="AC151">
        <f t="shared" si="82"/>
        <v>372.62</v>
      </c>
      <c r="AD151">
        <f t="shared" si="83"/>
        <v>12384.09</v>
      </c>
    </row>
    <row r="152" spans="1:30" x14ac:dyDescent="0.25">
      <c r="A152" t="s">
        <v>41</v>
      </c>
      <c r="B152">
        <v>209</v>
      </c>
      <c r="C152">
        <v>128</v>
      </c>
      <c r="D152">
        <v>1771</v>
      </c>
      <c r="E152">
        <v>8.4700000000000006</v>
      </c>
      <c r="F152">
        <v>177100</v>
      </c>
      <c r="G152">
        <v>847.32</v>
      </c>
      <c r="H152">
        <v>0</v>
      </c>
      <c r="I152">
        <v>0</v>
      </c>
      <c r="J152">
        <v>88336</v>
      </c>
      <c r="K152">
        <v>422.63</v>
      </c>
      <c r="L152">
        <v>424.68</v>
      </c>
      <c r="M152">
        <v>20137.61</v>
      </c>
      <c r="N152">
        <v>0</v>
      </c>
      <c r="O152">
        <v>0</v>
      </c>
      <c r="P152">
        <v>0</v>
      </c>
      <c r="Q152">
        <v>0</v>
      </c>
      <c r="R152">
        <v>1.2</v>
      </c>
      <c r="S152">
        <v>24.08</v>
      </c>
      <c r="T152">
        <v>14.84</v>
      </c>
      <c r="U152">
        <v>26290.21</v>
      </c>
      <c r="X152" t="str">
        <f t="shared" si="77"/>
        <v>write_run_update_with_index_multi</v>
      </c>
      <c r="Y152">
        <f t="shared" si="78"/>
        <v>128</v>
      </c>
      <c r="Z152">
        <f t="shared" si="79"/>
        <v>8.4700000000000006</v>
      </c>
      <c r="AA152">
        <f t="shared" si="80"/>
        <v>847.32</v>
      </c>
      <c r="AB152">
        <f t="shared" si="81"/>
        <v>0</v>
      </c>
      <c r="AC152">
        <f t="shared" si="82"/>
        <v>422.63</v>
      </c>
      <c r="AD152">
        <f t="shared" si="83"/>
        <v>20137.61</v>
      </c>
    </row>
    <row r="153" spans="1:30" x14ac:dyDescent="0.25">
      <c r="A153" t="s">
        <v>41</v>
      </c>
      <c r="B153">
        <v>214</v>
      </c>
      <c r="C153">
        <v>256</v>
      </c>
      <c r="D153">
        <v>1863</v>
      </c>
      <c r="E153">
        <v>8.69</v>
      </c>
      <c r="F153">
        <v>186300</v>
      </c>
      <c r="G153">
        <v>868.71</v>
      </c>
      <c r="H153">
        <v>0</v>
      </c>
      <c r="I153">
        <v>0</v>
      </c>
      <c r="J153">
        <v>93249</v>
      </c>
      <c r="K153">
        <v>434.82</v>
      </c>
      <c r="L153">
        <v>433.89</v>
      </c>
      <c r="M153">
        <v>39206.03</v>
      </c>
      <c r="N153">
        <v>0</v>
      </c>
      <c r="O153">
        <v>0</v>
      </c>
      <c r="P153">
        <v>0</v>
      </c>
      <c r="Q153">
        <v>0</v>
      </c>
      <c r="R153">
        <v>0.96</v>
      </c>
      <c r="S153">
        <v>50.05</v>
      </c>
      <c r="T153">
        <v>28.75</v>
      </c>
      <c r="U153">
        <v>53552.52</v>
      </c>
      <c r="X153" t="str">
        <f t="shared" si="77"/>
        <v>write_run_update_with_index_multi</v>
      </c>
      <c r="Y153">
        <f t="shared" si="78"/>
        <v>256</v>
      </c>
      <c r="Z153">
        <f t="shared" si="79"/>
        <v>8.69</v>
      </c>
      <c r="AA153">
        <f t="shared" si="80"/>
        <v>868.71</v>
      </c>
      <c r="AB153">
        <f t="shared" si="81"/>
        <v>0</v>
      </c>
      <c r="AC153">
        <f t="shared" si="82"/>
        <v>434.82</v>
      </c>
      <c r="AD153">
        <f t="shared" si="83"/>
        <v>39206.03</v>
      </c>
    </row>
    <row r="154" spans="1:30" x14ac:dyDescent="0.25">
      <c r="A154" t="s">
        <v>41</v>
      </c>
      <c r="B154">
        <v>227</v>
      </c>
      <c r="C154">
        <v>512</v>
      </c>
      <c r="D154">
        <v>2091</v>
      </c>
      <c r="E154">
        <v>9.1999999999999993</v>
      </c>
      <c r="F154">
        <v>209100</v>
      </c>
      <c r="G154">
        <v>920.12</v>
      </c>
      <c r="H154">
        <v>0</v>
      </c>
      <c r="I154">
        <v>0</v>
      </c>
      <c r="J154">
        <v>104507</v>
      </c>
      <c r="K154">
        <v>459.87</v>
      </c>
      <c r="L154">
        <v>460.25</v>
      </c>
      <c r="M154">
        <v>69758.52</v>
      </c>
      <c r="N154">
        <v>0</v>
      </c>
      <c r="O154">
        <v>0</v>
      </c>
      <c r="P154">
        <v>0</v>
      </c>
      <c r="Q154">
        <v>0</v>
      </c>
      <c r="R154">
        <v>2.48</v>
      </c>
      <c r="S154">
        <v>84.23</v>
      </c>
      <c r="T154">
        <v>53.42</v>
      </c>
      <c r="U154">
        <v>111696.94</v>
      </c>
      <c r="X154" t="str">
        <f t="shared" si="77"/>
        <v>write_run_update_with_index_multi</v>
      </c>
      <c r="Y154">
        <f t="shared" si="78"/>
        <v>512</v>
      </c>
      <c r="Z154">
        <f t="shared" si="79"/>
        <v>9.1999999999999993</v>
      </c>
      <c r="AA154">
        <f t="shared" si="80"/>
        <v>920.12</v>
      </c>
      <c r="AB154">
        <f t="shared" si="81"/>
        <v>0</v>
      </c>
      <c r="AC154">
        <f t="shared" si="82"/>
        <v>459.87</v>
      </c>
      <c r="AD154">
        <f t="shared" si="83"/>
        <v>69758.52</v>
      </c>
    </row>
    <row r="155" spans="1:30" x14ac:dyDescent="0.25">
      <c r="A155" t="s">
        <v>41</v>
      </c>
      <c r="B155">
        <v>243</v>
      </c>
      <c r="C155">
        <v>1024</v>
      </c>
      <c r="D155">
        <v>2353</v>
      </c>
      <c r="E155">
        <v>9.68</v>
      </c>
      <c r="F155">
        <v>235300</v>
      </c>
      <c r="G155">
        <v>968.37</v>
      </c>
      <c r="H155">
        <v>0</v>
      </c>
      <c r="I155">
        <v>0</v>
      </c>
      <c r="J155">
        <v>117297</v>
      </c>
      <c r="K155">
        <v>482.73</v>
      </c>
      <c r="L155">
        <v>485.64</v>
      </c>
      <c r="M155">
        <v>100000</v>
      </c>
      <c r="N155">
        <v>0</v>
      </c>
      <c r="O155">
        <v>0</v>
      </c>
      <c r="P155">
        <v>0</v>
      </c>
      <c r="Q155">
        <v>0</v>
      </c>
      <c r="R155">
        <v>38.51</v>
      </c>
      <c r="S155">
        <v>153.28</v>
      </c>
      <c r="T155">
        <v>97.3</v>
      </c>
      <c r="U155">
        <v>228951.41</v>
      </c>
      <c r="X155" t="str">
        <f t="shared" si="77"/>
        <v>write_run_update_with_index_multi</v>
      </c>
      <c r="Y155">
        <f t="shared" si="78"/>
        <v>1024</v>
      </c>
      <c r="Z155">
        <f t="shared" si="79"/>
        <v>9.68</v>
      </c>
      <c r="AA155">
        <f t="shared" si="80"/>
        <v>968.37</v>
      </c>
      <c r="AB155">
        <f t="shared" si="81"/>
        <v>0</v>
      </c>
      <c r="AC155">
        <f t="shared" si="82"/>
        <v>482.73</v>
      </c>
      <c r="AD155">
        <f t="shared" si="83"/>
        <v>100000</v>
      </c>
    </row>
    <row r="157" spans="1:30" x14ac:dyDescent="0.25">
      <c r="A157" t="s">
        <v>0</v>
      </c>
      <c r="B157" t="s">
        <v>1</v>
      </c>
      <c r="C157" t="s">
        <v>2</v>
      </c>
      <c r="D157" t="s">
        <v>3</v>
      </c>
      <c r="E157" t="s">
        <v>4</v>
      </c>
      <c r="F157" t="s">
        <v>5</v>
      </c>
      <c r="G157" t="s">
        <v>6</v>
      </c>
      <c r="H157" t="s">
        <v>7</v>
      </c>
      <c r="I157" t="s">
        <v>8</v>
      </c>
      <c r="J157" t="s">
        <v>9</v>
      </c>
      <c r="K157" t="s">
        <v>10</v>
      </c>
      <c r="L157" t="s">
        <v>11</v>
      </c>
      <c r="M157" t="s">
        <v>12</v>
      </c>
      <c r="N157" t="s">
        <v>13</v>
      </c>
      <c r="O157" t="s">
        <v>14</v>
      </c>
      <c r="P157" t="s">
        <v>15</v>
      </c>
      <c r="Q157" t="s">
        <v>16</v>
      </c>
      <c r="R157" t="s">
        <v>17</v>
      </c>
      <c r="S157" t="s">
        <v>18</v>
      </c>
      <c r="T157" t="s">
        <v>19</v>
      </c>
      <c r="U157" t="s">
        <v>20</v>
      </c>
      <c r="Y157" t="s">
        <v>47</v>
      </c>
      <c r="Z157" t="s">
        <v>48</v>
      </c>
      <c r="AA157" t="s">
        <v>49</v>
      </c>
      <c r="AB157" t="s">
        <v>50</v>
      </c>
      <c r="AC157" t="s">
        <v>51</v>
      </c>
      <c r="AD157" t="s">
        <v>52</v>
      </c>
    </row>
    <row r="158" spans="1:30" x14ac:dyDescent="0.25">
      <c r="A158" t="s">
        <v>42</v>
      </c>
      <c r="B158">
        <v>200</v>
      </c>
      <c r="C158">
        <v>1</v>
      </c>
      <c r="D158">
        <v>1990</v>
      </c>
      <c r="E158">
        <v>9.9499999999999993</v>
      </c>
      <c r="F158">
        <v>19900</v>
      </c>
      <c r="G158">
        <v>99.45</v>
      </c>
      <c r="H158">
        <v>0</v>
      </c>
      <c r="I158">
        <v>0</v>
      </c>
      <c r="J158">
        <v>9860</v>
      </c>
      <c r="K158">
        <v>49.28</v>
      </c>
      <c r="L158">
        <v>50.18</v>
      </c>
      <c r="M158">
        <v>179.94</v>
      </c>
      <c r="N158">
        <v>0</v>
      </c>
      <c r="O158">
        <v>0</v>
      </c>
      <c r="P158">
        <v>0</v>
      </c>
      <c r="Q158">
        <v>0</v>
      </c>
      <c r="R158">
        <v>0.01</v>
      </c>
      <c r="S158">
        <v>0.27</v>
      </c>
      <c r="T158">
        <v>0.1</v>
      </c>
      <c r="U158">
        <v>200.09</v>
      </c>
      <c r="X158" t="str">
        <f>A158</f>
        <v>write_run_update_with_index_multi_special</v>
      </c>
      <c r="Y158">
        <f>C158</f>
        <v>1</v>
      </c>
      <c r="Z158">
        <f>E158</f>
        <v>9.9499999999999993</v>
      </c>
      <c r="AA158">
        <f>G158</f>
        <v>99.45</v>
      </c>
      <c r="AB158">
        <f>I158</f>
        <v>0</v>
      </c>
      <c r="AC158">
        <f>K158</f>
        <v>49.28</v>
      </c>
      <c r="AD158">
        <f>M158</f>
        <v>179.94</v>
      </c>
    </row>
    <row r="159" spans="1:30" x14ac:dyDescent="0.25">
      <c r="A159" t="s">
        <v>42</v>
      </c>
      <c r="B159">
        <v>200</v>
      </c>
      <c r="C159">
        <v>2</v>
      </c>
      <c r="D159">
        <v>4149</v>
      </c>
      <c r="E159">
        <v>20.74</v>
      </c>
      <c r="F159">
        <v>41490</v>
      </c>
      <c r="G159">
        <v>207.38</v>
      </c>
      <c r="H159">
        <v>0</v>
      </c>
      <c r="I159">
        <v>0</v>
      </c>
      <c r="J159">
        <v>20632</v>
      </c>
      <c r="K159">
        <v>103.13</v>
      </c>
      <c r="L159">
        <v>104.25</v>
      </c>
      <c r="M159">
        <v>170.48</v>
      </c>
      <c r="N159">
        <v>0</v>
      </c>
      <c r="O159">
        <v>0</v>
      </c>
      <c r="P159">
        <v>0</v>
      </c>
      <c r="Q159">
        <v>0</v>
      </c>
      <c r="R159">
        <v>0.01</v>
      </c>
      <c r="S159">
        <v>0.45</v>
      </c>
      <c r="T159">
        <v>0.1</v>
      </c>
      <c r="U159">
        <v>400.1</v>
      </c>
      <c r="X159" t="str">
        <f t="shared" ref="X159:X168" si="84">A159</f>
        <v>write_run_update_with_index_multi_special</v>
      </c>
      <c r="Y159">
        <f t="shared" ref="Y159:Y168" si="85">C159</f>
        <v>2</v>
      </c>
      <c r="Z159">
        <f t="shared" ref="Z159:Z168" si="86">E159</f>
        <v>20.74</v>
      </c>
      <c r="AA159">
        <f t="shared" ref="AA159:AA168" si="87">G159</f>
        <v>207.38</v>
      </c>
      <c r="AB159">
        <f t="shared" ref="AB159:AB168" si="88">I159</f>
        <v>0</v>
      </c>
      <c r="AC159">
        <f t="shared" ref="AC159:AC168" si="89">K159</f>
        <v>103.13</v>
      </c>
      <c r="AD159">
        <f t="shared" ref="AD159:AD168" si="90">M159</f>
        <v>170.48</v>
      </c>
    </row>
    <row r="160" spans="1:30" x14ac:dyDescent="0.25">
      <c r="A160" t="s">
        <v>42</v>
      </c>
      <c r="B160">
        <v>200</v>
      </c>
      <c r="C160">
        <v>4</v>
      </c>
      <c r="D160">
        <v>8165</v>
      </c>
      <c r="E160">
        <v>40.82</v>
      </c>
      <c r="F160">
        <v>81650</v>
      </c>
      <c r="G160">
        <v>408.18</v>
      </c>
      <c r="H160">
        <v>0</v>
      </c>
      <c r="I160">
        <v>0</v>
      </c>
      <c r="J160">
        <v>40899</v>
      </c>
      <c r="K160">
        <v>204.46</v>
      </c>
      <c r="L160">
        <v>203.72</v>
      </c>
      <c r="M160">
        <v>176.73</v>
      </c>
      <c r="N160">
        <v>0</v>
      </c>
      <c r="O160">
        <v>0</v>
      </c>
      <c r="P160">
        <v>0</v>
      </c>
      <c r="Q160">
        <v>0</v>
      </c>
      <c r="R160">
        <v>0.01</v>
      </c>
      <c r="S160">
        <v>0.86</v>
      </c>
      <c r="T160">
        <v>0.1</v>
      </c>
      <c r="U160">
        <v>800.05</v>
      </c>
      <c r="X160" t="str">
        <f t="shared" si="84"/>
        <v>write_run_update_with_index_multi_special</v>
      </c>
      <c r="Y160">
        <f t="shared" si="85"/>
        <v>4</v>
      </c>
      <c r="Z160">
        <f t="shared" si="86"/>
        <v>40.82</v>
      </c>
      <c r="AA160">
        <f t="shared" si="87"/>
        <v>408.18</v>
      </c>
      <c r="AB160">
        <f t="shared" si="88"/>
        <v>0</v>
      </c>
      <c r="AC160">
        <f t="shared" si="89"/>
        <v>204.46</v>
      </c>
      <c r="AD160">
        <f t="shared" si="90"/>
        <v>176.73</v>
      </c>
    </row>
    <row r="161" spans="1:30" x14ac:dyDescent="0.25">
      <c r="A161" t="s">
        <v>42</v>
      </c>
      <c r="B161">
        <v>200</v>
      </c>
      <c r="C161">
        <v>8</v>
      </c>
      <c r="D161">
        <v>14804</v>
      </c>
      <c r="E161">
        <v>73.98</v>
      </c>
      <c r="F161">
        <v>148040</v>
      </c>
      <c r="G161">
        <v>739.82</v>
      </c>
      <c r="H161">
        <v>0</v>
      </c>
      <c r="I161">
        <v>0</v>
      </c>
      <c r="J161">
        <v>73822</v>
      </c>
      <c r="K161">
        <v>368.92</v>
      </c>
      <c r="L161">
        <v>370.9</v>
      </c>
      <c r="M161">
        <v>189.93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0.31</v>
      </c>
      <c r="T161">
        <v>0.11</v>
      </c>
      <c r="U161">
        <v>1600.44</v>
      </c>
      <c r="X161" t="str">
        <f t="shared" si="84"/>
        <v>write_run_update_with_index_multi_special</v>
      </c>
      <c r="Y161">
        <f t="shared" si="85"/>
        <v>8</v>
      </c>
      <c r="Z161">
        <f t="shared" si="86"/>
        <v>73.98</v>
      </c>
      <c r="AA161">
        <f t="shared" si="87"/>
        <v>739.82</v>
      </c>
      <c r="AB161">
        <f t="shared" si="88"/>
        <v>0</v>
      </c>
      <c r="AC161">
        <f t="shared" si="89"/>
        <v>368.92</v>
      </c>
      <c r="AD161">
        <f t="shared" si="90"/>
        <v>189.93</v>
      </c>
    </row>
    <row r="162" spans="1:30" x14ac:dyDescent="0.25">
      <c r="A162" t="s">
        <v>42</v>
      </c>
      <c r="B162">
        <v>200</v>
      </c>
      <c r="C162">
        <v>16</v>
      </c>
      <c r="D162">
        <v>24158</v>
      </c>
      <c r="E162">
        <v>120.69</v>
      </c>
      <c r="F162">
        <v>241580</v>
      </c>
      <c r="G162">
        <v>1206.8900000000001</v>
      </c>
      <c r="H162">
        <v>0</v>
      </c>
      <c r="I162">
        <v>0</v>
      </c>
      <c r="J162">
        <v>121150</v>
      </c>
      <c r="K162">
        <v>605.25</v>
      </c>
      <c r="L162">
        <v>601.65</v>
      </c>
      <c r="M162">
        <v>223.34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0.39</v>
      </c>
      <c r="T162">
        <v>0.13</v>
      </c>
      <c r="U162">
        <v>3201.41</v>
      </c>
      <c r="X162" t="str">
        <f t="shared" si="84"/>
        <v>write_run_update_with_index_multi_special</v>
      </c>
      <c r="Y162">
        <f t="shared" si="85"/>
        <v>16</v>
      </c>
      <c r="Z162">
        <f t="shared" si="86"/>
        <v>120.69</v>
      </c>
      <c r="AA162">
        <f t="shared" si="87"/>
        <v>1206.8900000000001</v>
      </c>
      <c r="AB162">
        <f t="shared" si="88"/>
        <v>0</v>
      </c>
      <c r="AC162">
        <f t="shared" si="89"/>
        <v>605.25</v>
      </c>
      <c r="AD162">
        <f t="shared" si="90"/>
        <v>223.34</v>
      </c>
    </row>
    <row r="163" spans="1:30" x14ac:dyDescent="0.25">
      <c r="A163" t="s">
        <v>42</v>
      </c>
      <c r="B163">
        <v>200</v>
      </c>
      <c r="C163">
        <v>32</v>
      </c>
      <c r="D163">
        <v>39779</v>
      </c>
      <c r="E163">
        <v>198.75</v>
      </c>
      <c r="F163">
        <v>397790</v>
      </c>
      <c r="G163">
        <v>1987.47</v>
      </c>
      <c r="H163">
        <v>0</v>
      </c>
      <c r="I163">
        <v>0</v>
      </c>
      <c r="J163">
        <v>199263</v>
      </c>
      <c r="K163">
        <v>995.57</v>
      </c>
      <c r="L163">
        <v>991.9</v>
      </c>
      <c r="M163">
        <v>253.35</v>
      </c>
      <c r="N163">
        <v>0</v>
      </c>
      <c r="O163">
        <v>0</v>
      </c>
      <c r="P163">
        <v>0</v>
      </c>
      <c r="Q163">
        <v>0</v>
      </c>
      <c r="R163">
        <v>0.01</v>
      </c>
      <c r="S163">
        <v>3.26</v>
      </c>
      <c r="T163">
        <v>0.16</v>
      </c>
      <c r="U163">
        <v>6402.24</v>
      </c>
      <c r="X163" t="str">
        <f t="shared" si="84"/>
        <v>write_run_update_with_index_multi_special</v>
      </c>
      <c r="Y163">
        <f t="shared" si="85"/>
        <v>32</v>
      </c>
      <c r="Z163">
        <f t="shared" si="86"/>
        <v>198.75</v>
      </c>
      <c r="AA163">
        <f t="shared" si="87"/>
        <v>1987.47</v>
      </c>
      <c r="AB163">
        <f t="shared" si="88"/>
        <v>0</v>
      </c>
      <c r="AC163">
        <f t="shared" si="89"/>
        <v>995.57</v>
      </c>
      <c r="AD163">
        <f t="shared" si="90"/>
        <v>253.35</v>
      </c>
    </row>
    <row r="164" spans="1:30" x14ac:dyDescent="0.25">
      <c r="A164" t="s">
        <v>42</v>
      </c>
      <c r="B164">
        <v>200</v>
      </c>
      <c r="C164">
        <v>64</v>
      </c>
      <c r="D164">
        <v>64107</v>
      </c>
      <c r="E164">
        <v>320.27</v>
      </c>
      <c r="F164">
        <v>641070</v>
      </c>
      <c r="G164">
        <v>3202.67</v>
      </c>
      <c r="H164">
        <v>0</v>
      </c>
      <c r="I164">
        <v>0</v>
      </c>
      <c r="J164">
        <v>321332</v>
      </c>
      <c r="K164">
        <v>1605.31</v>
      </c>
      <c r="L164">
        <v>1597.35</v>
      </c>
      <c r="M164">
        <v>303.33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2.5499999999999998</v>
      </c>
      <c r="T164">
        <v>0.2</v>
      </c>
      <c r="U164">
        <v>12804.29</v>
      </c>
      <c r="X164" t="str">
        <f t="shared" si="84"/>
        <v>write_run_update_with_index_multi_special</v>
      </c>
      <c r="Y164">
        <f t="shared" si="85"/>
        <v>64</v>
      </c>
      <c r="Z164">
        <f t="shared" si="86"/>
        <v>320.27</v>
      </c>
      <c r="AA164">
        <f t="shared" si="87"/>
        <v>3202.67</v>
      </c>
      <c r="AB164">
        <f t="shared" si="88"/>
        <v>0</v>
      </c>
      <c r="AC164">
        <f t="shared" si="89"/>
        <v>1605.31</v>
      </c>
      <c r="AD164">
        <f t="shared" si="90"/>
        <v>303.33</v>
      </c>
    </row>
    <row r="165" spans="1:30" x14ac:dyDescent="0.25">
      <c r="A165" t="s">
        <v>42</v>
      </c>
      <c r="B165">
        <v>200</v>
      </c>
      <c r="C165">
        <v>128</v>
      </c>
      <c r="D165">
        <v>99986</v>
      </c>
      <c r="E165">
        <v>499.28</v>
      </c>
      <c r="F165">
        <v>999860</v>
      </c>
      <c r="G165">
        <v>4992.76</v>
      </c>
      <c r="H165">
        <v>0</v>
      </c>
      <c r="I165">
        <v>0</v>
      </c>
      <c r="J165">
        <v>499235</v>
      </c>
      <c r="K165">
        <v>2492.91</v>
      </c>
      <c r="L165">
        <v>2499.85</v>
      </c>
      <c r="M165">
        <v>580.02</v>
      </c>
      <c r="N165">
        <v>0</v>
      </c>
      <c r="O165">
        <v>0</v>
      </c>
      <c r="P165">
        <v>0</v>
      </c>
      <c r="Q165">
        <v>0</v>
      </c>
      <c r="R165">
        <v>0.01</v>
      </c>
      <c r="S165">
        <v>2.5299999999999998</v>
      </c>
      <c r="T165">
        <v>0.26</v>
      </c>
      <c r="U165">
        <v>25612.33</v>
      </c>
      <c r="X165" t="str">
        <f t="shared" si="84"/>
        <v>write_run_update_with_index_multi_special</v>
      </c>
      <c r="Y165">
        <f t="shared" si="85"/>
        <v>128</v>
      </c>
      <c r="Z165">
        <f t="shared" si="86"/>
        <v>499.28</v>
      </c>
      <c r="AA165">
        <f t="shared" si="87"/>
        <v>4992.76</v>
      </c>
      <c r="AB165">
        <f t="shared" si="88"/>
        <v>0</v>
      </c>
      <c r="AC165">
        <f t="shared" si="89"/>
        <v>2492.91</v>
      </c>
      <c r="AD165">
        <f t="shared" si="90"/>
        <v>580.02</v>
      </c>
    </row>
    <row r="166" spans="1:30" x14ac:dyDescent="0.25">
      <c r="A166" t="s">
        <v>42</v>
      </c>
      <c r="B166">
        <v>201</v>
      </c>
      <c r="C166">
        <v>256</v>
      </c>
      <c r="D166">
        <v>134766</v>
      </c>
      <c r="E166">
        <v>671.36</v>
      </c>
      <c r="F166">
        <v>1347660</v>
      </c>
      <c r="G166">
        <v>6713.61</v>
      </c>
      <c r="H166">
        <v>0</v>
      </c>
      <c r="I166">
        <v>0</v>
      </c>
      <c r="J166">
        <v>673197</v>
      </c>
      <c r="K166">
        <v>3353.65</v>
      </c>
      <c r="L166">
        <v>3359.96</v>
      </c>
      <c r="M166">
        <v>787.74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3.13</v>
      </c>
      <c r="T166">
        <v>0.38</v>
      </c>
      <c r="U166">
        <v>51229.88</v>
      </c>
      <c r="X166" t="str">
        <f t="shared" si="84"/>
        <v>write_run_update_with_index_multi_special</v>
      </c>
      <c r="Y166">
        <f t="shared" si="85"/>
        <v>256</v>
      </c>
      <c r="Z166">
        <f t="shared" si="86"/>
        <v>671.36</v>
      </c>
      <c r="AA166">
        <f t="shared" si="87"/>
        <v>6713.61</v>
      </c>
      <c r="AB166">
        <f t="shared" si="88"/>
        <v>0</v>
      </c>
      <c r="AC166">
        <f t="shared" si="89"/>
        <v>3353.65</v>
      </c>
      <c r="AD166">
        <f t="shared" si="90"/>
        <v>787.74</v>
      </c>
    </row>
    <row r="167" spans="1:30" x14ac:dyDescent="0.25">
      <c r="A167" t="s">
        <v>42</v>
      </c>
      <c r="B167">
        <v>202</v>
      </c>
      <c r="C167">
        <v>512</v>
      </c>
      <c r="D167">
        <v>149278</v>
      </c>
      <c r="E167">
        <v>740.2</v>
      </c>
      <c r="F167">
        <v>1492780</v>
      </c>
      <c r="G167">
        <v>7402.01</v>
      </c>
      <c r="H167">
        <v>0</v>
      </c>
      <c r="I167">
        <v>0</v>
      </c>
      <c r="J167">
        <v>746847</v>
      </c>
      <c r="K167">
        <v>3703.27</v>
      </c>
      <c r="L167">
        <v>3698.74</v>
      </c>
      <c r="M167">
        <v>1803.47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4.5</v>
      </c>
      <c r="T167">
        <v>0.69</v>
      </c>
      <c r="U167">
        <v>103145.91</v>
      </c>
      <c r="X167" t="str">
        <f t="shared" si="84"/>
        <v>write_run_update_with_index_multi_special</v>
      </c>
      <c r="Y167">
        <f t="shared" si="85"/>
        <v>512</v>
      </c>
      <c r="Z167">
        <f t="shared" si="86"/>
        <v>740.2</v>
      </c>
      <c r="AA167">
        <f t="shared" si="87"/>
        <v>7402.01</v>
      </c>
      <c r="AB167">
        <f t="shared" si="88"/>
        <v>0</v>
      </c>
      <c r="AC167">
        <f t="shared" si="89"/>
        <v>3703.27</v>
      </c>
      <c r="AD167">
        <f t="shared" si="90"/>
        <v>1803.47</v>
      </c>
    </row>
    <row r="168" spans="1:30" x14ac:dyDescent="0.25">
      <c r="A168" t="s">
        <v>42</v>
      </c>
      <c r="B168">
        <v>200</v>
      </c>
      <c r="C168">
        <v>1024</v>
      </c>
      <c r="D168">
        <v>180186</v>
      </c>
      <c r="E168">
        <v>898.71</v>
      </c>
      <c r="F168">
        <v>1801860</v>
      </c>
      <c r="G168">
        <v>8987.06</v>
      </c>
      <c r="H168">
        <v>0</v>
      </c>
      <c r="I168">
        <v>0</v>
      </c>
      <c r="J168">
        <v>900963</v>
      </c>
      <c r="K168">
        <v>4493.6899999999996</v>
      </c>
      <c r="L168">
        <v>4493.3599999999997</v>
      </c>
      <c r="M168">
        <v>2493.86</v>
      </c>
      <c r="N168">
        <v>0</v>
      </c>
      <c r="O168">
        <v>0</v>
      </c>
      <c r="P168">
        <v>0</v>
      </c>
      <c r="Q168">
        <v>0</v>
      </c>
      <c r="R168">
        <v>0.01</v>
      </c>
      <c r="S168">
        <v>6.15</v>
      </c>
      <c r="T168">
        <v>1.1399999999999999</v>
      </c>
      <c r="U168">
        <v>205039.13</v>
      </c>
      <c r="X168" t="str">
        <f t="shared" si="84"/>
        <v>write_run_update_with_index_multi_special</v>
      </c>
      <c r="Y168">
        <f t="shared" si="85"/>
        <v>1024</v>
      </c>
      <c r="Z168">
        <f t="shared" si="86"/>
        <v>898.71</v>
      </c>
      <c r="AA168">
        <f t="shared" si="87"/>
        <v>8987.06</v>
      </c>
      <c r="AB168">
        <f t="shared" si="88"/>
        <v>0</v>
      </c>
      <c r="AC168">
        <f t="shared" si="89"/>
        <v>4493.6899999999996</v>
      </c>
      <c r="AD168">
        <f t="shared" si="90"/>
        <v>2493.86</v>
      </c>
    </row>
    <row r="170" spans="1:30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6</v>
      </c>
      <c r="H170" t="s">
        <v>7</v>
      </c>
      <c r="I170" t="s">
        <v>8</v>
      </c>
      <c r="J170" t="s">
        <v>9</v>
      </c>
      <c r="K170" t="s">
        <v>10</v>
      </c>
      <c r="L170" t="s">
        <v>11</v>
      </c>
      <c r="M170" t="s">
        <v>12</v>
      </c>
      <c r="N170" t="s">
        <v>13</v>
      </c>
      <c r="O170" t="s">
        <v>14</v>
      </c>
      <c r="P170" t="s">
        <v>15</v>
      </c>
      <c r="Q170" t="s">
        <v>16</v>
      </c>
      <c r="R170" t="s">
        <v>17</v>
      </c>
      <c r="S170" t="s">
        <v>18</v>
      </c>
      <c r="T170" t="s">
        <v>19</v>
      </c>
      <c r="U170" t="s">
        <v>20</v>
      </c>
      <c r="Y170" t="s">
        <v>47</v>
      </c>
      <c r="Z170" t="s">
        <v>48</v>
      </c>
      <c r="AA170" t="s">
        <v>49</v>
      </c>
      <c r="AB170" t="s">
        <v>50</v>
      </c>
      <c r="AC170" t="s">
        <v>51</v>
      </c>
      <c r="AD170" t="s">
        <v>52</v>
      </c>
    </row>
    <row r="171" spans="1:30" x14ac:dyDescent="0.25">
      <c r="A171" t="s">
        <v>43</v>
      </c>
      <c r="B171">
        <v>200</v>
      </c>
      <c r="C171">
        <v>1</v>
      </c>
      <c r="D171">
        <v>11502</v>
      </c>
      <c r="E171">
        <v>57.51</v>
      </c>
      <c r="F171">
        <v>11502</v>
      </c>
      <c r="G171">
        <v>57.51</v>
      </c>
      <c r="H171">
        <v>0</v>
      </c>
      <c r="I171">
        <v>0</v>
      </c>
      <c r="J171">
        <v>5711</v>
      </c>
      <c r="K171">
        <v>28.55</v>
      </c>
      <c r="L171">
        <v>28.95</v>
      </c>
      <c r="M171">
        <v>41.85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0.09</v>
      </c>
      <c r="T171">
        <v>0.02</v>
      </c>
      <c r="U171">
        <v>200</v>
      </c>
      <c r="X171" t="str">
        <f>A171</f>
        <v>write_run_update_with_index_single</v>
      </c>
      <c r="Y171">
        <f>C171</f>
        <v>1</v>
      </c>
      <c r="Z171">
        <f>E171</f>
        <v>57.51</v>
      </c>
      <c r="AA171">
        <f>G171</f>
        <v>57.51</v>
      </c>
      <c r="AB171">
        <f>I171</f>
        <v>0</v>
      </c>
      <c r="AC171">
        <f>K171</f>
        <v>28.55</v>
      </c>
      <c r="AD171">
        <f>M171</f>
        <v>41.85</v>
      </c>
    </row>
    <row r="172" spans="1:30" x14ac:dyDescent="0.25">
      <c r="A172" t="s">
        <v>43</v>
      </c>
      <c r="B172">
        <v>200</v>
      </c>
      <c r="C172">
        <v>2</v>
      </c>
      <c r="D172">
        <v>21759</v>
      </c>
      <c r="E172">
        <v>108.79</v>
      </c>
      <c r="F172">
        <v>21759</v>
      </c>
      <c r="G172">
        <v>108.79</v>
      </c>
      <c r="H172">
        <v>0</v>
      </c>
      <c r="I172">
        <v>0</v>
      </c>
      <c r="J172">
        <v>10894</v>
      </c>
      <c r="K172">
        <v>54.47</v>
      </c>
      <c r="L172">
        <v>54.32</v>
      </c>
      <c r="M172">
        <v>41.85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0.09</v>
      </c>
      <c r="T172">
        <v>0.02</v>
      </c>
      <c r="U172">
        <v>399.99</v>
      </c>
      <c r="X172" t="str">
        <f t="shared" ref="X172:X181" si="91">A172</f>
        <v>write_run_update_with_index_single</v>
      </c>
      <c r="Y172">
        <f t="shared" ref="Y172:Y181" si="92">C172</f>
        <v>2</v>
      </c>
      <c r="Z172">
        <f t="shared" ref="Z172:Z181" si="93">E172</f>
        <v>108.79</v>
      </c>
      <c r="AA172">
        <f t="shared" ref="AA172:AA181" si="94">G172</f>
        <v>108.79</v>
      </c>
      <c r="AB172">
        <f t="shared" ref="AB172:AB181" si="95">I172</f>
        <v>0</v>
      </c>
      <c r="AC172">
        <f t="shared" ref="AC172:AC181" si="96">K172</f>
        <v>54.47</v>
      </c>
      <c r="AD172">
        <f t="shared" ref="AD172:AD181" si="97">M172</f>
        <v>41.85</v>
      </c>
    </row>
    <row r="173" spans="1:30" x14ac:dyDescent="0.25">
      <c r="A173" t="s">
        <v>43</v>
      </c>
      <c r="B173">
        <v>200</v>
      </c>
      <c r="C173">
        <v>4</v>
      </c>
      <c r="D173">
        <v>38216</v>
      </c>
      <c r="E173">
        <v>191.05</v>
      </c>
      <c r="F173">
        <v>38216</v>
      </c>
      <c r="G173">
        <v>191.05</v>
      </c>
      <c r="H173">
        <v>0</v>
      </c>
      <c r="I173">
        <v>0</v>
      </c>
      <c r="J173">
        <v>19220</v>
      </c>
      <c r="K173">
        <v>96.08</v>
      </c>
      <c r="L173">
        <v>94.96</v>
      </c>
      <c r="M173">
        <v>44.98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2.31</v>
      </c>
      <c r="T173">
        <v>0.02</v>
      </c>
      <c r="U173">
        <v>800.02</v>
      </c>
      <c r="X173" t="str">
        <f t="shared" si="91"/>
        <v>write_run_update_with_index_single</v>
      </c>
      <c r="Y173">
        <f t="shared" si="92"/>
        <v>4</v>
      </c>
      <c r="Z173">
        <f t="shared" si="93"/>
        <v>191.05</v>
      </c>
      <c r="AA173">
        <f t="shared" si="94"/>
        <v>191.05</v>
      </c>
      <c r="AB173">
        <f t="shared" si="95"/>
        <v>0</v>
      </c>
      <c r="AC173">
        <f t="shared" si="96"/>
        <v>96.08</v>
      </c>
      <c r="AD173">
        <f t="shared" si="97"/>
        <v>44.98</v>
      </c>
    </row>
    <row r="174" spans="1:30" x14ac:dyDescent="0.25">
      <c r="A174" t="s">
        <v>43</v>
      </c>
      <c r="B174">
        <v>200</v>
      </c>
      <c r="C174">
        <v>8</v>
      </c>
      <c r="D174">
        <v>68081</v>
      </c>
      <c r="E174">
        <v>340.34</v>
      </c>
      <c r="F174">
        <v>68081</v>
      </c>
      <c r="G174">
        <v>340.34</v>
      </c>
      <c r="H174">
        <v>0</v>
      </c>
      <c r="I174">
        <v>0</v>
      </c>
      <c r="J174">
        <v>34110</v>
      </c>
      <c r="K174">
        <v>170.52</v>
      </c>
      <c r="L174">
        <v>169.82</v>
      </c>
      <c r="M174">
        <v>46.63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2.82</v>
      </c>
      <c r="T174">
        <v>0.02</v>
      </c>
      <c r="U174">
        <v>1600.1</v>
      </c>
      <c r="X174" t="str">
        <f t="shared" si="91"/>
        <v>write_run_update_with_index_single</v>
      </c>
      <c r="Y174">
        <f t="shared" si="92"/>
        <v>8</v>
      </c>
      <c r="Z174">
        <f t="shared" si="93"/>
        <v>340.34</v>
      </c>
      <c r="AA174">
        <f t="shared" si="94"/>
        <v>340.34</v>
      </c>
      <c r="AB174">
        <f t="shared" si="95"/>
        <v>0</v>
      </c>
      <c r="AC174">
        <f t="shared" si="96"/>
        <v>170.52</v>
      </c>
      <c r="AD174">
        <f t="shared" si="97"/>
        <v>46.63</v>
      </c>
    </row>
    <row r="175" spans="1:30" x14ac:dyDescent="0.25">
      <c r="A175" t="s">
        <v>43</v>
      </c>
      <c r="B175">
        <v>201</v>
      </c>
      <c r="C175">
        <v>16</v>
      </c>
      <c r="D175">
        <v>105987</v>
      </c>
      <c r="E175">
        <v>528.08000000000004</v>
      </c>
      <c r="F175">
        <v>105987</v>
      </c>
      <c r="G175">
        <v>528.08000000000004</v>
      </c>
      <c r="H175">
        <v>0</v>
      </c>
      <c r="I175">
        <v>0</v>
      </c>
      <c r="J175">
        <v>52474</v>
      </c>
      <c r="K175">
        <v>261.45</v>
      </c>
      <c r="L175">
        <v>266.63</v>
      </c>
      <c r="M175">
        <v>54.83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2.57</v>
      </c>
      <c r="T175">
        <v>0.03</v>
      </c>
      <c r="U175">
        <v>3209.02</v>
      </c>
      <c r="X175" t="str">
        <f t="shared" si="91"/>
        <v>write_run_update_with_index_single</v>
      </c>
      <c r="Y175">
        <f t="shared" si="92"/>
        <v>16</v>
      </c>
      <c r="Z175">
        <f t="shared" si="93"/>
        <v>528.08000000000004</v>
      </c>
      <c r="AA175">
        <f t="shared" si="94"/>
        <v>528.08000000000004</v>
      </c>
      <c r="AB175">
        <f t="shared" si="95"/>
        <v>0</v>
      </c>
      <c r="AC175">
        <f t="shared" si="96"/>
        <v>261.45</v>
      </c>
      <c r="AD175">
        <f t="shared" si="97"/>
        <v>54.83</v>
      </c>
    </row>
    <row r="176" spans="1:30" x14ac:dyDescent="0.25">
      <c r="A176" t="s">
        <v>43</v>
      </c>
      <c r="B176">
        <v>201</v>
      </c>
      <c r="C176">
        <v>32</v>
      </c>
      <c r="D176">
        <v>139277</v>
      </c>
      <c r="E176">
        <v>694.02</v>
      </c>
      <c r="F176">
        <v>139277</v>
      </c>
      <c r="G176">
        <v>694.02</v>
      </c>
      <c r="H176">
        <v>0</v>
      </c>
      <c r="I176">
        <v>0</v>
      </c>
      <c r="J176">
        <v>69782</v>
      </c>
      <c r="K176">
        <v>347.73</v>
      </c>
      <c r="L176">
        <v>346.3</v>
      </c>
      <c r="M176">
        <v>77.19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2.27</v>
      </c>
      <c r="T176">
        <v>0.05</v>
      </c>
      <c r="U176">
        <v>6405.45</v>
      </c>
      <c r="X176" t="str">
        <f t="shared" si="91"/>
        <v>write_run_update_with_index_single</v>
      </c>
      <c r="Y176">
        <f t="shared" si="92"/>
        <v>32</v>
      </c>
      <c r="Z176">
        <f t="shared" si="93"/>
        <v>694.02</v>
      </c>
      <c r="AA176">
        <f t="shared" si="94"/>
        <v>694.02</v>
      </c>
      <c r="AB176">
        <f t="shared" si="95"/>
        <v>0</v>
      </c>
      <c r="AC176">
        <f t="shared" si="96"/>
        <v>347.73</v>
      </c>
      <c r="AD176">
        <f t="shared" si="97"/>
        <v>77.19</v>
      </c>
    </row>
    <row r="177" spans="1:30" x14ac:dyDescent="0.25">
      <c r="A177" t="s">
        <v>43</v>
      </c>
      <c r="B177">
        <v>200</v>
      </c>
      <c r="C177">
        <v>64</v>
      </c>
      <c r="D177">
        <v>169962</v>
      </c>
      <c r="E177">
        <v>849.63</v>
      </c>
      <c r="F177">
        <v>169962</v>
      </c>
      <c r="G177">
        <v>849.63</v>
      </c>
      <c r="H177">
        <v>0</v>
      </c>
      <c r="I177">
        <v>0</v>
      </c>
      <c r="J177">
        <v>85024</v>
      </c>
      <c r="K177">
        <v>425.03</v>
      </c>
      <c r="L177">
        <v>424.6</v>
      </c>
      <c r="M177">
        <v>125.52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2.29</v>
      </c>
      <c r="T177">
        <v>0.08</v>
      </c>
      <c r="U177">
        <v>12801.32</v>
      </c>
      <c r="X177" t="str">
        <f t="shared" si="91"/>
        <v>write_run_update_with_index_single</v>
      </c>
      <c r="Y177">
        <f t="shared" si="92"/>
        <v>64</v>
      </c>
      <c r="Z177">
        <f t="shared" si="93"/>
        <v>849.63</v>
      </c>
      <c r="AA177">
        <f t="shared" si="94"/>
        <v>849.63</v>
      </c>
      <c r="AB177">
        <f t="shared" si="95"/>
        <v>0</v>
      </c>
      <c r="AC177">
        <f t="shared" si="96"/>
        <v>425.03</v>
      </c>
      <c r="AD177">
        <f t="shared" si="97"/>
        <v>125.52</v>
      </c>
    </row>
    <row r="178" spans="1:30" x14ac:dyDescent="0.25">
      <c r="A178" t="s">
        <v>43</v>
      </c>
      <c r="B178">
        <v>201</v>
      </c>
      <c r="C178">
        <v>128</v>
      </c>
      <c r="D178">
        <v>174130</v>
      </c>
      <c r="E178">
        <v>867.95</v>
      </c>
      <c r="F178">
        <v>174130</v>
      </c>
      <c r="G178">
        <v>867.95</v>
      </c>
      <c r="H178">
        <v>0</v>
      </c>
      <c r="I178">
        <v>0</v>
      </c>
      <c r="J178">
        <v>87122</v>
      </c>
      <c r="K178">
        <v>434.26</v>
      </c>
      <c r="L178">
        <v>433.69</v>
      </c>
      <c r="M178">
        <v>995.51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5.29</v>
      </c>
      <c r="T178">
        <v>0.15</v>
      </c>
      <c r="U178">
        <v>25676.74</v>
      </c>
      <c r="X178" t="str">
        <f t="shared" si="91"/>
        <v>write_run_update_with_index_single</v>
      </c>
      <c r="Y178">
        <f t="shared" si="92"/>
        <v>128</v>
      </c>
      <c r="Z178">
        <f t="shared" si="93"/>
        <v>867.95</v>
      </c>
      <c r="AA178">
        <f t="shared" si="94"/>
        <v>867.95</v>
      </c>
      <c r="AB178">
        <f t="shared" si="95"/>
        <v>0</v>
      </c>
      <c r="AC178">
        <f t="shared" si="96"/>
        <v>434.26</v>
      </c>
      <c r="AD178">
        <f t="shared" si="97"/>
        <v>995.51</v>
      </c>
    </row>
    <row r="179" spans="1:30" x14ac:dyDescent="0.25">
      <c r="A179" t="s">
        <v>43</v>
      </c>
      <c r="B179">
        <v>200</v>
      </c>
      <c r="C179">
        <v>256</v>
      </c>
      <c r="D179">
        <v>185787</v>
      </c>
      <c r="E179">
        <v>928.34</v>
      </c>
      <c r="F179">
        <v>185787</v>
      </c>
      <c r="G179">
        <v>928.34</v>
      </c>
      <c r="H179">
        <v>0</v>
      </c>
      <c r="I179">
        <v>0</v>
      </c>
      <c r="J179">
        <v>92488</v>
      </c>
      <c r="K179">
        <v>462.14</v>
      </c>
      <c r="L179">
        <v>466.19</v>
      </c>
      <c r="M179">
        <v>1479.41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6.86</v>
      </c>
      <c r="T179">
        <v>0.28000000000000003</v>
      </c>
      <c r="U179">
        <v>51214.05</v>
      </c>
      <c r="X179" t="str">
        <f t="shared" si="91"/>
        <v>write_run_update_with_index_single</v>
      </c>
      <c r="Y179">
        <f t="shared" si="92"/>
        <v>256</v>
      </c>
      <c r="Z179">
        <f t="shared" si="93"/>
        <v>928.34</v>
      </c>
      <c r="AA179">
        <f t="shared" si="94"/>
        <v>928.34</v>
      </c>
      <c r="AB179">
        <f t="shared" si="95"/>
        <v>0</v>
      </c>
      <c r="AC179">
        <f t="shared" si="96"/>
        <v>462.14</v>
      </c>
      <c r="AD179">
        <f t="shared" si="97"/>
        <v>1479.41</v>
      </c>
    </row>
    <row r="180" spans="1:30" x14ac:dyDescent="0.25">
      <c r="A180" t="s">
        <v>43</v>
      </c>
      <c r="B180">
        <v>200</v>
      </c>
      <c r="C180">
        <v>512</v>
      </c>
      <c r="D180">
        <v>194045</v>
      </c>
      <c r="E180">
        <v>969.54</v>
      </c>
      <c r="F180">
        <v>194045</v>
      </c>
      <c r="G180">
        <v>969.54</v>
      </c>
      <c r="H180">
        <v>0</v>
      </c>
      <c r="I180">
        <v>0</v>
      </c>
      <c r="J180">
        <v>96878</v>
      </c>
      <c r="K180">
        <v>484.05</v>
      </c>
      <c r="L180">
        <v>485.49</v>
      </c>
      <c r="M180">
        <v>1973.38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6.84</v>
      </c>
      <c r="T180">
        <v>0.53</v>
      </c>
      <c r="U180">
        <v>102439.21</v>
      </c>
      <c r="X180" t="str">
        <f t="shared" si="91"/>
        <v>write_run_update_with_index_single</v>
      </c>
      <c r="Y180">
        <f t="shared" si="92"/>
        <v>512</v>
      </c>
      <c r="Z180">
        <f t="shared" si="93"/>
        <v>969.54</v>
      </c>
      <c r="AA180">
        <f t="shared" si="94"/>
        <v>969.54</v>
      </c>
      <c r="AB180">
        <f t="shared" si="95"/>
        <v>0</v>
      </c>
      <c r="AC180">
        <f t="shared" si="96"/>
        <v>484.05</v>
      </c>
      <c r="AD180">
        <f t="shared" si="97"/>
        <v>1973.38</v>
      </c>
    </row>
    <row r="181" spans="1:30" x14ac:dyDescent="0.25">
      <c r="A181" t="s">
        <v>43</v>
      </c>
      <c r="B181">
        <v>201</v>
      </c>
      <c r="C181">
        <v>1024</v>
      </c>
      <c r="D181">
        <v>200798</v>
      </c>
      <c r="E181">
        <v>998.58</v>
      </c>
      <c r="F181">
        <v>200798</v>
      </c>
      <c r="G181">
        <v>998.58</v>
      </c>
      <c r="H181">
        <v>0</v>
      </c>
      <c r="I181">
        <v>0</v>
      </c>
      <c r="J181">
        <v>100714</v>
      </c>
      <c r="K181">
        <v>500.86</v>
      </c>
      <c r="L181">
        <v>497.73</v>
      </c>
      <c r="M181">
        <v>3326.55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11.87</v>
      </c>
      <c r="T181">
        <v>1.02</v>
      </c>
      <c r="U181">
        <v>205656.75</v>
      </c>
      <c r="X181" t="str">
        <f t="shared" si="91"/>
        <v>write_run_update_with_index_single</v>
      </c>
      <c r="Y181">
        <f t="shared" si="92"/>
        <v>1024</v>
      </c>
      <c r="Z181">
        <f t="shared" si="93"/>
        <v>998.58</v>
      </c>
      <c r="AA181">
        <f t="shared" si="94"/>
        <v>998.58</v>
      </c>
      <c r="AB181">
        <f t="shared" si="95"/>
        <v>0</v>
      </c>
      <c r="AC181">
        <f t="shared" si="96"/>
        <v>500.86</v>
      </c>
      <c r="AD181">
        <f t="shared" si="97"/>
        <v>3326.55</v>
      </c>
    </row>
    <row r="183" spans="1:30" x14ac:dyDescent="0.25">
      <c r="A183" t="s">
        <v>0</v>
      </c>
      <c r="B183" t="s">
        <v>1</v>
      </c>
      <c r="C183" t="s">
        <v>2</v>
      </c>
      <c r="D183" t="s">
        <v>3</v>
      </c>
      <c r="E183" t="s">
        <v>4</v>
      </c>
      <c r="F183" t="s">
        <v>5</v>
      </c>
      <c r="G183" t="s">
        <v>6</v>
      </c>
      <c r="H183" t="s">
        <v>7</v>
      </c>
      <c r="I183" t="s">
        <v>8</v>
      </c>
      <c r="J183" t="s">
        <v>9</v>
      </c>
      <c r="K183" t="s">
        <v>10</v>
      </c>
      <c r="L183" t="s">
        <v>11</v>
      </c>
      <c r="M183" t="s">
        <v>12</v>
      </c>
      <c r="N183" t="s">
        <v>13</v>
      </c>
      <c r="O183" t="s">
        <v>14</v>
      </c>
      <c r="P183" t="s">
        <v>15</v>
      </c>
      <c r="Q183" t="s">
        <v>16</v>
      </c>
      <c r="R183" t="s">
        <v>17</v>
      </c>
      <c r="S183" t="s">
        <v>18</v>
      </c>
      <c r="T183" t="s">
        <v>19</v>
      </c>
      <c r="U183" t="s">
        <v>20</v>
      </c>
      <c r="Y183" t="s">
        <v>47</v>
      </c>
      <c r="Z183" t="s">
        <v>48</v>
      </c>
      <c r="AA183" t="s">
        <v>49</v>
      </c>
      <c r="AB183" t="s">
        <v>50</v>
      </c>
      <c r="AC183" t="s">
        <v>51</v>
      </c>
      <c r="AD183" t="s">
        <v>52</v>
      </c>
    </row>
    <row r="184" spans="1:30" x14ac:dyDescent="0.25">
      <c r="A184" t="s">
        <v>44</v>
      </c>
      <c r="B184">
        <v>200</v>
      </c>
      <c r="C184">
        <v>1</v>
      </c>
      <c r="D184">
        <v>2814</v>
      </c>
      <c r="E184">
        <v>14.07</v>
      </c>
      <c r="F184">
        <v>11256</v>
      </c>
      <c r="G184">
        <v>56.26</v>
      </c>
      <c r="H184">
        <v>0</v>
      </c>
      <c r="I184">
        <v>0</v>
      </c>
      <c r="J184">
        <v>9837</v>
      </c>
      <c r="K184">
        <v>49.17</v>
      </c>
      <c r="L184">
        <v>7.09</v>
      </c>
      <c r="M184">
        <v>118.92</v>
      </c>
      <c r="N184">
        <v>0</v>
      </c>
      <c r="O184">
        <v>0</v>
      </c>
      <c r="P184">
        <v>0</v>
      </c>
      <c r="Q184">
        <v>0</v>
      </c>
      <c r="R184">
        <v>0.01</v>
      </c>
      <c r="S184">
        <v>0.16</v>
      </c>
      <c r="T184">
        <v>7.0000000000000007E-2</v>
      </c>
      <c r="U184">
        <v>200.05</v>
      </c>
      <c r="X184" t="str">
        <f>A184</f>
        <v>write_run_write_all_no_trx</v>
      </c>
      <c r="Y184">
        <f>C184</f>
        <v>1</v>
      </c>
      <c r="Z184">
        <f>E184</f>
        <v>14.07</v>
      </c>
      <c r="AA184">
        <f>G184</f>
        <v>56.26</v>
      </c>
      <c r="AB184">
        <f>I184</f>
        <v>0</v>
      </c>
      <c r="AC184">
        <f>K184</f>
        <v>49.17</v>
      </c>
      <c r="AD184">
        <f>M184</f>
        <v>118.92</v>
      </c>
    </row>
    <row r="185" spans="1:30" x14ac:dyDescent="0.25">
      <c r="A185" t="s">
        <v>44</v>
      </c>
      <c r="B185">
        <v>200</v>
      </c>
      <c r="C185">
        <v>2</v>
      </c>
      <c r="D185">
        <v>4719</v>
      </c>
      <c r="E185">
        <v>23.59</v>
      </c>
      <c r="F185">
        <v>18876</v>
      </c>
      <c r="G185">
        <v>94.34</v>
      </c>
      <c r="H185">
        <v>0</v>
      </c>
      <c r="I185">
        <v>0</v>
      </c>
      <c r="J185">
        <v>16524</v>
      </c>
      <c r="K185">
        <v>82.59</v>
      </c>
      <c r="L185">
        <v>11.76</v>
      </c>
      <c r="M185">
        <v>130.13</v>
      </c>
      <c r="N185">
        <v>0</v>
      </c>
      <c r="O185">
        <v>0</v>
      </c>
      <c r="P185">
        <v>0</v>
      </c>
      <c r="Q185">
        <v>0</v>
      </c>
      <c r="R185">
        <v>0.02</v>
      </c>
      <c r="S185">
        <v>0.18</v>
      </c>
      <c r="T185">
        <v>0.08</v>
      </c>
      <c r="U185">
        <v>400.13</v>
      </c>
      <c r="X185" t="str">
        <f t="shared" ref="X185:X194" si="98">A185</f>
        <v>write_run_write_all_no_trx</v>
      </c>
      <c r="Y185">
        <f t="shared" ref="Y185:Y194" si="99">C185</f>
        <v>2</v>
      </c>
      <c r="Z185">
        <f t="shared" ref="Z185:Z194" si="100">E185</f>
        <v>23.59</v>
      </c>
      <c r="AA185">
        <f t="shared" ref="AA185:AA194" si="101">G185</f>
        <v>94.34</v>
      </c>
      <c r="AB185">
        <f t="shared" ref="AB185:AB194" si="102">I185</f>
        <v>0</v>
      </c>
      <c r="AC185">
        <f t="shared" ref="AC185:AC194" si="103">K185</f>
        <v>82.59</v>
      </c>
      <c r="AD185">
        <f t="shared" ref="AD185:AD194" si="104">M185</f>
        <v>130.13</v>
      </c>
    </row>
    <row r="186" spans="1:30" x14ac:dyDescent="0.25">
      <c r="A186" t="s">
        <v>44</v>
      </c>
      <c r="B186">
        <v>200</v>
      </c>
      <c r="C186">
        <v>4</v>
      </c>
      <c r="D186">
        <v>8117</v>
      </c>
      <c r="E186">
        <v>40.56</v>
      </c>
      <c r="F186">
        <v>32468</v>
      </c>
      <c r="G186">
        <v>162.26</v>
      </c>
      <c r="H186">
        <v>0</v>
      </c>
      <c r="I186">
        <v>0</v>
      </c>
      <c r="J186">
        <v>28452</v>
      </c>
      <c r="K186">
        <v>142.19</v>
      </c>
      <c r="L186">
        <v>20.07</v>
      </c>
      <c r="M186">
        <v>144.97</v>
      </c>
      <c r="N186">
        <v>0</v>
      </c>
      <c r="O186">
        <v>0</v>
      </c>
      <c r="P186">
        <v>0</v>
      </c>
      <c r="Q186">
        <v>0</v>
      </c>
      <c r="R186">
        <v>0.03</v>
      </c>
      <c r="S186">
        <v>0.26</v>
      </c>
      <c r="T186">
        <v>0.1</v>
      </c>
      <c r="U186">
        <v>800.3</v>
      </c>
      <c r="X186" t="str">
        <f t="shared" si="98"/>
        <v>write_run_write_all_no_trx</v>
      </c>
      <c r="Y186">
        <f t="shared" si="99"/>
        <v>4</v>
      </c>
      <c r="Z186">
        <f t="shared" si="100"/>
        <v>40.56</v>
      </c>
      <c r="AA186">
        <f t="shared" si="101"/>
        <v>162.26</v>
      </c>
      <c r="AB186">
        <f t="shared" si="102"/>
        <v>0</v>
      </c>
      <c r="AC186">
        <f t="shared" si="103"/>
        <v>142.19</v>
      </c>
      <c r="AD186">
        <f t="shared" si="104"/>
        <v>144.97</v>
      </c>
    </row>
    <row r="187" spans="1:30" x14ac:dyDescent="0.25">
      <c r="A187" t="s">
        <v>44</v>
      </c>
      <c r="B187">
        <v>200</v>
      </c>
      <c r="C187">
        <v>8</v>
      </c>
      <c r="D187">
        <v>12785</v>
      </c>
      <c r="E187">
        <v>63.88</v>
      </c>
      <c r="F187">
        <v>51140</v>
      </c>
      <c r="G187">
        <v>255.53</v>
      </c>
      <c r="H187">
        <v>0</v>
      </c>
      <c r="I187">
        <v>0</v>
      </c>
      <c r="J187">
        <v>44737</v>
      </c>
      <c r="K187">
        <v>223.54</v>
      </c>
      <c r="L187">
        <v>31.99</v>
      </c>
      <c r="M187">
        <v>170.48</v>
      </c>
      <c r="N187">
        <v>0</v>
      </c>
      <c r="O187">
        <v>0</v>
      </c>
      <c r="P187">
        <v>0</v>
      </c>
      <c r="Q187">
        <v>0</v>
      </c>
      <c r="R187">
        <v>0.02</v>
      </c>
      <c r="S187">
        <v>2.99</v>
      </c>
      <c r="T187">
        <v>0.13</v>
      </c>
      <c r="U187">
        <v>1600.46</v>
      </c>
      <c r="X187" t="str">
        <f t="shared" si="98"/>
        <v>write_run_write_all_no_trx</v>
      </c>
      <c r="Y187">
        <f t="shared" si="99"/>
        <v>8</v>
      </c>
      <c r="Z187">
        <f t="shared" si="100"/>
        <v>63.88</v>
      </c>
      <c r="AA187">
        <f t="shared" si="101"/>
        <v>255.53</v>
      </c>
      <c r="AB187">
        <f t="shared" si="102"/>
        <v>0</v>
      </c>
      <c r="AC187">
        <f t="shared" si="103"/>
        <v>223.54</v>
      </c>
      <c r="AD187">
        <f t="shared" si="104"/>
        <v>170.48</v>
      </c>
    </row>
    <row r="188" spans="1:30" x14ac:dyDescent="0.25">
      <c r="A188" t="s">
        <v>44</v>
      </c>
      <c r="B188">
        <v>200</v>
      </c>
      <c r="C188">
        <v>16</v>
      </c>
      <c r="D188">
        <v>17376</v>
      </c>
      <c r="E188">
        <v>86.83</v>
      </c>
      <c r="F188">
        <v>69504</v>
      </c>
      <c r="G188">
        <v>347.32</v>
      </c>
      <c r="H188">
        <v>0</v>
      </c>
      <c r="I188">
        <v>0</v>
      </c>
      <c r="J188">
        <v>60872</v>
      </c>
      <c r="K188">
        <v>304.19</v>
      </c>
      <c r="L188">
        <v>43.14</v>
      </c>
      <c r="M188">
        <v>223.34</v>
      </c>
      <c r="N188">
        <v>0</v>
      </c>
      <c r="O188">
        <v>0</v>
      </c>
      <c r="P188">
        <v>0</v>
      </c>
      <c r="Q188">
        <v>0</v>
      </c>
      <c r="R188">
        <v>0.02</v>
      </c>
      <c r="S188">
        <v>3.82</v>
      </c>
      <c r="T188">
        <v>0.18</v>
      </c>
      <c r="U188">
        <v>3200.92</v>
      </c>
      <c r="X188" t="str">
        <f t="shared" si="98"/>
        <v>write_run_write_all_no_trx</v>
      </c>
      <c r="Y188">
        <f t="shared" si="99"/>
        <v>16</v>
      </c>
      <c r="Z188">
        <f t="shared" si="100"/>
        <v>86.83</v>
      </c>
      <c r="AA188">
        <f t="shared" si="101"/>
        <v>347.32</v>
      </c>
      <c r="AB188">
        <f t="shared" si="102"/>
        <v>0</v>
      </c>
      <c r="AC188">
        <f t="shared" si="103"/>
        <v>304.19</v>
      </c>
      <c r="AD188">
        <f t="shared" si="104"/>
        <v>223.34</v>
      </c>
    </row>
    <row r="189" spans="1:30" x14ac:dyDescent="0.25">
      <c r="A189" t="s">
        <v>44</v>
      </c>
      <c r="B189">
        <v>200</v>
      </c>
      <c r="C189">
        <v>32</v>
      </c>
      <c r="D189">
        <v>21708</v>
      </c>
      <c r="E189">
        <v>108.46</v>
      </c>
      <c r="F189">
        <v>86832</v>
      </c>
      <c r="G189">
        <v>433.85</v>
      </c>
      <c r="H189">
        <v>0</v>
      </c>
      <c r="I189">
        <v>0</v>
      </c>
      <c r="J189">
        <v>75993</v>
      </c>
      <c r="K189">
        <v>379.69</v>
      </c>
      <c r="L189">
        <v>54.16</v>
      </c>
      <c r="M189">
        <v>1327.91</v>
      </c>
      <c r="N189">
        <v>0</v>
      </c>
      <c r="O189">
        <v>0</v>
      </c>
      <c r="P189">
        <v>0</v>
      </c>
      <c r="Q189">
        <v>0</v>
      </c>
      <c r="R189">
        <v>0.02</v>
      </c>
      <c r="S189">
        <v>4.26</v>
      </c>
      <c r="T189">
        <v>0.28999999999999998</v>
      </c>
      <c r="U189">
        <v>6401.79</v>
      </c>
      <c r="X189" t="str">
        <f t="shared" si="98"/>
        <v>write_run_write_all_no_trx</v>
      </c>
      <c r="Y189">
        <f t="shared" si="99"/>
        <v>32</v>
      </c>
      <c r="Z189">
        <f t="shared" si="100"/>
        <v>108.46</v>
      </c>
      <c r="AA189">
        <f t="shared" si="101"/>
        <v>433.85</v>
      </c>
      <c r="AB189">
        <f t="shared" si="102"/>
        <v>0</v>
      </c>
      <c r="AC189">
        <f t="shared" si="103"/>
        <v>379.69</v>
      </c>
      <c r="AD189">
        <f t="shared" si="104"/>
        <v>1327.91</v>
      </c>
    </row>
    <row r="190" spans="1:30" x14ac:dyDescent="0.25">
      <c r="A190" t="s">
        <v>44</v>
      </c>
      <c r="B190">
        <v>200</v>
      </c>
      <c r="C190">
        <v>64</v>
      </c>
      <c r="D190">
        <v>27362</v>
      </c>
      <c r="E190">
        <v>136.68</v>
      </c>
      <c r="F190">
        <v>109448</v>
      </c>
      <c r="G190">
        <v>546.71</v>
      </c>
      <c r="H190">
        <v>0</v>
      </c>
      <c r="I190">
        <v>0</v>
      </c>
      <c r="J190">
        <v>95647</v>
      </c>
      <c r="K190">
        <v>477.77</v>
      </c>
      <c r="L190">
        <v>68.94</v>
      </c>
      <c r="M190">
        <v>1589.9</v>
      </c>
      <c r="N190">
        <v>0</v>
      </c>
      <c r="O190">
        <v>0</v>
      </c>
      <c r="P190">
        <v>0</v>
      </c>
      <c r="Q190">
        <v>0</v>
      </c>
      <c r="R190">
        <v>0.03</v>
      </c>
      <c r="S190">
        <v>4.99</v>
      </c>
      <c r="T190">
        <v>0.47</v>
      </c>
      <c r="U190">
        <v>12805.08</v>
      </c>
      <c r="X190" t="str">
        <f t="shared" si="98"/>
        <v>write_run_write_all_no_trx</v>
      </c>
      <c r="Y190">
        <f t="shared" si="99"/>
        <v>64</v>
      </c>
      <c r="Z190">
        <f t="shared" si="100"/>
        <v>136.68</v>
      </c>
      <c r="AA190">
        <f t="shared" si="101"/>
        <v>546.71</v>
      </c>
      <c r="AB190">
        <f t="shared" si="102"/>
        <v>0</v>
      </c>
      <c r="AC190">
        <f t="shared" si="103"/>
        <v>477.77</v>
      </c>
      <c r="AD190">
        <f t="shared" si="104"/>
        <v>1589.9</v>
      </c>
    </row>
    <row r="191" spans="1:30" x14ac:dyDescent="0.25">
      <c r="A191" t="s">
        <v>44</v>
      </c>
      <c r="B191">
        <v>200</v>
      </c>
      <c r="C191">
        <v>128</v>
      </c>
      <c r="D191">
        <v>31917</v>
      </c>
      <c r="E191">
        <v>159.36000000000001</v>
      </c>
      <c r="F191">
        <v>127668</v>
      </c>
      <c r="G191">
        <v>637.45000000000005</v>
      </c>
      <c r="H191">
        <v>0</v>
      </c>
      <c r="I191">
        <v>0</v>
      </c>
      <c r="J191">
        <v>111771</v>
      </c>
      <c r="K191">
        <v>558.07000000000005</v>
      </c>
      <c r="L191">
        <v>79.37</v>
      </c>
      <c r="M191">
        <v>1903.57</v>
      </c>
      <c r="N191">
        <v>0</v>
      </c>
      <c r="O191">
        <v>0</v>
      </c>
      <c r="P191">
        <v>0</v>
      </c>
      <c r="Q191">
        <v>0</v>
      </c>
      <c r="R191">
        <v>0.03</v>
      </c>
      <c r="S191">
        <v>4.18</v>
      </c>
      <c r="T191">
        <v>0.8</v>
      </c>
      <c r="U191">
        <v>25616.43</v>
      </c>
      <c r="X191" t="str">
        <f t="shared" si="98"/>
        <v>write_run_write_all_no_trx</v>
      </c>
      <c r="Y191">
        <f t="shared" si="99"/>
        <v>128</v>
      </c>
      <c r="Z191">
        <f t="shared" si="100"/>
        <v>159.36000000000001</v>
      </c>
      <c r="AA191">
        <f t="shared" si="101"/>
        <v>637.45000000000005</v>
      </c>
      <c r="AB191">
        <f t="shared" si="102"/>
        <v>0</v>
      </c>
      <c r="AC191">
        <f t="shared" si="103"/>
        <v>558.07000000000005</v>
      </c>
      <c r="AD191">
        <f t="shared" si="104"/>
        <v>1903.57</v>
      </c>
    </row>
    <row r="192" spans="1:30" x14ac:dyDescent="0.25">
      <c r="A192" t="s">
        <v>44</v>
      </c>
      <c r="B192">
        <v>201</v>
      </c>
      <c r="C192">
        <v>256</v>
      </c>
      <c r="D192">
        <v>31892</v>
      </c>
      <c r="E192">
        <v>158.46</v>
      </c>
      <c r="F192">
        <v>127568</v>
      </c>
      <c r="G192">
        <v>633.84</v>
      </c>
      <c r="H192">
        <v>0</v>
      </c>
      <c r="I192">
        <v>0</v>
      </c>
      <c r="J192">
        <v>111672</v>
      </c>
      <c r="K192">
        <v>554.86</v>
      </c>
      <c r="L192">
        <v>78.98</v>
      </c>
      <c r="M192">
        <v>2828.87</v>
      </c>
      <c r="N192">
        <v>0</v>
      </c>
      <c r="O192">
        <v>0</v>
      </c>
      <c r="P192">
        <v>0</v>
      </c>
      <c r="Q192">
        <v>0</v>
      </c>
      <c r="R192">
        <v>0.03</v>
      </c>
      <c r="S192">
        <v>7.13</v>
      </c>
      <c r="T192">
        <v>1.61</v>
      </c>
      <c r="U192">
        <v>51473.919999999998</v>
      </c>
      <c r="X192" t="str">
        <f t="shared" si="98"/>
        <v>write_run_write_all_no_trx</v>
      </c>
      <c r="Y192">
        <f t="shared" si="99"/>
        <v>256</v>
      </c>
      <c r="Z192">
        <f t="shared" si="100"/>
        <v>158.46</v>
      </c>
      <c r="AA192">
        <f t="shared" si="101"/>
        <v>633.84</v>
      </c>
      <c r="AB192">
        <f t="shared" si="102"/>
        <v>0</v>
      </c>
      <c r="AC192">
        <f t="shared" si="103"/>
        <v>554.86</v>
      </c>
      <c r="AD192">
        <f t="shared" si="104"/>
        <v>2828.87</v>
      </c>
    </row>
    <row r="193" spans="1:30" x14ac:dyDescent="0.25">
      <c r="A193" t="s">
        <v>44</v>
      </c>
      <c r="B193">
        <v>201</v>
      </c>
      <c r="C193">
        <v>512</v>
      </c>
      <c r="D193">
        <v>29563</v>
      </c>
      <c r="E193">
        <v>147.09</v>
      </c>
      <c r="F193">
        <v>118252</v>
      </c>
      <c r="G193">
        <v>588.35</v>
      </c>
      <c r="H193">
        <v>0</v>
      </c>
      <c r="I193">
        <v>0</v>
      </c>
      <c r="J193">
        <v>103524</v>
      </c>
      <c r="K193">
        <v>515.07000000000005</v>
      </c>
      <c r="L193">
        <v>73.28</v>
      </c>
      <c r="M193">
        <v>6135.91</v>
      </c>
      <c r="N193">
        <v>0</v>
      </c>
      <c r="O193">
        <v>0</v>
      </c>
      <c r="P193">
        <v>0</v>
      </c>
      <c r="Q193">
        <v>0</v>
      </c>
      <c r="R193">
        <v>0.05</v>
      </c>
      <c r="S193">
        <v>14.21</v>
      </c>
      <c r="T193">
        <v>3.48</v>
      </c>
      <c r="U193">
        <v>102769.58</v>
      </c>
      <c r="X193" t="str">
        <f t="shared" si="98"/>
        <v>write_run_write_all_no_trx</v>
      </c>
      <c r="Y193">
        <f t="shared" si="99"/>
        <v>512</v>
      </c>
      <c r="Z193">
        <f t="shared" si="100"/>
        <v>147.09</v>
      </c>
      <c r="AA193">
        <f t="shared" si="101"/>
        <v>588.35</v>
      </c>
      <c r="AB193">
        <f t="shared" si="102"/>
        <v>0</v>
      </c>
      <c r="AC193">
        <f t="shared" si="103"/>
        <v>515.07000000000005</v>
      </c>
      <c r="AD193">
        <f t="shared" si="104"/>
        <v>6135.91</v>
      </c>
    </row>
    <row r="194" spans="1:30" x14ac:dyDescent="0.25">
      <c r="A194" t="s">
        <v>44</v>
      </c>
      <c r="B194">
        <v>203</v>
      </c>
      <c r="C194">
        <v>1024</v>
      </c>
      <c r="D194">
        <v>30344</v>
      </c>
      <c r="E194">
        <v>149.41999999999999</v>
      </c>
      <c r="F194">
        <v>121376</v>
      </c>
      <c r="G194">
        <v>597.67999999999995</v>
      </c>
      <c r="H194">
        <v>0</v>
      </c>
      <c r="I194">
        <v>0</v>
      </c>
      <c r="J194">
        <v>106135</v>
      </c>
      <c r="K194">
        <v>522.63</v>
      </c>
      <c r="L194">
        <v>75.05</v>
      </c>
      <c r="M194">
        <v>11946.04</v>
      </c>
      <c r="N194">
        <v>0</v>
      </c>
      <c r="O194">
        <v>0</v>
      </c>
      <c r="P194">
        <v>0</v>
      </c>
      <c r="Q194">
        <v>0</v>
      </c>
      <c r="R194">
        <v>0.05</v>
      </c>
      <c r="S194">
        <v>22.41</v>
      </c>
      <c r="T194">
        <v>6.83</v>
      </c>
      <c r="U194">
        <v>207128.77</v>
      </c>
      <c r="X194" t="str">
        <f t="shared" si="98"/>
        <v>write_run_write_all_no_trx</v>
      </c>
      <c r="Y194">
        <f t="shared" si="99"/>
        <v>1024</v>
      </c>
      <c r="Z194">
        <f t="shared" si="100"/>
        <v>149.41999999999999</v>
      </c>
      <c r="AA194">
        <f t="shared" si="101"/>
        <v>597.67999999999995</v>
      </c>
      <c r="AB194">
        <f t="shared" si="102"/>
        <v>0</v>
      </c>
      <c r="AC194">
        <f t="shared" si="103"/>
        <v>522.63</v>
      </c>
      <c r="AD194">
        <f t="shared" si="104"/>
        <v>11946.04</v>
      </c>
    </row>
    <row r="196" spans="1:30" x14ac:dyDescent="0.25">
      <c r="A196" t="s">
        <v>0</v>
      </c>
      <c r="B196" t="s">
        <v>1</v>
      </c>
      <c r="C196" t="s">
        <v>2</v>
      </c>
      <c r="D196" t="s">
        <v>3</v>
      </c>
      <c r="E196" t="s">
        <v>4</v>
      </c>
      <c r="F196" t="s">
        <v>5</v>
      </c>
      <c r="G196" t="s">
        <v>6</v>
      </c>
      <c r="H196" t="s">
        <v>7</v>
      </c>
      <c r="I196" t="s">
        <v>8</v>
      </c>
      <c r="J196" t="s">
        <v>9</v>
      </c>
      <c r="K196" t="s">
        <v>10</v>
      </c>
      <c r="L196" t="s">
        <v>11</v>
      </c>
      <c r="M196" t="s">
        <v>12</v>
      </c>
      <c r="N196" t="s">
        <v>13</v>
      </c>
      <c r="O196" t="s">
        <v>14</v>
      </c>
      <c r="P196" t="s">
        <v>15</v>
      </c>
      <c r="Q196" t="s">
        <v>16</v>
      </c>
      <c r="R196" t="s">
        <v>17</v>
      </c>
      <c r="S196" t="s">
        <v>18</v>
      </c>
      <c r="T196" t="s">
        <v>19</v>
      </c>
      <c r="U196" t="s">
        <v>20</v>
      </c>
      <c r="Y196" t="s">
        <v>47</v>
      </c>
      <c r="Z196" t="s">
        <v>48</v>
      </c>
      <c r="AA196" t="s">
        <v>49</v>
      </c>
      <c r="AB196" t="s">
        <v>50</v>
      </c>
      <c r="AC196" t="s">
        <v>51</v>
      </c>
      <c r="AD196" t="s">
        <v>52</v>
      </c>
    </row>
    <row r="197" spans="1:30" x14ac:dyDescent="0.25">
      <c r="A197" t="s">
        <v>45</v>
      </c>
      <c r="B197">
        <v>200</v>
      </c>
      <c r="C197">
        <v>1</v>
      </c>
      <c r="D197">
        <v>4107</v>
      </c>
      <c r="E197">
        <v>20.53</v>
      </c>
      <c r="F197">
        <v>24642</v>
      </c>
      <c r="G197">
        <v>123.2</v>
      </c>
      <c r="H197">
        <v>0</v>
      </c>
      <c r="I197">
        <v>0</v>
      </c>
      <c r="J197">
        <v>14369</v>
      </c>
      <c r="K197">
        <v>71.84</v>
      </c>
      <c r="L197">
        <v>51.36</v>
      </c>
      <c r="M197">
        <v>81.48</v>
      </c>
      <c r="N197">
        <v>0</v>
      </c>
      <c r="O197">
        <v>0</v>
      </c>
      <c r="P197">
        <v>0</v>
      </c>
      <c r="Q197">
        <v>0</v>
      </c>
      <c r="R197">
        <v>0.01</v>
      </c>
      <c r="S197">
        <v>0.12</v>
      </c>
      <c r="T197">
        <v>0.05</v>
      </c>
      <c r="U197">
        <v>200</v>
      </c>
      <c r="X197" t="str">
        <f>A197</f>
        <v>write_run_write_all_with_trx</v>
      </c>
      <c r="Y197">
        <f>C197</f>
        <v>1</v>
      </c>
      <c r="Z197">
        <f>E197</f>
        <v>20.53</v>
      </c>
      <c r="AA197">
        <f>G197</f>
        <v>123.2</v>
      </c>
      <c r="AB197">
        <f>I197</f>
        <v>0</v>
      </c>
      <c r="AC197">
        <f>K197</f>
        <v>71.84</v>
      </c>
      <c r="AD197">
        <f>M197</f>
        <v>81.48</v>
      </c>
    </row>
    <row r="198" spans="1:30" x14ac:dyDescent="0.25">
      <c r="A198" t="s">
        <v>45</v>
      </c>
      <c r="B198">
        <v>200</v>
      </c>
      <c r="C198">
        <v>2</v>
      </c>
      <c r="D198">
        <v>7224</v>
      </c>
      <c r="E198">
        <v>36.119999999999997</v>
      </c>
      <c r="F198">
        <v>43344</v>
      </c>
      <c r="G198">
        <v>216.7</v>
      </c>
      <c r="H198">
        <v>0</v>
      </c>
      <c r="I198">
        <v>0</v>
      </c>
      <c r="J198">
        <v>25303</v>
      </c>
      <c r="K198">
        <v>126.5</v>
      </c>
      <c r="L198">
        <v>90.2</v>
      </c>
      <c r="M198">
        <v>87.56</v>
      </c>
      <c r="N198">
        <v>0</v>
      </c>
      <c r="O198">
        <v>0</v>
      </c>
      <c r="P198">
        <v>0</v>
      </c>
      <c r="Q198">
        <v>0</v>
      </c>
      <c r="R198">
        <v>0.01</v>
      </c>
      <c r="S198">
        <v>0.13</v>
      </c>
      <c r="T198">
        <v>0.06</v>
      </c>
      <c r="U198">
        <v>400.01</v>
      </c>
      <c r="X198" t="str">
        <f t="shared" ref="X198:X207" si="105">A198</f>
        <v>write_run_write_all_with_trx</v>
      </c>
      <c r="Y198">
        <f t="shared" ref="Y198:Y207" si="106">C198</f>
        <v>2</v>
      </c>
      <c r="Z198">
        <f t="shared" ref="Z198:Z207" si="107">E198</f>
        <v>36.119999999999997</v>
      </c>
      <c r="AA198">
        <f t="shared" ref="AA198:AA207" si="108">G198</f>
        <v>216.7</v>
      </c>
      <c r="AB198">
        <f t="shared" ref="AB198:AB207" si="109">I198</f>
        <v>0</v>
      </c>
      <c r="AC198">
        <f t="shared" ref="AC198:AC207" si="110">K198</f>
        <v>126.5</v>
      </c>
      <c r="AD198">
        <f t="shared" ref="AD198:AD207" si="111">M198</f>
        <v>87.56</v>
      </c>
    </row>
    <row r="199" spans="1:30" x14ac:dyDescent="0.25">
      <c r="A199" t="s">
        <v>45</v>
      </c>
      <c r="B199">
        <v>200</v>
      </c>
      <c r="C199">
        <v>4</v>
      </c>
      <c r="D199">
        <v>11985</v>
      </c>
      <c r="E199">
        <v>59.9</v>
      </c>
      <c r="F199">
        <v>71910</v>
      </c>
      <c r="G199">
        <v>359.43</v>
      </c>
      <c r="H199">
        <v>0</v>
      </c>
      <c r="I199">
        <v>0</v>
      </c>
      <c r="J199">
        <v>41915</v>
      </c>
      <c r="K199">
        <v>209.5</v>
      </c>
      <c r="L199">
        <v>149.91999999999999</v>
      </c>
      <c r="M199">
        <v>97.55</v>
      </c>
      <c r="N199">
        <v>0</v>
      </c>
      <c r="O199">
        <v>0</v>
      </c>
      <c r="P199">
        <v>0</v>
      </c>
      <c r="Q199">
        <v>0</v>
      </c>
      <c r="R199">
        <v>0.01</v>
      </c>
      <c r="S199">
        <v>2.2000000000000002</v>
      </c>
      <c r="T199">
        <v>7.0000000000000007E-2</v>
      </c>
      <c r="U199">
        <v>800.2</v>
      </c>
      <c r="X199" t="str">
        <f t="shared" si="105"/>
        <v>write_run_write_all_with_trx</v>
      </c>
      <c r="Y199">
        <f t="shared" si="106"/>
        <v>4</v>
      </c>
      <c r="Z199">
        <f t="shared" si="107"/>
        <v>59.9</v>
      </c>
      <c r="AA199">
        <f t="shared" si="108"/>
        <v>359.43</v>
      </c>
      <c r="AB199">
        <f t="shared" si="109"/>
        <v>0</v>
      </c>
      <c r="AC199">
        <f t="shared" si="110"/>
        <v>209.5</v>
      </c>
      <c r="AD199">
        <f t="shared" si="111"/>
        <v>97.55</v>
      </c>
    </row>
    <row r="200" spans="1:30" x14ac:dyDescent="0.25">
      <c r="A200" t="s">
        <v>45</v>
      </c>
      <c r="B200">
        <v>200</v>
      </c>
      <c r="C200">
        <v>8</v>
      </c>
      <c r="D200">
        <v>17091</v>
      </c>
      <c r="E200">
        <v>85.43</v>
      </c>
      <c r="F200">
        <v>102546</v>
      </c>
      <c r="G200">
        <v>512.57000000000005</v>
      </c>
      <c r="H200">
        <v>0</v>
      </c>
      <c r="I200">
        <v>0</v>
      </c>
      <c r="J200">
        <v>59711</v>
      </c>
      <c r="K200">
        <v>298.45999999999998</v>
      </c>
      <c r="L200">
        <v>214.11</v>
      </c>
      <c r="M200">
        <v>114.72</v>
      </c>
      <c r="N200">
        <v>0</v>
      </c>
      <c r="O200">
        <v>0</v>
      </c>
      <c r="P200">
        <v>0</v>
      </c>
      <c r="Q200">
        <v>0</v>
      </c>
      <c r="R200">
        <v>0.01</v>
      </c>
      <c r="S200">
        <v>2.96</v>
      </c>
      <c r="T200">
        <v>0.09</v>
      </c>
      <c r="U200">
        <v>1600.26</v>
      </c>
      <c r="X200" t="str">
        <f t="shared" si="105"/>
        <v>write_run_write_all_with_trx</v>
      </c>
      <c r="Y200">
        <f t="shared" si="106"/>
        <v>8</v>
      </c>
      <c r="Z200">
        <f t="shared" si="107"/>
        <v>85.43</v>
      </c>
      <c r="AA200">
        <f t="shared" si="108"/>
        <v>512.57000000000005</v>
      </c>
      <c r="AB200">
        <f t="shared" si="109"/>
        <v>0</v>
      </c>
      <c r="AC200">
        <f t="shared" si="110"/>
        <v>298.45999999999998</v>
      </c>
      <c r="AD200">
        <f t="shared" si="111"/>
        <v>114.72</v>
      </c>
    </row>
    <row r="201" spans="1:30" x14ac:dyDescent="0.25">
      <c r="A201" t="s">
        <v>45</v>
      </c>
      <c r="B201">
        <v>201</v>
      </c>
      <c r="C201">
        <v>16</v>
      </c>
      <c r="D201">
        <v>23098</v>
      </c>
      <c r="E201">
        <v>114.67</v>
      </c>
      <c r="F201">
        <v>138588</v>
      </c>
      <c r="G201">
        <v>688.02</v>
      </c>
      <c r="H201">
        <v>0</v>
      </c>
      <c r="I201">
        <v>0</v>
      </c>
      <c r="J201">
        <v>80894</v>
      </c>
      <c r="K201">
        <v>401.6</v>
      </c>
      <c r="L201">
        <v>286.42</v>
      </c>
      <c r="M201">
        <v>158.63</v>
      </c>
      <c r="N201">
        <v>0</v>
      </c>
      <c r="O201">
        <v>0</v>
      </c>
      <c r="P201">
        <v>0</v>
      </c>
      <c r="Q201">
        <v>0</v>
      </c>
      <c r="R201">
        <v>0.01</v>
      </c>
      <c r="S201">
        <v>2.94</v>
      </c>
      <c r="T201">
        <v>0.14000000000000001</v>
      </c>
      <c r="U201">
        <v>3212.78</v>
      </c>
      <c r="X201" t="str">
        <f t="shared" si="105"/>
        <v>write_run_write_all_with_trx</v>
      </c>
      <c r="Y201">
        <f t="shared" si="106"/>
        <v>16</v>
      </c>
      <c r="Z201">
        <f t="shared" si="107"/>
        <v>114.67</v>
      </c>
      <c r="AA201">
        <f t="shared" si="108"/>
        <v>688.02</v>
      </c>
      <c r="AB201">
        <f t="shared" si="109"/>
        <v>0</v>
      </c>
      <c r="AC201">
        <f t="shared" si="110"/>
        <v>401.6</v>
      </c>
      <c r="AD201">
        <f t="shared" si="111"/>
        <v>158.63</v>
      </c>
    </row>
    <row r="202" spans="1:30" x14ac:dyDescent="0.25">
      <c r="A202" t="s">
        <v>45</v>
      </c>
      <c r="B202">
        <v>201</v>
      </c>
      <c r="C202">
        <v>32</v>
      </c>
      <c r="D202">
        <v>28769</v>
      </c>
      <c r="E202">
        <v>143.19</v>
      </c>
      <c r="F202">
        <v>172614</v>
      </c>
      <c r="G202">
        <v>859.14</v>
      </c>
      <c r="H202">
        <v>0</v>
      </c>
      <c r="I202">
        <v>0</v>
      </c>
      <c r="J202">
        <v>100774</v>
      </c>
      <c r="K202">
        <v>501.57</v>
      </c>
      <c r="L202">
        <v>357.56</v>
      </c>
      <c r="M202">
        <v>1149.76</v>
      </c>
      <c r="N202">
        <v>0</v>
      </c>
      <c r="O202">
        <v>0</v>
      </c>
      <c r="P202">
        <v>0</v>
      </c>
      <c r="Q202">
        <v>0</v>
      </c>
      <c r="R202">
        <v>0.01</v>
      </c>
      <c r="S202">
        <v>2.58</v>
      </c>
      <c r="T202">
        <v>0.22</v>
      </c>
      <c r="U202">
        <v>6427.15</v>
      </c>
      <c r="X202" t="str">
        <f t="shared" si="105"/>
        <v>write_run_write_all_with_trx</v>
      </c>
      <c r="Y202">
        <f t="shared" si="106"/>
        <v>32</v>
      </c>
      <c r="Z202">
        <f t="shared" si="107"/>
        <v>143.19</v>
      </c>
      <c r="AA202">
        <f t="shared" si="108"/>
        <v>859.14</v>
      </c>
      <c r="AB202">
        <f t="shared" si="109"/>
        <v>0</v>
      </c>
      <c r="AC202">
        <f t="shared" si="110"/>
        <v>501.57</v>
      </c>
      <c r="AD202">
        <f t="shared" si="111"/>
        <v>1149.76</v>
      </c>
    </row>
    <row r="203" spans="1:30" x14ac:dyDescent="0.25">
      <c r="A203" t="s">
        <v>45</v>
      </c>
      <c r="B203">
        <v>201</v>
      </c>
      <c r="C203">
        <v>64</v>
      </c>
      <c r="D203">
        <v>34719</v>
      </c>
      <c r="E203">
        <v>172.78</v>
      </c>
      <c r="F203">
        <v>208314</v>
      </c>
      <c r="G203">
        <v>1036.69</v>
      </c>
      <c r="H203">
        <v>0</v>
      </c>
      <c r="I203">
        <v>0</v>
      </c>
      <c r="J203">
        <v>121533</v>
      </c>
      <c r="K203">
        <v>604.82000000000005</v>
      </c>
      <c r="L203">
        <v>431.87</v>
      </c>
      <c r="M203">
        <v>1401.61</v>
      </c>
      <c r="N203">
        <v>0</v>
      </c>
      <c r="O203">
        <v>0</v>
      </c>
      <c r="P203">
        <v>0</v>
      </c>
      <c r="Q203">
        <v>0</v>
      </c>
      <c r="R203">
        <v>0.01</v>
      </c>
      <c r="S203">
        <v>3.67</v>
      </c>
      <c r="T203">
        <v>0.37</v>
      </c>
      <c r="U203">
        <v>12858.32</v>
      </c>
      <c r="X203" t="str">
        <f t="shared" si="105"/>
        <v>write_run_write_all_with_trx</v>
      </c>
      <c r="Y203">
        <f t="shared" si="106"/>
        <v>64</v>
      </c>
      <c r="Z203">
        <f t="shared" si="107"/>
        <v>172.78</v>
      </c>
      <c r="AA203">
        <f t="shared" si="108"/>
        <v>1036.69</v>
      </c>
      <c r="AB203">
        <f t="shared" si="109"/>
        <v>0</v>
      </c>
      <c r="AC203">
        <f t="shared" si="110"/>
        <v>604.82000000000005</v>
      </c>
      <c r="AD203">
        <f t="shared" si="111"/>
        <v>1401.61</v>
      </c>
    </row>
    <row r="204" spans="1:30" x14ac:dyDescent="0.25">
      <c r="A204" t="s">
        <v>45</v>
      </c>
      <c r="B204">
        <v>201</v>
      </c>
      <c r="C204">
        <v>128</v>
      </c>
      <c r="D204">
        <v>34513</v>
      </c>
      <c r="E204">
        <v>171.74</v>
      </c>
      <c r="F204">
        <v>207078</v>
      </c>
      <c r="G204">
        <v>1030.42</v>
      </c>
      <c r="H204">
        <v>0</v>
      </c>
      <c r="I204">
        <v>0</v>
      </c>
      <c r="J204">
        <v>120870</v>
      </c>
      <c r="K204">
        <v>601.45000000000005</v>
      </c>
      <c r="L204">
        <v>428.97</v>
      </c>
      <c r="M204">
        <v>2009.23</v>
      </c>
      <c r="N204">
        <v>0</v>
      </c>
      <c r="O204">
        <v>0</v>
      </c>
      <c r="P204">
        <v>0</v>
      </c>
      <c r="Q204">
        <v>0</v>
      </c>
      <c r="R204">
        <v>0.02</v>
      </c>
      <c r="S204">
        <v>3.01</v>
      </c>
      <c r="T204">
        <v>0.75</v>
      </c>
      <c r="U204">
        <v>25713.42</v>
      </c>
      <c r="X204" t="str">
        <f t="shared" si="105"/>
        <v>write_run_write_all_with_trx</v>
      </c>
      <c r="Y204">
        <f t="shared" si="106"/>
        <v>128</v>
      </c>
      <c r="Z204">
        <f t="shared" si="107"/>
        <v>171.74</v>
      </c>
      <c r="AA204">
        <f t="shared" si="108"/>
        <v>1030.42</v>
      </c>
      <c r="AB204">
        <f t="shared" si="109"/>
        <v>0</v>
      </c>
      <c r="AC204">
        <f t="shared" si="110"/>
        <v>601.45000000000005</v>
      </c>
      <c r="AD204">
        <f t="shared" si="111"/>
        <v>2009.23</v>
      </c>
    </row>
    <row r="205" spans="1:30" x14ac:dyDescent="0.25">
      <c r="A205" t="s">
        <v>45</v>
      </c>
      <c r="B205">
        <v>200</v>
      </c>
      <c r="C205">
        <v>256</v>
      </c>
      <c r="D205">
        <v>32974</v>
      </c>
      <c r="E205">
        <v>164.6</v>
      </c>
      <c r="F205">
        <v>197844</v>
      </c>
      <c r="G205">
        <v>987.58</v>
      </c>
      <c r="H205">
        <v>0</v>
      </c>
      <c r="I205">
        <v>0</v>
      </c>
      <c r="J205">
        <v>115394</v>
      </c>
      <c r="K205">
        <v>576.02</v>
      </c>
      <c r="L205">
        <v>411.57</v>
      </c>
      <c r="M205">
        <v>2880.27</v>
      </c>
      <c r="N205">
        <v>0</v>
      </c>
      <c r="O205">
        <v>0</v>
      </c>
      <c r="P205">
        <v>0</v>
      </c>
      <c r="Q205">
        <v>0</v>
      </c>
      <c r="R205">
        <v>0.02</v>
      </c>
      <c r="S205">
        <v>5.65</v>
      </c>
      <c r="T205">
        <v>1.55</v>
      </c>
      <c r="U205">
        <v>51246.48</v>
      </c>
      <c r="X205" t="str">
        <f t="shared" si="105"/>
        <v>write_run_write_all_with_trx</v>
      </c>
      <c r="Y205">
        <f t="shared" si="106"/>
        <v>256</v>
      </c>
      <c r="Z205">
        <f t="shared" si="107"/>
        <v>164.6</v>
      </c>
      <c r="AA205">
        <f t="shared" si="108"/>
        <v>987.58</v>
      </c>
      <c r="AB205">
        <f t="shared" si="109"/>
        <v>0</v>
      </c>
      <c r="AC205">
        <f t="shared" si="110"/>
        <v>576.02</v>
      </c>
      <c r="AD205">
        <f t="shared" si="111"/>
        <v>2880.27</v>
      </c>
    </row>
    <row r="206" spans="1:30" x14ac:dyDescent="0.25">
      <c r="A206" t="s">
        <v>45</v>
      </c>
      <c r="B206">
        <v>201</v>
      </c>
      <c r="C206">
        <v>512</v>
      </c>
      <c r="D206">
        <v>31902</v>
      </c>
      <c r="E206">
        <v>158.91999999999999</v>
      </c>
      <c r="F206">
        <v>191412</v>
      </c>
      <c r="G206">
        <v>953.52</v>
      </c>
      <c r="H206">
        <v>0</v>
      </c>
      <c r="I206">
        <v>0</v>
      </c>
      <c r="J206">
        <v>111688</v>
      </c>
      <c r="K206">
        <v>556.37</v>
      </c>
      <c r="L206">
        <v>397.15</v>
      </c>
      <c r="M206">
        <v>6247.39</v>
      </c>
      <c r="N206">
        <v>0</v>
      </c>
      <c r="O206">
        <v>0</v>
      </c>
      <c r="P206">
        <v>0</v>
      </c>
      <c r="Q206">
        <v>0</v>
      </c>
      <c r="R206">
        <v>0.02</v>
      </c>
      <c r="S206">
        <v>15.13</v>
      </c>
      <c r="T206">
        <v>3.22</v>
      </c>
      <c r="U206">
        <v>102641.92</v>
      </c>
      <c r="X206" t="str">
        <f t="shared" si="105"/>
        <v>write_run_write_all_with_trx</v>
      </c>
      <c r="Y206">
        <f t="shared" si="106"/>
        <v>512</v>
      </c>
      <c r="Z206">
        <f t="shared" si="107"/>
        <v>158.91999999999999</v>
      </c>
      <c r="AA206">
        <f t="shared" si="108"/>
        <v>953.52</v>
      </c>
      <c r="AB206">
        <f t="shared" si="109"/>
        <v>0</v>
      </c>
      <c r="AC206">
        <f t="shared" si="110"/>
        <v>556.37</v>
      </c>
      <c r="AD206">
        <f t="shared" si="111"/>
        <v>6247.39</v>
      </c>
    </row>
    <row r="207" spans="1:30" x14ac:dyDescent="0.25">
      <c r="A207" t="s">
        <v>45</v>
      </c>
      <c r="B207">
        <v>202</v>
      </c>
      <c r="C207">
        <v>1024</v>
      </c>
      <c r="D207">
        <v>33344</v>
      </c>
      <c r="E207">
        <v>165.16</v>
      </c>
      <c r="F207">
        <v>200064</v>
      </c>
      <c r="G207">
        <v>990.94</v>
      </c>
      <c r="H207">
        <v>0</v>
      </c>
      <c r="I207">
        <v>0</v>
      </c>
      <c r="J207">
        <v>116735</v>
      </c>
      <c r="K207">
        <v>578.20000000000005</v>
      </c>
      <c r="L207">
        <v>412.74</v>
      </c>
      <c r="M207">
        <v>11946.04</v>
      </c>
      <c r="N207">
        <v>0</v>
      </c>
      <c r="O207">
        <v>0</v>
      </c>
      <c r="P207">
        <v>0</v>
      </c>
      <c r="Q207">
        <v>0</v>
      </c>
      <c r="R207">
        <v>0.02</v>
      </c>
      <c r="S207">
        <v>23.11</v>
      </c>
      <c r="T207">
        <v>6.19</v>
      </c>
      <c r="U207">
        <v>206372.05</v>
      </c>
      <c r="X207" t="str">
        <f t="shared" si="105"/>
        <v>write_run_write_all_with_trx</v>
      </c>
      <c r="Y207">
        <f t="shared" si="106"/>
        <v>1024</v>
      </c>
      <c r="Z207">
        <f t="shared" si="107"/>
        <v>165.16</v>
      </c>
      <c r="AA207">
        <f t="shared" si="108"/>
        <v>990.94</v>
      </c>
      <c r="AB207">
        <f t="shared" si="109"/>
        <v>0</v>
      </c>
      <c r="AC207">
        <f t="shared" si="110"/>
        <v>578.20000000000005</v>
      </c>
      <c r="AD207">
        <f t="shared" si="111"/>
        <v>11946.04</v>
      </c>
    </row>
    <row r="209" spans="1:30" x14ac:dyDescent="0.25">
      <c r="A209" t="s">
        <v>0</v>
      </c>
      <c r="B209" t="s">
        <v>1</v>
      </c>
      <c r="C209" t="s">
        <v>2</v>
      </c>
      <c r="D209" t="s">
        <v>3</v>
      </c>
      <c r="E209" t="s">
        <v>4</v>
      </c>
      <c r="F209" t="s">
        <v>5</v>
      </c>
      <c r="G209" t="s">
        <v>6</v>
      </c>
      <c r="H209" t="s">
        <v>7</v>
      </c>
      <c r="I209" t="s">
        <v>8</v>
      </c>
      <c r="J209" t="s">
        <v>9</v>
      </c>
      <c r="K209" t="s">
        <v>10</v>
      </c>
      <c r="L209" t="s">
        <v>11</v>
      </c>
      <c r="M209" t="s">
        <v>12</v>
      </c>
      <c r="N209" t="s">
        <v>13</v>
      </c>
      <c r="O209" t="s">
        <v>14</v>
      </c>
      <c r="P209" t="s">
        <v>15</v>
      </c>
      <c r="Q209" t="s">
        <v>16</v>
      </c>
      <c r="R209" t="s">
        <v>17</v>
      </c>
      <c r="S209" t="s">
        <v>18</v>
      </c>
      <c r="T209" t="s">
        <v>19</v>
      </c>
      <c r="U209" t="s">
        <v>20</v>
      </c>
      <c r="Y209" t="s">
        <v>47</v>
      </c>
      <c r="Z209" t="s">
        <v>48</v>
      </c>
      <c r="AA209" t="s">
        <v>49</v>
      </c>
      <c r="AB209" t="s">
        <v>50</v>
      </c>
      <c r="AC209" t="s">
        <v>51</v>
      </c>
      <c r="AD209" t="s">
        <v>52</v>
      </c>
    </row>
    <row r="210" spans="1:30" x14ac:dyDescent="0.25">
      <c r="A210" t="s">
        <v>46</v>
      </c>
      <c r="B210">
        <v>200</v>
      </c>
      <c r="C210">
        <v>1</v>
      </c>
      <c r="D210">
        <v>5503</v>
      </c>
      <c r="E210">
        <v>27.51</v>
      </c>
      <c r="F210">
        <v>33018</v>
      </c>
      <c r="G210">
        <v>165.04</v>
      </c>
      <c r="H210">
        <v>0</v>
      </c>
      <c r="I210">
        <v>0</v>
      </c>
      <c r="J210">
        <v>19258</v>
      </c>
      <c r="K210">
        <v>96.26</v>
      </c>
      <c r="L210">
        <v>68.78</v>
      </c>
      <c r="M210">
        <v>65.650000000000006</v>
      </c>
      <c r="N210">
        <v>0</v>
      </c>
      <c r="O210">
        <v>0</v>
      </c>
      <c r="P210">
        <v>0</v>
      </c>
      <c r="Q210">
        <v>0</v>
      </c>
      <c r="R210">
        <v>0.01</v>
      </c>
      <c r="S210">
        <v>0.12</v>
      </c>
      <c r="T210">
        <v>0.04</v>
      </c>
      <c r="U210">
        <v>200.05</v>
      </c>
      <c r="X210" t="str">
        <f>A210</f>
        <v>write_run_write_all_with_trx_special</v>
      </c>
      <c r="Y210">
        <f>C210</f>
        <v>1</v>
      </c>
      <c r="Z210">
        <f>E210</f>
        <v>27.51</v>
      </c>
      <c r="AA210">
        <f>G210</f>
        <v>165.04</v>
      </c>
      <c r="AB210">
        <f>I210</f>
        <v>0</v>
      </c>
      <c r="AC210">
        <f>K210</f>
        <v>96.26</v>
      </c>
      <c r="AD210">
        <f>M210</f>
        <v>65.650000000000006</v>
      </c>
    </row>
    <row r="211" spans="1:30" x14ac:dyDescent="0.25">
      <c r="A211" t="s">
        <v>46</v>
      </c>
      <c r="B211">
        <v>200</v>
      </c>
      <c r="C211">
        <v>2</v>
      </c>
      <c r="D211">
        <v>12176</v>
      </c>
      <c r="E211">
        <v>60.86</v>
      </c>
      <c r="F211">
        <v>73056</v>
      </c>
      <c r="G211">
        <v>365.19</v>
      </c>
      <c r="H211">
        <v>0</v>
      </c>
      <c r="I211">
        <v>0</v>
      </c>
      <c r="J211">
        <v>42608</v>
      </c>
      <c r="K211">
        <v>212.99</v>
      </c>
      <c r="L211">
        <v>152.19999999999999</v>
      </c>
      <c r="M211">
        <v>59.99</v>
      </c>
      <c r="N211">
        <v>0</v>
      </c>
      <c r="O211">
        <v>0</v>
      </c>
      <c r="P211">
        <v>0</v>
      </c>
      <c r="Q211">
        <v>0</v>
      </c>
      <c r="R211">
        <v>0.01</v>
      </c>
      <c r="S211">
        <v>0.11</v>
      </c>
      <c r="T211">
        <v>0.03</v>
      </c>
      <c r="U211">
        <v>400.08</v>
      </c>
      <c r="X211" t="str">
        <f t="shared" ref="X211:X220" si="112">A211</f>
        <v>write_run_write_all_with_trx_special</v>
      </c>
      <c r="Y211">
        <f t="shared" ref="Y211:Y220" si="113">C211</f>
        <v>2</v>
      </c>
      <c r="Z211">
        <f t="shared" ref="Z211:Z220" si="114">E211</f>
        <v>60.86</v>
      </c>
      <c r="AA211">
        <f t="shared" ref="AA211:AA220" si="115">G211</f>
        <v>365.19</v>
      </c>
      <c r="AB211">
        <f t="shared" ref="AB211:AB220" si="116">I211</f>
        <v>0</v>
      </c>
      <c r="AC211">
        <f t="shared" ref="AC211:AC220" si="117">K211</f>
        <v>212.99</v>
      </c>
      <c r="AD211">
        <f t="shared" ref="AD211:AD220" si="118">M211</f>
        <v>59.99</v>
      </c>
    </row>
    <row r="212" spans="1:30" x14ac:dyDescent="0.25">
      <c r="A212" t="s">
        <v>46</v>
      </c>
      <c r="B212">
        <v>200</v>
      </c>
      <c r="C212">
        <v>4</v>
      </c>
      <c r="D212">
        <v>22039</v>
      </c>
      <c r="E212">
        <v>110.17</v>
      </c>
      <c r="F212">
        <v>132234</v>
      </c>
      <c r="G212">
        <v>661.03</v>
      </c>
      <c r="H212">
        <v>0</v>
      </c>
      <c r="I212">
        <v>0</v>
      </c>
      <c r="J212">
        <v>77159</v>
      </c>
      <c r="K212">
        <v>385.71</v>
      </c>
      <c r="L212">
        <v>275.32</v>
      </c>
      <c r="M212">
        <v>63.32</v>
      </c>
      <c r="N212">
        <v>0</v>
      </c>
      <c r="O212">
        <v>0</v>
      </c>
      <c r="P212">
        <v>0</v>
      </c>
      <c r="Q212">
        <v>0</v>
      </c>
      <c r="R212">
        <v>0.01</v>
      </c>
      <c r="S212">
        <v>0.11</v>
      </c>
      <c r="T212">
        <v>0.04</v>
      </c>
      <c r="U212">
        <v>800.05</v>
      </c>
      <c r="X212" t="str">
        <f t="shared" si="112"/>
        <v>write_run_write_all_with_trx_special</v>
      </c>
      <c r="Y212">
        <f t="shared" si="113"/>
        <v>4</v>
      </c>
      <c r="Z212">
        <f t="shared" si="114"/>
        <v>110.17</v>
      </c>
      <c r="AA212">
        <f t="shared" si="115"/>
        <v>661.03</v>
      </c>
      <c r="AB212">
        <f t="shared" si="116"/>
        <v>0</v>
      </c>
      <c r="AC212">
        <f t="shared" si="117"/>
        <v>385.71</v>
      </c>
      <c r="AD212">
        <f t="shared" si="118"/>
        <v>63.32</v>
      </c>
    </row>
    <row r="213" spans="1:30" x14ac:dyDescent="0.25">
      <c r="A213" t="s">
        <v>46</v>
      </c>
      <c r="B213">
        <v>200</v>
      </c>
      <c r="C213">
        <v>8</v>
      </c>
      <c r="D213">
        <v>34916</v>
      </c>
      <c r="E213">
        <v>174.5</v>
      </c>
      <c r="F213">
        <v>209496</v>
      </c>
      <c r="G213">
        <v>1047.02</v>
      </c>
      <c r="H213">
        <v>0</v>
      </c>
      <c r="I213">
        <v>0</v>
      </c>
      <c r="J213">
        <v>122171</v>
      </c>
      <c r="K213">
        <v>610.58000000000004</v>
      </c>
      <c r="L213">
        <v>436.43</v>
      </c>
      <c r="M213">
        <v>70.55</v>
      </c>
      <c r="N213">
        <v>0</v>
      </c>
      <c r="O213">
        <v>0</v>
      </c>
      <c r="P213">
        <v>0</v>
      </c>
      <c r="Q213">
        <v>0</v>
      </c>
      <c r="R213">
        <v>0.01</v>
      </c>
      <c r="S213">
        <v>2.46</v>
      </c>
      <c r="T213">
        <v>0.05</v>
      </c>
      <c r="U213">
        <v>1600.23</v>
      </c>
      <c r="X213" t="str">
        <f t="shared" si="112"/>
        <v>write_run_write_all_with_trx_special</v>
      </c>
      <c r="Y213">
        <f t="shared" si="113"/>
        <v>8</v>
      </c>
      <c r="Z213">
        <f t="shared" si="114"/>
        <v>174.5</v>
      </c>
      <c r="AA213">
        <f t="shared" si="115"/>
        <v>1047.02</v>
      </c>
      <c r="AB213">
        <f t="shared" si="116"/>
        <v>0</v>
      </c>
      <c r="AC213">
        <f t="shared" si="117"/>
        <v>610.58000000000004</v>
      </c>
      <c r="AD213">
        <f t="shared" si="118"/>
        <v>70.55</v>
      </c>
    </row>
    <row r="214" spans="1:30" x14ac:dyDescent="0.25">
      <c r="A214" t="s">
        <v>46</v>
      </c>
      <c r="B214">
        <v>200</v>
      </c>
      <c r="C214">
        <v>16</v>
      </c>
      <c r="D214">
        <v>54995</v>
      </c>
      <c r="E214">
        <v>274.89</v>
      </c>
      <c r="F214">
        <v>329970</v>
      </c>
      <c r="G214">
        <v>1649.36</v>
      </c>
      <c r="H214">
        <v>0</v>
      </c>
      <c r="I214">
        <v>0</v>
      </c>
      <c r="J214">
        <v>192315</v>
      </c>
      <c r="K214">
        <v>961.29</v>
      </c>
      <c r="L214">
        <v>688.07</v>
      </c>
      <c r="M214">
        <v>78.599999999999994</v>
      </c>
      <c r="N214">
        <v>0</v>
      </c>
      <c r="O214">
        <v>0</v>
      </c>
      <c r="P214">
        <v>0</v>
      </c>
      <c r="Q214">
        <v>0</v>
      </c>
      <c r="R214">
        <v>0.01</v>
      </c>
      <c r="S214">
        <v>2.19</v>
      </c>
      <c r="T214">
        <v>0.06</v>
      </c>
      <c r="U214">
        <v>3200.63</v>
      </c>
      <c r="X214" t="str">
        <f t="shared" si="112"/>
        <v>write_run_write_all_with_trx_special</v>
      </c>
      <c r="Y214">
        <f t="shared" si="113"/>
        <v>16</v>
      </c>
      <c r="Z214">
        <f t="shared" si="114"/>
        <v>274.89</v>
      </c>
      <c r="AA214">
        <f t="shared" si="115"/>
        <v>1649.36</v>
      </c>
      <c r="AB214">
        <f t="shared" si="116"/>
        <v>0</v>
      </c>
      <c r="AC214">
        <f t="shared" si="117"/>
        <v>961.29</v>
      </c>
      <c r="AD214">
        <f t="shared" si="118"/>
        <v>78.599999999999994</v>
      </c>
    </row>
    <row r="215" spans="1:30" x14ac:dyDescent="0.25">
      <c r="A215" t="s">
        <v>46</v>
      </c>
      <c r="B215">
        <v>200</v>
      </c>
      <c r="C215">
        <v>32</v>
      </c>
      <c r="D215">
        <v>76404</v>
      </c>
      <c r="E215">
        <v>381.89</v>
      </c>
      <c r="F215">
        <v>458424</v>
      </c>
      <c r="G215">
        <v>2291.33</v>
      </c>
      <c r="H215">
        <v>0</v>
      </c>
      <c r="I215">
        <v>0</v>
      </c>
      <c r="J215">
        <v>267429</v>
      </c>
      <c r="K215">
        <v>1336.69</v>
      </c>
      <c r="L215">
        <v>954.65</v>
      </c>
      <c r="M215">
        <v>102.97</v>
      </c>
      <c r="N215">
        <v>0</v>
      </c>
      <c r="O215">
        <v>0</v>
      </c>
      <c r="P215">
        <v>0</v>
      </c>
      <c r="Q215">
        <v>0</v>
      </c>
      <c r="R215">
        <v>0.01</v>
      </c>
      <c r="S215">
        <v>2.71</v>
      </c>
      <c r="T215">
        <v>0.08</v>
      </c>
      <c r="U215">
        <v>6400.99</v>
      </c>
      <c r="X215" t="str">
        <f t="shared" si="112"/>
        <v>write_run_write_all_with_trx_special</v>
      </c>
      <c r="Y215">
        <f t="shared" si="113"/>
        <v>32</v>
      </c>
      <c r="Z215">
        <f t="shared" si="114"/>
        <v>381.89</v>
      </c>
      <c r="AA215">
        <f t="shared" si="115"/>
        <v>2291.33</v>
      </c>
      <c r="AB215">
        <f t="shared" si="116"/>
        <v>0</v>
      </c>
      <c r="AC215">
        <f t="shared" si="117"/>
        <v>1336.69</v>
      </c>
      <c r="AD215">
        <f t="shared" si="118"/>
        <v>102.97</v>
      </c>
    </row>
    <row r="216" spans="1:30" x14ac:dyDescent="0.25">
      <c r="A216" t="s">
        <v>46</v>
      </c>
      <c r="B216">
        <v>201</v>
      </c>
      <c r="C216">
        <v>64</v>
      </c>
      <c r="D216">
        <v>110765</v>
      </c>
      <c r="E216">
        <v>552.03</v>
      </c>
      <c r="F216">
        <v>664590</v>
      </c>
      <c r="G216">
        <v>3312.17</v>
      </c>
      <c r="H216">
        <v>0</v>
      </c>
      <c r="I216">
        <v>0</v>
      </c>
      <c r="J216">
        <v>387738</v>
      </c>
      <c r="K216">
        <v>1932.4</v>
      </c>
      <c r="L216">
        <v>1379.77</v>
      </c>
      <c r="M216">
        <v>170.48</v>
      </c>
      <c r="N216">
        <v>0</v>
      </c>
      <c r="O216">
        <v>0</v>
      </c>
      <c r="P216">
        <v>0</v>
      </c>
      <c r="Q216">
        <v>0</v>
      </c>
      <c r="R216">
        <v>0.01</v>
      </c>
      <c r="S216">
        <v>1.89</v>
      </c>
      <c r="T216">
        <v>0.12</v>
      </c>
      <c r="U216">
        <v>12838.18</v>
      </c>
      <c r="X216" t="str">
        <f t="shared" si="112"/>
        <v>write_run_write_all_with_trx_special</v>
      </c>
      <c r="Y216">
        <f t="shared" si="113"/>
        <v>64</v>
      </c>
      <c r="Z216">
        <f t="shared" si="114"/>
        <v>552.03</v>
      </c>
      <c r="AA216">
        <f t="shared" si="115"/>
        <v>3312.17</v>
      </c>
      <c r="AB216">
        <f t="shared" si="116"/>
        <v>0</v>
      </c>
      <c r="AC216">
        <f t="shared" si="117"/>
        <v>1932.4</v>
      </c>
      <c r="AD216">
        <f t="shared" si="118"/>
        <v>170.48</v>
      </c>
    </row>
    <row r="217" spans="1:30" x14ac:dyDescent="0.25">
      <c r="A217" t="s">
        <v>46</v>
      </c>
      <c r="B217">
        <v>200</v>
      </c>
      <c r="C217">
        <v>128</v>
      </c>
      <c r="D217">
        <v>133506</v>
      </c>
      <c r="E217">
        <v>666.29</v>
      </c>
      <c r="F217">
        <v>801036</v>
      </c>
      <c r="G217">
        <v>3997.71</v>
      </c>
      <c r="H217">
        <v>0</v>
      </c>
      <c r="I217">
        <v>0</v>
      </c>
      <c r="J217">
        <v>467426</v>
      </c>
      <c r="K217">
        <v>2332.77</v>
      </c>
      <c r="L217">
        <v>1664.94</v>
      </c>
      <c r="M217">
        <v>943.16</v>
      </c>
      <c r="N217">
        <v>0</v>
      </c>
      <c r="O217">
        <v>0</v>
      </c>
      <c r="P217">
        <v>0</v>
      </c>
      <c r="Q217">
        <v>0</v>
      </c>
      <c r="R217">
        <v>0.01</v>
      </c>
      <c r="S217">
        <v>2.0299999999999998</v>
      </c>
      <c r="T217">
        <v>0.19</v>
      </c>
      <c r="U217">
        <v>25642.38</v>
      </c>
      <c r="X217" t="str">
        <f t="shared" si="112"/>
        <v>write_run_write_all_with_trx_special</v>
      </c>
      <c r="Y217">
        <f t="shared" si="113"/>
        <v>128</v>
      </c>
      <c r="Z217">
        <f t="shared" si="114"/>
        <v>666.29</v>
      </c>
      <c r="AA217">
        <f t="shared" si="115"/>
        <v>3997.71</v>
      </c>
      <c r="AB217">
        <f t="shared" si="116"/>
        <v>0</v>
      </c>
      <c r="AC217">
        <f t="shared" si="117"/>
        <v>2332.77</v>
      </c>
      <c r="AD217">
        <f t="shared" si="118"/>
        <v>943.16</v>
      </c>
    </row>
    <row r="218" spans="1:30" x14ac:dyDescent="0.25">
      <c r="A218" t="s">
        <v>46</v>
      </c>
      <c r="B218">
        <v>200</v>
      </c>
      <c r="C218">
        <v>256</v>
      </c>
      <c r="D218">
        <v>157916</v>
      </c>
      <c r="E218">
        <v>789.26</v>
      </c>
      <c r="F218">
        <v>947496</v>
      </c>
      <c r="G218">
        <v>4735.59</v>
      </c>
      <c r="H218">
        <v>0</v>
      </c>
      <c r="I218">
        <v>0</v>
      </c>
      <c r="J218">
        <v>552814</v>
      </c>
      <c r="K218">
        <v>2762.97</v>
      </c>
      <c r="L218">
        <v>1972.62</v>
      </c>
      <c r="M218">
        <v>1304.21</v>
      </c>
      <c r="N218">
        <v>0</v>
      </c>
      <c r="O218">
        <v>0</v>
      </c>
      <c r="P218">
        <v>0</v>
      </c>
      <c r="Q218">
        <v>0</v>
      </c>
      <c r="R218">
        <v>0.01</v>
      </c>
      <c r="S218">
        <v>2.65</v>
      </c>
      <c r="T218">
        <v>0.32</v>
      </c>
      <c r="U218">
        <v>51205.21</v>
      </c>
      <c r="X218" t="str">
        <f t="shared" si="112"/>
        <v>write_run_write_all_with_trx_special</v>
      </c>
      <c r="Y218">
        <f t="shared" si="113"/>
        <v>256</v>
      </c>
      <c r="Z218">
        <f t="shared" si="114"/>
        <v>789.26</v>
      </c>
      <c r="AA218">
        <f t="shared" si="115"/>
        <v>4735.59</v>
      </c>
      <c r="AB218">
        <f t="shared" si="116"/>
        <v>0</v>
      </c>
      <c r="AC218">
        <f t="shared" si="117"/>
        <v>2762.97</v>
      </c>
      <c r="AD218">
        <f t="shared" si="118"/>
        <v>1304.21</v>
      </c>
    </row>
    <row r="219" spans="1:30" x14ac:dyDescent="0.25">
      <c r="A219" t="s">
        <v>46</v>
      </c>
      <c r="B219">
        <v>201</v>
      </c>
      <c r="C219">
        <v>512</v>
      </c>
      <c r="D219">
        <v>139032</v>
      </c>
      <c r="E219">
        <v>691.41</v>
      </c>
      <c r="F219">
        <v>834192</v>
      </c>
      <c r="G219">
        <v>4148.46</v>
      </c>
      <c r="H219">
        <v>0</v>
      </c>
      <c r="I219">
        <v>0</v>
      </c>
      <c r="J219">
        <v>486877</v>
      </c>
      <c r="K219">
        <v>2421.25</v>
      </c>
      <c r="L219">
        <v>1727.21</v>
      </c>
      <c r="M219">
        <v>2320.5500000000002</v>
      </c>
      <c r="N219">
        <v>0</v>
      </c>
      <c r="O219">
        <v>0</v>
      </c>
      <c r="P219">
        <v>0</v>
      </c>
      <c r="Q219">
        <v>0</v>
      </c>
      <c r="R219">
        <v>0.01</v>
      </c>
      <c r="S219">
        <v>6.86</v>
      </c>
      <c r="T219">
        <v>0.74</v>
      </c>
      <c r="U219">
        <v>102904.75</v>
      </c>
      <c r="X219" t="str">
        <f t="shared" si="112"/>
        <v>write_run_write_all_with_trx_special</v>
      </c>
      <c r="Y219">
        <f t="shared" si="113"/>
        <v>512</v>
      </c>
      <c r="Z219">
        <f t="shared" si="114"/>
        <v>691.41</v>
      </c>
      <c r="AA219">
        <f t="shared" si="115"/>
        <v>4148.46</v>
      </c>
      <c r="AB219">
        <f t="shared" si="116"/>
        <v>0</v>
      </c>
      <c r="AC219">
        <f t="shared" si="117"/>
        <v>2421.25</v>
      </c>
      <c r="AD219">
        <f t="shared" si="118"/>
        <v>2320.5500000000002</v>
      </c>
    </row>
    <row r="220" spans="1:30" x14ac:dyDescent="0.25">
      <c r="A220" t="s">
        <v>46</v>
      </c>
      <c r="B220">
        <v>202</v>
      </c>
      <c r="C220">
        <v>1024</v>
      </c>
      <c r="D220">
        <v>151195</v>
      </c>
      <c r="E220">
        <v>748.57</v>
      </c>
      <c r="F220">
        <v>907170</v>
      </c>
      <c r="G220">
        <v>4491.41</v>
      </c>
      <c r="H220">
        <v>0</v>
      </c>
      <c r="I220">
        <v>0</v>
      </c>
      <c r="J220">
        <v>529316</v>
      </c>
      <c r="K220">
        <v>2620.65</v>
      </c>
      <c r="L220">
        <v>1870.76</v>
      </c>
      <c r="M220">
        <v>3326.55</v>
      </c>
      <c r="N220">
        <v>0</v>
      </c>
      <c r="O220">
        <v>0</v>
      </c>
      <c r="P220">
        <v>0</v>
      </c>
      <c r="Q220">
        <v>0</v>
      </c>
      <c r="R220">
        <v>0.01</v>
      </c>
      <c r="S220">
        <v>10.87</v>
      </c>
      <c r="T220">
        <v>1.36</v>
      </c>
      <c r="U220">
        <v>205895.31</v>
      </c>
      <c r="X220" t="str">
        <f t="shared" si="112"/>
        <v>write_run_write_all_with_trx_special</v>
      </c>
      <c r="Y220">
        <f t="shared" si="113"/>
        <v>1024</v>
      </c>
      <c r="Z220">
        <f t="shared" si="114"/>
        <v>748.57</v>
      </c>
      <c r="AA220">
        <f t="shared" si="115"/>
        <v>4491.41</v>
      </c>
      <c r="AB220">
        <f t="shared" si="116"/>
        <v>0</v>
      </c>
      <c r="AC220">
        <f t="shared" si="117"/>
        <v>2620.65</v>
      </c>
      <c r="AD220">
        <f t="shared" si="118"/>
        <v>3326.55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D6EDE-DE8B-4BD4-B28E-01C31311FA94}">
  <sheetPr codeName="Sheet16"/>
  <dimension ref="A1:AD110"/>
  <sheetViews>
    <sheetView workbookViewId="0">
      <selection sqref="A1:U108"/>
    </sheetView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437</v>
      </c>
      <c r="E2">
        <v>2.1800000000000002</v>
      </c>
      <c r="F2">
        <v>437</v>
      </c>
      <c r="G2">
        <v>2.1800000000000002</v>
      </c>
      <c r="H2">
        <v>437</v>
      </c>
      <c r="I2">
        <v>2.1800000000000002</v>
      </c>
      <c r="J2">
        <v>0</v>
      </c>
      <c r="K2">
        <v>0</v>
      </c>
      <c r="L2">
        <v>0</v>
      </c>
      <c r="M2">
        <v>657.93</v>
      </c>
      <c r="N2">
        <v>0</v>
      </c>
      <c r="O2">
        <v>0</v>
      </c>
      <c r="P2">
        <v>0</v>
      </c>
      <c r="Q2">
        <v>0</v>
      </c>
      <c r="R2">
        <v>0.26</v>
      </c>
      <c r="S2">
        <v>1.56</v>
      </c>
      <c r="T2">
        <v>0.46</v>
      </c>
      <c r="U2">
        <v>200.08</v>
      </c>
      <c r="X2" t="str">
        <f>A2</f>
        <v>select_run_inlist</v>
      </c>
      <c r="Y2">
        <f>C2</f>
        <v>1</v>
      </c>
      <c r="Z2">
        <f>E2</f>
        <v>2.1800000000000002</v>
      </c>
      <c r="AA2">
        <f>G2</f>
        <v>2.1800000000000002</v>
      </c>
      <c r="AB2">
        <f>I2</f>
        <v>2.1800000000000002</v>
      </c>
      <c r="AC2">
        <f>K2</f>
        <v>0</v>
      </c>
      <c r="AD2">
        <f>M2</f>
        <v>657.93</v>
      </c>
    </row>
    <row r="3" spans="1:30" x14ac:dyDescent="0.25">
      <c r="A3" t="s">
        <v>21</v>
      </c>
      <c r="B3">
        <v>200</v>
      </c>
      <c r="C3">
        <v>2</v>
      </c>
      <c r="D3">
        <v>746</v>
      </c>
      <c r="E3">
        <v>3.72</v>
      </c>
      <c r="F3">
        <v>746</v>
      </c>
      <c r="G3">
        <v>3.72</v>
      </c>
      <c r="H3">
        <v>746</v>
      </c>
      <c r="I3">
        <v>3.72</v>
      </c>
      <c r="J3">
        <v>0</v>
      </c>
      <c r="K3">
        <v>0</v>
      </c>
      <c r="L3">
        <v>0</v>
      </c>
      <c r="M3">
        <v>861.95</v>
      </c>
      <c r="N3">
        <v>0</v>
      </c>
      <c r="O3">
        <v>0</v>
      </c>
      <c r="P3">
        <v>0</v>
      </c>
      <c r="Q3">
        <v>0</v>
      </c>
      <c r="R3">
        <v>0.28999999999999998</v>
      </c>
      <c r="S3">
        <v>1.29</v>
      </c>
      <c r="T3">
        <v>0.54</v>
      </c>
      <c r="U3">
        <v>400.58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3.72</v>
      </c>
      <c r="AA3">
        <f t="shared" ref="AA3:AA12" si="3">G3</f>
        <v>3.72</v>
      </c>
      <c r="AB3">
        <f t="shared" ref="AB3:AB12" si="4">I3</f>
        <v>3.72</v>
      </c>
      <c r="AC3">
        <f t="shared" ref="AC3:AC12" si="5">K3</f>
        <v>0</v>
      </c>
      <c r="AD3">
        <f t="shared" ref="AD3:AD12" si="6">M3</f>
        <v>861.95</v>
      </c>
    </row>
    <row r="4" spans="1:30" x14ac:dyDescent="0.25">
      <c r="A4" t="s">
        <v>21</v>
      </c>
      <c r="B4">
        <v>201</v>
      </c>
      <c r="C4">
        <v>4</v>
      </c>
      <c r="D4">
        <v>1117</v>
      </c>
      <c r="E4">
        <v>5.57</v>
      </c>
      <c r="F4">
        <v>1117</v>
      </c>
      <c r="G4">
        <v>5.57</v>
      </c>
      <c r="H4">
        <v>1117</v>
      </c>
      <c r="I4">
        <v>5.57</v>
      </c>
      <c r="J4">
        <v>0</v>
      </c>
      <c r="K4">
        <v>0</v>
      </c>
      <c r="L4">
        <v>0</v>
      </c>
      <c r="M4">
        <v>1149.76</v>
      </c>
      <c r="N4">
        <v>0</v>
      </c>
      <c r="O4">
        <v>0</v>
      </c>
      <c r="P4">
        <v>0</v>
      </c>
      <c r="Q4">
        <v>0</v>
      </c>
      <c r="R4">
        <v>0.39</v>
      </c>
      <c r="S4">
        <v>1.58</v>
      </c>
      <c r="T4">
        <v>0.72</v>
      </c>
      <c r="U4">
        <v>801.42</v>
      </c>
      <c r="X4" t="str">
        <f t="shared" si="0"/>
        <v>select_run_inlist</v>
      </c>
      <c r="Y4">
        <f t="shared" si="1"/>
        <v>4</v>
      </c>
      <c r="Z4">
        <f t="shared" si="2"/>
        <v>5.57</v>
      </c>
      <c r="AA4">
        <f t="shared" si="3"/>
        <v>5.57</v>
      </c>
      <c r="AB4">
        <f t="shared" si="4"/>
        <v>5.57</v>
      </c>
      <c r="AC4">
        <f t="shared" si="5"/>
        <v>0</v>
      </c>
      <c r="AD4">
        <f t="shared" si="6"/>
        <v>1149.76</v>
      </c>
    </row>
    <row r="5" spans="1:30" x14ac:dyDescent="0.25">
      <c r="A5" t="s">
        <v>21</v>
      </c>
      <c r="B5">
        <v>201</v>
      </c>
      <c r="C5">
        <v>8</v>
      </c>
      <c r="D5">
        <v>1556</v>
      </c>
      <c r="E5">
        <v>7.76</v>
      </c>
      <c r="F5">
        <v>1556</v>
      </c>
      <c r="G5">
        <v>7.76</v>
      </c>
      <c r="H5">
        <v>1556</v>
      </c>
      <c r="I5">
        <v>7.76</v>
      </c>
      <c r="J5">
        <v>0</v>
      </c>
      <c r="K5">
        <v>0</v>
      </c>
      <c r="L5">
        <v>0</v>
      </c>
      <c r="M5">
        <v>1506.29</v>
      </c>
      <c r="N5">
        <v>0</v>
      </c>
      <c r="O5">
        <v>0</v>
      </c>
      <c r="P5">
        <v>0</v>
      </c>
      <c r="Q5">
        <v>0</v>
      </c>
      <c r="R5">
        <v>0.52</v>
      </c>
      <c r="S5">
        <v>1.95</v>
      </c>
      <c r="T5">
        <v>1.03</v>
      </c>
      <c r="U5">
        <v>1602.92</v>
      </c>
      <c r="X5" t="str">
        <f t="shared" si="0"/>
        <v>select_run_inlist</v>
      </c>
      <c r="Y5">
        <f t="shared" si="1"/>
        <v>8</v>
      </c>
      <c r="Z5">
        <f t="shared" si="2"/>
        <v>7.76</v>
      </c>
      <c r="AA5">
        <f t="shared" si="3"/>
        <v>7.76</v>
      </c>
      <c r="AB5">
        <f t="shared" si="4"/>
        <v>7.76</v>
      </c>
      <c r="AC5">
        <f t="shared" si="5"/>
        <v>0</v>
      </c>
      <c r="AD5">
        <f t="shared" si="6"/>
        <v>1506.29</v>
      </c>
    </row>
    <row r="6" spans="1:30" x14ac:dyDescent="0.25">
      <c r="A6" t="s">
        <v>21</v>
      </c>
      <c r="B6">
        <v>201</v>
      </c>
      <c r="C6">
        <v>16</v>
      </c>
      <c r="D6">
        <v>1989</v>
      </c>
      <c r="E6">
        <v>9.91</v>
      </c>
      <c r="F6">
        <v>1989</v>
      </c>
      <c r="G6">
        <v>9.91</v>
      </c>
      <c r="H6">
        <v>1989</v>
      </c>
      <c r="I6">
        <v>9.91</v>
      </c>
      <c r="J6">
        <v>0</v>
      </c>
      <c r="K6">
        <v>0</v>
      </c>
      <c r="L6">
        <v>0</v>
      </c>
      <c r="M6">
        <v>2198.52</v>
      </c>
      <c r="N6">
        <v>0</v>
      </c>
      <c r="O6">
        <v>0</v>
      </c>
      <c r="P6">
        <v>0</v>
      </c>
      <c r="Q6">
        <v>0</v>
      </c>
      <c r="R6">
        <v>0.77</v>
      </c>
      <c r="S6">
        <v>2.84</v>
      </c>
      <c r="T6">
        <v>1.61</v>
      </c>
      <c r="U6">
        <v>3207.34</v>
      </c>
      <c r="X6" t="str">
        <f t="shared" si="0"/>
        <v>select_run_inlist</v>
      </c>
      <c r="Y6">
        <f t="shared" si="1"/>
        <v>16</v>
      </c>
      <c r="Z6">
        <f t="shared" si="2"/>
        <v>9.91</v>
      </c>
      <c r="AA6">
        <f t="shared" si="3"/>
        <v>9.91</v>
      </c>
      <c r="AB6">
        <f t="shared" si="4"/>
        <v>9.91</v>
      </c>
      <c r="AC6">
        <f t="shared" si="5"/>
        <v>0</v>
      </c>
      <c r="AD6">
        <f t="shared" si="6"/>
        <v>2198.52</v>
      </c>
    </row>
    <row r="7" spans="1:30" x14ac:dyDescent="0.25">
      <c r="A7" t="s">
        <v>21</v>
      </c>
      <c r="B7">
        <v>201</v>
      </c>
      <c r="C7">
        <v>32</v>
      </c>
      <c r="D7">
        <v>2502</v>
      </c>
      <c r="E7">
        <v>12.43</v>
      </c>
      <c r="F7">
        <v>2502</v>
      </c>
      <c r="G7">
        <v>12.43</v>
      </c>
      <c r="H7">
        <v>2502</v>
      </c>
      <c r="I7">
        <v>12.43</v>
      </c>
      <c r="J7">
        <v>0</v>
      </c>
      <c r="K7">
        <v>0</v>
      </c>
      <c r="L7">
        <v>0</v>
      </c>
      <c r="M7">
        <v>3574.99</v>
      </c>
      <c r="N7">
        <v>0</v>
      </c>
      <c r="O7">
        <v>0</v>
      </c>
      <c r="P7">
        <v>0</v>
      </c>
      <c r="Q7">
        <v>0</v>
      </c>
      <c r="R7">
        <v>0.94</v>
      </c>
      <c r="S7">
        <v>5.22</v>
      </c>
      <c r="T7">
        <v>2.57</v>
      </c>
      <c r="U7">
        <v>6421.68</v>
      </c>
      <c r="X7" t="str">
        <f t="shared" si="0"/>
        <v>select_run_inlist</v>
      </c>
      <c r="Y7">
        <f t="shared" si="1"/>
        <v>32</v>
      </c>
      <c r="Z7">
        <f t="shared" si="2"/>
        <v>12.43</v>
      </c>
      <c r="AA7">
        <f t="shared" si="3"/>
        <v>12.43</v>
      </c>
      <c r="AB7">
        <f t="shared" si="4"/>
        <v>12.43</v>
      </c>
      <c r="AC7">
        <f t="shared" si="5"/>
        <v>0</v>
      </c>
      <c r="AD7">
        <f t="shared" si="6"/>
        <v>3574.99</v>
      </c>
    </row>
    <row r="8" spans="1:30" x14ac:dyDescent="0.25">
      <c r="A8" t="s">
        <v>21</v>
      </c>
      <c r="B8">
        <v>202</v>
      </c>
      <c r="C8">
        <v>64</v>
      </c>
      <c r="D8">
        <v>3124</v>
      </c>
      <c r="E8">
        <v>15.47</v>
      </c>
      <c r="F8">
        <v>3124</v>
      </c>
      <c r="G8">
        <v>15.47</v>
      </c>
      <c r="H8">
        <v>3124</v>
      </c>
      <c r="I8">
        <v>15.47</v>
      </c>
      <c r="J8">
        <v>0</v>
      </c>
      <c r="K8">
        <v>0</v>
      </c>
      <c r="L8">
        <v>0</v>
      </c>
      <c r="M8">
        <v>6135.91</v>
      </c>
      <c r="N8">
        <v>0</v>
      </c>
      <c r="O8">
        <v>0</v>
      </c>
      <c r="P8">
        <v>0</v>
      </c>
      <c r="Q8">
        <v>0</v>
      </c>
      <c r="R8">
        <v>0.71</v>
      </c>
      <c r="S8">
        <v>9.7899999999999991</v>
      </c>
      <c r="T8">
        <v>4.12</v>
      </c>
      <c r="U8">
        <v>12873.95</v>
      </c>
      <c r="X8" t="str">
        <f t="shared" si="0"/>
        <v>select_run_inlist</v>
      </c>
      <c r="Y8">
        <f t="shared" si="1"/>
        <v>64</v>
      </c>
      <c r="Z8">
        <f t="shared" si="2"/>
        <v>15.47</v>
      </c>
      <c r="AA8">
        <f t="shared" si="3"/>
        <v>15.47</v>
      </c>
      <c r="AB8">
        <f t="shared" si="4"/>
        <v>15.47</v>
      </c>
      <c r="AC8">
        <f t="shared" si="5"/>
        <v>0</v>
      </c>
      <c r="AD8">
        <f t="shared" si="6"/>
        <v>6135.91</v>
      </c>
    </row>
    <row r="9" spans="1:30" x14ac:dyDescent="0.25">
      <c r="A9" t="s">
        <v>21</v>
      </c>
      <c r="B9">
        <v>203</v>
      </c>
      <c r="C9">
        <v>128</v>
      </c>
      <c r="D9">
        <v>3797</v>
      </c>
      <c r="E9">
        <v>18.68</v>
      </c>
      <c r="F9">
        <v>3797</v>
      </c>
      <c r="G9">
        <v>18.68</v>
      </c>
      <c r="H9">
        <v>3797</v>
      </c>
      <c r="I9">
        <v>18.68</v>
      </c>
      <c r="J9">
        <v>0</v>
      </c>
      <c r="K9">
        <v>0</v>
      </c>
      <c r="L9">
        <v>0</v>
      </c>
      <c r="M9">
        <v>10722.67</v>
      </c>
      <c r="N9">
        <v>0</v>
      </c>
      <c r="O9">
        <v>0</v>
      </c>
      <c r="P9">
        <v>0</v>
      </c>
      <c r="Q9">
        <v>0</v>
      </c>
      <c r="R9">
        <v>0.55000000000000004</v>
      </c>
      <c r="S9">
        <v>15.35</v>
      </c>
      <c r="T9">
        <v>6.81</v>
      </c>
      <c r="U9">
        <v>25848.76</v>
      </c>
      <c r="X9" t="str">
        <f t="shared" si="0"/>
        <v>select_run_inlist</v>
      </c>
      <c r="Y9">
        <f t="shared" si="1"/>
        <v>128</v>
      </c>
      <c r="Z9">
        <f t="shared" si="2"/>
        <v>18.68</v>
      </c>
      <c r="AA9">
        <f t="shared" si="3"/>
        <v>18.68</v>
      </c>
      <c r="AB9">
        <f t="shared" si="4"/>
        <v>18.68</v>
      </c>
      <c r="AC9">
        <f t="shared" si="5"/>
        <v>0</v>
      </c>
      <c r="AD9">
        <f t="shared" si="6"/>
        <v>10722.67</v>
      </c>
    </row>
    <row r="10" spans="1:30" x14ac:dyDescent="0.25">
      <c r="A10" t="s">
        <v>21</v>
      </c>
      <c r="B10">
        <v>205</v>
      </c>
      <c r="C10">
        <v>256</v>
      </c>
      <c r="D10">
        <v>4706</v>
      </c>
      <c r="E10">
        <v>22.92</v>
      </c>
      <c r="F10">
        <v>4706</v>
      </c>
      <c r="G10">
        <v>22.92</v>
      </c>
      <c r="H10">
        <v>4706</v>
      </c>
      <c r="I10">
        <v>22.92</v>
      </c>
      <c r="J10">
        <v>0</v>
      </c>
      <c r="K10">
        <v>0</v>
      </c>
      <c r="L10">
        <v>0</v>
      </c>
      <c r="M10">
        <v>19078.64</v>
      </c>
      <c r="N10">
        <v>0</v>
      </c>
      <c r="O10">
        <v>0</v>
      </c>
      <c r="P10">
        <v>0</v>
      </c>
      <c r="Q10">
        <v>0</v>
      </c>
      <c r="R10">
        <v>0.35</v>
      </c>
      <c r="S10">
        <v>30.44</v>
      </c>
      <c r="T10">
        <v>11.05</v>
      </c>
      <c r="U10">
        <v>51985.72</v>
      </c>
      <c r="X10" t="str">
        <f t="shared" si="0"/>
        <v>select_run_inlist</v>
      </c>
      <c r="Y10">
        <f t="shared" si="1"/>
        <v>256</v>
      </c>
      <c r="Z10">
        <f t="shared" si="2"/>
        <v>22.92</v>
      </c>
      <c r="AA10">
        <f t="shared" si="3"/>
        <v>22.92</v>
      </c>
      <c r="AB10">
        <f t="shared" si="4"/>
        <v>22.92</v>
      </c>
      <c r="AC10">
        <f t="shared" si="5"/>
        <v>0</v>
      </c>
      <c r="AD10">
        <f t="shared" si="6"/>
        <v>19078.64</v>
      </c>
    </row>
    <row r="11" spans="1:30" x14ac:dyDescent="0.25">
      <c r="A11" t="s">
        <v>21</v>
      </c>
      <c r="B11">
        <v>209</v>
      </c>
      <c r="C11">
        <v>512</v>
      </c>
      <c r="D11">
        <v>6034</v>
      </c>
      <c r="E11">
        <v>28.82</v>
      </c>
      <c r="F11">
        <v>6034</v>
      </c>
      <c r="G11">
        <v>28.82</v>
      </c>
      <c r="H11">
        <v>6034</v>
      </c>
      <c r="I11">
        <v>28.82</v>
      </c>
      <c r="J11">
        <v>0</v>
      </c>
      <c r="K11">
        <v>0</v>
      </c>
      <c r="L11">
        <v>0</v>
      </c>
      <c r="M11">
        <v>38506.379999999997</v>
      </c>
      <c r="N11">
        <v>0</v>
      </c>
      <c r="O11">
        <v>0</v>
      </c>
      <c r="P11">
        <v>0</v>
      </c>
      <c r="Q11">
        <v>0</v>
      </c>
      <c r="R11">
        <v>0.44</v>
      </c>
      <c r="S11">
        <v>71.17</v>
      </c>
      <c r="T11">
        <v>17.399999999999999</v>
      </c>
      <c r="U11">
        <v>105008.75</v>
      </c>
      <c r="X11" t="str">
        <f t="shared" si="0"/>
        <v>select_run_inlist</v>
      </c>
      <c r="Y11">
        <f t="shared" si="1"/>
        <v>512</v>
      </c>
      <c r="Z11">
        <f t="shared" si="2"/>
        <v>28.82</v>
      </c>
      <c r="AA11">
        <f t="shared" si="3"/>
        <v>28.82</v>
      </c>
      <c r="AB11">
        <f t="shared" si="4"/>
        <v>28.82</v>
      </c>
      <c r="AC11">
        <f t="shared" si="5"/>
        <v>0</v>
      </c>
      <c r="AD11">
        <f t="shared" si="6"/>
        <v>38506.379999999997</v>
      </c>
    </row>
    <row r="12" spans="1:30" x14ac:dyDescent="0.25">
      <c r="A12" t="s">
        <v>21</v>
      </c>
      <c r="B12">
        <v>216</v>
      </c>
      <c r="C12">
        <v>1024</v>
      </c>
      <c r="D12">
        <v>6654</v>
      </c>
      <c r="E12">
        <v>30.73</v>
      </c>
      <c r="F12">
        <v>6654</v>
      </c>
      <c r="G12">
        <v>30.73</v>
      </c>
      <c r="H12">
        <v>6654</v>
      </c>
      <c r="I12">
        <v>30.73</v>
      </c>
      <c r="J12">
        <v>0</v>
      </c>
      <c r="K12">
        <v>0</v>
      </c>
      <c r="L12">
        <v>0</v>
      </c>
      <c r="M12">
        <v>76330.47</v>
      </c>
      <c r="N12">
        <v>0</v>
      </c>
      <c r="O12">
        <v>0</v>
      </c>
      <c r="P12">
        <v>0</v>
      </c>
      <c r="Q12">
        <v>0</v>
      </c>
      <c r="R12">
        <v>1.41</v>
      </c>
      <c r="S12">
        <v>120.11</v>
      </c>
      <c r="T12">
        <v>32.270000000000003</v>
      </c>
      <c r="U12">
        <v>214704.88</v>
      </c>
      <c r="X12" t="str">
        <f t="shared" si="0"/>
        <v>select_run_inlist</v>
      </c>
      <c r="Y12">
        <f t="shared" si="1"/>
        <v>1024</v>
      </c>
      <c r="Z12">
        <f t="shared" si="2"/>
        <v>30.73</v>
      </c>
      <c r="AA12">
        <f t="shared" si="3"/>
        <v>30.73</v>
      </c>
      <c r="AB12">
        <f t="shared" si="4"/>
        <v>30.73</v>
      </c>
      <c r="AC12">
        <f t="shared" si="5"/>
        <v>0</v>
      </c>
      <c r="AD12">
        <f t="shared" si="6"/>
        <v>76330.47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126846</v>
      </c>
      <c r="E15">
        <v>634.22</v>
      </c>
      <c r="F15">
        <v>126846</v>
      </c>
      <c r="G15">
        <v>634.22</v>
      </c>
      <c r="H15">
        <v>126846</v>
      </c>
      <c r="I15">
        <v>634.22</v>
      </c>
      <c r="J15">
        <v>0</v>
      </c>
      <c r="K15">
        <v>0</v>
      </c>
      <c r="L15">
        <v>0</v>
      </c>
      <c r="M15">
        <v>1.7</v>
      </c>
      <c r="N15">
        <v>0</v>
      </c>
      <c r="O15">
        <v>0</v>
      </c>
      <c r="P15">
        <v>0</v>
      </c>
      <c r="Q15">
        <v>0</v>
      </c>
      <c r="R15">
        <v>0</v>
      </c>
      <c r="S15">
        <v>0.09</v>
      </c>
      <c r="T15">
        <v>0</v>
      </c>
      <c r="U15">
        <v>199.91</v>
      </c>
      <c r="X15" t="str">
        <f>A15</f>
        <v>select_run_inlist_hotspot</v>
      </c>
      <c r="Y15">
        <f>C15</f>
        <v>1</v>
      </c>
      <c r="Z15">
        <f>E15</f>
        <v>634.22</v>
      </c>
      <c r="AA15">
        <f>G15</f>
        <v>634.22</v>
      </c>
      <c r="AB15">
        <f>I15</f>
        <v>634.22</v>
      </c>
      <c r="AC15">
        <f>K15</f>
        <v>0</v>
      </c>
      <c r="AD15">
        <f>M15</f>
        <v>1.7</v>
      </c>
    </row>
    <row r="16" spans="1:30" x14ac:dyDescent="0.25">
      <c r="A16" t="s">
        <v>22</v>
      </c>
      <c r="B16">
        <v>200</v>
      </c>
      <c r="C16">
        <v>2</v>
      </c>
      <c r="D16">
        <v>239383</v>
      </c>
      <c r="E16">
        <v>1196.8900000000001</v>
      </c>
      <c r="F16">
        <v>239383</v>
      </c>
      <c r="G16">
        <v>1196.8900000000001</v>
      </c>
      <c r="H16">
        <v>239383</v>
      </c>
      <c r="I16">
        <v>1196.8900000000001</v>
      </c>
      <c r="J16">
        <v>0</v>
      </c>
      <c r="K16">
        <v>0</v>
      </c>
      <c r="L16">
        <v>0</v>
      </c>
      <c r="M16">
        <v>1.96</v>
      </c>
      <c r="N16">
        <v>0</v>
      </c>
      <c r="O16">
        <v>0</v>
      </c>
      <c r="P16">
        <v>0</v>
      </c>
      <c r="Q16">
        <v>0</v>
      </c>
      <c r="R16">
        <v>0</v>
      </c>
      <c r="S16">
        <v>0.09</v>
      </c>
      <c r="T16">
        <v>0</v>
      </c>
      <c r="U16">
        <v>399.81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1196.8900000000001</v>
      </c>
      <c r="AA16">
        <f t="shared" ref="AA16:AA25" si="10">G16</f>
        <v>1196.8900000000001</v>
      </c>
      <c r="AB16">
        <f t="shared" ref="AB16:AB25" si="11">I16</f>
        <v>1196.8900000000001</v>
      </c>
      <c r="AC16">
        <f t="shared" ref="AC16:AC25" si="12">K16</f>
        <v>0</v>
      </c>
      <c r="AD16">
        <f t="shared" ref="AD16:AD25" si="13">M16</f>
        <v>1.96</v>
      </c>
    </row>
    <row r="17" spans="1:30" x14ac:dyDescent="0.25">
      <c r="A17" t="s">
        <v>22</v>
      </c>
      <c r="B17">
        <v>200</v>
      </c>
      <c r="C17">
        <v>4</v>
      </c>
      <c r="D17">
        <v>325554</v>
      </c>
      <c r="E17">
        <v>1627.74</v>
      </c>
      <c r="F17">
        <v>325554</v>
      </c>
      <c r="G17">
        <v>1627.74</v>
      </c>
      <c r="H17">
        <v>325554</v>
      </c>
      <c r="I17">
        <v>1627.74</v>
      </c>
      <c r="J17">
        <v>0</v>
      </c>
      <c r="K17">
        <v>0</v>
      </c>
      <c r="L17">
        <v>0</v>
      </c>
      <c r="M17">
        <v>2.76</v>
      </c>
      <c r="N17">
        <v>0</v>
      </c>
      <c r="O17">
        <v>0</v>
      </c>
      <c r="P17">
        <v>0</v>
      </c>
      <c r="Q17">
        <v>0</v>
      </c>
      <c r="R17">
        <v>0</v>
      </c>
      <c r="S17">
        <v>0.04</v>
      </c>
      <c r="T17">
        <v>0</v>
      </c>
      <c r="U17">
        <v>799.7</v>
      </c>
      <c r="X17" t="str">
        <f t="shared" si="7"/>
        <v>select_run_inlist_hotspot</v>
      </c>
      <c r="Y17">
        <f t="shared" si="8"/>
        <v>4</v>
      </c>
      <c r="Z17">
        <f t="shared" si="9"/>
        <v>1627.74</v>
      </c>
      <c r="AA17">
        <f t="shared" si="10"/>
        <v>1627.74</v>
      </c>
      <c r="AB17">
        <f t="shared" si="11"/>
        <v>1627.74</v>
      </c>
      <c r="AC17">
        <f t="shared" si="12"/>
        <v>0</v>
      </c>
      <c r="AD17">
        <f t="shared" si="13"/>
        <v>2.76</v>
      </c>
    </row>
    <row r="18" spans="1:30" x14ac:dyDescent="0.25">
      <c r="A18" t="s">
        <v>22</v>
      </c>
      <c r="B18">
        <v>200</v>
      </c>
      <c r="C18">
        <v>8</v>
      </c>
      <c r="D18">
        <v>348563</v>
      </c>
      <c r="E18">
        <v>1742.74</v>
      </c>
      <c r="F18">
        <v>348563</v>
      </c>
      <c r="G18">
        <v>1742.74</v>
      </c>
      <c r="H18">
        <v>348563</v>
      </c>
      <c r="I18">
        <v>1742.74</v>
      </c>
      <c r="J18">
        <v>0</v>
      </c>
      <c r="K18">
        <v>0</v>
      </c>
      <c r="L18">
        <v>0</v>
      </c>
      <c r="M18">
        <v>7.56</v>
      </c>
      <c r="N18">
        <v>0</v>
      </c>
      <c r="O18">
        <v>0</v>
      </c>
      <c r="P18">
        <v>0</v>
      </c>
      <c r="Q18">
        <v>0</v>
      </c>
      <c r="R18">
        <v>0</v>
      </c>
      <c r="S18">
        <v>0.06</v>
      </c>
      <c r="T18">
        <v>0</v>
      </c>
      <c r="U18">
        <v>1599.69</v>
      </c>
      <c r="X18" t="str">
        <f t="shared" si="7"/>
        <v>select_run_inlist_hotspot</v>
      </c>
      <c r="Y18">
        <f t="shared" si="8"/>
        <v>8</v>
      </c>
      <c r="Z18">
        <f t="shared" si="9"/>
        <v>1742.74</v>
      </c>
      <c r="AA18">
        <f t="shared" si="10"/>
        <v>1742.74</v>
      </c>
      <c r="AB18">
        <f t="shared" si="11"/>
        <v>1742.74</v>
      </c>
      <c r="AC18">
        <f t="shared" si="12"/>
        <v>0</v>
      </c>
      <c r="AD18">
        <f t="shared" si="13"/>
        <v>7.56</v>
      </c>
    </row>
    <row r="19" spans="1:30" x14ac:dyDescent="0.25">
      <c r="A19" t="s">
        <v>22</v>
      </c>
      <c r="B19">
        <v>200</v>
      </c>
      <c r="C19">
        <v>16</v>
      </c>
      <c r="D19">
        <v>353288</v>
      </c>
      <c r="E19">
        <v>1766.32</v>
      </c>
      <c r="F19">
        <v>353288</v>
      </c>
      <c r="G19">
        <v>1766.32</v>
      </c>
      <c r="H19">
        <v>353288</v>
      </c>
      <c r="I19">
        <v>1766.32</v>
      </c>
      <c r="J19">
        <v>0</v>
      </c>
      <c r="K19">
        <v>0</v>
      </c>
      <c r="L19">
        <v>0</v>
      </c>
      <c r="M19">
        <v>14.21</v>
      </c>
      <c r="N19">
        <v>0</v>
      </c>
      <c r="O19">
        <v>0</v>
      </c>
      <c r="P19">
        <v>0</v>
      </c>
      <c r="Q19">
        <v>0</v>
      </c>
      <c r="R19">
        <v>0</v>
      </c>
      <c r="S19">
        <v>0.21</v>
      </c>
      <c r="T19">
        <v>0.01</v>
      </c>
      <c r="U19">
        <v>3199.75</v>
      </c>
      <c r="X19" t="str">
        <f t="shared" si="7"/>
        <v>select_run_inlist_hotspot</v>
      </c>
      <c r="Y19">
        <f t="shared" si="8"/>
        <v>16</v>
      </c>
      <c r="Z19">
        <f t="shared" si="9"/>
        <v>1766.32</v>
      </c>
      <c r="AA19">
        <f t="shared" si="10"/>
        <v>1766.32</v>
      </c>
      <c r="AB19">
        <f t="shared" si="11"/>
        <v>1766.32</v>
      </c>
      <c r="AC19">
        <f t="shared" si="12"/>
        <v>0</v>
      </c>
      <c r="AD19">
        <f t="shared" si="13"/>
        <v>14.21</v>
      </c>
    </row>
    <row r="20" spans="1:30" x14ac:dyDescent="0.25">
      <c r="A20" t="s">
        <v>22</v>
      </c>
      <c r="B20">
        <v>200</v>
      </c>
      <c r="C20">
        <v>32</v>
      </c>
      <c r="D20">
        <v>354030</v>
      </c>
      <c r="E20">
        <v>1769.95</v>
      </c>
      <c r="F20">
        <v>354030</v>
      </c>
      <c r="G20">
        <v>1769.95</v>
      </c>
      <c r="H20">
        <v>354030</v>
      </c>
      <c r="I20">
        <v>1769.95</v>
      </c>
      <c r="J20">
        <v>0</v>
      </c>
      <c r="K20">
        <v>0</v>
      </c>
      <c r="L20">
        <v>0</v>
      </c>
      <c r="M20">
        <v>27.17</v>
      </c>
      <c r="N20">
        <v>0</v>
      </c>
      <c r="O20">
        <v>0</v>
      </c>
      <c r="P20">
        <v>0</v>
      </c>
      <c r="Q20">
        <v>0</v>
      </c>
      <c r="R20">
        <v>0</v>
      </c>
      <c r="S20">
        <v>0.19</v>
      </c>
      <c r="T20">
        <v>0.02</v>
      </c>
      <c r="U20">
        <v>6399.95</v>
      </c>
      <c r="X20" t="str">
        <f t="shared" si="7"/>
        <v>select_run_inlist_hotspot</v>
      </c>
      <c r="Y20">
        <f t="shared" si="8"/>
        <v>32</v>
      </c>
      <c r="Z20">
        <f t="shared" si="9"/>
        <v>1769.95</v>
      </c>
      <c r="AA20">
        <f t="shared" si="10"/>
        <v>1769.95</v>
      </c>
      <c r="AB20">
        <f t="shared" si="11"/>
        <v>1769.95</v>
      </c>
      <c r="AC20">
        <f t="shared" si="12"/>
        <v>0</v>
      </c>
      <c r="AD20">
        <f t="shared" si="13"/>
        <v>27.17</v>
      </c>
    </row>
    <row r="21" spans="1:30" x14ac:dyDescent="0.25">
      <c r="A21" t="s">
        <v>22</v>
      </c>
      <c r="B21">
        <v>200</v>
      </c>
      <c r="C21">
        <v>64</v>
      </c>
      <c r="D21">
        <v>352513</v>
      </c>
      <c r="E21">
        <v>1762.21</v>
      </c>
      <c r="F21">
        <v>352513</v>
      </c>
      <c r="G21">
        <v>1762.21</v>
      </c>
      <c r="H21">
        <v>352513</v>
      </c>
      <c r="I21">
        <v>1762.21</v>
      </c>
      <c r="J21">
        <v>0</v>
      </c>
      <c r="K21">
        <v>0</v>
      </c>
      <c r="L21">
        <v>0</v>
      </c>
      <c r="M21">
        <v>51.94</v>
      </c>
      <c r="N21">
        <v>0</v>
      </c>
      <c r="O21">
        <v>0</v>
      </c>
      <c r="P21">
        <v>0</v>
      </c>
      <c r="Q21">
        <v>0</v>
      </c>
      <c r="R21">
        <v>0</v>
      </c>
      <c r="S21">
        <v>0.39</v>
      </c>
      <c r="T21">
        <v>0.04</v>
      </c>
      <c r="U21">
        <v>12800.82</v>
      </c>
      <c r="X21" t="str">
        <f t="shared" si="7"/>
        <v>select_run_inlist_hotspot</v>
      </c>
      <c r="Y21">
        <f t="shared" si="8"/>
        <v>64</v>
      </c>
      <c r="Z21">
        <f t="shared" si="9"/>
        <v>1762.21</v>
      </c>
      <c r="AA21">
        <f t="shared" si="10"/>
        <v>1762.21</v>
      </c>
      <c r="AB21">
        <f t="shared" si="11"/>
        <v>1762.21</v>
      </c>
      <c r="AC21">
        <f t="shared" si="12"/>
        <v>0</v>
      </c>
      <c r="AD21">
        <f t="shared" si="13"/>
        <v>51.94</v>
      </c>
    </row>
    <row r="22" spans="1:30" x14ac:dyDescent="0.25">
      <c r="A22" t="s">
        <v>22</v>
      </c>
      <c r="B22">
        <v>200</v>
      </c>
      <c r="C22">
        <v>128</v>
      </c>
      <c r="D22">
        <v>351890</v>
      </c>
      <c r="E22">
        <v>1758.72</v>
      </c>
      <c r="F22">
        <v>351890</v>
      </c>
      <c r="G22">
        <v>1758.72</v>
      </c>
      <c r="H22">
        <v>351890</v>
      </c>
      <c r="I22">
        <v>1758.72</v>
      </c>
      <c r="J22">
        <v>0</v>
      </c>
      <c r="K22">
        <v>0</v>
      </c>
      <c r="L22">
        <v>0</v>
      </c>
      <c r="M22">
        <v>101.13</v>
      </c>
      <c r="N22">
        <v>0</v>
      </c>
      <c r="O22">
        <v>0</v>
      </c>
      <c r="P22">
        <v>0</v>
      </c>
      <c r="Q22">
        <v>0</v>
      </c>
      <c r="R22">
        <v>0</v>
      </c>
      <c r="S22">
        <v>0.82</v>
      </c>
      <c r="T22">
        <v>7.0000000000000007E-2</v>
      </c>
      <c r="U22">
        <v>25604.02</v>
      </c>
      <c r="X22" t="str">
        <f t="shared" si="7"/>
        <v>select_run_inlist_hotspot</v>
      </c>
      <c r="Y22">
        <f t="shared" si="8"/>
        <v>128</v>
      </c>
      <c r="Z22">
        <f t="shared" si="9"/>
        <v>1758.72</v>
      </c>
      <c r="AA22">
        <f t="shared" si="10"/>
        <v>1758.72</v>
      </c>
      <c r="AB22">
        <f t="shared" si="11"/>
        <v>1758.72</v>
      </c>
      <c r="AC22">
        <f t="shared" si="12"/>
        <v>0</v>
      </c>
      <c r="AD22">
        <f t="shared" si="13"/>
        <v>101.13</v>
      </c>
    </row>
    <row r="23" spans="1:30" x14ac:dyDescent="0.25">
      <c r="A23" t="s">
        <v>22</v>
      </c>
      <c r="B23">
        <v>200</v>
      </c>
      <c r="C23">
        <v>256</v>
      </c>
      <c r="D23">
        <v>352005</v>
      </c>
      <c r="E23">
        <v>1758.56</v>
      </c>
      <c r="F23">
        <v>352005</v>
      </c>
      <c r="G23">
        <v>1758.56</v>
      </c>
      <c r="H23">
        <v>352005</v>
      </c>
      <c r="I23">
        <v>1758.56</v>
      </c>
      <c r="J23">
        <v>0</v>
      </c>
      <c r="K23">
        <v>0</v>
      </c>
      <c r="L23">
        <v>0</v>
      </c>
      <c r="M23">
        <v>196.89</v>
      </c>
      <c r="N23">
        <v>0</v>
      </c>
      <c r="O23">
        <v>0</v>
      </c>
      <c r="P23">
        <v>0</v>
      </c>
      <c r="Q23">
        <v>0</v>
      </c>
      <c r="R23">
        <v>0</v>
      </c>
      <c r="S23">
        <v>1.81</v>
      </c>
      <c r="T23">
        <v>0.15</v>
      </c>
      <c r="U23">
        <v>51217.26</v>
      </c>
      <c r="X23" t="str">
        <f t="shared" si="7"/>
        <v>select_run_inlist_hotspot</v>
      </c>
      <c r="Y23">
        <f t="shared" si="8"/>
        <v>256</v>
      </c>
      <c r="Z23">
        <f t="shared" si="9"/>
        <v>1758.56</v>
      </c>
      <c r="AA23">
        <f t="shared" si="10"/>
        <v>1758.56</v>
      </c>
      <c r="AB23">
        <f t="shared" si="11"/>
        <v>1758.56</v>
      </c>
      <c r="AC23">
        <f t="shared" si="12"/>
        <v>0</v>
      </c>
      <c r="AD23">
        <f t="shared" si="13"/>
        <v>196.89</v>
      </c>
    </row>
    <row r="24" spans="1:30" x14ac:dyDescent="0.25">
      <c r="A24" t="s">
        <v>22</v>
      </c>
      <c r="B24">
        <v>200</v>
      </c>
      <c r="C24">
        <v>512</v>
      </c>
      <c r="D24">
        <v>354697</v>
      </c>
      <c r="E24">
        <v>1770.74</v>
      </c>
      <c r="F24">
        <v>354697</v>
      </c>
      <c r="G24">
        <v>1770.74</v>
      </c>
      <c r="H24">
        <v>354697</v>
      </c>
      <c r="I24">
        <v>1770.74</v>
      </c>
      <c r="J24">
        <v>0</v>
      </c>
      <c r="K24">
        <v>0</v>
      </c>
      <c r="L24">
        <v>0</v>
      </c>
      <c r="M24">
        <v>442.73</v>
      </c>
      <c r="N24">
        <v>0</v>
      </c>
      <c r="O24">
        <v>0</v>
      </c>
      <c r="P24">
        <v>0</v>
      </c>
      <c r="Q24">
        <v>0</v>
      </c>
      <c r="R24">
        <v>0</v>
      </c>
      <c r="S24">
        <v>2.58</v>
      </c>
      <c r="T24">
        <v>0.28999999999999998</v>
      </c>
      <c r="U24">
        <v>102469.78</v>
      </c>
      <c r="X24" t="str">
        <f t="shared" si="7"/>
        <v>select_run_inlist_hotspot</v>
      </c>
      <c r="Y24">
        <f t="shared" si="8"/>
        <v>512</v>
      </c>
      <c r="Z24">
        <f t="shared" si="9"/>
        <v>1770.74</v>
      </c>
      <c r="AA24">
        <f t="shared" si="10"/>
        <v>1770.74</v>
      </c>
      <c r="AB24">
        <f t="shared" si="11"/>
        <v>1770.74</v>
      </c>
      <c r="AC24">
        <f t="shared" si="12"/>
        <v>0</v>
      </c>
      <c r="AD24">
        <f t="shared" si="13"/>
        <v>442.73</v>
      </c>
    </row>
    <row r="25" spans="1:30" x14ac:dyDescent="0.25">
      <c r="A25" t="s">
        <v>22</v>
      </c>
      <c r="B25">
        <v>201</v>
      </c>
      <c r="C25">
        <v>1024</v>
      </c>
      <c r="D25">
        <v>357531</v>
      </c>
      <c r="E25">
        <v>1782.12</v>
      </c>
      <c r="F25">
        <v>357531</v>
      </c>
      <c r="G25">
        <v>1782.12</v>
      </c>
      <c r="H25">
        <v>357531</v>
      </c>
      <c r="I25">
        <v>1782.12</v>
      </c>
      <c r="J25">
        <v>0</v>
      </c>
      <c r="K25">
        <v>0</v>
      </c>
      <c r="L25">
        <v>0</v>
      </c>
      <c r="M25">
        <v>943.16</v>
      </c>
      <c r="N25">
        <v>0</v>
      </c>
      <c r="O25">
        <v>0</v>
      </c>
      <c r="P25">
        <v>0</v>
      </c>
      <c r="Q25">
        <v>0</v>
      </c>
      <c r="R25">
        <v>0</v>
      </c>
      <c r="S25">
        <v>5.2</v>
      </c>
      <c r="T25">
        <v>0.56999999999999995</v>
      </c>
      <c r="U25">
        <v>205071.61</v>
      </c>
      <c r="X25" t="str">
        <f t="shared" si="7"/>
        <v>select_run_inlist_hotspot</v>
      </c>
      <c r="Y25">
        <f t="shared" si="8"/>
        <v>1024</v>
      </c>
      <c r="Z25">
        <f t="shared" si="9"/>
        <v>1782.12</v>
      </c>
      <c r="AA25">
        <f t="shared" si="10"/>
        <v>1782.12</v>
      </c>
      <c r="AB25">
        <f t="shared" si="11"/>
        <v>1782.12</v>
      </c>
      <c r="AC25">
        <f t="shared" si="12"/>
        <v>0</v>
      </c>
      <c r="AD25">
        <f t="shared" si="13"/>
        <v>943.16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67540</v>
      </c>
      <c r="E28">
        <v>337.69</v>
      </c>
      <c r="F28">
        <v>67540</v>
      </c>
      <c r="G28">
        <v>337.69</v>
      </c>
      <c r="H28">
        <v>67540</v>
      </c>
      <c r="I28">
        <v>337.69</v>
      </c>
      <c r="J28">
        <v>0</v>
      </c>
      <c r="K28">
        <v>0</v>
      </c>
      <c r="L28">
        <v>0</v>
      </c>
      <c r="M28">
        <v>7.7</v>
      </c>
      <c r="N28">
        <v>0</v>
      </c>
      <c r="O28">
        <v>0</v>
      </c>
      <c r="P28">
        <v>0</v>
      </c>
      <c r="Q28">
        <v>0</v>
      </c>
      <c r="R28">
        <v>0</v>
      </c>
      <c r="S28">
        <v>0.06</v>
      </c>
      <c r="T28">
        <v>0</v>
      </c>
      <c r="U28">
        <v>199.97</v>
      </c>
      <c r="X28" t="str">
        <f>A28</f>
        <v>select_run_point_select</v>
      </c>
      <c r="Y28">
        <f>C28</f>
        <v>1</v>
      </c>
      <c r="Z28">
        <f>E28</f>
        <v>337.69</v>
      </c>
      <c r="AA28">
        <f>G28</f>
        <v>337.69</v>
      </c>
      <c r="AB28">
        <f>I28</f>
        <v>337.69</v>
      </c>
      <c r="AC28">
        <f>K28</f>
        <v>0</v>
      </c>
      <c r="AD28">
        <f>M28</f>
        <v>7.7</v>
      </c>
    </row>
    <row r="29" spans="1:30" x14ac:dyDescent="0.25">
      <c r="A29" t="s">
        <v>23</v>
      </c>
      <c r="B29">
        <v>200</v>
      </c>
      <c r="C29">
        <v>2</v>
      </c>
      <c r="D29">
        <v>115283</v>
      </c>
      <c r="E29">
        <v>576.37</v>
      </c>
      <c r="F29">
        <v>115283</v>
      </c>
      <c r="G29">
        <v>576.37</v>
      </c>
      <c r="H29">
        <v>115283</v>
      </c>
      <c r="I29">
        <v>576.37</v>
      </c>
      <c r="J29">
        <v>0</v>
      </c>
      <c r="K29">
        <v>0</v>
      </c>
      <c r="L29">
        <v>0</v>
      </c>
      <c r="M29">
        <v>9.73</v>
      </c>
      <c r="N29">
        <v>0</v>
      </c>
      <c r="O29">
        <v>0</v>
      </c>
      <c r="P29">
        <v>0</v>
      </c>
      <c r="Q29">
        <v>0</v>
      </c>
      <c r="R29">
        <v>0</v>
      </c>
      <c r="S29">
        <v>0.06</v>
      </c>
      <c r="T29">
        <v>0</v>
      </c>
      <c r="U29">
        <v>399.97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576.37</v>
      </c>
      <c r="AA29">
        <f t="shared" ref="AA29:AA38" si="17">G29</f>
        <v>576.37</v>
      </c>
      <c r="AB29">
        <f t="shared" ref="AB29:AB38" si="18">I29</f>
        <v>576.37</v>
      </c>
      <c r="AC29">
        <f t="shared" ref="AC29:AC38" si="19">K29</f>
        <v>0</v>
      </c>
      <c r="AD29">
        <f t="shared" ref="AD29:AD38" si="20">M29</f>
        <v>9.73</v>
      </c>
    </row>
    <row r="30" spans="1:30" x14ac:dyDescent="0.25">
      <c r="A30" t="s">
        <v>23</v>
      </c>
      <c r="B30">
        <v>200</v>
      </c>
      <c r="C30">
        <v>4</v>
      </c>
      <c r="D30">
        <v>187426</v>
      </c>
      <c r="E30">
        <v>937.07</v>
      </c>
      <c r="F30">
        <v>187426</v>
      </c>
      <c r="G30">
        <v>937.07</v>
      </c>
      <c r="H30">
        <v>187426</v>
      </c>
      <c r="I30">
        <v>937.07</v>
      </c>
      <c r="J30">
        <v>0</v>
      </c>
      <c r="K30">
        <v>0</v>
      </c>
      <c r="L30">
        <v>0</v>
      </c>
      <c r="M30">
        <v>13.22</v>
      </c>
      <c r="N30">
        <v>0</v>
      </c>
      <c r="O30">
        <v>0</v>
      </c>
      <c r="P30">
        <v>0</v>
      </c>
      <c r="Q30">
        <v>0</v>
      </c>
      <c r="R30">
        <v>0</v>
      </c>
      <c r="S30">
        <v>7.0000000000000007E-2</v>
      </c>
      <c r="T30">
        <v>0</v>
      </c>
      <c r="U30">
        <v>799.92</v>
      </c>
      <c r="X30" t="str">
        <f t="shared" si="14"/>
        <v>select_run_point_select</v>
      </c>
      <c r="Y30">
        <f t="shared" si="15"/>
        <v>4</v>
      </c>
      <c r="Z30">
        <f t="shared" si="16"/>
        <v>937.07</v>
      </c>
      <c r="AA30">
        <f t="shared" si="17"/>
        <v>937.07</v>
      </c>
      <c r="AB30">
        <f t="shared" si="18"/>
        <v>937.07</v>
      </c>
      <c r="AC30">
        <f t="shared" si="19"/>
        <v>0</v>
      </c>
      <c r="AD30">
        <f t="shared" si="20"/>
        <v>13.22</v>
      </c>
    </row>
    <row r="31" spans="1:30" x14ac:dyDescent="0.25">
      <c r="A31" t="s">
        <v>23</v>
      </c>
      <c r="B31">
        <v>200</v>
      </c>
      <c r="C31">
        <v>8</v>
      </c>
      <c r="D31">
        <v>273037</v>
      </c>
      <c r="E31">
        <v>1365.16</v>
      </c>
      <c r="F31">
        <v>273037</v>
      </c>
      <c r="G31">
        <v>1365.16</v>
      </c>
      <c r="H31">
        <v>273037</v>
      </c>
      <c r="I31">
        <v>1365.16</v>
      </c>
      <c r="J31">
        <v>0</v>
      </c>
      <c r="K31">
        <v>0</v>
      </c>
      <c r="L31">
        <v>0</v>
      </c>
      <c r="M31">
        <v>20.74</v>
      </c>
      <c r="N31">
        <v>0</v>
      </c>
      <c r="O31">
        <v>0</v>
      </c>
      <c r="P31">
        <v>0</v>
      </c>
      <c r="Q31">
        <v>0</v>
      </c>
      <c r="R31">
        <v>0</v>
      </c>
      <c r="S31">
        <v>0.12</v>
      </c>
      <c r="T31">
        <v>0.01</v>
      </c>
      <c r="U31">
        <v>1599.88</v>
      </c>
      <c r="X31" t="str">
        <f t="shared" si="14"/>
        <v>select_run_point_select</v>
      </c>
      <c r="Y31">
        <f t="shared" si="15"/>
        <v>8</v>
      </c>
      <c r="Z31">
        <f t="shared" si="16"/>
        <v>1365.16</v>
      </c>
      <c r="AA31">
        <f t="shared" si="17"/>
        <v>1365.16</v>
      </c>
      <c r="AB31">
        <f t="shared" si="18"/>
        <v>1365.16</v>
      </c>
      <c r="AC31">
        <f t="shared" si="19"/>
        <v>0</v>
      </c>
      <c r="AD31">
        <f t="shared" si="20"/>
        <v>20.74</v>
      </c>
    </row>
    <row r="32" spans="1:30" x14ac:dyDescent="0.25">
      <c r="A32" t="s">
        <v>23</v>
      </c>
      <c r="B32">
        <v>200</v>
      </c>
      <c r="C32">
        <v>16</v>
      </c>
      <c r="D32">
        <v>368097</v>
      </c>
      <c r="E32">
        <v>1840.3</v>
      </c>
      <c r="F32">
        <v>368097</v>
      </c>
      <c r="G32">
        <v>1840.3</v>
      </c>
      <c r="H32">
        <v>368097</v>
      </c>
      <c r="I32">
        <v>1840.3</v>
      </c>
      <c r="J32">
        <v>0</v>
      </c>
      <c r="K32">
        <v>0</v>
      </c>
      <c r="L32">
        <v>0</v>
      </c>
      <c r="M32">
        <v>28.16</v>
      </c>
      <c r="N32">
        <v>0</v>
      </c>
      <c r="O32">
        <v>0</v>
      </c>
      <c r="P32">
        <v>0</v>
      </c>
      <c r="Q32">
        <v>0</v>
      </c>
      <c r="R32">
        <v>0</v>
      </c>
      <c r="S32">
        <v>0.2</v>
      </c>
      <c r="T32">
        <v>0.01</v>
      </c>
      <c r="U32">
        <v>3199.9</v>
      </c>
      <c r="X32" t="str">
        <f t="shared" si="14"/>
        <v>select_run_point_select</v>
      </c>
      <c r="Y32">
        <f t="shared" si="15"/>
        <v>16</v>
      </c>
      <c r="Z32">
        <f t="shared" si="16"/>
        <v>1840.3</v>
      </c>
      <c r="AA32">
        <f t="shared" si="17"/>
        <v>1840.3</v>
      </c>
      <c r="AB32">
        <f t="shared" si="18"/>
        <v>1840.3</v>
      </c>
      <c r="AC32">
        <f t="shared" si="19"/>
        <v>0</v>
      </c>
      <c r="AD32">
        <f t="shared" si="20"/>
        <v>28.16</v>
      </c>
    </row>
    <row r="33" spans="1:30" x14ac:dyDescent="0.25">
      <c r="A33" t="s">
        <v>23</v>
      </c>
      <c r="B33">
        <v>200</v>
      </c>
      <c r="C33">
        <v>32</v>
      </c>
      <c r="D33">
        <v>468894</v>
      </c>
      <c r="E33">
        <v>2344.11</v>
      </c>
      <c r="F33">
        <v>468894</v>
      </c>
      <c r="G33">
        <v>2344.11</v>
      </c>
      <c r="H33">
        <v>468894</v>
      </c>
      <c r="I33">
        <v>2344.11</v>
      </c>
      <c r="J33">
        <v>0</v>
      </c>
      <c r="K33">
        <v>0</v>
      </c>
      <c r="L33">
        <v>0</v>
      </c>
      <c r="M33">
        <v>39.65</v>
      </c>
      <c r="N33">
        <v>0</v>
      </c>
      <c r="O33">
        <v>0</v>
      </c>
      <c r="P33">
        <v>0</v>
      </c>
      <c r="Q33">
        <v>0</v>
      </c>
      <c r="R33">
        <v>0</v>
      </c>
      <c r="S33">
        <v>0.47</v>
      </c>
      <c r="T33">
        <v>0.01</v>
      </c>
      <c r="U33">
        <v>6400.3</v>
      </c>
      <c r="X33" t="str">
        <f t="shared" si="14"/>
        <v>select_run_point_select</v>
      </c>
      <c r="Y33">
        <f t="shared" si="15"/>
        <v>32</v>
      </c>
      <c r="Z33">
        <f t="shared" si="16"/>
        <v>2344.11</v>
      </c>
      <c r="AA33">
        <f t="shared" si="17"/>
        <v>2344.11</v>
      </c>
      <c r="AB33">
        <f t="shared" si="18"/>
        <v>2344.11</v>
      </c>
      <c r="AC33">
        <f t="shared" si="19"/>
        <v>0</v>
      </c>
      <c r="AD33">
        <f t="shared" si="20"/>
        <v>39.65</v>
      </c>
    </row>
    <row r="34" spans="1:30" x14ac:dyDescent="0.25">
      <c r="A34" t="s">
        <v>23</v>
      </c>
      <c r="B34">
        <v>200</v>
      </c>
      <c r="C34">
        <v>64</v>
      </c>
      <c r="D34">
        <v>549580</v>
      </c>
      <c r="E34">
        <v>2746.21</v>
      </c>
      <c r="F34">
        <v>549580</v>
      </c>
      <c r="G34">
        <v>2746.21</v>
      </c>
      <c r="H34">
        <v>549580</v>
      </c>
      <c r="I34">
        <v>2746.21</v>
      </c>
      <c r="J34">
        <v>0</v>
      </c>
      <c r="K34">
        <v>0</v>
      </c>
      <c r="L34">
        <v>0</v>
      </c>
      <c r="M34">
        <v>173.58</v>
      </c>
      <c r="N34">
        <v>0</v>
      </c>
      <c r="O34">
        <v>0</v>
      </c>
      <c r="P34">
        <v>0</v>
      </c>
      <c r="Q34">
        <v>0</v>
      </c>
      <c r="R34">
        <v>0</v>
      </c>
      <c r="S34">
        <v>1.17</v>
      </c>
      <c r="T34">
        <v>0.02</v>
      </c>
      <c r="U34">
        <v>12803.24</v>
      </c>
      <c r="X34" t="str">
        <f t="shared" si="14"/>
        <v>select_run_point_select</v>
      </c>
      <c r="Y34">
        <f t="shared" si="15"/>
        <v>64</v>
      </c>
      <c r="Z34">
        <f t="shared" si="16"/>
        <v>2746.21</v>
      </c>
      <c r="AA34">
        <f t="shared" si="17"/>
        <v>2746.21</v>
      </c>
      <c r="AB34">
        <f t="shared" si="18"/>
        <v>2746.21</v>
      </c>
      <c r="AC34">
        <f t="shared" si="19"/>
        <v>0</v>
      </c>
      <c r="AD34">
        <f t="shared" si="20"/>
        <v>173.58</v>
      </c>
    </row>
    <row r="35" spans="1:30" x14ac:dyDescent="0.25">
      <c r="A35" t="s">
        <v>23</v>
      </c>
      <c r="B35">
        <v>200</v>
      </c>
      <c r="C35">
        <v>128</v>
      </c>
      <c r="D35">
        <v>542930</v>
      </c>
      <c r="E35">
        <v>2710.85</v>
      </c>
      <c r="F35">
        <v>542930</v>
      </c>
      <c r="G35">
        <v>2710.85</v>
      </c>
      <c r="H35">
        <v>542930</v>
      </c>
      <c r="I35">
        <v>2710.85</v>
      </c>
      <c r="J35">
        <v>0</v>
      </c>
      <c r="K35">
        <v>0</v>
      </c>
      <c r="L35">
        <v>0</v>
      </c>
      <c r="M35">
        <v>493.24</v>
      </c>
      <c r="N35">
        <v>0</v>
      </c>
      <c r="O35">
        <v>0</v>
      </c>
      <c r="P35">
        <v>0</v>
      </c>
      <c r="Q35">
        <v>0</v>
      </c>
      <c r="R35">
        <v>0</v>
      </c>
      <c r="S35">
        <v>1.47</v>
      </c>
      <c r="T35">
        <v>0.05</v>
      </c>
      <c r="U35">
        <v>25615.24</v>
      </c>
      <c r="X35" t="str">
        <f t="shared" si="14"/>
        <v>select_run_point_select</v>
      </c>
      <c r="Y35">
        <f t="shared" si="15"/>
        <v>128</v>
      </c>
      <c r="Z35">
        <f t="shared" si="16"/>
        <v>2710.85</v>
      </c>
      <c r="AA35">
        <f t="shared" si="17"/>
        <v>2710.85</v>
      </c>
      <c r="AB35">
        <f t="shared" si="18"/>
        <v>2710.85</v>
      </c>
      <c r="AC35">
        <f t="shared" si="19"/>
        <v>0</v>
      </c>
      <c r="AD35">
        <f t="shared" si="20"/>
        <v>493.24</v>
      </c>
    </row>
    <row r="36" spans="1:30" x14ac:dyDescent="0.25">
      <c r="A36" t="s">
        <v>23</v>
      </c>
      <c r="B36">
        <v>201</v>
      </c>
      <c r="C36">
        <v>256</v>
      </c>
      <c r="D36">
        <v>684789</v>
      </c>
      <c r="E36">
        <v>3414.52</v>
      </c>
      <c r="F36">
        <v>684789</v>
      </c>
      <c r="G36">
        <v>3414.52</v>
      </c>
      <c r="H36">
        <v>684789</v>
      </c>
      <c r="I36">
        <v>3414.52</v>
      </c>
      <c r="J36">
        <v>0</v>
      </c>
      <c r="K36">
        <v>0</v>
      </c>
      <c r="L36">
        <v>0</v>
      </c>
      <c r="M36">
        <v>186.54</v>
      </c>
      <c r="N36">
        <v>0</v>
      </c>
      <c r="O36">
        <v>0</v>
      </c>
      <c r="P36">
        <v>0</v>
      </c>
      <c r="Q36">
        <v>0</v>
      </c>
      <c r="R36">
        <v>0</v>
      </c>
      <c r="S36">
        <v>5.82</v>
      </c>
      <c r="T36">
        <v>7.0000000000000007E-2</v>
      </c>
      <c r="U36">
        <v>51266.54</v>
      </c>
      <c r="X36" t="str">
        <f t="shared" si="14"/>
        <v>select_run_point_select</v>
      </c>
      <c r="Y36">
        <f t="shared" si="15"/>
        <v>256</v>
      </c>
      <c r="Z36">
        <f t="shared" si="16"/>
        <v>3414.52</v>
      </c>
      <c r="AA36">
        <f t="shared" si="17"/>
        <v>3414.52</v>
      </c>
      <c r="AB36">
        <f t="shared" si="18"/>
        <v>3414.52</v>
      </c>
      <c r="AC36">
        <f t="shared" si="19"/>
        <v>0</v>
      </c>
      <c r="AD36">
        <f t="shared" si="20"/>
        <v>186.54</v>
      </c>
    </row>
    <row r="37" spans="1:30" x14ac:dyDescent="0.25">
      <c r="A37" t="s">
        <v>23</v>
      </c>
      <c r="B37">
        <v>201</v>
      </c>
      <c r="C37">
        <v>512</v>
      </c>
      <c r="D37">
        <v>911232</v>
      </c>
      <c r="E37">
        <v>4532.6899999999996</v>
      </c>
      <c r="F37">
        <v>911232</v>
      </c>
      <c r="G37">
        <v>4532.6899999999996</v>
      </c>
      <c r="H37">
        <v>911232</v>
      </c>
      <c r="I37">
        <v>4532.6899999999996</v>
      </c>
      <c r="J37">
        <v>0</v>
      </c>
      <c r="K37">
        <v>0</v>
      </c>
      <c r="L37">
        <v>0</v>
      </c>
      <c r="M37">
        <v>38.25</v>
      </c>
      <c r="N37">
        <v>0</v>
      </c>
      <c r="O37">
        <v>0</v>
      </c>
      <c r="P37">
        <v>0</v>
      </c>
      <c r="Q37">
        <v>0</v>
      </c>
      <c r="R37">
        <v>0</v>
      </c>
      <c r="S37">
        <v>15.58</v>
      </c>
      <c r="T37">
        <v>0.11</v>
      </c>
      <c r="U37">
        <v>102618.31</v>
      </c>
      <c r="X37" t="str">
        <f t="shared" si="14"/>
        <v>select_run_point_select</v>
      </c>
      <c r="Y37">
        <f t="shared" si="15"/>
        <v>512</v>
      </c>
      <c r="Z37">
        <f t="shared" si="16"/>
        <v>4532.6899999999996</v>
      </c>
      <c r="AA37">
        <f t="shared" si="17"/>
        <v>4532.6899999999996</v>
      </c>
      <c r="AB37">
        <f t="shared" si="18"/>
        <v>4532.6899999999996</v>
      </c>
      <c r="AC37">
        <f t="shared" si="19"/>
        <v>0</v>
      </c>
      <c r="AD37">
        <f t="shared" si="20"/>
        <v>38.25</v>
      </c>
    </row>
    <row r="38" spans="1:30" x14ac:dyDescent="0.25">
      <c r="A38" t="s">
        <v>23</v>
      </c>
      <c r="B38">
        <v>200</v>
      </c>
      <c r="C38">
        <v>1024</v>
      </c>
      <c r="D38">
        <v>1000660</v>
      </c>
      <c r="E38">
        <v>4990.84</v>
      </c>
      <c r="F38">
        <v>1000660</v>
      </c>
      <c r="G38">
        <v>4990.84</v>
      </c>
      <c r="H38">
        <v>1000660</v>
      </c>
      <c r="I38">
        <v>4990.84</v>
      </c>
      <c r="J38">
        <v>0</v>
      </c>
      <c r="K38">
        <v>0</v>
      </c>
      <c r="L38">
        <v>0</v>
      </c>
      <c r="M38">
        <v>1235.6199999999999</v>
      </c>
      <c r="N38">
        <v>0</v>
      </c>
      <c r="O38">
        <v>0</v>
      </c>
      <c r="P38">
        <v>0</v>
      </c>
      <c r="Q38">
        <v>0</v>
      </c>
      <c r="R38">
        <v>0</v>
      </c>
      <c r="S38">
        <v>29.97</v>
      </c>
      <c r="T38">
        <v>0.2</v>
      </c>
      <c r="U38">
        <v>205033.88</v>
      </c>
      <c r="X38" t="str">
        <f t="shared" si="14"/>
        <v>select_run_point_select</v>
      </c>
      <c r="Y38">
        <f t="shared" si="15"/>
        <v>1024</v>
      </c>
      <c r="Z38">
        <f t="shared" si="16"/>
        <v>4990.84</v>
      </c>
      <c r="AA38">
        <f t="shared" si="17"/>
        <v>4990.84</v>
      </c>
      <c r="AB38">
        <f t="shared" si="18"/>
        <v>4990.84</v>
      </c>
      <c r="AC38">
        <f t="shared" si="19"/>
        <v>0</v>
      </c>
      <c r="AD38">
        <f t="shared" si="20"/>
        <v>1235.6199999999999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12867</v>
      </c>
      <c r="E41">
        <v>64.33</v>
      </c>
      <c r="F41">
        <v>51468</v>
      </c>
      <c r="G41">
        <v>257.33</v>
      </c>
      <c r="H41">
        <v>51468</v>
      </c>
      <c r="I41">
        <v>257.33</v>
      </c>
      <c r="J41">
        <v>0</v>
      </c>
      <c r="K41">
        <v>0</v>
      </c>
      <c r="L41">
        <v>0</v>
      </c>
      <c r="M41">
        <v>26.2</v>
      </c>
      <c r="N41">
        <v>0</v>
      </c>
      <c r="O41">
        <v>0</v>
      </c>
      <c r="P41">
        <v>0</v>
      </c>
      <c r="Q41">
        <v>0</v>
      </c>
      <c r="R41">
        <v>0</v>
      </c>
      <c r="S41">
        <v>0.14000000000000001</v>
      </c>
      <c r="T41">
        <v>0.02</v>
      </c>
      <c r="U41">
        <v>199.99</v>
      </c>
      <c r="X41" t="str">
        <f>A41</f>
        <v>select_run_range_all</v>
      </c>
      <c r="Y41">
        <f>C41</f>
        <v>1</v>
      </c>
      <c r="Z41">
        <f>E41</f>
        <v>64.33</v>
      </c>
      <c r="AA41">
        <f>G41</f>
        <v>257.33</v>
      </c>
      <c r="AB41">
        <f>I41</f>
        <v>257.33</v>
      </c>
      <c r="AC41">
        <f>K41</f>
        <v>0</v>
      </c>
      <c r="AD41">
        <f>M41</f>
        <v>26.2</v>
      </c>
    </row>
    <row r="42" spans="1:30" x14ac:dyDescent="0.25">
      <c r="A42" t="s">
        <v>24</v>
      </c>
      <c r="B42">
        <v>200</v>
      </c>
      <c r="C42">
        <v>2</v>
      </c>
      <c r="D42">
        <v>13161</v>
      </c>
      <c r="E42">
        <v>65.8</v>
      </c>
      <c r="F42">
        <v>52644</v>
      </c>
      <c r="G42">
        <v>263.20999999999998</v>
      </c>
      <c r="H42">
        <v>52644</v>
      </c>
      <c r="I42">
        <v>263.20999999999998</v>
      </c>
      <c r="J42">
        <v>0</v>
      </c>
      <c r="K42">
        <v>0</v>
      </c>
      <c r="L42">
        <v>0</v>
      </c>
      <c r="M42">
        <v>63.32</v>
      </c>
      <c r="N42">
        <v>0</v>
      </c>
      <c r="O42">
        <v>0</v>
      </c>
      <c r="P42">
        <v>0</v>
      </c>
      <c r="Q42">
        <v>0</v>
      </c>
      <c r="R42">
        <v>0</v>
      </c>
      <c r="S42">
        <v>0.19</v>
      </c>
      <c r="T42">
        <v>0.03</v>
      </c>
      <c r="U42">
        <v>399.99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65.8</v>
      </c>
      <c r="AA42">
        <f t="shared" ref="AA42:AA51" si="24">G42</f>
        <v>263.20999999999998</v>
      </c>
      <c r="AB42">
        <f t="shared" ref="AB42:AB51" si="25">I42</f>
        <v>263.20999999999998</v>
      </c>
      <c r="AC42">
        <f t="shared" ref="AC42:AC51" si="26">K42</f>
        <v>0</v>
      </c>
      <c r="AD42">
        <f t="shared" ref="AD42:AD51" si="27">M42</f>
        <v>63.32</v>
      </c>
    </row>
    <row r="43" spans="1:30" x14ac:dyDescent="0.25">
      <c r="A43" t="s">
        <v>24</v>
      </c>
      <c r="B43">
        <v>200</v>
      </c>
      <c r="C43">
        <v>4</v>
      </c>
      <c r="D43">
        <v>20100</v>
      </c>
      <c r="E43">
        <v>100.47</v>
      </c>
      <c r="F43">
        <v>80400</v>
      </c>
      <c r="G43">
        <v>401.86</v>
      </c>
      <c r="H43">
        <v>80400</v>
      </c>
      <c r="I43">
        <v>401.86</v>
      </c>
      <c r="J43">
        <v>0</v>
      </c>
      <c r="K43">
        <v>0</v>
      </c>
      <c r="L43">
        <v>0</v>
      </c>
      <c r="M43">
        <v>82.96</v>
      </c>
      <c r="N43">
        <v>0</v>
      </c>
      <c r="O43">
        <v>0</v>
      </c>
      <c r="P43">
        <v>0</v>
      </c>
      <c r="Q43">
        <v>0</v>
      </c>
      <c r="R43">
        <v>0</v>
      </c>
      <c r="S43">
        <v>0.21</v>
      </c>
      <c r="T43">
        <v>0.04</v>
      </c>
      <c r="U43">
        <v>800.17</v>
      </c>
      <c r="X43" t="str">
        <f t="shared" si="21"/>
        <v>select_run_range_all</v>
      </c>
      <c r="Y43">
        <f t="shared" si="22"/>
        <v>4</v>
      </c>
      <c r="Z43">
        <f t="shared" si="23"/>
        <v>100.47</v>
      </c>
      <c r="AA43">
        <f t="shared" si="24"/>
        <v>401.86</v>
      </c>
      <c r="AB43">
        <f t="shared" si="25"/>
        <v>401.86</v>
      </c>
      <c r="AC43">
        <f t="shared" si="26"/>
        <v>0</v>
      </c>
      <c r="AD43">
        <f t="shared" si="27"/>
        <v>82.96</v>
      </c>
    </row>
    <row r="44" spans="1:30" x14ac:dyDescent="0.25">
      <c r="A44" t="s">
        <v>24</v>
      </c>
      <c r="B44">
        <v>200</v>
      </c>
      <c r="C44">
        <v>8</v>
      </c>
      <c r="D44">
        <v>28901</v>
      </c>
      <c r="E44">
        <v>144.44</v>
      </c>
      <c r="F44">
        <v>115604</v>
      </c>
      <c r="G44">
        <v>577.75</v>
      </c>
      <c r="H44">
        <v>115604</v>
      </c>
      <c r="I44">
        <v>577.75</v>
      </c>
      <c r="J44">
        <v>0</v>
      </c>
      <c r="K44">
        <v>0</v>
      </c>
      <c r="L44">
        <v>0</v>
      </c>
      <c r="M44">
        <v>118.92</v>
      </c>
      <c r="N44">
        <v>0</v>
      </c>
      <c r="O44">
        <v>0</v>
      </c>
      <c r="P44">
        <v>0</v>
      </c>
      <c r="Q44">
        <v>0</v>
      </c>
      <c r="R44">
        <v>0</v>
      </c>
      <c r="S44">
        <v>0.38</v>
      </c>
      <c r="T44">
        <v>0.06</v>
      </c>
      <c r="U44">
        <v>1600.34</v>
      </c>
      <c r="X44" t="str">
        <f t="shared" si="21"/>
        <v>select_run_range_all</v>
      </c>
      <c r="Y44">
        <f t="shared" si="22"/>
        <v>8</v>
      </c>
      <c r="Z44">
        <f t="shared" si="23"/>
        <v>144.44</v>
      </c>
      <c r="AA44">
        <f t="shared" si="24"/>
        <v>577.75</v>
      </c>
      <c r="AB44">
        <f t="shared" si="25"/>
        <v>577.75</v>
      </c>
      <c r="AC44">
        <f t="shared" si="26"/>
        <v>0</v>
      </c>
      <c r="AD44">
        <f t="shared" si="27"/>
        <v>118.92</v>
      </c>
    </row>
    <row r="45" spans="1:30" x14ac:dyDescent="0.25">
      <c r="A45" t="s">
        <v>24</v>
      </c>
      <c r="B45">
        <v>200</v>
      </c>
      <c r="C45">
        <v>16</v>
      </c>
      <c r="D45">
        <v>39556</v>
      </c>
      <c r="E45">
        <v>197.72</v>
      </c>
      <c r="F45">
        <v>158224</v>
      </c>
      <c r="G45">
        <v>790.87</v>
      </c>
      <c r="H45">
        <v>158224</v>
      </c>
      <c r="I45">
        <v>790.87</v>
      </c>
      <c r="J45">
        <v>0</v>
      </c>
      <c r="K45">
        <v>0</v>
      </c>
      <c r="L45">
        <v>0</v>
      </c>
      <c r="M45">
        <v>179.94</v>
      </c>
      <c r="N45">
        <v>0</v>
      </c>
      <c r="O45">
        <v>0</v>
      </c>
      <c r="P45">
        <v>0</v>
      </c>
      <c r="Q45">
        <v>0</v>
      </c>
      <c r="R45">
        <v>0</v>
      </c>
      <c r="S45">
        <v>0.56000000000000005</v>
      </c>
      <c r="T45">
        <v>0.08</v>
      </c>
      <c r="U45">
        <v>3200.45</v>
      </c>
      <c r="X45" t="str">
        <f t="shared" si="21"/>
        <v>select_run_range_all</v>
      </c>
      <c r="Y45">
        <f t="shared" si="22"/>
        <v>16</v>
      </c>
      <c r="Z45">
        <f t="shared" si="23"/>
        <v>197.72</v>
      </c>
      <c r="AA45">
        <f t="shared" si="24"/>
        <v>790.87</v>
      </c>
      <c r="AB45">
        <f t="shared" si="25"/>
        <v>790.87</v>
      </c>
      <c r="AC45">
        <f t="shared" si="26"/>
        <v>0</v>
      </c>
      <c r="AD45">
        <f t="shared" si="27"/>
        <v>179.94</v>
      </c>
    </row>
    <row r="46" spans="1:30" x14ac:dyDescent="0.25">
      <c r="A46" t="s">
        <v>24</v>
      </c>
      <c r="B46">
        <v>200</v>
      </c>
      <c r="C46">
        <v>32</v>
      </c>
      <c r="D46">
        <v>49400</v>
      </c>
      <c r="E46">
        <v>246.71</v>
      </c>
      <c r="F46">
        <v>197600</v>
      </c>
      <c r="G46">
        <v>986.85</v>
      </c>
      <c r="H46">
        <v>197600</v>
      </c>
      <c r="I46">
        <v>986.85</v>
      </c>
      <c r="J46">
        <v>0</v>
      </c>
      <c r="K46">
        <v>0</v>
      </c>
      <c r="L46">
        <v>0</v>
      </c>
      <c r="M46">
        <v>344.08</v>
      </c>
      <c r="N46">
        <v>0</v>
      </c>
      <c r="O46">
        <v>0</v>
      </c>
      <c r="P46">
        <v>0</v>
      </c>
      <c r="Q46">
        <v>0</v>
      </c>
      <c r="R46">
        <v>0</v>
      </c>
      <c r="S46">
        <v>0.95</v>
      </c>
      <c r="T46">
        <v>0.13</v>
      </c>
      <c r="U46">
        <v>6404.36</v>
      </c>
      <c r="X46" t="str">
        <f t="shared" si="21"/>
        <v>select_run_range_all</v>
      </c>
      <c r="Y46">
        <f t="shared" si="22"/>
        <v>32</v>
      </c>
      <c r="Z46">
        <f t="shared" si="23"/>
        <v>246.71</v>
      </c>
      <c r="AA46">
        <f t="shared" si="24"/>
        <v>986.85</v>
      </c>
      <c r="AB46">
        <f t="shared" si="25"/>
        <v>986.85</v>
      </c>
      <c r="AC46">
        <f t="shared" si="26"/>
        <v>0</v>
      </c>
      <c r="AD46">
        <f t="shared" si="27"/>
        <v>344.08</v>
      </c>
    </row>
    <row r="47" spans="1:30" x14ac:dyDescent="0.25">
      <c r="A47" t="s">
        <v>24</v>
      </c>
      <c r="B47">
        <v>200</v>
      </c>
      <c r="C47">
        <v>64</v>
      </c>
      <c r="D47">
        <v>59868</v>
      </c>
      <c r="E47">
        <v>298.95</v>
      </c>
      <c r="F47">
        <v>239472</v>
      </c>
      <c r="G47">
        <v>1195.78</v>
      </c>
      <c r="H47">
        <v>239472</v>
      </c>
      <c r="I47">
        <v>1195.78</v>
      </c>
      <c r="J47">
        <v>0</v>
      </c>
      <c r="K47">
        <v>0</v>
      </c>
      <c r="L47">
        <v>0</v>
      </c>
      <c r="M47">
        <v>733</v>
      </c>
      <c r="N47">
        <v>0</v>
      </c>
      <c r="O47">
        <v>0</v>
      </c>
      <c r="P47">
        <v>0</v>
      </c>
      <c r="Q47">
        <v>0</v>
      </c>
      <c r="R47">
        <v>0</v>
      </c>
      <c r="S47">
        <v>2.42</v>
      </c>
      <c r="T47">
        <v>0.21</v>
      </c>
      <c r="U47">
        <v>12806</v>
      </c>
      <c r="X47" t="str">
        <f t="shared" si="21"/>
        <v>select_run_range_all</v>
      </c>
      <c r="Y47">
        <f t="shared" si="22"/>
        <v>64</v>
      </c>
      <c r="Z47">
        <f t="shared" si="23"/>
        <v>298.95</v>
      </c>
      <c r="AA47">
        <f t="shared" si="24"/>
        <v>1195.78</v>
      </c>
      <c r="AB47">
        <f t="shared" si="25"/>
        <v>1195.78</v>
      </c>
      <c r="AC47">
        <f t="shared" si="26"/>
        <v>0</v>
      </c>
      <c r="AD47">
        <f t="shared" si="27"/>
        <v>733</v>
      </c>
    </row>
    <row r="48" spans="1:30" x14ac:dyDescent="0.25">
      <c r="A48" t="s">
        <v>24</v>
      </c>
      <c r="B48">
        <v>200</v>
      </c>
      <c r="C48">
        <v>128</v>
      </c>
      <c r="D48">
        <v>66337</v>
      </c>
      <c r="E48">
        <v>331.07</v>
      </c>
      <c r="F48">
        <v>265348</v>
      </c>
      <c r="G48">
        <v>1324.3</v>
      </c>
      <c r="H48">
        <v>265348</v>
      </c>
      <c r="I48">
        <v>1324.3</v>
      </c>
      <c r="J48">
        <v>0</v>
      </c>
      <c r="K48">
        <v>0</v>
      </c>
      <c r="L48">
        <v>0</v>
      </c>
      <c r="M48">
        <v>1618.78</v>
      </c>
      <c r="N48">
        <v>0</v>
      </c>
      <c r="O48">
        <v>0</v>
      </c>
      <c r="P48">
        <v>0</v>
      </c>
      <c r="Q48">
        <v>0</v>
      </c>
      <c r="R48">
        <v>0</v>
      </c>
      <c r="S48">
        <v>5.0599999999999996</v>
      </c>
      <c r="T48">
        <v>0.39</v>
      </c>
      <c r="U48">
        <v>25622.82</v>
      </c>
      <c r="X48" t="str">
        <f t="shared" si="21"/>
        <v>select_run_range_all</v>
      </c>
      <c r="Y48">
        <f t="shared" si="22"/>
        <v>128</v>
      </c>
      <c r="Z48">
        <f t="shared" si="23"/>
        <v>331.07</v>
      </c>
      <c r="AA48">
        <f t="shared" si="24"/>
        <v>1324.3</v>
      </c>
      <c r="AB48">
        <f t="shared" si="25"/>
        <v>1324.3</v>
      </c>
      <c r="AC48">
        <f t="shared" si="26"/>
        <v>0</v>
      </c>
      <c r="AD48">
        <f t="shared" si="27"/>
        <v>1618.78</v>
      </c>
    </row>
    <row r="49" spans="1:30" x14ac:dyDescent="0.25">
      <c r="A49" t="s">
        <v>24</v>
      </c>
      <c r="B49">
        <v>201</v>
      </c>
      <c r="C49">
        <v>256</v>
      </c>
      <c r="D49">
        <v>75231</v>
      </c>
      <c r="E49">
        <v>374.5</v>
      </c>
      <c r="F49">
        <v>300924</v>
      </c>
      <c r="G49">
        <v>1498.01</v>
      </c>
      <c r="H49">
        <v>300924</v>
      </c>
      <c r="I49">
        <v>1498.01</v>
      </c>
      <c r="J49">
        <v>0</v>
      </c>
      <c r="K49">
        <v>0</v>
      </c>
      <c r="L49">
        <v>0</v>
      </c>
      <c r="M49">
        <v>3208.88</v>
      </c>
      <c r="N49">
        <v>0</v>
      </c>
      <c r="O49">
        <v>0</v>
      </c>
      <c r="P49">
        <v>0</v>
      </c>
      <c r="Q49">
        <v>0</v>
      </c>
      <c r="R49">
        <v>0</v>
      </c>
      <c r="S49">
        <v>11.9</v>
      </c>
      <c r="T49">
        <v>0.68</v>
      </c>
      <c r="U49">
        <v>51304.87</v>
      </c>
      <c r="X49" t="str">
        <f t="shared" si="21"/>
        <v>select_run_range_all</v>
      </c>
      <c r="Y49">
        <f t="shared" si="22"/>
        <v>256</v>
      </c>
      <c r="Z49">
        <f t="shared" si="23"/>
        <v>374.5</v>
      </c>
      <c r="AA49">
        <f t="shared" si="24"/>
        <v>1498.01</v>
      </c>
      <c r="AB49">
        <f t="shared" si="25"/>
        <v>1498.01</v>
      </c>
      <c r="AC49">
        <f t="shared" si="26"/>
        <v>0</v>
      </c>
      <c r="AD49">
        <f t="shared" si="27"/>
        <v>3208.88</v>
      </c>
    </row>
    <row r="50" spans="1:30" x14ac:dyDescent="0.25">
      <c r="A50" t="s">
        <v>24</v>
      </c>
      <c r="B50">
        <v>201</v>
      </c>
      <c r="C50">
        <v>512</v>
      </c>
      <c r="D50">
        <v>81924</v>
      </c>
      <c r="E50">
        <v>407.91</v>
      </c>
      <c r="F50">
        <v>327696</v>
      </c>
      <c r="G50">
        <v>1631.65</v>
      </c>
      <c r="H50">
        <v>327696</v>
      </c>
      <c r="I50">
        <v>1631.65</v>
      </c>
      <c r="J50">
        <v>0</v>
      </c>
      <c r="K50">
        <v>0</v>
      </c>
      <c r="L50">
        <v>0</v>
      </c>
      <c r="M50">
        <v>5217.92</v>
      </c>
      <c r="N50">
        <v>0</v>
      </c>
      <c r="O50">
        <v>0</v>
      </c>
      <c r="P50">
        <v>0</v>
      </c>
      <c r="Q50">
        <v>0</v>
      </c>
      <c r="R50">
        <v>0</v>
      </c>
      <c r="S50">
        <v>31.13</v>
      </c>
      <c r="T50">
        <v>1.25</v>
      </c>
      <c r="U50">
        <v>102639.18</v>
      </c>
      <c r="X50" t="str">
        <f t="shared" si="21"/>
        <v>select_run_range_all</v>
      </c>
      <c r="Y50">
        <f t="shared" si="22"/>
        <v>512</v>
      </c>
      <c r="Z50">
        <f t="shared" si="23"/>
        <v>407.91</v>
      </c>
      <c r="AA50">
        <f t="shared" si="24"/>
        <v>1631.65</v>
      </c>
      <c r="AB50">
        <f t="shared" si="25"/>
        <v>1631.65</v>
      </c>
      <c r="AC50">
        <f t="shared" si="26"/>
        <v>0</v>
      </c>
      <c r="AD50">
        <f t="shared" si="27"/>
        <v>5217.92</v>
      </c>
    </row>
    <row r="51" spans="1:30" x14ac:dyDescent="0.25">
      <c r="A51" t="s">
        <v>24</v>
      </c>
      <c r="B51">
        <v>202</v>
      </c>
      <c r="C51">
        <v>1024</v>
      </c>
      <c r="D51">
        <v>84783</v>
      </c>
      <c r="E51">
        <v>420.67</v>
      </c>
      <c r="F51">
        <v>339132</v>
      </c>
      <c r="G51">
        <v>1682.69</v>
      </c>
      <c r="H51">
        <v>339132</v>
      </c>
      <c r="I51">
        <v>1682.69</v>
      </c>
      <c r="J51">
        <v>0</v>
      </c>
      <c r="K51">
        <v>0</v>
      </c>
      <c r="L51">
        <v>0</v>
      </c>
      <c r="M51">
        <v>5217.92</v>
      </c>
      <c r="N51">
        <v>0</v>
      </c>
      <c r="O51">
        <v>0</v>
      </c>
      <c r="P51">
        <v>0</v>
      </c>
      <c r="Q51">
        <v>0</v>
      </c>
      <c r="R51">
        <v>0</v>
      </c>
      <c r="S51">
        <v>26.79</v>
      </c>
      <c r="T51">
        <v>2.4300000000000002</v>
      </c>
      <c r="U51">
        <v>205689.14</v>
      </c>
      <c r="X51" t="str">
        <f t="shared" si="21"/>
        <v>select_run_range_all</v>
      </c>
      <c r="Y51">
        <f t="shared" si="22"/>
        <v>1024</v>
      </c>
      <c r="Z51">
        <f t="shared" si="23"/>
        <v>420.67</v>
      </c>
      <c r="AA51">
        <f t="shared" si="24"/>
        <v>1682.69</v>
      </c>
      <c r="AB51">
        <f t="shared" si="25"/>
        <v>1682.69</v>
      </c>
      <c r="AC51">
        <f t="shared" si="26"/>
        <v>0</v>
      </c>
      <c r="AD51">
        <f t="shared" si="27"/>
        <v>5217.92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66004</v>
      </c>
      <c r="E54">
        <v>330.01</v>
      </c>
      <c r="F54">
        <v>66004</v>
      </c>
      <c r="G54">
        <v>330.01</v>
      </c>
      <c r="H54">
        <v>66004</v>
      </c>
      <c r="I54">
        <v>330.01</v>
      </c>
      <c r="J54">
        <v>0</v>
      </c>
      <c r="K54">
        <v>0</v>
      </c>
      <c r="L54">
        <v>0</v>
      </c>
      <c r="M54">
        <v>6.43</v>
      </c>
      <c r="N54">
        <v>0</v>
      </c>
      <c r="O54">
        <v>0</v>
      </c>
      <c r="P54">
        <v>0</v>
      </c>
      <c r="Q54">
        <v>0</v>
      </c>
      <c r="R54">
        <v>0</v>
      </c>
      <c r="S54">
        <v>0.06</v>
      </c>
      <c r="T54">
        <v>0</v>
      </c>
      <c r="U54">
        <v>199.97</v>
      </c>
      <c r="X54" t="str">
        <f>A54</f>
        <v>select_run_range_distinct</v>
      </c>
      <c r="Y54">
        <f>C54</f>
        <v>1</v>
      </c>
      <c r="Z54">
        <f>E54</f>
        <v>330.01</v>
      </c>
      <c r="AA54">
        <f>G54</f>
        <v>330.01</v>
      </c>
      <c r="AB54">
        <f>I54</f>
        <v>330.01</v>
      </c>
      <c r="AC54">
        <f>K54</f>
        <v>0</v>
      </c>
      <c r="AD54">
        <f>M54</f>
        <v>6.43</v>
      </c>
    </row>
    <row r="55" spans="1:30" x14ac:dyDescent="0.25">
      <c r="A55" t="s">
        <v>25</v>
      </c>
      <c r="B55">
        <v>200</v>
      </c>
      <c r="C55">
        <v>2</v>
      </c>
      <c r="D55">
        <v>61058</v>
      </c>
      <c r="E55">
        <v>305.27999999999997</v>
      </c>
      <c r="F55">
        <v>61058</v>
      </c>
      <c r="G55">
        <v>305.27999999999997</v>
      </c>
      <c r="H55">
        <v>61058</v>
      </c>
      <c r="I55">
        <v>305.27999999999997</v>
      </c>
      <c r="J55">
        <v>0</v>
      </c>
      <c r="K55">
        <v>0</v>
      </c>
      <c r="L55">
        <v>0</v>
      </c>
      <c r="M55">
        <v>17.95</v>
      </c>
      <c r="N55">
        <v>0</v>
      </c>
      <c r="O55">
        <v>0</v>
      </c>
      <c r="P55">
        <v>0</v>
      </c>
      <c r="Q55">
        <v>0</v>
      </c>
      <c r="R55">
        <v>0</v>
      </c>
      <c r="S55">
        <v>2.15</v>
      </c>
      <c r="T55">
        <v>0.01</v>
      </c>
      <c r="U55">
        <v>399.97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305.27999999999997</v>
      </c>
      <c r="AA55">
        <f t="shared" ref="AA55:AA64" si="31">G55</f>
        <v>305.27999999999997</v>
      </c>
      <c r="AB55">
        <f t="shared" ref="AB55:AB64" si="32">I55</f>
        <v>305.27999999999997</v>
      </c>
      <c r="AC55">
        <f t="shared" ref="AC55:AC64" si="33">K55</f>
        <v>0</v>
      </c>
      <c r="AD55">
        <f t="shared" ref="AD55:AD64" si="34">M55</f>
        <v>17.95</v>
      </c>
    </row>
    <row r="56" spans="1:30" x14ac:dyDescent="0.25">
      <c r="A56" t="s">
        <v>25</v>
      </c>
      <c r="B56">
        <v>200</v>
      </c>
      <c r="C56">
        <v>4</v>
      </c>
      <c r="D56">
        <v>92551</v>
      </c>
      <c r="E56">
        <v>462.7</v>
      </c>
      <c r="F56">
        <v>92551</v>
      </c>
      <c r="G56">
        <v>462.7</v>
      </c>
      <c r="H56">
        <v>92551</v>
      </c>
      <c r="I56">
        <v>462.7</v>
      </c>
      <c r="J56">
        <v>0</v>
      </c>
      <c r="K56">
        <v>0</v>
      </c>
      <c r="L56">
        <v>0</v>
      </c>
      <c r="M56">
        <v>24.83</v>
      </c>
      <c r="N56">
        <v>0</v>
      </c>
      <c r="O56">
        <v>0</v>
      </c>
      <c r="P56">
        <v>0</v>
      </c>
      <c r="Q56">
        <v>0</v>
      </c>
      <c r="R56">
        <v>0</v>
      </c>
      <c r="S56">
        <v>0.1</v>
      </c>
      <c r="T56">
        <v>0.01</v>
      </c>
      <c r="U56">
        <v>799.99</v>
      </c>
      <c r="X56" t="str">
        <f t="shared" si="28"/>
        <v>select_run_range_distinct</v>
      </c>
      <c r="Y56">
        <f t="shared" si="29"/>
        <v>4</v>
      </c>
      <c r="Z56">
        <f t="shared" si="30"/>
        <v>462.7</v>
      </c>
      <c r="AA56">
        <f t="shared" si="31"/>
        <v>462.7</v>
      </c>
      <c r="AB56">
        <f t="shared" si="32"/>
        <v>462.7</v>
      </c>
      <c r="AC56">
        <f t="shared" si="33"/>
        <v>0</v>
      </c>
      <c r="AD56">
        <f t="shared" si="34"/>
        <v>24.83</v>
      </c>
    </row>
    <row r="57" spans="1:30" x14ac:dyDescent="0.25">
      <c r="A57" t="s">
        <v>25</v>
      </c>
      <c r="B57">
        <v>200</v>
      </c>
      <c r="C57">
        <v>8</v>
      </c>
      <c r="D57">
        <v>135785</v>
      </c>
      <c r="E57">
        <v>678.88</v>
      </c>
      <c r="F57">
        <v>135785</v>
      </c>
      <c r="G57">
        <v>678.88</v>
      </c>
      <c r="H57">
        <v>135785</v>
      </c>
      <c r="I57">
        <v>678.88</v>
      </c>
      <c r="J57">
        <v>0</v>
      </c>
      <c r="K57">
        <v>0</v>
      </c>
      <c r="L57">
        <v>0</v>
      </c>
      <c r="M57">
        <v>36.24</v>
      </c>
      <c r="N57">
        <v>0</v>
      </c>
      <c r="O57">
        <v>0</v>
      </c>
      <c r="P57">
        <v>0</v>
      </c>
      <c r="Q57">
        <v>0</v>
      </c>
      <c r="R57">
        <v>0</v>
      </c>
      <c r="S57">
        <v>0.16</v>
      </c>
      <c r="T57">
        <v>0.01</v>
      </c>
      <c r="U57">
        <v>1599.94</v>
      </c>
      <c r="X57" t="str">
        <f t="shared" si="28"/>
        <v>select_run_range_distinct</v>
      </c>
      <c r="Y57">
        <f t="shared" si="29"/>
        <v>8</v>
      </c>
      <c r="Z57">
        <f t="shared" si="30"/>
        <v>678.88</v>
      </c>
      <c r="AA57">
        <f t="shared" si="31"/>
        <v>678.88</v>
      </c>
      <c r="AB57">
        <f t="shared" si="32"/>
        <v>678.88</v>
      </c>
      <c r="AC57">
        <f t="shared" si="33"/>
        <v>0</v>
      </c>
      <c r="AD57">
        <f t="shared" si="34"/>
        <v>36.24</v>
      </c>
    </row>
    <row r="58" spans="1:30" x14ac:dyDescent="0.25">
      <c r="A58" t="s">
        <v>25</v>
      </c>
      <c r="B58">
        <v>200</v>
      </c>
      <c r="C58">
        <v>16</v>
      </c>
      <c r="D58">
        <v>177342</v>
      </c>
      <c r="E58">
        <v>886.63</v>
      </c>
      <c r="F58">
        <v>177342</v>
      </c>
      <c r="G58">
        <v>886.63</v>
      </c>
      <c r="H58">
        <v>177342</v>
      </c>
      <c r="I58">
        <v>886.63</v>
      </c>
      <c r="J58">
        <v>0</v>
      </c>
      <c r="K58">
        <v>0</v>
      </c>
      <c r="L58">
        <v>0</v>
      </c>
      <c r="M58">
        <v>59.99</v>
      </c>
      <c r="N58">
        <v>0</v>
      </c>
      <c r="O58">
        <v>0</v>
      </c>
      <c r="P58">
        <v>0</v>
      </c>
      <c r="Q58">
        <v>0</v>
      </c>
      <c r="R58">
        <v>0</v>
      </c>
      <c r="S58">
        <v>0.26</v>
      </c>
      <c r="T58">
        <v>0.02</v>
      </c>
      <c r="U58">
        <v>3200.01</v>
      </c>
      <c r="X58" t="str">
        <f t="shared" si="28"/>
        <v>select_run_range_distinct</v>
      </c>
      <c r="Y58">
        <f t="shared" si="29"/>
        <v>16</v>
      </c>
      <c r="Z58">
        <f t="shared" si="30"/>
        <v>886.63</v>
      </c>
      <c r="AA58">
        <f t="shared" si="31"/>
        <v>886.63</v>
      </c>
      <c r="AB58">
        <f t="shared" si="32"/>
        <v>886.63</v>
      </c>
      <c r="AC58">
        <f t="shared" si="33"/>
        <v>0</v>
      </c>
      <c r="AD58">
        <f t="shared" si="34"/>
        <v>59.99</v>
      </c>
    </row>
    <row r="59" spans="1:30" x14ac:dyDescent="0.25">
      <c r="A59" t="s">
        <v>25</v>
      </c>
      <c r="B59">
        <v>200</v>
      </c>
      <c r="C59">
        <v>32</v>
      </c>
      <c r="D59">
        <v>217520</v>
      </c>
      <c r="E59">
        <v>1087.43</v>
      </c>
      <c r="F59">
        <v>217520</v>
      </c>
      <c r="G59">
        <v>1087.43</v>
      </c>
      <c r="H59">
        <v>217520</v>
      </c>
      <c r="I59">
        <v>1087.43</v>
      </c>
      <c r="J59">
        <v>0</v>
      </c>
      <c r="K59">
        <v>0</v>
      </c>
      <c r="L59">
        <v>0</v>
      </c>
      <c r="M59">
        <v>123.28</v>
      </c>
      <c r="N59">
        <v>0</v>
      </c>
      <c r="O59">
        <v>0</v>
      </c>
      <c r="P59">
        <v>0</v>
      </c>
      <c r="Q59">
        <v>0</v>
      </c>
      <c r="R59">
        <v>0</v>
      </c>
      <c r="S59">
        <v>0.67</v>
      </c>
      <c r="T59">
        <v>0.03</v>
      </c>
      <c r="U59">
        <v>6400.24</v>
      </c>
      <c r="X59" t="str">
        <f t="shared" si="28"/>
        <v>select_run_range_distinct</v>
      </c>
      <c r="Y59">
        <f t="shared" si="29"/>
        <v>32</v>
      </c>
      <c r="Z59">
        <f t="shared" si="30"/>
        <v>1087.43</v>
      </c>
      <c r="AA59">
        <f t="shared" si="31"/>
        <v>1087.43</v>
      </c>
      <c r="AB59">
        <f t="shared" si="32"/>
        <v>1087.43</v>
      </c>
      <c r="AC59">
        <f t="shared" si="33"/>
        <v>0</v>
      </c>
      <c r="AD59">
        <f t="shared" si="34"/>
        <v>123.28</v>
      </c>
    </row>
    <row r="60" spans="1:30" x14ac:dyDescent="0.25">
      <c r="A60" t="s">
        <v>25</v>
      </c>
      <c r="B60">
        <v>200</v>
      </c>
      <c r="C60">
        <v>64</v>
      </c>
      <c r="D60">
        <v>252288</v>
      </c>
      <c r="E60">
        <v>1260.55</v>
      </c>
      <c r="F60">
        <v>252288</v>
      </c>
      <c r="G60">
        <v>1260.55</v>
      </c>
      <c r="H60">
        <v>252288</v>
      </c>
      <c r="I60">
        <v>1260.55</v>
      </c>
      <c r="J60">
        <v>0</v>
      </c>
      <c r="K60">
        <v>0</v>
      </c>
      <c r="L60">
        <v>0</v>
      </c>
      <c r="M60">
        <v>314.45</v>
      </c>
      <c r="N60">
        <v>0</v>
      </c>
      <c r="O60">
        <v>0</v>
      </c>
      <c r="P60">
        <v>0</v>
      </c>
      <c r="Q60">
        <v>0</v>
      </c>
      <c r="R60">
        <v>0</v>
      </c>
      <c r="S60">
        <v>1.53</v>
      </c>
      <c r="T60">
        <v>0.05</v>
      </c>
      <c r="U60">
        <v>12802.65</v>
      </c>
      <c r="X60" t="str">
        <f t="shared" si="28"/>
        <v>select_run_range_distinct</v>
      </c>
      <c r="Y60">
        <f t="shared" si="29"/>
        <v>64</v>
      </c>
      <c r="Z60">
        <f t="shared" si="30"/>
        <v>1260.55</v>
      </c>
      <c r="AA60">
        <f t="shared" si="31"/>
        <v>1260.55</v>
      </c>
      <c r="AB60">
        <f t="shared" si="32"/>
        <v>1260.55</v>
      </c>
      <c r="AC60">
        <f t="shared" si="33"/>
        <v>0</v>
      </c>
      <c r="AD60">
        <f t="shared" si="34"/>
        <v>314.45</v>
      </c>
    </row>
    <row r="61" spans="1:30" x14ac:dyDescent="0.25">
      <c r="A61" t="s">
        <v>25</v>
      </c>
      <c r="B61">
        <v>200</v>
      </c>
      <c r="C61">
        <v>128</v>
      </c>
      <c r="D61">
        <v>290571</v>
      </c>
      <c r="E61">
        <v>1450.77</v>
      </c>
      <c r="F61">
        <v>290571</v>
      </c>
      <c r="G61">
        <v>1450.77</v>
      </c>
      <c r="H61">
        <v>290571</v>
      </c>
      <c r="I61">
        <v>1450.77</v>
      </c>
      <c r="J61">
        <v>0</v>
      </c>
      <c r="K61">
        <v>0</v>
      </c>
      <c r="L61">
        <v>0</v>
      </c>
      <c r="M61">
        <v>493.24</v>
      </c>
      <c r="N61">
        <v>0</v>
      </c>
      <c r="O61">
        <v>0</v>
      </c>
      <c r="P61">
        <v>0</v>
      </c>
      <c r="Q61">
        <v>0</v>
      </c>
      <c r="R61">
        <v>0</v>
      </c>
      <c r="S61">
        <v>4.04</v>
      </c>
      <c r="T61">
        <v>0.09</v>
      </c>
      <c r="U61">
        <v>25614.99</v>
      </c>
      <c r="X61" t="str">
        <f t="shared" si="28"/>
        <v>select_run_range_distinct</v>
      </c>
      <c r="Y61">
        <f t="shared" si="29"/>
        <v>128</v>
      </c>
      <c r="Z61">
        <f t="shared" si="30"/>
        <v>1450.77</v>
      </c>
      <c r="AA61">
        <f t="shared" si="31"/>
        <v>1450.77</v>
      </c>
      <c r="AB61">
        <f t="shared" si="32"/>
        <v>1450.77</v>
      </c>
      <c r="AC61">
        <f t="shared" si="33"/>
        <v>0</v>
      </c>
      <c r="AD61">
        <f t="shared" si="34"/>
        <v>493.24</v>
      </c>
    </row>
    <row r="62" spans="1:30" x14ac:dyDescent="0.25">
      <c r="A62" t="s">
        <v>25</v>
      </c>
      <c r="B62">
        <v>200</v>
      </c>
      <c r="C62">
        <v>256</v>
      </c>
      <c r="D62">
        <v>311124</v>
      </c>
      <c r="E62">
        <v>1552.73</v>
      </c>
      <c r="F62">
        <v>311124</v>
      </c>
      <c r="G62">
        <v>1552.73</v>
      </c>
      <c r="H62">
        <v>311124</v>
      </c>
      <c r="I62">
        <v>1552.73</v>
      </c>
      <c r="J62">
        <v>0</v>
      </c>
      <c r="K62">
        <v>0</v>
      </c>
      <c r="L62">
        <v>0</v>
      </c>
      <c r="M62">
        <v>442.73</v>
      </c>
      <c r="N62">
        <v>0</v>
      </c>
      <c r="O62">
        <v>0</v>
      </c>
      <c r="P62">
        <v>0</v>
      </c>
      <c r="Q62">
        <v>0</v>
      </c>
      <c r="R62">
        <v>0</v>
      </c>
      <c r="S62">
        <v>13.74</v>
      </c>
      <c r="T62">
        <v>0.16</v>
      </c>
      <c r="U62">
        <v>51230.44</v>
      </c>
      <c r="X62" t="str">
        <f t="shared" si="28"/>
        <v>select_run_range_distinct</v>
      </c>
      <c r="Y62">
        <f t="shared" si="29"/>
        <v>256</v>
      </c>
      <c r="Z62">
        <f t="shared" si="30"/>
        <v>1552.73</v>
      </c>
      <c r="AA62">
        <f t="shared" si="31"/>
        <v>1552.73</v>
      </c>
      <c r="AB62">
        <f t="shared" si="32"/>
        <v>1552.73</v>
      </c>
      <c r="AC62">
        <f t="shared" si="33"/>
        <v>0</v>
      </c>
      <c r="AD62">
        <f t="shared" si="34"/>
        <v>442.73</v>
      </c>
    </row>
    <row r="63" spans="1:30" x14ac:dyDescent="0.25">
      <c r="A63" t="s">
        <v>25</v>
      </c>
      <c r="B63">
        <v>200</v>
      </c>
      <c r="C63">
        <v>512</v>
      </c>
      <c r="D63">
        <v>332061</v>
      </c>
      <c r="E63">
        <v>1656.33</v>
      </c>
      <c r="F63">
        <v>332061</v>
      </c>
      <c r="G63">
        <v>1656.33</v>
      </c>
      <c r="H63">
        <v>332061</v>
      </c>
      <c r="I63">
        <v>1656.33</v>
      </c>
      <c r="J63">
        <v>0</v>
      </c>
      <c r="K63">
        <v>0</v>
      </c>
      <c r="L63">
        <v>0</v>
      </c>
      <c r="M63">
        <v>977.74</v>
      </c>
      <c r="N63">
        <v>0</v>
      </c>
      <c r="O63">
        <v>0</v>
      </c>
      <c r="P63">
        <v>0</v>
      </c>
      <c r="Q63">
        <v>0</v>
      </c>
      <c r="R63">
        <v>0</v>
      </c>
      <c r="S63">
        <v>18.98</v>
      </c>
      <c r="T63">
        <v>0.31</v>
      </c>
      <c r="U63">
        <v>102498.15</v>
      </c>
      <c r="X63" t="str">
        <f t="shared" si="28"/>
        <v>select_run_range_distinct</v>
      </c>
      <c r="Y63">
        <f t="shared" si="29"/>
        <v>512</v>
      </c>
      <c r="Z63">
        <f t="shared" si="30"/>
        <v>1656.33</v>
      </c>
      <c r="AA63">
        <f t="shared" si="31"/>
        <v>1656.33</v>
      </c>
      <c r="AB63">
        <f t="shared" si="32"/>
        <v>1656.33</v>
      </c>
      <c r="AC63">
        <f t="shared" si="33"/>
        <v>0</v>
      </c>
      <c r="AD63">
        <f t="shared" si="34"/>
        <v>977.74</v>
      </c>
    </row>
    <row r="64" spans="1:30" x14ac:dyDescent="0.25">
      <c r="A64" t="s">
        <v>25</v>
      </c>
      <c r="B64">
        <v>201</v>
      </c>
      <c r="C64">
        <v>1024</v>
      </c>
      <c r="D64">
        <v>338125</v>
      </c>
      <c r="E64">
        <v>1684.51</v>
      </c>
      <c r="F64">
        <v>338125</v>
      </c>
      <c r="G64">
        <v>1684.51</v>
      </c>
      <c r="H64">
        <v>338125</v>
      </c>
      <c r="I64">
        <v>1684.51</v>
      </c>
      <c r="J64">
        <v>0</v>
      </c>
      <c r="K64">
        <v>0</v>
      </c>
      <c r="L64">
        <v>0</v>
      </c>
      <c r="M64">
        <v>1803.47</v>
      </c>
      <c r="N64">
        <v>0</v>
      </c>
      <c r="O64">
        <v>0</v>
      </c>
      <c r="P64">
        <v>0</v>
      </c>
      <c r="Q64">
        <v>0</v>
      </c>
      <c r="R64">
        <v>0</v>
      </c>
      <c r="S64">
        <v>48.64</v>
      </c>
      <c r="T64">
        <v>0.61</v>
      </c>
      <c r="U64">
        <v>205188.04</v>
      </c>
      <c r="X64" t="str">
        <f t="shared" si="28"/>
        <v>select_run_range_distinct</v>
      </c>
      <c r="Y64">
        <f t="shared" si="29"/>
        <v>1024</v>
      </c>
      <c r="Z64">
        <f t="shared" si="30"/>
        <v>1684.51</v>
      </c>
      <c r="AA64">
        <f t="shared" si="31"/>
        <v>1684.51</v>
      </c>
      <c r="AB64">
        <f t="shared" si="32"/>
        <v>1684.51</v>
      </c>
      <c r="AC64">
        <f t="shared" si="33"/>
        <v>0</v>
      </c>
      <c r="AD64">
        <f t="shared" si="34"/>
        <v>1803.47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65565</v>
      </c>
      <c r="E67">
        <v>327.81</v>
      </c>
      <c r="F67">
        <v>65565</v>
      </c>
      <c r="G67">
        <v>327.81</v>
      </c>
      <c r="H67">
        <v>65565</v>
      </c>
      <c r="I67">
        <v>327.81</v>
      </c>
      <c r="J67">
        <v>0</v>
      </c>
      <c r="K67">
        <v>0</v>
      </c>
      <c r="L67">
        <v>0</v>
      </c>
      <c r="M67">
        <v>6.21</v>
      </c>
      <c r="N67">
        <v>0</v>
      </c>
      <c r="O67">
        <v>0</v>
      </c>
      <c r="P67">
        <v>0</v>
      </c>
      <c r="Q67">
        <v>0</v>
      </c>
      <c r="R67">
        <v>0</v>
      </c>
      <c r="S67">
        <v>0.08</v>
      </c>
      <c r="T67">
        <v>0</v>
      </c>
      <c r="U67">
        <v>199.97</v>
      </c>
      <c r="X67" t="str">
        <f>A67</f>
        <v>select_run_range_order</v>
      </c>
      <c r="Y67">
        <f>C67</f>
        <v>1</v>
      </c>
      <c r="Z67">
        <f>E67</f>
        <v>327.81</v>
      </c>
      <c r="AA67">
        <f>G67</f>
        <v>327.81</v>
      </c>
      <c r="AB67">
        <f>I67</f>
        <v>327.81</v>
      </c>
      <c r="AC67">
        <f>K67</f>
        <v>0</v>
      </c>
      <c r="AD67">
        <f>M67</f>
        <v>6.21</v>
      </c>
    </row>
    <row r="68" spans="1:30" x14ac:dyDescent="0.25">
      <c r="A68" t="s">
        <v>26</v>
      </c>
      <c r="B68">
        <v>200</v>
      </c>
      <c r="C68">
        <v>2</v>
      </c>
      <c r="D68">
        <v>60317</v>
      </c>
      <c r="E68">
        <v>301.56</v>
      </c>
      <c r="F68">
        <v>60317</v>
      </c>
      <c r="G68">
        <v>301.56</v>
      </c>
      <c r="H68">
        <v>60317</v>
      </c>
      <c r="I68">
        <v>301.56</v>
      </c>
      <c r="J68">
        <v>0</v>
      </c>
      <c r="K68">
        <v>0</v>
      </c>
      <c r="L68">
        <v>0</v>
      </c>
      <c r="M68">
        <v>18.61</v>
      </c>
      <c r="N68">
        <v>0</v>
      </c>
      <c r="O68">
        <v>0</v>
      </c>
      <c r="P68">
        <v>0</v>
      </c>
      <c r="Q68">
        <v>0</v>
      </c>
      <c r="R68">
        <v>0</v>
      </c>
      <c r="S68">
        <v>0.1</v>
      </c>
      <c r="T68">
        <v>0.01</v>
      </c>
      <c r="U68">
        <v>399.99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301.56</v>
      </c>
      <c r="AA68">
        <f t="shared" ref="AA68:AA77" si="38">G68</f>
        <v>301.56</v>
      </c>
      <c r="AB68">
        <f t="shared" ref="AB68:AB77" si="39">I68</f>
        <v>301.56</v>
      </c>
      <c r="AC68">
        <f t="shared" ref="AC68:AC77" si="40">K68</f>
        <v>0</v>
      </c>
      <c r="AD68">
        <f t="shared" ref="AD68:AD77" si="41">M68</f>
        <v>18.61</v>
      </c>
    </row>
    <row r="69" spans="1:30" x14ac:dyDescent="0.25">
      <c r="A69" t="s">
        <v>26</v>
      </c>
      <c r="B69">
        <v>200</v>
      </c>
      <c r="C69">
        <v>4</v>
      </c>
      <c r="D69">
        <v>94152</v>
      </c>
      <c r="E69">
        <v>470.71</v>
      </c>
      <c r="F69">
        <v>94152</v>
      </c>
      <c r="G69">
        <v>470.71</v>
      </c>
      <c r="H69">
        <v>94152</v>
      </c>
      <c r="I69">
        <v>470.71</v>
      </c>
      <c r="J69">
        <v>0</v>
      </c>
      <c r="K69">
        <v>0</v>
      </c>
      <c r="L69">
        <v>0</v>
      </c>
      <c r="M69">
        <v>23.95</v>
      </c>
      <c r="N69">
        <v>0</v>
      </c>
      <c r="O69">
        <v>0</v>
      </c>
      <c r="P69">
        <v>0</v>
      </c>
      <c r="Q69">
        <v>0</v>
      </c>
      <c r="R69">
        <v>0</v>
      </c>
      <c r="S69">
        <v>0.09</v>
      </c>
      <c r="T69">
        <v>0.01</v>
      </c>
      <c r="U69">
        <v>799.98</v>
      </c>
      <c r="X69" t="str">
        <f t="shared" si="35"/>
        <v>select_run_range_order</v>
      </c>
      <c r="Y69">
        <f t="shared" si="36"/>
        <v>4</v>
      </c>
      <c r="Z69">
        <f t="shared" si="37"/>
        <v>470.71</v>
      </c>
      <c r="AA69">
        <f t="shared" si="38"/>
        <v>470.71</v>
      </c>
      <c r="AB69">
        <f t="shared" si="39"/>
        <v>470.71</v>
      </c>
      <c r="AC69">
        <f t="shared" si="40"/>
        <v>0</v>
      </c>
      <c r="AD69">
        <f t="shared" si="41"/>
        <v>23.95</v>
      </c>
    </row>
    <row r="70" spans="1:30" x14ac:dyDescent="0.25">
      <c r="A70" t="s">
        <v>26</v>
      </c>
      <c r="B70">
        <v>200</v>
      </c>
      <c r="C70">
        <v>8</v>
      </c>
      <c r="D70">
        <v>136897</v>
      </c>
      <c r="E70">
        <v>684.36</v>
      </c>
      <c r="F70">
        <v>136897</v>
      </c>
      <c r="G70">
        <v>684.36</v>
      </c>
      <c r="H70">
        <v>136897</v>
      </c>
      <c r="I70">
        <v>684.36</v>
      </c>
      <c r="J70">
        <v>0</v>
      </c>
      <c r="K70">
        <v>0</v>
      </c>
      <c r="L70">
        <v>0</v>
      </c>
      <c r="M70">
        <v>36.24</v>
      </c>
      <c r="N70">
        <v>0</v>
      </c>
      <c r="O70">
        <v>0</v>
      </c>
      <c r="P70">
        <v>0</v>
      </c>
      <c r="Q70">
        <v>0</v>
      </c>
      <c r="R70">
        <v>0</v>
      </c>
      <c r="S70">
        <v>0.15</v>
      </c>
      <c r="T70">
        <v>0.01</v>
      </c>
      <c r="U70">
        <v>1600.04</v>
      </c>
      <c r="X70" t="str">
        <f t="shared" si="35"/>
        <v>select_run_range_order</v>
      </c>
      <c r="Y70">
        <f t="shared" si="36"/>
        <v>8</v>
      </c>
      <c r="Z70">
        <f t="shared" si="37"/>
        <v>684.36</v>
      </c>
      <c r="AA70">
        <f t="shared" si="38"/>
        <v>684.36</v>
      </c>
      <c r="AB70">
        <f t="shared" si="39"/>
        <v>684.36</v>
      </c>
      <c r="AC70">
        <f t="shared" si="40"/>
        <v>0</v>
      </c>
      <c r="AD70">
        <f t="shared" si="41"/>
        <v>36.24</v>
      </c>
    </row>
    <row r="71" spans="1:30" x14ac:dyDescent="0.25">
      <c r="A71" t="s">
        <v>26</v>
      </c>
      <c r="B71">
        <v>200</v>
      </c>
      <c r="C71">
        <v>16</v>
      </c>
      <c r="D71">
        <v>181278</v>
      </c>
      <c r="E71">
        <v>906.11</v>
      </c>
      <c r="F71">
        <v>181278</v>
      </c>
      <c r="G71">
        <v>906.11</v>
      </c>
      <c r="H71">
        <v>181278</v>
      </c>
      <c r="I71">
        <v>906.11</v>
      </c>
      <c r="J71">
        <v>0</v>
      </c>
      <c r="K71">
        <v>0</v>
      </c>
      <c r="L71">
        <v>0</v>
      </c>
      <c r="M71">
        <v>58.92</v>
      </c>
      <c r="N71">
        <v>0</v>
      </c>
      <c r="O71">
        <v>0</v>
      </c>
      <c r="P71">
        <v>0</v>
      </c>
      <c r="Q71">
        <v>0</v>
      </c>
      <c r="R71">
        <v>0</v>
      </c>
      <c r="S71">
        <v>0.27</v>
      </c>
      <c r="T71">
        <v>0.02</v>
      </c>
      <c r="U71">
        <v>3200.35</v>
      </c>
      <c r="X71" t="str">
        <f t="shared" si="35"/>
        <v>select_run_range_order</v>
      </c>
      <c r="Y71">
        <f t="shared" si="36"/>
        <v>16</v>
      </c>
      <c r="Z71">
        <f t="shared" si="37"/>
        <v>906.11</v>
      </c>
      <c r="AA71">
        <f t="shared" si="38"/>
        <v>906.11</v>
      </c>
      <c r="AB71">
        <f t="shared" si="39"/>
        <v>906.11</v>
      </c>
      <c r="AC71">
        <f t="shared" si="40"/>
        <v>0</v>
      </c>
      <c r="AD71">
        <f t="shared" si="41"/>
        <v>58.92</v>
      </c>
    </row>
    <row r="72" spans="1:30" x14ac:dyDescent="0.25">
      <c r="A72" t="s">
        <v>26</v>
      </c>
      <c r="B72">
        <v>200</v>
      </c>
      <c r="C72">
        <v>32</v>
      </c>
      <c r="D72">
        <v>222795</v>
      </c>
      <c r="E72">
        <v>1113.74</v>
      </c>
      <c r="F72">
        <v>222795</v>
      </c>
      <c r="G72">
        <v>1113.74</v>
      </c>
      <c r="H72">
        <v>222795</v>
      </c>
      <c r="I72">
        <v>1113.74</v>
      </c>
      <c r="J72">
        <v>0</v>
      </c>
      <c r="K72">
        <v>0</v>
      </c>
      <c r="L72">
        <v>0</v>
      </c>
      <c r="M72">
        <v>121.08</v>
      </c>
      <c r="N72">
        <v>0</v>
      </c>
      <c r="O72">
        <v>0</v>
      </c>
      <c r="P72">
        <v>0</v>
      </c>
      <c r="Q72">
        <v>0</v>
      </c>
      <c r="R72">
        <v>0</v>
      </c>
      <c r="S72">
        <v>0.63</v>
      </c>
      <c r="T72">
        <v>0.03</v>
      </c>
      <c r="U72">
        <v>6400.57</v>
      </c>
      <c r="X72" t="str">
        <f t="shared" si="35"/>
        <v>select_run_range_order</v>
      </c>
      <c r="Y72">
        <f t="shared" si="36"/>
        <v>32</v>
      </c>
      <c r="Z72">
        <f t="shared" si="37"/>
        <v>1113.74</v>
      </c>
      <c r="AA72">
        <f t="shared" si="38"/>
        <v>1113.74</v>
      </c>
      <c r="AB72">
        <f t="shared" si="39"/>
        <v>1113.74</v>
      </c>
      <c r="AC72">
        <f t="shared" si="40"/>
        <v>0</v>
      </c>
      <c r="AD72">
        <f t="shared" si="41"/>
        <v>121.08</v>
      </c>
    </row>
    <row r="73" spans="1:30" x14ac:dyDescent="0.25">
      <c r="A73" t="s">
        <v>26</v>
      </c>
      <c r="B73">
        <v>200</v>
      </c>
      <c r="C73">
        <v>64</v>
      </c>
      <c r="D73">
        <v>258086</v>
      </c>
      <c r="E73">
        <v>1289.55</v>
      </c>
      <c r="F73">
        <v>258086</v>
      </c>
      <c r="G73">
        <v>1289.55</v>
      </c>
      <c r="H73">
        <v>258086</v>
      </c>
      <c r="I73">
        <v>1289.55</v>
      </c>
      <c r="J73">
        <v>0</v>
      </c>
      <c r="K73">
        <v>0</v>
      </c>
      <c r="L73">
        <v>0</v>
      </c>
      <c r="M73">
        <v>303.33</v>
      </c>
      <c r="N73">
        <v>0</v>
      </c>
      <c r="O73">
        <v>0</v>
      </c>
      <c r="P73">
        <v>0</v>
      </c>
      <c r="Q73">
        <v>0</v>
      </c>
      <c r="R73">
        <v>0</v>
      </c>
      <c r="S73">
        <v>1.75</v>
      </c>
      <c r="T73">
        <v>0.05</v>
      </c>
      <c r="U73">
        <v>12802.99</v>
      </c>
      <c r="X73" t="str">
        <f t="shared" si="35"/>
        <v>select_run_range_order</v>
      </c>
      <c r="Y73">
        <f t="shared" si="36"/>
        <v>64</v>
      </c>
      <c r="Z73">
        <f t="shared" si="37"/>
        <v>1289.55</v>
      </c>
      <c r="AA73">
        <f t="shared" si="38"/>
        <v>1289.55</v>
      </c>
      <c r="AB73">
        <f t="shared" si="39"/>
        <v>1289.55</v>
      </c>
      <c r="AC73">
        <f t="shared" si="40"/>
        <v>0</v>
      </c>
      <c r="AD73">
        <f t="shared" si="41"/>
        <v>303.33</v>
      </c>
    </row>
    <row r="74" spans="1:30" x14ac:dyDescent="0.25">
      <c r="A74" t="s">
        <v>26</v>
      </c>
      <c r="B74">
        <v>200</v>
      </c>
      <c r="C74">
        <v>128</v>
      </c>
      <c r="D74">
        <v>296750</v>
      </c>
      <c r="E74">
        <v>1481.91</v>
      </c>
      <c r="F74">
        <v>296750</v>
      </c>
      <c r="G74">
        <v>1481.91</v>
      </c>
      <c r="H74">
        <v>296750</v>
      </c>
      <c r="I74">
        <v>1481.91</v>
      </c>
      <c r="J74">
        <v>0</v>
      </c>
      <c r="K74">
        <v>0</v>
      </c>
      <c r="L74">
        <v>0</v>
      </c>
      <c r="M74">
        <v>287.38</v>
      </c>
      <c r="N74">
        <v>0</v>
      </c>
      <c r="O74">
        <v>0</v>
      </c>
      <c r="P74">
        <v>0</v>
      </c>
      <c r="Q74">
        <v>0</v>
      </c>
      <c r="R74">
        <v>0</v>
      </c>
      <c r="S74">
        <v>3.99</v>
      </c>
      <c r="T74">
        <v>0.09</v>
      </c>
      <c r="U74">
        <v>25610.560000000001</v>
      </c>
      <c r="X74" t="str">
        <f t="shared" si="35"/>
        <v>select_run_range_order</v>
      </c>
      <c r="Y74">
        <f t="shared" si="36"/>
        <v>128</v>
      </c>
      <c r="Z74">
        <f t="shared" si="37"/>
        <v>1481.91</v>
      </c>
      <c r="AA74">
        <f t="shared" si="38"/>
        <v>1481.91</v>
      </c>
      <c r="AB74">
        <f t="shared" si="39"/>
        <v>1481.91</v>
      </c>
      <c r="AC74">
        <f t="shared" si="40"/>
        <v>0</v>
      </c>
      <c r="AD74">
        <f t="shared" si="41"/>
        <v>287.38</v>
      </c>
    </row>
    <row r="75" spans="1:30" x14ac:dyDescent="0.25">
      <c r="A75" t="s">
        <v>26</v>
      </c>
      <c r="B75">
        <v>200</v>
      </c>
      <c r="C75">
        <v>256</v>
      </c>
      <c r="D75">
        <v>321711</v>
      </c>
      <c r="E75">
        <v>1607.01</v>
      </c>
      <c r="F75">
        <v>321711</v>
      </c>
      <c r="G75">
        <v>1607.01</v>
      </c>
      <c r="H75">
        <v>321711</v>
      </c>
      <c r="I75">
        <v>1607.01</v>
      </c>
      <c r="J75">
        <v>0</v>
      </c>
      <c r="K75">
        <v>0</v>
      </c>
      <c r="L75">
        <v>0</v>
      </c>
      <c r="M75">
        <v>484.44</v>
      </c>
      <c r="N75">
        <v>0</v>
      </c>
      <c r="O75">
        <v>0</v>
      </c>
      <c r="P75">
        <v>0</v>
      </c>
      <c r="Q75">
        <v>0</v>
      </c>
      <c r="R75">
        <v>0</v>
      </c>
      <c r="S75">
        <v>10.89</v>
      </c>
      <c r="T75">
        <v>0.16</v>
      </c>
      <c r="U75">
        <v>51222.239999999998</v>
      </c>
      <c r="X75" t="str">
        <f t="shared" si="35"/>
        <v>select_run_range_order</v>
      </c>
      <c r="Y75">
        <f t="shared" si="36"/>
        <v>256</v>
      </c>
      <c r="Z75">
        <f t="shared" si="37"/>
        <v>1607.01</v>
      </c>
      <c r="AA75">
        <f t="shared" si="38"/>
        <v>1607.01</v>
      </c>
      <c r="AB75">
        <f t="shared" si="39"/>
        <v>1607.01</v>
      </c>
      <c r="AC75">
        <f t="shared" si="40"/>
        <v>0</v>
      </c>
      <c r="AD75">
        <f t="shared" si="41"/>
        <v>484.44</v>
      </c>
    </row>
    <row r="76" spans="1:30" x14ac:dyDescent="0.25">
      <c r="A76" t="s">
        <v>26</v>
      </c>
      <c r="B76">
        <v>200</v>
      </c>
      <c r="C76">
        <v>512</v>
      </c>
      <c r="D76">
        <v>336031</v>
      </c>
      <c r="E76">
        <v>1676.92</v>
      </c>
      <c r="F76">
        <v>336031</v>
      </c>
      <c r="G76">
        <v>1676.92</v>
      </c>
      <c r="H76">
        <v>336031</v>
      </c>
      <c r="I76">
        <v>1676.92</v>
      </c>
      <c r="J76">
        <v>0</v>
      </c>
      <c r="K76">
        <v>0</v>
      </c>
      <c r="L76">
        <v>0</v>
      </c>
      <c r="M76">
        <v>1109.0899999999999</v>
      </c>
      <c r="N76">
        <v>0</v>
      </c>
      <c r="O76">
        <v>0</v>
      </c>
      <c r="P76">
        <v>0</v>
      </c>
      <c r="Q76">
        <v>0</v>
      </c>
      <c r="R76">
        <v>0</v>
      </c>
      <c r="S76">
        <v>8.5</v>
      </c>
      <c r="T76">
        <v>0.31</v>
      </c>
      <c r="U76">
        <v>102500.29</v>
      </c>
      <c r="X76" t="str">
        <f t="shared" si="35"/>
        <v>select_run_range_order</v>
      </c>
      <c r="Y76">
        <f t="shared" si="36"/>
        <v>512</v>
      </c>
      <c r="Z76">
        <f t="shared" si="37"/>
        <v>1676.92</v>
      </c>
      <c r="AA76">
        <f t="shared" si="38"/>
        <v>1676.92</v>
      </c>
      <c r="AB76">
        <f t="shared" si="39"/>
        <v>1676.92</v>
      </c>
      <c r="AC76">
        <f t="shared" si="40"/>
        <v>0</v>
      </c>
      <c r="AD76">
        <f t="shared" si="41"/>
        <v>1109.0899999999999</v>
      </c>
    </row>
    <row r="77" spans="1:30" x14ac:dyDescent="0.25">
      <c r="A77" t="s">
        <v>26</v>
      </c>
      <c r="B77">
        <v>201</v>
      </c>
      <c r="C77">
        <v>1024</v>
      </c>
      <c r="D77">
        <v>341685</v>
      </c>
      <c r="E77">
        <v>1702.51</v>
      </c>
      <c r="F77">
        <v>341685</v>
      </c>
      <c r="G77">
        <v>1702.51</v>
      </c>
      <c r="H77">
        <v>341685</v>
      </c>
      <c r="I77">
        <v>1702.51</v>
      </c>
      <c r="J77">
        <v>0</v>
      </c>
      <c r="K77">
        <v>0</v>
      </c>
      <c r="L77">
        <v>0</v>
      </c>
      <c r="M77">
        <v>2045.74</v>
      </c>
      <c r="N77">
        <v>0</v>
      </c>
      <c r="O77">
        <v>0</v>
      </c>
      <c r="P77">
        <v>0</v>
      </c>
      <c r="Q77">
        <v>0</v>
      </c>
      <c r="R77">
        <v>0</v>
      </c>
      <c r="S77">
        <v>34.159999999999997</v>
      </c>
      <c r="T77">
        <v>0.6</v>
      </c>
      <c r="U77">
        <v>205148.79</v>
      </c>
      <c r="X77" t="str">
        <f t="shared" si="35"/>
        <v>select_run_range_order</v>
      </c>
      <c r="Y77">
        <f t="shared" si="36"/>
        <v>1024</v>
      </c>
      <c r="Z77">
        <f t="shared" si="37"/>
        <v>1702.51</v>
      </c>
      <c r="AA77">
        <f t="shared" si="38"/>
        <v>1702.51</v>
      </c>
      <c r="AB77">
        <f t="shared" si="39"/>
        <v>1702.51</v>
      </c>
      <c r="AC77">
        <f t="shared" si="40"/>
        <v>0</v>
      </c>
      <c r="AD77">
        <f t="shared" si="41"/>
        <v>2045.74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65342</v>
      </c>
      <c r="E80">
        <v>326.7</v>
      </c>
      <c r="F80">
        <v>65342</v>
      </c>
      <c r="G80">
        <v>326.7</v>
      </c>
      <c r="H80">
        <v>65342</v>
      </c>
      <c r="I80">
        <v>326.7</v>
      </c>
      <c r="J80">
        <v>0</v>
      </c>
      <c r="K80">
        <v>0</v>
      </c>
      <c r="L80">
        <v>0</v>
      </c>
      <c r="M80">
        <v>6.21</v>
      </c>
      <c r="N80">
        <v>0</v>
      </c>
      <c r="O80">
        <v>0</v>
      </c>
      <c r="P80">
        <v>0</v>
      </c>
      <c r="Q80">
        <v>0</v>
      </c>
      <c r="R80">
        <v>0</v>
      </c>
      <c r="S80">
        <v>0.08</v>
      </c>
      <c r="T80">
        <v>0</v>
      </c>
      <c r="U80">
        <v>199.97</v>
      </c>
      <c r="X80" t="str">
        <f>A80</f>
        <v>select_run_range_simple</v>
      </c>
      <c r="Y80">
        <f>C80</f>
        <v>1</v>
      </c>
      <c r="Z80">
        <f>E80</f>
        <v>326.7</v>
      </c>
      <c r="AA80">
        <f>G80</f>
        <v>326.7</v>
      </c>
      <c r="AB80">
        <f>I80</f>
        <v>326.7</v>
      </c>
      <c r="AC80">
        <f>K80</f>
        <v>0</v>
      </c>
      <c r="AD80">
        <f>M80</f>
        <v>6.21</v>
      </c>
    </row>
    <row r="81" spans="1:30" x14ac:dyDescent="0.25">
      <c r="A81" t="s">
        <v>27</v>
      </c>
      <c r="B81">
        <v>200</v>
      </c>
      <c r="C81">
        <v>2</v>
      </c>
      <c r="D81">
        <v>67205</v>
      </c>
      <c r="E81">
        <v>336.01</v>
      </c>
      <c r="F81">
        <v>67205</v>
      </c>
      <c r="G81">
        <v>336.01</v>
      </c>
      <c r="H81">
        <v>67205</v>
      </c>
      <c r="I81">
        <v>336.01</v>
      </c>
      <c r="J81">
        <v>0</v>
      </c>
      <c r="K81">
        <v>0</v>
      </c>
      <c r="L81">
        <v>0</v>
      </c>
      <c r="M81">
        <v>15.83</v>
      </c>
      <c r="N81">
        <v>0</v>
      </c>
      <c r="O81">
        <v>0</v>
      </c>
      <c r="P81">
        <v>0</v>
      </c>
      <c r="Q81">
        <v>0</v>
      </c>
      <c r="R81">
        <v>0</v>
      </c>
      <c r="S81">
        <v>7.0000000000000007E-2</v>
      </c>
      <c r="T81">
        <v>0.01</v>
      </c>
      <c r="U81">
        <v>399.97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336.01</v>
      </c>
      <c r="AA81">
        <f t="shared" ref="AA81:AA90" si="45">G81</f>
        <v>336.01</v>
      </c>
      <c r="AB81">
        <f t="shared" ref="AB81:AB90" si="46">I81</f>
        <v>336.01</v>
      </c>
      <c r="AC81">
        <f t="shared" ref="AC81:AC90" si="47">K81</f>
        <v>0</v>
      </c>
      <c r="AD81">
        <f t="shared" ref="AD81:AD90" si="48">M81</f>
        <v>15.83</v>
      </c>
    </row>
    <row r="82" spans="1:30" x14ac:dyDescent="0.25">
      <c r="A82" t="s">
        <v>27</v>
      </c>
      <c r="B82">
        <v>200</v>
      </c>
      <c r="C82">
        <v>4</v>
      </c>
      <c r="D82">
        <v>107536</v>
      </c>
      <c r="E82">
        <v>537.66</v>
      </c>
      <c r="F82">
        <v>107536</v>
      </c>
      <c r="G82">
        <v>537.66</v>
      </c>
      <c r="H82">
        <v>107536</v>
      </c>
      <c r="I82">
        <v>537.66</v>
      </c>
      <c r="J82">
        <v>0</v>
      </c>
      <c r="K82">
        <v>0</v>
      </c>
      <c r="L82">
        <v>0</v>
      </c>
      <c r="M82">
        <v>20.74</v>
      </c>
      <c r="N82">
        <v>0</v>
      </c>
      <c r="O82">
        <v>0</v>
      </c>
      <c r="P82">
        <v>0</v>
      </c>
      <c r="Q82">
        <v>0</v>
      </c>
      <c r="R82">
        <v>0</v>
      </c>
      <c r="S82">
        <v>7.0000000000000007E-2</v>
      </c>
      <c r="T82">
        <v>0.01</v>
      </c>
      <c r="U82">
        <v>799.95</v>
      </c>
      <c r="X82" t="str">
        <f t="shared" si="42"/>
        <v>select_run_range_simple</v>
      </c>
      <c r="Y82">
        <f t="shared" si="43"/>
        <v>4</v>
      </c>
      <c r="Z82">
        <f t="shared" si="44"/>
        <v>537.66</v>
      </c>
      <c r="AA82">
        <f t="shared" si="45"/>
        <v>537.66</v>
      </c>
      <c r="AB82">
        <f t="shared" si="46"/>
        <v>537.66</v>
      </c>
      <c r="AC82">
        <f t="shared" si="47"/>
        <v>0</v>
      </c>
      <c r="AD82">
        <f t="shared" si="48"/>
        <v>20.74</v>
      </c>
    </row>
    <row r="83" spans="1:30" x14ac:dyDescent="0.25">
      <c r="A83" t="s">
        <v>27</v>
      </c>
      <c r="B83">
        <v>200</v>
      </c>
      <c r="C83">
        <v>8</v>
      </c>
      <c r="D83">
        <v>167145</v>
      </c>
      <c r="E83">
        <v>835.69</v>
      </c>
      <c r="F83">
        <v>167145</v>
      </c>
      <c r="G83">
        <v>835.69</v>
      </c>
      <c r="H83">
        <v>167145</v>
      </c>
      <c r="I83">
        <v>835.69</v>
      </c>
      <c r="J83">
        <v>0</v>
      </c>
      <c r="K83">
        <v>0</v>
      </c>
      <c r="L83">
        <v>0</v>
      </c>
      <c r="M83">
        <v>26.68</v>
      </c>
      <c r="N83">
        <v>0</v>
      </c>
      <c r="O83">
        <v>0</v>
      </c>
      <c r="P83">
        <v>0</v>
      </c>
      <c r="Q83">
        <v>0</v>
      </c>
      <c r="R83">
        <v>0</v>
      </c>
      <c r="S83">
        <v>0.12</v>
      </c>
      <c r="T83">
        <v>0.01</v>
      </c>
      <c r="U83">
        <v>1599.94</v>
      </c>
      <c r="X83" t="str">
        <f t="shared" si="42"/>
        <v>select_run_range_simple</v>
      </c>
      <c r="Y83">
        <f t="shared" si="43"/>
        <v>8</v>
      </c>
      <c r="Z83">
        <f t="shared" si="44"/>
        <v>835.69</v>
      </c>
      <c r="AA83">
        <f t="shared" si="45"/>
        <v>835.69</v>
      </c>
      <c r="AB83">
        <f t="shared" si="46"/>
        <v>835.69</v>
      </c>
      <c r="AC83">
        <f t="shared" si="47"/>
        <v>0</v>
      </c>
      <c r="AD83">
        <f t="shared" si="48"/>
        <v>26.68</v>
      </c>
    </row>
    <row r="84" spans="1:30" x14ac:dyDescent="0.25">
      <c r="A84" t="s">
        <v>27</v>
      </c>
      <c r="B84">
        <v>200</v>
      </c>
      <c r="C84">
        <v>16</v>
      </c>
      <c r="D84">
        <v>234326</v>
      </c>
      <c r="E84">
        <v>1171.52</v>
      </c>
      <c r="F84">
        <v>234326</v>
      </c>
      <c r="G84">
        <v>1171.52</v>
      </c>
      <c r="H84">
        <v>234326</v>
      </c>
      <c r="I84">
        <v>1171.52</v>
      </c>
      <c r="J84">
        <v>0</v>
      </c>
      <c r="K84">
        <v>0</v>
      </c>
      <c r="L84">
        <v>0</v>
      </c>
      <c r="M84">
        <v>29.72</v>
      </c>
      <c r="N84">
        <v>0</v>
      </c>
      <c r="O84">
        <v>0</v>
      </c>
      <c r="P84">
        <v>0</v>
      </c>
      <c r="Q84">
        <v>0</v>
      </c>
      <c r="R84">
        <v>0</v>
      </c>
      <c r="S84">
        <v>0.25</v>
      </c>
      <c r="T84">
        <v>0.01</v>
      </c>
      <c r="U84">
        <v>3199.97</v>
      </c>
      <c r="X84" t="str">
        <f t="shared" si="42"/>
        <v>select_run_range_simple</v>
      </c>
      <c r="Y84">
        <f t="shared" si="43"/>
        <v>16</v>
      </c>
      <c r="Z84">
        <f t="shared" si="44"/>
        <v>1171.52</v>
      </c>
      <c r="AA84">
        <f t="shared" si="45"/>
        <v>1171.52</v>
      </c>
      <c r="AB84">
        <f t="shared" si="46"/>
        <v>1171.52</v>
      </c>
      <c r="AC84">
        <f t="shared" si="47"/>
        <v>0</v>
      </c>
      <c r="AD84">
        <f t="shared" si="48"/>
        <v>29.72</v>
      </c>
    </row>
    <row r="85" spans="1:30" x14ac:dyDescent="0.25">
      <c r="A85" t="s">
        <v>27</v>
      </c>
      <c r="B85">
        <v>200</v>
      </c>
      <c r="C85">
        <v>32</v>
      </c>
      <c r="D85">
        <v>282089</v>
      </c>
      <c r="E85">
        <v>1410.27</v>
      </c>
      <c r="F85">
        <v>282089</v>
      </c>
      <c r="G85">
        <v>1410.27</v>
      </c>
      <c r="H85">
        <v>282089</v>
      </c>
      <c r="I85">
        <v>1410.27</v>
      </c>
      <c r="J85">
        <v>0</v>
      </c>
      <c r="K85">
        <v>0</v>
      </c>
      <c r="L85">
        <v>0</v>
      </c>
      <c r="M85">
        <v>51.02</v>
      </c>
      <c r="N85">
        <v>0</v>
      </c>
      <c r="O85">
        <v>0</v>
      </c>
      <c r="P85">
        <v>0</v>
      </c>
      <c r="Q85">
        <v>0</v>
      </c>
      <c r="R85">
        <v>0</v>
      </c>
      <c r="S85">
        <v>0.59</v>
      </c>
      <c r="T85">
        <v>0.02</v>
      </c>
      <c r="U85">
        <v>6400.22</v>
      </c>
      <c r="X85" t="str">
        <f t="shared" si="42"/>
        <v>select_run_range_simple</v>
      </c>
      <c r="Y85">
        <f t="shared" si="43"/>
        <v>32</v>
      </c>
      <c r="Z85">
        <f t="shared" si="44"/>
        <v>1410.27</v>
      </c>
      <c r="AA85">
        <f t="shared" si="45"/>
        <v>1410.27</v>
      </c>
      <c r="AB85">
        <f t="shared" si="46"/>
        <v>1410.27</v>
      </c>
      <c r="AC85">
        <f t="shared" si="47"/>
        <v>0</v>
      </c>
      <c r="AD85">
        <f t="shared" si="48"/>
        <v>51.02</v>
      </c>
    </row>
    <row r="86" spans="1:30" x14ac:dyDescent="0.25">
      <c r="A86" t="s">
        <v>27</v>
      </c>
      <c r="B86">
        <v>200</v>
      </c>
      <c r="C86">
        <v>64</v>
      </c>
      <c r="D86">
        <v>314727</v>
      </c>
      <c r="E86">
        <v>1573.23</v>
      </c>
      <c r="F86">
        <v>314727</v>
      </c>
      <c r="G86">
        <v>1573.23</v>
      </c>
      <c r="H86">
        <v>314727</v>
      </c>
      <c r="I86">
        <v>1573.23</v>
      </c>
      <c r="J86">
        <v>0</v>
      </c>
      <c r="K86">
        <v>0</v>
      </c>
      <c r="L86">
        <v>0</v>
      </c>
      <c r="M86">
        <v>95.81</v>
      </c>
      <c r="N86">
        <v>0</v>
      </c>
      <c r="O86">
        <v>0</v>
      </c>
      <c r="P86">
        <v>0</v>
      </c>
      <c r="Q86">
        <v>0</v>
      </c>
      <c r="R86">
        <v>0</v>
      </c>
      <c r="S86">
        <v>1.39</v>
      </c>
      <c r="T86">
        <v>0.04</v>
      </c>
      <c r="U86">
        <v>12801.36</v>
      </c>
      <c r="X86" t="str">
        <f t="shared" si="42"/>
        <v>select_run_range_simple</v>
      </c>
      <c r="Y86">
        <f t="shared" si="43"/>
        <v>64</v>
      </c>
      <c r="Z86">
        <f t="shared" si="44"/>
        <v>1573.23</v>
      </c>
      <c r="AA86">
        <f t="shared" si="45"/>
        <v>1573.23</v>
      </c>
      <c r="AB86">
        <f t="shared" si="46"/>
        <v>1573.23</v>
      </c>
      <c r="AC86">
        <f t="shared" si="47"/>
        <v>0</v>
      </c>
      <c r="AD86">
        <f t="shared" si="48"/>
        <v>95.81</v>
      </c>
    </row>
    <row r="87" spans="1:30" x14ac:dyDescent="0.25">
      <c r="A87" t="s">
        <v>27</v>
      </c>
      <c r="B87">
        <v>200</v>
      </c>
      <c r="C87">
        <v>128</v>
      </c>
      <c r="D87">
        <v>331961</v>
      </c>
      <c r="E87">
        <v>1659.11</v>
      </c>
      <c r="F87">
        <v>331961</v>
      </c>
      <c r="G87">
        <v>1659.11</v>
      </c>
      <c r="H87">
        <v>331961</v>
      </c>
      <c r="I87">
        <v>1659.11</v>
      </c>
      <c r="J87">
        <v>0</v>
      </c>
      <c r="K87">
        <v>0</v>
      </c>
      <c r="L87">
        <v>0</v>
      </c>
      <c r="M87">
        <v>219.36</v>
      </c>
      <c r="N87">
        <v>0</v>
      </c>
      <c r="O87">
        <v>0</v>
      </c>
      <c r="P87">
        <v>0</v>
      </c>
      <c r="Q87">
        <v>0</v>
      </c>
      <c r="R87">
        <v>0</v>
      </c>
      <c r="S87">
        <v>0.69</v>
      </c>
      <c r="T87">
        <v>0.08</v>
      </c>
      <c r="U87">
        <v>25605.03</v>
      </c>
      <c r="X87" t="str">
        <f t="shared" si="42"/>
        <v>select_run_range_simple</v>
      </c>
      <c r="Y87">
        <f t="shared" si="43"/>
        <v>128</v>
      </c>
      <c r="Z87">
        <f t="shared" si="44"/>
        <v>1659.11</v>
      </c>
      <c r="AA87">
        <f t="shared" si="45"/>
        <v>1659.11</v>
      </c>
      <c r="AB87">
        <f t="shared" si="46"/>
        <v>1659.11</v>
      </c>
      <c r="AC87">
        <f t="shared" si="47"/>
        <v>0</v>
      </c>
      <c r="AD87">
        <f t="shared" si="48"/>
        <v>219.36</v>
      </c>
    </row>
    <row r="88" spans="1:30" x14ac:dyDescent="0.25">
      <c r="A88" t="s">
        <v>27</v>
      </c>
      <c r="B88">
        <v>200</v>
      </c>
      <c r="C88">
        <v>256</v>
      </c>
      <c r="D88">
        <v>337179</v>
      </c>
      <c r="E88">
        <v>1684.41</v>
      </c>
      <c r="F88">
        <v>337179</v>
      </c>
      <c r="G88">
        <v>1684.41</v>
      </c>
      <c r="H88">
        <v>337179</v>
      </c>
      <c r="I88">
        <v>1684.41</v>
      </c>
      <c r="J88">
        <v>0</v>
      </c>
      <c r="K88">
        <v>0</v>
      </c>
      <c r="L88">
        <v>0</v>
      </c>
      <c r="M88">
        <v>493.24</v>
      </c>
      <c r="N88">
        <v>0</v>
      </c>
      <c r="O88">
        <v>0</v>
      </c>
      <c r="P88">
        <v>0</v>
      </c>
      <c r="Q88">
        <v>0</v>
      </c>
      <c r="R88">
        <v>0</v>
      </c>
      <c r="S88">
        <v>3.85</v>
      </c>
      <c r="T88">
        <v>0.15</v>
      </c>
      <c r="U88">
        <v>51223.62</v>
      </c>
      <c r="X88" t="str">
        <f t="shared" si="42"/>
        <v>select_run_range_simple</v>
      </c>
      <c r="Y88">
        <f t="shared" si="43"/>
        <v>256</v>
      </c>
      <c r="Z88">
        <f t="shared" si="44"/>
        <v>1684.41</v>
      </c>
      <c r="AA88">
        <f t="shared" si="45"/>
        <v>1684.41</v>
      </c>
      <c r="AB88">
        <f t="shared" si="46"/>
        <v>1684.41</v>
      </c>
      <c r="AC88">
        <f t="shared" si="47"/>
        <v>0</v>
      </c>
      <c r="AD88">
        <f t="shared" si="48"/>
        <v>493.24</v>
      </c>
    </row>
    <row r="89" spans="1:30" x14ac:dyDescent="0.25">
      <c r="A89" t="s">
        <v>27</v>
      </c>
      <c r="B89">
        <v>200</v>
      </c>
      <c r="C89">
        <v>512</v>
      </c>
      <c r="D89">
        <v>346454</v>
      </c>
      <c r="E89">
        <v>1729.17</v>
      </c>
      <c r="F89">
        <v>346454</v>
      </c>
      <c r="G89">
        <v>1729.17</v>
      </c>
      <c r="H89">
        <v>346454</v>
      </c>
      <c r="I89">
        <v>1729.17</v>
      </c>
      <c r="J89">
        <v>0</v>
      </c>
      <c r="K89">
        <v>0</v>
      </c>
      <c r="L89">
        <v>0</v>
      </c>
      <c r="M89">
        <v>1032.01</v>
      </c>
      <c r="N89">
        <v>0</v>
      </c>
      <c r="O89">
        <v>0</v>
      </c>
      <c r="P89">
        <v>0</v>
      </c>
      <c r="Q89">
        <v>0</v>
      </c>
      <c r="R89">
        <v>0</v>
      </c>
      <c r="S89">
        <v>13.65</v>
      </c>
      <c r="T89">
        <v>0.3</v>
      </c>
      <c r="U89">
        <v>102494.39999999999</v>
      </c>
      <c r="X89" t="str">
        <f t="shared" si="42"/>
        <v>select_run_range_simple</v>
      </c>
      <c r="Y89">
        <f t="shared" si="43"/>
        <v>512</v>
      </c>
      <c r="Z89">
        <f t="shared" si="44"/>
        <v>1729.17</v>
      </c>
      <c r="AA89">
        <f t="shared" si="45"/>
        <v>1729.17</v>
      </c>
      <c r="AB89">
        <f t="shared" si="46"/>
        <v>1729.17</v>
      </c>
      <c r="AC89">
        <f t="shared" si="47"/>
        <v>0</v>
      </c>
      <c r="AD89">
        <f t="shared" si="48"/>
        <v>1032.01</v>
      </c>
    </row>
    <row r="90" spans="1:30" x14ac:dyDescent="0.25">
      <c r="A90" t="s">
        <v>27</v>
      </c>
      <c r="B90">
        <v>201</v>
      </c>
      <c r="C90">
        <v>1024</v>
      </c>
      <c r="D90">
        <v>347434</v>
      </c>
      <c r="E90">
        <v>1730.91</v>
      </c>
      <c r="F90">
        <v>347434</v>
      </c>
      <c r="G90">
        <v>1730.91</v>
      </c>
      <c r="H90">
        <v>347434</v>
      </c>
      <c r="I90">
        <v>1730.91</v>
      </c>
      <c r="J90">
        <v>0</v>
      </c>
      <c r="K90">
        <v>0</v>
      </c>
      <c r="L90">
        <v>0</v>
      </c>
      <c r="M90">
        <v>1739.68</v>
      </c>
      <c r="N90">
        <v>0</v>
      </c>
      <c r="O90">
        <v>0</v>
      </c>
      <c r="P90">
        <v>0</v>
      </c>
      <c r="Q90">
        <v>0</v>
      </c>
      <c r="R90">
        <v>0</v>
      </c>
      <c r="S90">
        <v>27.18</v>
      </c>
      <c r="T90">
        <v>0.59</v>
      </c>
      <c r="U90">
        <v>205171.06</v>
      </c>
      <c r="X90" t="str">
        <f t="shared" si="42"/>
        <v>select_run_range_simple</v>
      </c>
      <c r="Y90">
        <f t="shared" si="43"/>
        <v>1024</v>
      </c>
      <c r="Z90">
        <f t="shared" si="44"/>
        <v>1730.91</v>
      </c>
      <c r="AA90">
        <f t="shared" si="45"/>
        <v>1730.91</v>
      </c>
      <c r="AB90">
        <f t="shared" si="46"/>
        <v>1730.91</v>
      </c>
      <c r="AC90">
        <f t="shared" si="47"/>
        <v>0</v>
      </c>
      <c r="AD90">
        <f t="shared" si="48"/>
        <v>1739.68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75059</v>
      </c>
      <c r="E93">
        <v>375.28</v>
      </c>
      <c r="F93">
        <v>75059</v>
      </c>
      <c r="G93">
        <v>375.28</v>
      </c>
      <c r="H93">
        <v>75059</v>
      </c>
      <c r="I93">
        <v>375.28</v>
      </c>
      <c r="J93">
        <v>0</v>
      </c>
      <c r="K93">
        <v>0</v>
      </c>
      <c r="L93">
        <v>0</v>
      </c>
      <c r="M93">
        <v>5.47</v>
      </c>
      <c r="N93">
        <v>0</v>
      </c>
      <c r="O93">
        <v>0</v>
      </c>
      <c r="P93">
        <v>0</v>
      </c>
      <c r="Q93">
        <v>0</v>
      </c>
      <c r="R93">
        <v>0</v>
      </c>
      <c r="S93">
        <v>0.06</v>
      </c>
      <c r="T93">
        <v>0</v>
      </c>
      <c r="U93">
        <v>199.97</v>
      </c>
      <c r="X93" t="str">
        <f>A93</f>
        <v>select_run_range_sum</v>
      </c>
      <c r="Y93">
        <f>C93</f>
        <v>1</v>
      </c>
      <c r="Z93">
        <f>E93</f>
        <v>375.28</v>
      </c>
      <c r="AA93">
        <f>G93</f>
        <v>375.28</v>
      </c>
      <c r="AB93">
        <f>I93</f>
        <v>375.28</v>
      </c>
      <c r="AC93">
        <f>K93</f>
        <v>0</v>
      </c>
      <c r="AD93">
        <f>M93</f>
        <v>5.47</v>
      </c>
    </row>
    <row r="94" spans="1:30" x14ac:dyDescent="0.25">
      <c r="A94" t="s">
        <v>28</v>
      </c>
      <c r="B94">
        <v>200</v>
      </c>
      <c r="C94">
        <v>2</v>
      </c>
      <c r="D94">
        <v>73467</v>
      </c>
      <c r="E94">
        <v>367.32</v>
      </c>
      <c r="F94">
        <v>73467</v>
      </c>
      <c r="G94">
        <v>367.32</v>
      </c>
      <c r="H94">
        <v>73467</v>
      </c>
      <c r="I94">
        <v>367.32</v>
      </c>
      <c r="J94">
        <v>0</v>
      </c>
      <c r="K94">
        <v>0</v>
      </c>
      <c r="L94">
        <v>0</v>
      </c>
      <c r="M94">
        <v>14.73</v>
      </c>
      <c r="N94">
        <v>0</v>
      </c>
      <c r="O94">
        <v>0</v>
      </c>
      <c r="P94">
        <v>0</v>
      </c>
      <c r="Q94">
        <v>0</v>
      </c>
      <c r="R94">
        <v>0</v>
      </c>
      <c r="S94">
        <v>0.05</v>
      </c>
      <c r="T94">
        <v>0.01</v>
      </c>
      <c r="U94">
        <v>399.97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367.32</v>
      </c>
      <c r="AA94">
        <f t="shared" ref="AA94:AA103" si="52">G94</f>
        <v>367.32</v>
      </c>
      <c r="AB94">
        <f t="shared" ref="AB94:AB103" si="53">I94</f>
        <v>367.32</v>
      </c>
      <c r="AC94">
        <f t="shared" ref="AC94:AC103" si="54">K94</f>
        <v>0</v>
      </c>
      <c r="AD94">
        <f t="shared" ref="AD94:AD103" si="55">M94</f>
        <v>14.73</v>
      </c>
    </row>
    <row r="95" spans="1:30" x14ac:dyDescent="0.25">
      <c r="A95" t="s">
        <v>28</v>
      </c>
      <c r="B95">
        <v>200</v>
      </c>
      <c r="C95">
        <v>4</v>
      </c>
      <c r="D95">
        <v>111503</v>
      </c>
      <c r="E95">
        <v>557.48</v>
      </c>
      <c r="F95">
        <v>111503</v>
      </c>
      <c r="G95">
        <v>557.48</v>
      </c>
      <c r="H95">
        <v>111503</v>
      </c>
      <c r="I95">
        <v>557.48</v>
      </c>
      <c r="J95">
        <v>0</v>
      </c>
      <c r="K95">
        <v>0</v>
      </c>
      <c r="L95">
        <v>0</v>
      </c>
      <c r="M95">
        <v>20.74</v>
      </c>
      <c r="N95">
        <v>0</v>
      </c>
      <c r="O95">
        <v>0</v>
      </c>
      <c r="P95">
        <v>0</v>
      </c>
      <c r="Q95">
        <v>0</v>
      </c>
      <c r="R95">
        <v>0</v>
      </c>
      <c r="S95">
        <v>7.0000000000000007E-2</v>
      </c>
      <c r="T95">
        <v>0.01</v>
      </c>
      <c r="U95">
        <v>799.97</v>
      </c>
      <c r="X95" t="str">
        <f t="shared" si="49"/>
        <v>select_run_range_sum</v>
      </c>
      <c r="Y95">
        <f t="shared" si="50"/>
        <v>4</v>
      </c>
      <c r="Z95">
        <f t="shared" si="51"/>
        <v>557.48</v>
      </c>
      <c r="AA95">
        <f t="shared" si="52"/>
        <v>557.48</v>
      </c>
      <c r="AB95">
        <f t="shared" si="53"/>
        <v>557.48</v>
      </c>
      <c r="AC95">
        <f t="shared" si="54"/>
        <v>0</v>
      </c>
      <c r="AD95">
        <f t="shared" si="55"/>
        <v>20.74</v>
      </c>
    </row>
    <row r="96" spans="1:30" x14ac:dyDescent="0.25">
      <c r="A96" t="s">
        <v>28</v>
      </c>
      <c r="B96">
        <v>200</v>
      </c>
      <c r="C96">
        <v>8</v>
      </c>
      <c r="D96">
        <v>165577</v>
      </c>
      <c r="E96">
        <v>827.76</v>
      </c>
      <c r="F96">
        <v>165577</v>
      </c>
      <c r="G96">
        <v>827.76</v>
      </c>
      <c r="H96">
        <v>165577</v>
      </c>
      <c r="I96">
        <v>827.76</v>
      </c>
      <c r="J96">
        <v>0</v>
      </c>
      <c r="K96">
        <v>0</v>
      </c>
      <c r="L96">
        <v>0</v>
      </c>
      <c r="M96">
        <v>28.16</v>
      </c>
      <c r="N96">
        <v>0</v>
      </c>
      <c r="O96">
        <v>0</v>
      </c>
      <c r="P96">
        <v>0</v>
      </c>
      <c r="Q96">
        <v>0</v>
      </c>
      <c r="R96">
        <v>0</v>
      </c>
      <c r="S96">
        <v>0.1</v>
      </c>
      <c r="T96">
        <v>0.01</v>
      </c>
      <c r="U96">
        <v>1600.06</v>
      </c>
      <c r="X96" t="str">
        <f t="shared" si="49"/>
        <v>select_run_range_sum</v>
      </c>
      <c r="Y96">
        <f t="shared" si="50"/>
        <v>8</v>
      </c>
      <c r="Z96">
        <f t="shared" si="51"/>
        <v>827.76</v>
      </c>
      <c r="AA96">
        <f t="shared" si="52"/>
        <v>827.76</v>
      </c>
      <c r="AB96">
        <f t="shared" si="53"/>
        <v>827.76</v>
      </c>
      <c r="AC96">
        <f t="shared" si="54"/>
        <v>0</v>
      </c>
      <c r="AD96">
        <f t="shared" si="55"/>
        <v>28.16</v>
      </c>
    </row>
    <row r="97" spans="1:30" x14ac:dyDescent="0.25">
      <c r="A97" t="s">
        <v>28</v>
      </c>
      <c r="B97">
        <v>200</v>
      </c>
      <c r="C97">
        <v>16</v>
      </c>
      <c r="D97">
        <v>234864</v>
      </c>
      <c r="E97">
        <v>1174.21</v>
      </c>
      <c r="F97">
        <v>234864</v>
      </c>
      <c r="G97">
        <v>1174.21</v>
      </c>
      <c r="H97">
        <v>234864</v>
      </c>
      <c r="I97">
        <v>1174.21</v>
      </c>
      <c r="J97">
        <v>0</v>
      </c>
      <c r="K97">
        <v>0</v>
      </c>
      <c r="L97">
        <v>0</v>
      </c>
      <c r="M97">
        <v>29.72</v>
      </c>
      <c r="N97">
        <v>0</v>
      </c>
      <c r="O97">
        <v>0</v>
      </c>
      <c r="P97">
        <v>0</v>
      </c>
      <c r="Q97">
        <v>0</v>
      </c>
      <c r="R97">
        <v>0</v>
      </c>
      <c r="S97">
        <v>0.22</v>
      </c>
      <c r="T97">
        <v>0.01</v>
      </c>
      <c r="U97">
        <v>3200.03</v>
      </c>
      <c r="X97" t="str">
        <f t="shared" si="49"/>
        <v>select_run_range_sum</v>
      </c>
      <c r="Y97">
        <f t="shared" si="50"/>
        <v>16</v>
      </c>
      <c r="Z97">
        <f t="shared" si="51"/>
        <v>1174.21</v>
      </c>
      <c r="AA97">
        <f t="shared" si="52"/>
        <v>1174.21</v>
      </c>
      <c r="AB97">
        <f t="shared" si="53"/>
        <v>1174.21</v>
      </c>
      <c r="AC97">
        <f t="shared" si="54"/>
        <v>0</v>
      </c>
      <c r="AD97">
        <f t="shared" si="55"/>
        <v>29.72</v>
      </c>
    </row>
    <row r="98" spans="1:30" x14ac:dyDescent="0.25">
      <c r="A98" t="s">
        <v>28</v>
      </c>
      <c r="B98">
        <v>200</v>
      </c>
      <c r="C98">
        <v>32</v>
      </c>
      <c r="D98">
        <v>282440</v>
      </c>
      <c r="E98">
        <v>1412</v>
      </c>
      <c r="F98">
        <v>282440</v>
      </c>
      <c r="G98">
        <v>1412</v>
      </c>
      <c r="H98">
        <v>282440</v>
      </c>
      <c r="I98">
        <v>1412</v>
      </c>
      <c r="J98">
        <v>0</v>
      </c>
      <c r="K98">
        <v>0</v>
      </c>
      <c r="L98">
        <v>0</v>
      </c>
      <c r="M98">
        <v>51.02</v>
      </c>
      <c r="N98">
        <v>0</v>
      </c>
      <c r="O98">
        <v>0</v>
      </c>
      <c r="P98">
        <v>0</v>
      </c>
      <c r="Q98">
        <v>0</v>
      </c>
      <c r="R98">
        <v>0</v>
      </c>
      <c r="S98">
        <v>0.54</v>
      </c>
      <c r="T98">
        <v>0.02</v>
      </c>
      <c r="U98">
        <v>6400.23</v>
      </c>
      <c r="X98" t="str">
        <f t="shared" si="49"/>
        <v>select_run_range_sum</v>
      </c>
      <c r="Y98">
        <f t="shared" si="50"/>
        <v>32</v>
      </c>
      <c r="Z98">
        <f t="shared" si="51"/>
        <v>1412</v>
      </c>
      <c r="AA98">
        <f t="shared" si="52"/>
        <v>1412</v>
      </c>
      <c r="AB98">
        <f t="shared" si="53"/>
        <v>1412</v>
      </c>
      <c r="AC98">
        <f t="shared" si="54"/>
        <v>0</v>
      </c>
      <c r="AD98">
        <f t="shared" si="55"/>
        <v>51.02</v>
      </c>
    </row>
    <row r="99" spans="1:30" x14ac:dyDescent="0.25">
      <c r="A99" t="s">
        <v>28</v>
      </c>
      <c r="B99">
        <v>200</v>
      </c>
      <c r="C99">
        <v>64</v>
      </c>
      <c r="D99">
        <v>314238</v>
      </c>
      <c r="E99">
        <v>1570.84</v>
      </c>
      <c r="F99">
        <v>314238</v>
      </c>
      <c r="G99">
        <v>1570.84</v>
      </c>
      <c r="H99">
        <v>314238</v>
      </c>
      <c r="I99">
        <v>1570.84</v>
      </c>
      <c r="J99">
        <v>0</v>
      </c>
      <c r="K99">
        <v>0</v>
      </c>
      <c r="L99">
        <v>0</v>
      </c>
      <c r="M99">
        <v>95.81</v>
      </c>
      <c r="N99">
        <v>0</v>
      </c>
      <c r="O99">
        <v>0</v>
      </c>
      <c r="P99">
        <v>0</v>
      </c>
      <c r="Q99">
        <v>0</v>
      </c>
      <c r="R99">
        <v>0</v>
      </c>
      <c r="S99">
        <v>1.37</v>
      </c>
      <c r="T99">
        <v>0.04</v>
      </c>
      <c r="U99">
        <v>12801.18</v>
      </c>
      <c r="X99" t="str">
        <f t="shared" si="49"/>
        <v>select_run_range_sum</v>
      </c>
      <c r="Y99">
        <f t="shared" si="50"/>
        <v>64</v>
      </c>
      <c r="Z99">
        <f t="shared" si="51"/>
        <v>1570.84</v>
      </c>
      <c r="AA99">
        <f t="shared" si="52"/>
        <v>1570.84</v>
      </c>
      <c r="AB99">
        <f t="shared" si="53"/>
        <v>1570.84</v>
      </c>
      <c r="AC99">
        <f t="shared" si="54"/>
        <v>0</v>
      </c>
      <c r="AD99">
        <f t="shared" si="55"/>
        <v>95.81</v>
      </c>
    </row>
    <row r="100" spans="1:30" x14ac:dyDescent="0.25">
      <c r="A100" t="s">
        <v>28</v>
      </c>
      <c r="B100">
        <v>200</v>
      </c>
      <c r="C100">
        <v>128</v>
      </c>
      <c r="D100">
        <v>331313</v>
      </c>
      <c r="E100">
        <v>1655.84</v>
      </c>
      <c r="F100">
        <v>331313</v>
      </c>
      <c r="G100">
        <v>1655.84</v>
      </c>
      <c r="H100">
        <v>331313</v>
      </c>
      <c r="I100">
        <v>1655.84</v>
      </c>
      <c r="J100">
        <v>0</v>
      </c>
      <c r="K100">
        <v>0</v>
      </c>
      <c r="L100">
        <v>0</v>
      </c>
      <c r="M100">
        <v>219.36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2.75</v>
      </c>
      <c r="T100">
        <v>0.08</v>
      </c>
      <c r="U100">
        <v>25605.25</v>
      </c>
      <c r="X100" t="str">
        <f t="shared" si="49"/>
        <v>select_run_range_sum</v>
      </c>
      <c r="Y100">
        <f t="shared" si="50"/>
        <v>128</v>
      </c>
      <c r="Z100">
        <f t="shared" si="51"/>
        <v>1655.84</v>
      </c>
      <c r="AA100">
        <f t="shared" si="52"/>
        <v>1655.84</v>
      </c>
      <c r="AB100">
        <f t="shared" si="53"/>
        <v>1655.84</v>
      </c>
      <c r="AC100">
        <f t="shared" si="54"/>
        <v>0</v>
      </c>
      <c r="AD100">
        <f t="shared" si="55"/>
        <v>219.36</v>
      </c>
    </row>
    <row r="101" spans="1:30" x14ac:dyDescent="0.25">
      <c r="A101" t="s">
        <v>28</v>
      </c>
      <c r="B101">
        <v>200</v>
      </c>
      <c r="C101">
        <v>256</v>
      </c>
      <c r="D101">
        <v>342138</v>
      </c>
      <c r="E101">
        <v>1709.06</v>
      </c>
      <c r="F101">
        <v>342138</v>
      </c>
      <c r="G101">
        <v>1709.06</v>
      </c>
      <c r="H101">
        <v>342138</v>
      </c>
      <c r="I101">
        <v>1709.06</v>
      </c>
      <c r="J101">
        <v>0</v>
      </c>
      <c r="K101">
        <v>0</v>
      </c>
      <c r="L101">
        <v>0</v>
      </c>
      <c r="M101">
        <v>493.24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1.94</v>
      </c>
      <c r="T101">
        <v>0.15</v>
      </c>
      <c r="U101">
        <v>51224.42</v>
      </c>
      <c r="X101" t="str">
        <f t="shared" si="49"/>
        <v>select_run_range_sum</v>
      </c>
      <c r="Y101">
        <f t="shared" si="50"/>
        <v>256</v>
      </c>
      <c r="Z101">
        <f t="shared" si="51"/>
        <v>1709.06</v>
      </c>
      <c r="AA101">
        <f t="shared" si="52"/>
        <v>1709.06</v>
      </c>
      <c r="AB101">
        <f t="shared" si="53"/>
        <v>1709.06</v>
      </c>
      <c r="AC101">
        <f t="shared" si="54"/>
        <v>0</v>
      </c>
      <c r="AD101">
        <f t="shared" si="55"/>
        <v>493.24</v>
      </c>
    </row>
    <row r="102" spans="1:30" x14ac:dyDescent="0.25">
      <c r="A102" t="s">
        <v>28</v>
      </c>
      <c r="B102">
        <v>200</v>
      </c>
      <c r="C102">
        <v>512</v>
      </c>
      <c r="D102">
        <v>345044</v>
      </c>
      <c r="E102">
        <v>1722.15</v>
      </c>
      <c r="F102">
        <v>345044</v>
      </c>
      <c r="G102">
        <v>1722.15</v>
      </c>
      <c r="H102">
        <v>345044</v>
      </c>
      <c r="I102">
        <v>1722.15</v>
      </c>
      <c r="J102">
        <v>0</v>
      </c>
      <c r="K102">
        <v>0</v>
      </c>
      <c r="L102">
        <v>0</v>
      </c>
      <c r="M102">
        <v>1050.76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12.81</v>
      </c>
      <c r="T102">
        <v>0.3</v>
      </c>
      <c r="U102">
        <v>102492.24</v>
      </c>
      <c r="X102" t="str">
        <f t="shared" si="49"/>
        <v>select_run_range_sum</v>
      </c>
      <c r="Y102">
        <f t="shared" si="50"/>
        <v>512</v>
      </c>
      <c r="Z102">
        <f t="shared" si="51"/>
        <v>1722.15</v>
      </c>
      <c r="AA102">
        <f t="shared" si="52"/>
        <v>1722.15</v>
      </c>
      <c r="AB102">
        <f t="shared" si="53"/>
        <v>1722.15</v>
      </c>
      <c r="AC102">
        <f t="shared" si="54"/>
        <v>0</v>
      </c>
      <c r="AD102">
        <f t="shared" si="55"/>
        <v>1050.76</v>
      </c>
    </row>
    <row r="103" spans="1:30" x14ac:dyDescent="0.25">
      <c r="A103" t="s">
        <v>28</v>
      </c>
      <c r="B103">
        <v>201</v>
      </c>
      <c r="C103">
        <v>1024</v>
      </c>
      <c r="D103">
        <v>346896</v>
      </c>
      <c r="E103">
        <v>1728.13</v>
      </c>
      <c r="F103">
        <v>346896</v>
      </c>
      <c r="G103">
        <v>1728.13</v>
      </c>
      <c r="H103">
        <v>346896</v>
      </c>
      <c r="I103">
        <v>1728.13</v>
      </c>
      <c r="J103">
        <v>0</v>
      </c>
      <c r="K103">
        <v>0</v>
      </c>
      <c r="L103">
        <v>0</v>
      </c>
      <c r="M103">
        <v>1973.38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7.57</v>
      </c>
      <c r="T103">
        <v>0.59</v>
      </c>
      <c r="U103">
        <v>205180.25</v>
      </c>
      <c r="X103" t="str">
        <f t="shared" si="49"/>
        <v>select_run_range_sum</v>
      </c>
      <c r="Y103">
        <f t="shared" si="50"/>
        <v>1024</v>
      </c>
      <c r="Z103">
        <f t="shared" si="51"/>
        <v>1728.13</v>
      </c>
      <c r="AA103">
        <f t="shared" si="52"/>
        <v>1728.13</v>
      </c>
      <c r="AB103">
        <f t="shared" si="53"/>
        <v>1728.13</v>
      </c>
      <c r="AC103">
        <f t="shared" si="54"/>
        <v>0</v>
      </c>
      <c r="AD103">
        <f t="shared" si="55"/>
        <v>1973.38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272</v>
      </c>
      <c r="C106">
        <v>1</v>
      </c>
      <c r="D106">
        <v>1</v>
      </c>
      <c r="E106">
        <v>0</v>
      </c>
      <c r="F106">
        <v>1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100000</v>
      </c>
      <c r="N106">
        <v>0</v>
      </c>
      <c r="O106">
        <v>0</v>
      </c>
      <c r="P106">
        <v>0</v>
      </c>
      <c r="Q106">
        <v>0</v>
      </c>
      <c r="R106">
        <v>272.41000000000003</v>
      </c>
      <c r="S106">
        <v>272.41000000000003</v>
      </c>
      <c r="T106">
        <v>272.41000000000003</v>
      </c>
      <c r="U106">
        <v>272.41000000000003</v>
      </c>
      <c r="X106" t="str">
        <f>A106</f>
        <v>select_run_select_scan</v>
      </c>
      <c r="Y106">
        <f>C106</f>
        <v>1</v>
      </c>
      <c r="Z106">
        <f>E106</f>
        <v>0</v>
      </c>
      <c r="AA106">
        <f>G106</f>
        <v>0</v>
      </c>
      <c r="AB106">
        <f>I106</f>
        <v>0</v>
      </c>
      <c r="AC106">
        <f>K106</f>
        <v>0</v>
      </c>
      <c r="AD106">
        <f>M106</f>
        <v>100000</v>
      </c>
    </row>
    <row r="107" spans="1:30" x14ac:dyDescent="0.25">
      <c r="A107" t="s">
        <v>29</v>
      </c>
      <c r="B107">
        <v>469</v>
      </c>
      <c r="C107">
        <v>2</v>
      </c>
      <c r="D107">
        <v>2</v>
      </c>
      <c r="E107">
        <v>0</v>
      </c>
      <c r="F107">
        <v>2</v>
      </c>
      <c r="G107">
        <v>0</v>
      </c>
      <c r="H107">
        <v>2</v>
      </c>
      <c r="I107">
        <v>0</v>
      </c>
      <c r="J107">
        <v>0</v>
      </c>
      <c r="K107">
        <v>0</v>
      </c>
      <c r="L107">
        <v>0</v>
      </c>
      <c r="M107">
        <v>100000</v>
      </c>
      <c r="N107">
        <v>0</v>
      </c>
      <c r="O107">
        <v>0</v>
      </c>
      <c r="P107">
        <v>0</v>
      </c>
      <c r="Q107">
        <v>0</v>
      </c>
      <c r="R107">
        <v>391.55</v>
      </c>
      <c r="S107">
        <v>469.04</v>
      </c>
      <c r="T107">
        <v>430.3</v>
      </c>
      <c r="U107">
        <v>860.6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</v>
      </c>
      <c r="AA107">
        <f t="shared" ref="AA107:AA110" si="59">G107</f>
        <v>0</v>
      </c>
      <c r="AB107">
        <f t="shared" ref="AB107:AB110" si="60">I107</f>
        <v>0</v>
      </c>
      <c r="AC107">
        <f t="shared" ref="AC107:AC110" si="61">K107</f>
        <v>0</v>
      </c>
      <c r="AD107">
        <f t="shared" ref="AD107:AD110" si="62">M107</f>
        <v>100000</v>
      </c>
    </row>
    <row r="108" spans="1:30" x14ac:dyDescent="0.25">
      <c r="A108" t="s">
        <v>29</v>
      </c>
      <c r="B108">
        <v>428</v>
      </c>
      <c r="C108">
        <v>4</v>
      </c>
      <c r="D108">
        <v>2</v>
      </c>
      <c r="E108">
        <v>0</v>
      </c>
      <c r="F108">
        <v>2</v>
      </c>
      <c r="G108">
        <v>0</v>
      </c>
      <c r="H108">
        <v>2</v>
      </c>
      <c r="I108">
        <v>0</v>
      </c>
      <c r="J108">
        <v>0</v>
      </c>
      <c r="K108">
        <v>0</v>
      </c>
      <c r="L108">
        <v>0</v>
      </c>
      <c r="M108">
        <v>100000</v>
      </c>
      <c r="N108">
        <v>0</v>
      </c>
      <c r="O108">
        <v>0</v>
      </c>
      <c r="P108">
        <v>0</v>
      </c>
      <c r="Q108">
        <v>0</v>
      </c>
      <c r="R108">
        <v>303.8</v>
      </c>
      <c r="S108">
        <v>428.34</v>
      </c>
      <c r="T108">
        <v>366.07</v>
      </c>
      <c r="U108">
        <v>732.14</v>
      </c>
      <c r="X108" t="str">
        <f t="shared" si="56"/>
        <v>select_run_select_scan</v>
      </c>
      <c r="Y108">
        <f t="shared" si="57"/>
        <v>4</v>
      </c>
      <c r="Z108">
        <f t="shared" si="58"/>
        <v>0</v>
      </c>
      <c r="AA108">
        <f t="shared" si="59"/>
        <v>0</v>
      </c>
      <c r="AB108">
        <f t="shared" si="60"/>
        <v>0</v>
      </c>
      <c r="AC108">
        <f t="shared" si="61"/>
        <v>0</v>
      </c>
      <c r="AD108">
        <f t="shared" si="62"/>
        <v>100000</v>
      </c>
    </row>
    <row r="109" spans="1:30" x14ac:dyDescent="0.25">
      <c r="A109" t="s">
        <v>29</v>
      </c>
      <c r="B109">
        <v>25</v>
      </c>
      <c r="C109">
        <v>8</v>
      </c>
      <c r="D109">
        <v>2</v>
      </c>
      <c r="E109">
        <v>0.08</v>
      </c>
      <c r="F109">
        <v>2</v>
      </c>
      <c r="G109">
        <v>0.08</v>
      </c>
      <c r="H109">
        <v>2</v>
      </c>
      <c r="I109">
        <v>0.08</v>
      </c>
      <c r="J109">
        <v>0</v>
      </c>
      <c r="K109">
        <v>0</v>
      </c>
      <c r="L109">
        <v>0</v>
      </c>
      <c r="M109">
        <v>25448.93</v>
      </c>
      <c r="N109">
        <v>0</v>
      </c>
      <c r="O109">
        <v>0</v>
      </c>
      <c r="P109">
        <v>0</v>
      </c>
      <c r="Q109">
        <v>0</v>
      </c>
      <c r="R109">
        <v>6.03</v>
      </c>
      <c r="S109">
        <v>25.3</v>
      </c>
      <c r="T109">
        <v>15.66</v>
      </c>
      <c r="U109">
        <v>31.32</v>
      </c>
      <c r="X109" t="str">
        <f t="shared" si="56"/>
        <v>select_run_select_scan</v>
      </c>
      <c r="Y109">
        <f t="shared" si="57"/>
        <v>8</v>
      </c>
      <c r="Z109">
        <f t="shared" si="58"/>
        <v>0.08</v>
      </c>
      <c r="AA109">
        <f t="shared" si="59"/>
        <v>0.08</v>
      </c>
      <c r="AB109">
        <f t="shared" si="60"/>
        <v>0.08</v>
      </c>
      <c r="AC109">
        <f t="shared" si="61"/>
        <v>0</v>
      </c>
      <c r="AD109">
        <f t="shared" si="62"/>
        <v>25448.93</v>
      </c>
    </row>
    <row r="110" spans="1:30" x14ac:dyDescent="0.25">
      <c r="A110" t="s">
        <v>29</v>
      </c>
      <c r="B110">
        <v>28</v>
      </c>
      <c r="C110">
        <v>16</v>
      </c>
      <c r="D110">
        <v>2</v>
      </c>
      <c r="E110">
        <v>7.0000000000000007E-2</v>
      </c>
      <c r="F110">
        <v>2</v>
      </c>
      <c r="G110">
        <v>7.0000000000000007E-2</v>
      </c>
      <c r="H110">
        <v>2</v>
      </c>
      <c r="I110">
        <v>7.0000000000000007E-2</v>
      </c>
      <c r="J110">
        <v>0</v>
      </c>
      <c r="K110">
        <v>0</v>
      </c>
      <c r="L110">
        <v>0</v>
      </c>
      <c r="M110">
        <v>27846.48</v>
      </c>
      <c r="N110">
        <v>0</v>
      </c>
      <c r="O110">
        <v>0</v>
      </c>
      <c r="P110">
        <v>0</v>
      </c>
      <c r="Q110">
        <v>0</v>
      </c>
      <c r="R110">
        <v>6.05</v>
      </c>
      <c r="S110">
        <v>27.9</v>
      </c>
      <c r="T110">
        <v>16.97</v>
      </c>
      <c r="U110">
        <v>33.950000000000003</v>
      </c>
      <c r="X110" t="str">
        <f t="shared" si="56"/>
        <v>select_run_select_scan</v>
      </c>
      <c r="Y110">
        <f t="shared" si="57"/>
        <v>16</v>
      </c>
      <c r="Z110">
        <f t="shared" si="58"/>
        <v>7.0000000000000007E-2</v>
      </c>
      <c r="AA110">
        <f t="shared" si="59"/>
        <v>7.0000000000000007E-2</v>
      </c>
      <c r="AB110">
        <f t="shared" si="60"/>
        <v>7.0000000000000007E-2</v>
      </c>
      <c r="AC110">
        <f t="shared" si="61"/>
        <v>0</v>
      </c>
      <c r="AD110">
        <f t="shared" si="62"/>
        <v>27846.48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:AD110"/>
  <sheetViews>
    <sheetView workbookViewId="0">
      <selection sqref="A1:U110"/>
    </sheetView>
  </sheetViews>
  <sheetFormatPr defaultRowHeight="15" x14ac:dyDescent="0.25"/>
  <cols>
    <col min="1" max="1" width="24.5703125" customWidth="1"/>
    <col min="2" max="2" width="9.7109375" customWidth="1"/>
    <col min="14" max="14" width="21.42578125" customWidth="1"/>
    <col min="20" max="20" width="14.7109375" customWidth="1"/>
    <col min="24" max="24" width="25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2630</v>
      </c>
      <c r="E2">
        <v>13.15</v>
      </c>
      <c r="F2">
        <v>2630</v>
      </c>
      <c r="G2">
        <v>13.15</v>
      </c>
      <c r="H2">
        <v>2630</v>
      </c>
      <c r="I2">
        <v>13.15</v>
      </c>
      <c r="J2">
        <v>0</v>
      </c>
      <c r="K2">
        <v>0</v>
      </c>
      <c r="L2">
        <v>0</v>
      </c>
      <c r="M2">
        <v>173.58</v>
      </c>
      <c r="N2">
        <v>0</v>
      </c>
      <c r="O2">
        <v>0</v>
      </c>
      <c r="P2">
        <v>0</v>
      </c>
      <c r="Q2">
        <v>0</v>
      </c>
      <c r="R2">
        <v>0.04</v>
      </c>
      <c r="S2">
        <v>0.26</v>
      </c>
      <c r="T2">
        <v>0.08</v>
      </c>
      <c r="U2">
        <v>200.02</v>
      </c>
      <c r="X2" t="str">
        <f>A2</f>
        <v>select_run_inlist</v>
      </c>
      <c r="Y2">
        <f>C2</f>
        <v>1</v>
      </c>
      <c r="Z2">
        <f>E2</f>
        <v>13.15</v>
      </c>
      <c r="AA2">
        <f>G2</f>
        <v>13.15</v>
      </c>
      <c r="AB2">
        <f>I2</f>
        <v>13.15</v>
      </c>
      <c r="AC2">
        <f>K2</f>
        <v>0</v>
      </c>
      <c r="AD2">
        <f>M2</f>
        <v>173.58</v>
      </c>
    </row>
    <row r="3" spans="1:30" x14ac:dyDescent="0.25">
      <c r="A3" t="s">
        <v>21</v>
      </c>
      <c r="B3">
        <v>200</v>
      </c>
      <c r="C3">
        <v>2</v>
      </c>
      <c r="D3">
        <v>5153</v>
      </c>
      <c r="E3">
        <v>25.76</v>
      </c>
      <c r="F3">
        <v>5153</v>
      </c>
      <c r="G3">
        <v>25.76</v>
      </c>
      <c r="H3">
        <v>5153</v>
      </c>
      <c r="I3">
        <v>25.76</v>
      </c>
      <c r="J3">
        <v>0</v>
      </c>
      <c r="K3">
        <v>0</v>
      </c>
      <c r="L3">
        <v>0</v>
      </c>
      <c r="M3">
        <v>94.1</v>
      </c>
      <c r="N3">
        <v>0</v>
      </c>
      <c r="O3">
        <v>0</v>
      </c>
      <c r="P3">
        <v>0</v>
      </c>
      <c r="Q3">
        <v>0</v>
      </c>
      <c r="R3">
        <v>0.04</v>
      </c>
      <c r="S3">
        <v>0.12</v>
      </c>
      <c r="T3">
        <v>0.08</v>
      </c>
      <c r="U3">
        <v>400.1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25.76</v>
      </c>
      <c r="AA3">
        <f t="shared" ref="AA3:AA12" si="3">G3</f>
        <v>25.76</v>
      </c>
      <c r="AB3">
        <f t="shared" ref="AB3:AB12" si="4">I3</f>
        <v>25.76</v>
      </c>
      <c r="AC3">
        <f t="shared" ref="AC3:AC12" si="5">K3</f>
        <v>0</v>
      </c>
      <c r="AD3">
        <f t="shared" ref="AD3:AD12" si="6">M3</f>
        <v>94.1</v>
      </c>
    </row>
    <row r="4" spans="1:30" x14ac:dyDescent="0.25">
      <c r="A4" t="s">
        <v>21</v>
      </c>
      <c r="B4">
        <v>200</v>
      </c>
      <c r="C4">
        <v>4</v>
      </c>
      <c r="D4">
        <v>5724</v>
      </c>
      <c r="E4">
        <v>28.61</v>
      </c>
      <c r="F4">
        <v>5724</v>
      </c>
      <c r="G4">
        <v>28.61</v>
      </c>
      <c r="H4">
        <v>5724</v>
      </c>
      <c r="I4">
        <v>28.61</v>
      </c>
      <c r="J4">
        <v>0</v>
      </c>
      <c r="K4">
        <v>0</v>
      </c>
      <c r="L4">
        <v>0</v>
      </c>
      <c r="M4">
        <v>155.80000000000001</v>
      </c>
      <c r="N4">
        <v>0</v>
      </c>
      <c r="O4">
        <v>0</v>
      </c>
      <c r="P4">
        <v>0</v>
      </c>
      <c r="Q4">
        <v>0</v>
      </c>
      <c r="R4">
        <v>0.1</v>
      </c>
      <c r="S4">
        <v>0.2</v>
      </c>
      <c r="T4">
        <v>0.14000000000000001</v>
      </c>
      <c r="U4">
        <v>800.28</v>
      </c>
      <c r="X4" t="str">
        <f t="shared" si="0"/>
        <v>select_run_inlist</v>
      </c>
      <c r="Y4">
        <f t="shared" si="1"/>
        <v>4</v>
      </c>
      <c r="Z4">
        <f t="shared" si="2"/>
        <v>28.61</v>
      </c>
      <c r="AA4">
        <f t="shared" si="3"/>
        <v>28.61</v>
      </c>
      <c r="AB4">
        <f t="shared" si="4"/>
        <v>28.61</v>
      </c>
      <c r="AC4">
        <f t="shared" si="5"/>
        <v>0</v>
      </c>
      <c r="AD4">
        <f t="shared" si="6"/>
        <v>155.80000000000001</v>
      </c>
    </row>
    <row r="5" spans="1:30" x14ac:dyDescent="0.25">
      <c r="A5" t="s">
        <v>21</v>
      </c>
      <c r="B5">
        <v>200</v>
      </c>
      <c r="C5">
        <v>8</v>
      </c>
      <c r="D5">
        <v>6314</v>
      </c>
      <c r="E5">
        <v>31.55</v>
      </c>
      <c r="F5">
        <v>6314</v>
      </c>
      <c r="G5">
        <v>31.55</v>
      </c>
      <c r="H5">
        <v>6314</v>
      </c>
      <c r="I5">
        <v>31.55</v>
      </c>
      <c r="J5">
        <v>0</v>
      </c>
      <c r="K5">
        <v>0</v>
      </c>
      <c r="L5">
        <v>0</v>
      </c>
      <c r="M5">
        <v>287.38</v>
      </c>
      <c r="N5">
        <v>0</v>
      </c>
      <c r="O5">
        <v>0</v>
      </c>
      <c r="P5">
        <v>0</v>
      </c>
      <c r="Q5">
        <v>0</v>
      </c>
      <c r="R5">
        <v>0.17</v>
      </c>
      <c r="S5">
        <v>0.33</v>
      </c>
      <c r="T5">
        <v>0.25</v>
      </c>
      <c r="U5">
        <v>1600.98</v>
      </c>
      <c r="X5" t="str">
        <f t="shared" si="0"/>
        <v>select_run_inlist</v>
      </c>
      <c r="Y5">
        <f t="shared" si="1"/>
        <v>8</v>
      </c>
      <c r="Z5">
        <f t="shared" si="2"/>
        <v>31.55</v>
      </c>
      <c r="AA5">
        <f t="shared" si="3"/>
        <v>31.55</v>
      </c>
      <c r="AB5">
        <f t="shared" si="4"/>
        <v>31.55</v>
      </c>
      <c r="AC5">
        <f t="shared" si="5"/>
        <v>0</v>
      </c>
      <c r="AD5">
        <f t="shared" si="6"/>
        <v>287.38</v>
      </c>
    </row>
    <row r="6" spans="1:30" x14ac:dyDescent="0.25">
      <c r="A6" t="s">
        <v>21</v>
      </c>
      <c r="B6">
        <v>200</v>
      </c>
      <c r="C6">
        <v>16</v>
      </c>
      <c r="D6">
        <v>6411</v>
      </c>
      <c r="E6">
        <v>32.01</v>
      </c>
      <c r="F6">
        <v>6411</v>
      </c>
      <c r="G6">
        <v>32.01</v>
      </c>
      <c r="H6">
        <v>6411</v>
      </c>
      <c r="I6">
        <v>32.01</v>
      </c>
      <c r="J6">
        <v>0</v>
      </c>
      <c r="K6">
        <v>0</v>
      </c>
      <c r="L6">
        <v>0</v>
      </c>
      <c r="M6">
        <v>559.5</v>
      </c>
      <c r="N6">
        <v>0</v>
      </c>
      <c r="O6">
        <v>0</v>
      </c>
      <c r="P6">
        <v>0</v>
      </c>
      <c r="Q6">
        <v>0</v>
      </c>
      <c r="R6">
        <v>0.26</v>
      </c>
      <c r="S6">
        <v>0.65</v>
      </c>
      <c r="T6">
        <v>0.5</v>
      </c>
      <c r="U6">
        <v>3202.61</v>
      </c>
      <c r="X6" t="str">
        <f t="shared" si="0"/>
        <v>select_run_inlist</v>
      </c>
      <c r="Y6">
        <f t="shared" si="1"/>
        <v>16</v>
      </c>
      <c r="Z6">
        <f t="shared" si="2"/>
        <v>32.01</v>
      </c>
      <c r="AA6">
        <f t="shared" si="3"/>
        <v>32.01</v>
      </c>
      <c r="AB6">
        <f t="shared" si="4"/>
        <v>32.01</v>
      </c>
      <c r="AC6">
        <f t="shared" si="5"/>
        <v>0</v>
      </c>
      <c r="AD6">
        <f t="shared" si="6"/>
        <v>559.5</v>
      </c>
    </row>
    <row r="7" spans="1:30" x14ac:dyDescent="0.25">
      <c r="A7" t="s">
        <v>21</v>
      </c>
      <c r="B7">
        <v>200</v>
      </c>
      <c r="C7">
        <v>32</v>
      </c>
      <c r="D7">
        <v>6402</v>
      </c>
      <c r="E7">
        <v>31.94</v>
      </c>
      <c r="F7">
        <v>6402</v>
      </c>
      <c r="G7">
        <v>31.94</v>
      </c>
      <c r="H7">
        <v>6402</v>
      </c>
      <c r="I7">
        <v>31.94</v>
      </c>
      <c r="J7">
        <v>0</v>
      </c>
      <c r="K7">
        <v>0</v>
      </c>
      <c r="L7">
        <v>0</v>
      </c>
      <c r="M7">
        <v>1129.24</v>
      </c>
      <c r="N7">
        <v>0</v>
      </c>
      <c r="O7">
        <v>0</v>
      </c>
      <c r="P7">
        <v>0</v>
      </c>
      <c r="Q7">
        <v>0</v>
      </c>
      <c r="R7">
        <v>0.57999999999999996</v>
      </c>
      <c r="S7">
        <v>1.24</v>
      </c>
      <c r="T7">
        <v>1</v>
      </c>
      <c r="U7">
        <v>6409.13</v>
      </c>
      <c r="X7" t="str">
        <f t="shared" si="0"/>
        <v>select_run_inlist</v>
      </c>
      <c r="Y7">
        <f t="shared" si="1"/>
        <v>32</v>
      </c>
      <c r="Z7">
        <f t="shared" si="2"/>
        <v>31.94</v>
      </c>
      <c r="AA7">
        <f t="shared" si="3"/>
        <v>31.94</v>
      </c>
      <c r="AB7">
        <f t="shared" si="4"/>
        <v>31.94</v>
      </c>
      <c r="AC7">
        <f t="shared" si="5"/>
        <v>0</v>
      </c>
      <c r="AD7">
        <f t="shared" si="6"/>
        <v>1129.24</v>
      </c>
    </row>
    <row r="8" spans="1:30" x14ac:dyDescent="0.25">
      <c r="A8" t="s">
        <v>21</v>
      </c>
      <c r="B8">
        <v>201</v>
      </c>
      <c r="C8">
        <v>64</v>
      </c>
      <c r="D8">
        <v>6417</v>
      </c>
      <c r="E8">
        <v>31.93</v>
      </c>
      <c r="F8">
        <v>6417</v>
      </c>
      <c r="G8">
        <v>31.93</v>
      </c>
      <c r="H8">
        <v>6417</v>
      </c>
      <c r="I8">
        <v>31.93</v>
      </c>
      <c r="J8">
        <v>0</v>
      </c>
      <c r="K8">
        <v>0</v>
      </c>
      <c r="L8">
        <v>0</v>
      </c>
      <c r="M8">
        <v>2279.14</v>
      </c>
      <c r="N8">
        <v>0</v>
      </c>
      <c r="O8">
        <v>0</v>
      </c>
      <c r="P8">
        <v>0</v>
      </c>
      <c r="Q8">
        <v>0</v>
      </c>
      <c r="R8">
        <v>0.95</v>
      </c>
      <c r="S8">
        <v>2.62</v>
      </c>
      <c r="T8">
        <v>2</v>
      </c>
      <c r="U8">
        <v>12838.25</v>
      </c>
      <c r="X8" t="str">
        <f t="shared" si="0"/>
        <v>select_run_inlist</v>
      </c>
      <c r="Y8">
        <f t="shared" si="1"/>
        <v>64</v>
      </c>
      <c r="Z8">
        <f t="shared" si="2"/>
        <v>31.93</v>
      </c>
      <c r="AA8">
        <f t="shared" si="3"/>
        <v>31.93</v>
      </c>
      <c r="AB8">
        <f t="shared" si="4"/>
        <v>31.93</v>
      </c>
      <c r="AC8">
        <f t="shared" si="5"/>
        <v>0</v>
      </c>
      <c r="AD8">
        <f t="shared" si="6"/>
        <v>2279.14</v>
      </c>
    </row>
    <row r="9" spans="1:30" x14ac:dyDescent="0.25">
      <c r="A9" t="s">
        <v>21</v>
      </c>
      <c r="B9">
        <v>202</v>
      </c>
      <c r="C9">
        <v>128</v>
      </c>
      <c r="D9">
        <v>6453</v>
      </c>
      <c r="E9">
        <v>31.93</v>
      </c>
      <c r="F9">
        <v>6453</v>
      </c>
      <c r="G9">
        <v>31.93</v>
      </c>
      <c r="H9">
        <v>6453</v>
      </c>
      <c r="I9">
        <v>31.93</v>
      </c>
      <c r="J9">
        <v>0</v>
      </c>
      <c r="K9">
        <v>0</v>
      </c>
      <c r="L9">
        <v>0</v>
      </c>
      <c r="M9">
        <v>13071.47</v>
      </c>
      <c r="N9">
        <v>0</v>
      </c>
      <c r="O9">
        <v>0</v>
      </c>
      <c r="P9">
        <v>0</v>
      </c>
      <c r="Q9">
        <v>0</v>
      </c>
      <c r="R9">
        <v>1.4</v>
      </c>
      <c r="S9">
        <v>28.47</v>
      </c>
      <c r="T9">
        <v>3.99</v>
      </c>
      <c r="U9">
        <v>25774.33</v>
      </c>
      <c r="X9" t="str">
        <f t="shared" si="0"/>
        <v>select_run_inlist</v>
      </c>
      <c r="Y9">
        <f t="shared" si="1"/>
        <v>128</v>
      </c>
      <c r="Z9">
        <f t="shared" si="2"/>
        <v>31.93</v>
      </c>
      <c r="AA9">
        <f t="shared" si="3"/>
        <v>31.93</v>
      </c>
      <c r="AB9">
        <f t="shared" si="4"/>
        <v>31.93</v>
      </c>
      <c r="AC9">
        <f t="shared" si="5"/>
        <v>0</v>
      </c>
      <c r="AD9">
        <f t="shared" si="6"/>
        <v>13071.47</v>
      </c>
    </row>
    <row r="10" spans="1:30" x14ac:dyDescent="0.25">
      <c r="A10" t="s">
        <v>21</v>
      </c>
      <c r="B10">
        <v>204</v>
      </c>
      <c r="C10">
        <v>256</v>
      </c>
      <c r="D10">
        <v>6533</v>
      </c>
      <c r="E10">
        <v>32.03</v>
      </c>
      <c r="F10">
        <v>6533</v>
      </c>
      <c r="G10">
        <v>32.03</v>
      </c>
      <c r="H10">
        <v>6533</v>
      </c>
      <c r="I10">
        <v>32.03</v>
      </c>
      <c r="J10">
        <v>0</v>
      </c>
      <c r="K10">
        <v>0</v>
      </c>
      <c r="L10">
        <v>0</v>
      </c>
      <c r="M10">
        <v>22435.13</v>
      </c>
      <c r="N10">
        <v>0</v>
      </c>
      <c r="O10">
        <v>0</v>
      </c>
      <c r="P10">
        <v>0</v>
      </c>
      <c r="Q10">
        <v>0</v>
      </c>
      <c r="R10">
        <v>1.55</v>
      </c>
      <c r="S10">
        <v>33.75</v>
      </c>
      <c r="T10">
        <v>7.93</v>
      </c>
      <c r="U10">
        <v>51831.360000000001</v>
      </c>
      <c r="X10" t="str">
        <f t="shared" si="0"/>
        <v>select_run_inlist</v>
      </c>
      <c r="Y10">
        <f t="shared" si="1"/>
        <v>256</v>
      </c>
      <c r="Z10">
        <f t="shared" si="2"/>
        <v>32.03</v>
      </c>
      <c r="AA10">
        <f t="shared" si="3"/>
        <v>32.03</v>
      </c>
      <c r="AB10">
        <f t="shared" si="4"/>
        <v>32.03</v>
      </c>
      <c r="AC10">
        <f t="shared" si="5"/>
        <v>0</v>
      </c>
      <c r="AD10">
        <f t="shared" si="6"/>
        <v>22435.13</v>
      </c>
    </row>
    <row r="11" spans="1:30" x14ac:dyDescent="0.25">
      <c r="A11" t="s">
        <v>21</v>
      </c>
      <c r="B11">
        <v>208</v>
      </c>
      <c r="C11">
        <v>512</v>
      </c>
      <c r="D11">
        <v>6684</v>
      </c>
      <c r="E11">
        <v>32.17</v>
      </c>
      <c r="F11">
        <v>6684</v>
      </c>
      <c r="G11">
        <v>32.17</v>
      </c>
      <c r="H11">
        <v>6684</v>
      </c>
      <c r="I11">
        <v>32.17</v>
      </c>
      <c r="J11">
        <v>0</v>
      </c>
      <c r="K11">
        <v>0</v>
      </c>
      <c r="L11">
        <v>0</v>
      </c>
      <c r="M11">
        <v>35830.44</v>
      </c>
      <c r="N11">
        <v>0</v>
      </c>
      <c r="O11">
        <v>0</v>
      </c>
      <c r="P11">
        <v>0</v>
      </c>
      <c r="Q11">
        <v>0</v>
      </c>
      <c r="R11">
        <v>1.63</v>
      </c>
      <c r="S11">
        <v>49.42</v>
      </c>
      <c r="T11">
        <v>15.69</v>
      </c>
      <c r="U11">
        <v>104859.88</v>
      </c>
      <c r="X11" t="str">
        <f t="shared" si="0"/>
        <v>select_run_inlist</v>
      </c>
      <c r="Y11">
        <f t="shared" si="1"/>
        <v>512</v>
      </c>
      <c r="Z11">
        <f t="shared" si="2"/>
        <v>32.17</v>
      </c>
      <c r="AA11">
        <f t="shared" si="3"/>
        <v>32.17</v>
      </c>
      <c r="AB11">
        <f t="shared" si="4"/>
        <v>32.17</v>
      </c>
      <c r="AC11">
        <f t="shared" si="5"/>
        <v>0</v>
      </c>
      <c r="AD11">
        <f t="shared" si="6"/>
        <v>35830.44</v>
      </c>
    </row>
    <row r="12" spans="1:30" x14ac:dyDescent="0.25">
      <c r="A12" t="s">
        <v>21</v>
      </c>
      <c r="B12">
        <v>216</v>
      </c>
      <c r="C12">
        <v>1024</v>
      </c>
      <c r="D12">
        <v>6949</v>
      </c>
      <c r="E12">
        <v>32.18</v>
      </c>
      <c r="F12">
        <v>6949</v>
      </c>
      <c r="G12">
        <v>32.18</v>
      </c>
      <c r="H12">
        <v>6949</v>
      </c>
      <c r="I12">
        <v>32.18</v>
      </c>
      <c r="J12">
        <v>0</v>
      </c>
      <c r="K12">
        <v>0</v>
      </c>
      <c r="L12">
        <v>0</v>
      </c>
      <c r="M12">
        <v>57223.68</v>
      </c>
      <c r="N12">
        <v>0</v>
      </c>
      <c r="O12">
        <v>0</v>
      </c>
      <c r="P12">
        <v>0</v>
      </c>
      <c r="Q12">
        <v>0</v>
      </c>
      <c r="R12">
        <v>1.73</v>
      </c>
      <c r="S12">
        <v>79.84</v>
      </c>
      <c r="T12">
        <v>30.94</v>
      </c>
      <c r="U12">
        <v>214994.86</v>
      </c>
      <c r="X12" t="str">
        <f t="shared" si="0"/>
        <v>select_run_inlist</v>
      </c>
      <c r="Y12">
        <f t="shared" si="1"/>
        <v>1024</v>
      </c>
      <c r="Z12">
        <f t="shared" si="2"/>
        <v>32.18</v>
      </c>
      <c r="AA12">
        <f t="shared" si="3"/>
        <v>32.18</v>
      </c>
      <c r="AB12">
        <f t="shared" si="4"/>
        <v>32.18</v>
      </c>
      <c r="AC12">
        <f t="shared" si="5"/>
        <v>0</v>
      </c>
      <c r="AD12">
        <f t="shared" si="6"/>
        <v>57223.68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129074</v>
      </c>
      <c r="E15">
        <v>645.36</v>
      </c>
      <c r="F15">
        <v>129074</v>
      </c>
      <c r="G15">
        <v>645.36</v>
      </c>
      <c r="H15">
        <v>129074</v>
      </c>
      <c r="I15">
        <v>645.36</v>
      </c>
      <c r="J15">
        <v>0</v>
      </c>
      <c r="K15">
        <v>0</v>
      </c>
      <c r="L15">
        <v>0</v>
      </c>
      <c r="M15">
        <v>1.58</v>
      </c>
      <c r="N15">
        <v>0</v>
      </c>
      <c r="O15">
        <v>0</v>
      </c>
      <c r="P15">
        <v>0</v>
      </c>
      <c r="Q15">
        <v>0</v>
      </c>
      <c r="R15">
        <v>0</v>
      </c>
      <c r="S15">
        <v>0.01</v>
      </c>
      <c r="T15">
        <v>0</v>
      </c>
      <c r="U15">
        <v>199.92</v>
      </c>
      <c r="X15" t="str">
        <f>A15</f>
        <v>select_run_inlist_hotspot</v>
      </c>
      <c r="Y15">
        <f>C15</f>
        <v>1</v>
      </c>
      <c r="Z15">
        <f>E15</f>
        <v>645.36</v>
      </c>
      <c r="AA15">
        <f>G15</f>
        <v>645.36</v>
      </c>
      <c r="AB15">
        <f>I15</f>
        <v>645.36</v>
      </c>
      <c r="AC15">
        <f>K15</f>
        <v>0</v>
      </c>
      <c r="AD15">
        <f>M15</f>
        <v>1.58</v>
      </c>
    </row>
    <row r="16" spans="1:30" x14ac:dyDescent="0.25">
      <c r="A16" t="s">
        <v>22</v>
      </c>
      <c r="B16">
        <v>200</v>
      </c>
      <c r="C16">
        <v>2</v>
      </c>
      <c r="D16">
        <v>245392</v>
      </c>
      <c r="E16">
        <v>1226.94</v>
      </c>
      <c r="F16">
        <v>245392</v>
      </c>
      <c r="G16">
        <v>1226.94</v>
      </c>
      <c r="H16">
        <v>245392</v>
      </c>
      <c r="I16">
        <v>1226.94</v>
      </c>
      <c r="J16">
        <v>0</v>
      </c>
      <c r="K16">
        <v>0</v>
      </c>
      <c r="L16">
        <v>0</v>
      </c>
      <c r="M16">
        <v>1.7</v>
      </c>
      <c r="N16">
        <v>0</v>
      </c>
      <c r="O16">
        <v>0</v>
      </c>
      <c r="P16">
        <v>0</v>
      </c>
      <c r="Q16">
        <v>0</v>
      </c>
      <c r="R16">
        <v>0</v>
      </c>
      <c r="S16">
        <v>0.02</v>
      </c>
      <c r="T16">
        <v>0</v>
      </c>
      <c r="U16">
        <v>399.84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1226.94</v>
      </c>
      <c r="AA16">
        <f t="shared" ref="AA16:AA25" si="10">G16</f>
        <v>1226.94</v>
      </c>
      <c r="AB16">
        <f t="shared" ref="AB16:AB25" si="11">I16</f>
        <v>1226.94</v>
      </c>
      <c r="AC16">
        <f t="shared" ref="AC16:AC25" si="12">K16</f>
        <v>0</v>
      </c>
      <c r="AD16">
        <f t="shared" ref="AD16:AD25" si="13">M16</f>
        <v>1.7</v>
      </c>
    </row>
    <row r="17" spans="1:30" x14ac:dyDescent="0.25">
      <c r="A17" t="s">
        <v>22</v>
      </c>
      <c r="B17">
        <v>200</v>
      </c>
      <c r="C17">
        <v>4</v>
      </c>
      <c r="D17">
        <v>317677</v>
      </c>
      <c r="E17">
        <v>1588.34</v>
      </c>
      <c r="F17">
        <v>317677</v>
      </c>
      <c r="G17">
        <v>1588.34</v>
      </c>
      <c r="H17">
        <v>317677</v>
      </c>
      <c r="I17">
        <v>1588.34</v>
      </c>
      <c r="J17">
        <v>0</v>
      </c>
      <c r="K17">
        <v>0</v>
      </c>
      <c r="L17">
        <v>0</v>
      </c>
      <c r="M17">
        <v>2.81</v>
      </c>
      <c r="N17">
        <v>0</v>
      </c>
      <c r="O17">
        <v>0</v>
      </c>
      <c r="P17">
        <v>0</v>
      </c>
      <c r="Q17">
        <v>0</v>
      </c>
      <c r="R17">
        <v>0</v>
      </c>
      <c r="S17">
        <v>0.02</v>
      </c>
      <c r="T17">
        <v>0</v>
      </c>
      <c r="U17">
        <v>799.76</v>
      </c>
      <c r="X17" t="str">
        <f t="shared" si="7"/>
        <v>select_run_inlist_hotspot</v>
      </c>
      <c r="Y17">
        <f t="shared" si="8"/>
        <v>4</v>
      </c>
      <c r="Z17">
        <f t="shared" si="9"/>
        <v>1588.34</v>
      </c>
      <c r="AA17">
        <f t="shared" si="10"/>
        <v>1588.34</v>
      </c>
      <c r="AB17">
        <f t="shared" si="11"/>
        <v>1588.34</v>
      </c>
      <c r="AC17">
        <f t="shared" si="12"/>
        <v>0</v>
      </c>
      <c r="AD17">
        <f t="shared" si="13"/>
        <v>2.81</v>
      </c>
    </row>
    <row r="18" spans="1:30" x14ac:dyDescent="0.25">
      <c r="A18" t="s">
        <v>22</v>
      </c>
      <c r="B18">
        <v>200</v>
      </c>
      <c r="C18">
        <v>8</v>
      </c>
      <c r="D18">
        <v>352458</v>
      </c>
      <c r="E18">
        <v>1762.21</v>
      </c>
      <c r="F18">
        <v>352458</v>
      </c>
      <c r="G18">
        <v>1762.21</v>
      </c>
      <c r="H18">
        <v>352458</v>
      </c>
      <c r="I18">
        <v>1762.21</v>
      </c>
      <c r="J18">
        <v>0</v>
      </c>
      <c r="K18">
        <v>0</v>
      </c>
      <c r="L18">
        <v>0</v>
      </c>
      <c r="M18">
        <v>6.67</v>
      </c>
      <c r="N18">
        <v>0</v>
      </c>
      <c r="O18">
        <v>0</v>
      </c>
      <c r="P18">
        <v>0</v>
      </c>
      <c r="Q18">
        <v>0</v>
      </c>
      <c r="R18">
        <v>0</v>
      </c>
      <c r="S18">
        <v>0.05</v>
      </c>
      <c r="T18">
        <v>0</v>
      </c>
      <c r="U18">
        <v>1599.75</v>
      </c>
      <c r="X18" t="str">
        <f t="shared" si="7"/>
        <v>select_run_inlist_hotspot</v>
      </c>
      <c r="Y18">
        <f t="shared" si="8"/>
        <v>8</v>
      </c>
      <c r="Z18">
        <f t="shared" si="9"/>
        <v>1762.21</v>
      </c>
      <c r="AA18">
        <f t="shared" si="10"/>
        <v>1762.21</v>
      </c>
      <c r="AB18">
        <f t="shared" si="11"/>
        <v>1762.21</v>
      </c>
      <c r="AC18">
        <f t="shared" si="12"/>
        <v>0</v>
      </c>
      <c r="AD18">
        <f t="shared" si="13"/>
        <v>6.67</v>
      </c>
    </row>
    <row r="19" spans="1:30" x14ac:dyDescent="0.25">
      <c r="A19" t="s">
        <v>22</v>
      </c>
      <c r="B19">
        <v>200</v>
      </c>
      <c r="C19">
        <v>16</v>
      </c>
      <c r="D19">
        <v>352596</v>
      </c>
      <c r="E19">
        <v>1762.86</v>
      </c>
      <c r="F19">
        <v>352596</v>
      </c>
      <c r="G19">
        <v>1762.86</v>
      </c>
      <c r="H19">
        <v>352596</v>
      </c>
      <c r="I19">
        <v>1762.86</v>
      </c>
      <c r="J19">
        <v>0</v>
      </c>
      <c r="K19">
        <v>0</v>
      </c>
      <c r="L19">
        <v>0</v>
      </c>
      <c r="M19">
        <v>11.45</v>
      </c>
      <c r="N19">
        <v>0</v>
      </c>
      <c r="O19">
        <v>0</v>
      </c>
      <c r="P19">
        <v>0</v>
      </c>
      <c r="Q19">
        <v>0</v>
      </c>
      <c r="R19">
        <v>0</v>
      </c>
      <c r="S19">
        <v>0.21</v>
      </c>
      <c r="T19">
        <v>0.01</v>
      </c>
      <c r="U19">
        <v>3199.77</v>
      </c>
      <c r="X19" t="str">
        <f t="shared" si="7"/>
        <v>select_run_inlist_hotspot</v>
      </c>
      <c r="Y19">
        <f t="shared" si="8"/>
        <v>16</v>
      </c>
      <c r="Z19">
        <f t="shared" si="9"/>
        <v>1762.86</v>
      </c>
      <c r="AA19">
        <f t="shared" si="10"/>
        <v>1762.86</v>
      </c>
      <c r="AB19">
        <f t="shared" si="11"/>
        <v>1762.86</v>
      </c>
      <c r="AC19">
        <f t="shared" si="12"/>
        <v>0</v>
      </c>
      <c r="AD19">
        <f t="shared" si="13"/>
        <v>11.45</v>
      </c>
    </row>
    <row r="20" spans="1:30" x14ac:dyDescent="0.25">
      <c r="A20" t="s">
        <v>22</v>
      </c>
      <c r="B20">
        <v>200</v>
      </c>
      <c r="C20">
        <v>32</v>
      </c>
      <c r="D20">
        <v>350590</v>
      </c>
      <c r="E20">
        <v>1752.76</v>
      </c>
      <c r="F20">
        <v>350590</v>
      </c>
      <c r="G20">
        <v>1752.76</v>
      </c>
      <c r="H20">
        <v>350590</v>
      </c>
      <c r="I20">
        <v>1752.76</v>
      </c>
      <c r="J20">
        <v>0</v>
      </c>
      <c r="K20">
        <v>0</v>
      </c>
      <c r="L20">
        <v>0</v>
      </c>
      <c r="M20">
        <v>22.69</v>
      </c>
      <c r="N20">
        <v>0</v>
      </c>
      <c r="O20">
        <v>0</v>
      </c>
      <c r="P20">
        <v>0</v>
      </c>
      <c r="Q20">
        <v>0</v>
      </c>
      <c r="R20">
        <v>0</v>
      </c>
      <c r="S20">
        <v>0.1</v>
      </c>
      <c r="T20">
        <v>0.02</v>
      </c>
      <c r="U20">
        <v>6399.97</v>
      </c>
      <c r="X20" t="str">
        <f t="shared" si="7"/>
        <v>select_run_inlist_hotspot</v>
      </c>
      <c r="Y20">
        <f t="shared" si="8"/>
        <v>32</v>
      </c>
      <c r="Z20">
        <f t="shared" si="9"/>
        <v>1752.76</v>
      </c>
      <c r="AA20">
        <f t="shared" si="10"/>
        <v>1752.76</v>
      </c>
      <c r="AB20">
        <f t="shared" si="11"/>
        <v>1752.76</v>
      </c>
      <c r="AC20">
        <f t="shared" si="12"/>
        <v>0</v>
      </c>
      <c r="AD20">
        <f t="shared" si="13"/>
        <v>22.69</v>
      </c>
    </row>
    <row r="21" spans="1:30" x14ac:dyDescent="0.25">
      <c r="A21" t="s">
        <v>22</v>
      </c>
      <c r="B21">
        <v>200</v>
      </c>
      <c r="C21">
        <v>64</v>
      </c>
      <c r="D21">
        <v>348658</v>
      </c>
      <c r="E21">
        <v>1742.94</v>
      </c>
      <c r="F21">
        <v>348658</v>
      </c>
      <c r="G21">
        <v>1742.94</v>
      </c>
      <c r="H21">
        <v>348658</v>
      </c>
      <c r="I21">
        <v>1742.94</v>
      </c>
      <c r="J21">
        <v>0</v>
      </c>
      <c r="K21">
        <v>0</v>
      </c>
      <c r="L21">
        <v>0</v>
      </c>
      <c r="M21">
        <v>43.39</v>
      </c>
      <c r="N21">
        <v>0</v>
      </c>
      <c r="O21">
        <v>0</v>
      </c>
      <c r="P21">
        <v>0</v>
      </c>
      <c r="Q21">
        <v>0</v>
      </c>
      <c r="R21">
        <v>0</v>
      </c>
      <c r="S21">
        <v>0.23</v>
      </c>
      <c r="T21">
        <v>0.04</v>
      </c>
      <c r="U21">
        <v>12800.78</v>
      </c>
      <c r="X21" t="str">
        <f t="shared" si="7"/>
        <v>select_run_inlist_hotspot</v>
      </c>
      <c r="Y21">
        <f t="shared" si="8"/>
        <v>64</v>
      </c>
      <c r="Z21">
        <f t="shared" si="9"/>
        <v>1742.94</v>
      </c>
      <c r="AA21">
        <f t="shared" si="10"/>
        <v>1742.94</v>
      </c>
      <c r="AB21">
        <f t="shared" si="11"/>
        <v>1742.94</v>
      </c>
      <c r="AC21">
        <f t="shared" si="12"/>
        <v>0</v>
      </c>
      <c r="AD21">
        <f t="shared" si="13"/>
        <v>43.39</v>
      </c>
    </row>
    <row r="22" spans="1:30" x14ac:dyDescent="0.25">
      <c r="A22" t="s">
        <v>22</v>
      </c>
      <c r="B22">
        <v>200</v>
      </c>
      <c r="C22">
        <v>128</v>
      </c>
      <c r="D22">
        <v>346259</v>
      </c>
      <c r="E22">
        <v>1730.63</v>
      </c>
      <c r="F22">
        <v>346259</v>
      </c>
      <c r="G22">
        <v>1730.63</v>
      </c>
      <c r="H22">
        <v>346259</v>
      </c>
      <c r="I22">
        <v>1730.63</v>
      </c>
      <c r="J22">
        <v>0</v>
      </c>
      <c r="K22">
        <v>0</v>
      </c>
      <c r="L22">
        <v>0</v>
      </c>
      <c r="M22">
        <v>84.47</v>
      </c>
      <c r="N22">
        <v>0</v>
      </c>
      <c r="O22">
        <v>0</v>
      </c>
      <c r="P22">
        <v>0</v>
      </c>
      <c r="Q22">
        <v>0</v>
      </c>
      <c r="R22">
        <v>0</v>
      </c>
      <c r="S22">
        <v>0.53</v>
      </c>
      <c r="T22">
        <v>7.0000000000000007E-2</v>
      </c>
      <c r="U22">
        <v>25604</v>
      </c>
      <c r="X22" t="str">
        <f t="shared" si="7"/>
        <v>select_run_inlist_hotspot</v>
      </c>
      <c r="Y22">
        <f t="shared" si="8"/>
        <v>128</v>
      </c>
      <c r="Z22">
        <f t="shared" si="9"/>
        <v>1730.63</v>
      </c>
      <c r="AA22">
        <f t="shared" si="10"/>
        <v>1730.63</v>
      </c>
      <c r="AB22">
        <f t="shared" si="11"/>
        <v>1730.63</v>
      </c>
      <c r="AC22">
        <f t="shared" si="12"/>
        <v>0</v>
      </c>
      <c r="AD22">
        <f t="shared" si="13"/>
        <v>84.47</v>
      </c>
    </row>
    <row r="23" spans="1:30" x14ac:dyDescent="0.25">
      <c r="A23" t="s">
        <v>22</v>
      </c>
      <c r="B23">
        <v>200</v>
      </c>
      <c r="C23">
        <v>256</v>
      </c>
      <c r="D23">
        <v>347941</v>
      </c>
      <c r="E23">
        <v>1738.27</v>
      </c>
      <c r="F23">
        <v>347941</v>
      </c>
      <c r="G23">
        <v>1738.27</v>
      </c>
      <c r="H23">
        <v>347941</v>
      </c>
      <c r="I23">
        <v>1738.27</v>
      </c>
      <c r="J23">
        <v>0</v>
      </c>
      <c r="K23">
        <v>0</v>
      </c>
      <c r="L23">
        <v>0</v>
      </c>
      <c r="M23">
        <v>164.45</v>
      </c>
      <c r="N23">
        <v>0</v>
      </c>
      <c r="O23">
        <v>0</v>
      </c>
      <c r="P23">
        <v>0</v>
      </c>
      <c r="Q23">
        <v>0</v>
      </c>
      <c r="R23">
        <v>0</v>
      </c>
      <c r="S23">
        <v>0.98</v>
      </c>
      <c r="T23">
        <v>0.15</v>
      </c>
      <c r="U23">
        <v>51217.42</v>
      </c>
      <c r="X23" t="str">
        <f t="shared" si="7"/>
        <v>select_run_inlist_hotspot</v>
      </c>
      <c r="Y23">
        <f t="shared" si="8"/>
        <v>256</v>
      </c>
      <c r="Z23">
        <f t="shared" si="9"/>
        <v>1738.27</v>
      </c>
      <c r="AA23">
        <f t="shared" si="10"/>
        <v>1738.27</v>
      </c>
      <c r="AB23">
        <f t="shared" si="11"/>
        <v>1738.27</v>
      </c>
      <c r="AC23">
        <f t="shared" si="12"/>
        <v>0</v>
      </c>
      <c r="AD23">
        <f t="shared" si="13"/>
        <v>164.45</v>
      </c>
    </row>
    <row r="24" spans="1:30" x14ac:dyDescent="0.25">
      <c r="A24" t="s">
        <v>22</v>
      </c>
      <c r="B24">
        <v>200</v>
      </c>
      <c r="C24">
        <v>512</v>
      </c>
      <c r="D24">
        <v>349978</v>
      </c>
      <c r="E24">
        <v>1746.9</v>
      </c>
      <c r="F24">
        <v>349978</v>
      </c>
      <c r="G24">
        <v>1746.9</v>
      </c>
      <c r="H24">
        <v>349978</v>
      </c>
      <c r="I24">
        <v>1746.9</v>
      </c>
      <c r="J24">
        <v>0</v>
      </c>
      <c r="K24">
        <v>0</v>
      </c>
      <c r="L24">
        <v>0</v>
      </c>
      <c r="M24">
        <v>320.17</v>
      </c>
      <c r="N24">
        <v>0</v>
      </c>
      <c r="O24">
        <v>0</v>
      </c>
      <c r="P24">
        <v>0</v>
      </c>
      <c r="Q24">
        <v>0</v>
      </c>
      <c r="R24">
        <v>0</v>
      </c>
      <c r="S24">
        <v>2.52</v>
      </c>
      <c r="T24">
        <v>0.28999999999999998</v>
      </c>
      <c r="U24">
        <v>102471.79</v>
      </c>
      <c r="X24" t="str">
        <f t="shared" si="7"/>
        <v>select_run_inlist_hotspot</v>
      </c>
      <c r="Y24">
        <f t="shared" si="8"/>
        <v>512</v>
      </c>
      <c r="Z24">
        <f t="shared" si="9"/>
        <v>1746.9</v>
      </c>
      <c r="AA24">
        <f t="shared" si="10"/>
        <v>1746.9</v>
      </c>
      <c r="AB24">
        <f t="shared" si="11"/>
        <v>1746.9</v>
      </c>
      <c r="AC24">
        <f t="shared" si="12"/>
        <v>0</v>
      </c>
      <c r="AD24">
        <f t="shared" si="13"/>
        <v>320.17</v>
      </c>
    </row>
    <row r="25" spans="1:30" x14ac:dyDescent="0.25">
      <c r="A25" t="s">
        <v>22</v>
      </c>
      <c r="B25">
        <v>201</v>
      </c>
      <c r="C25">
        <v>1024</v>
      </c>
      <c r="D25">
        <v>348990</v>
      </c>
      <c r="E25">
        <v>1737.95</v>
      </c>
      <c r="F25">
        <v>348990</v>
      </c>
      <c r="G25">
        <v>1737.95</v>
      </c>
      <c r="H25">
        <v>348990</v>
      </c>
      <c r="I25">
        <v>1737.95</v>
      </c>
      <c r="J25">
        <v>0</v>
      </c>
      <c r="K25">
        <v>0</v>
      </c>
      <c r="L25">
        <v>0</v>
      </c>
      <c r="M25">
        <v>646.19000000000005</v>
      </c>
      <c r="N25">
        <v>0</v>
      </c>
      <c r="O25">
        <v>0</v>
      </c>
      <c r="P25">
        <v>0</v>
      </c>
      <c r="Q25">
        <v>0</v>
      </c>
      <c r="R25">
        <v>0</v>
      </c>
      <c r="S25">
        <v>4.62</v>
      </c>
      <c r="T25">
        <v>0.59</v>
      </c>
      <c r="U25">
        <v>205081.55</v>
      </c>
      <c r="X25" t="str">
        <f t="shared" si="7"/>
        <v>select_run_inlist_hotspot</v>
      </c>
      <c r="Y25">
        <f t="shared" si="8"/>
        <v>1024</v>
      </c>
      <c r="Z25">
        <f t="shared" si="9"/>
        <v>1737.95</v>
      </c>
      <c r="AA25">
        <f t="shared" si="10"/>
        <v>1737.95</v>
      </c>
      <c r="AB25">
        <f t="shared" si="11"/>
        <v>1737.95</v>
      </c>
      <c r="AC25">
        <f t="shared" si="12"/>
        <v>0</v>
      </c>
      <c r="AD25">
        <f t="shared" si="13"/>
        <v>646.19000000000005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281510</v>
      </c>
      <c r="E28">
        <v>1407.52</v>
      </c>
      <c r="F28">
        <v>281510</v>
      </c>
      <c r="G28">
        <v>1407.52</v>
      </c>
      <c r="H28">
        <v>281510</v>
      </c>
      <c r="I28">
        <v>1407.52</v>
      </c>
      <c r="J28">
        <v>0</v>
      </c>
      <c r="K28">
        <v>0</v>
      </c>
      <c r="L28">
        <v>0</v>
      </c>
      <c r="M28">
        <v>1.01</v>
      </c>
      <c r="N28">
        <v>0</v>
      </c>
      <c r="O28">
        <v>0</v>
      </c>
      <c r="P28">
        <v>0</v>
      </c>
      <c r="Q28">
        <v>0</v>
      </c>
      <c r="R28">
        <v>0</v>
      </c>
      <c r="S28">
        <v>0.03</v>
      </c>
      <c r="T28">
        <v>0</v>
      </c>
      <c r="U28">
        <v>199.9</v>
      </c>
      <c r="X28" t="str">
        <f>A28</f>
        <v>select_run_point_select</v>
      </c>
      <c r="Y28">
        <f>C28</f>
        <v>1</v>
      </c>
      <c r="Z28">
        <f>E28</f>
        <v>1407.52</v>
      </c>
      <c r="AA28">
        <f>G28</f>
        <v>1407.52</v>
      </c>
      <c r="AB28">
        <f>I28</f>
        <v>1407.52</v>
      </c>
      <c r="AC28">
        <f>K28</f>
        <v>0</v>
      </c>
      <c r="AD28">
        <f>M28</f>
        <v>1.01</v>
      </c>
    </row>
    <row r="29" spans="1:30" x14ac:dyDescent="0.25">
      <c r="A29" t="s">
        <v>23</v>
      </c>
      <c r="B29">
        <v>200</v>
      </c>
      <c r="C29">
        <v>2</v>
      </c>
      <c r="D29">
        <v>559976</v>
      </c>
      <c r="E29">
        <v>2799.83</v>
      </c>
      <c r="F29">
        <v>559976</v>
      </c>
      <c r="G29">
        <v>2799.83</v>
      </c>
      <c r="H29">
        <v>559976</v>
      </c>
      <c r="I29">
        <v>2799.83</v>
      </c>
      <c r="J29">
        <v>0</v>
      </c>
      <c r="K29">
        <v>0</v>
      </c>
      <c r="L29">
        <v>0</v>
      </c>
      <c r="M29">
        <v>0.99</v>
      </c>
      <c r="N29">
        <v>0</v>
      </c>
      <c r="O29">
        <v>0</v>
      </c>
      <c r="P29">
        <v>0</v>
      </c>
      <c r="Q29">
        <v>0</v>
      </c>
      <c r="R29">
        <v>0</v>
      </c>
      <c r="S29">
        <v>0.08</v>
      </c>
      <c r="T29">
        <v>0</v>
      </c>
      <c r="U29">
        <v>399.81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2799.83</v>
      </c>
      <c r="AA29">
        <f t="shared" ref="AA29:AA38" si="17">G29</f>
        <v>2799.83</v>
      </c>
      <c r="AB29">
        <f t="shared" ref="AB29:AB38" si="18">I29</f>
        <v>2799.83</v>
      </c>
      <c r="AC29">
        <f t="shared" ref="AC29:AC38" si="19">K29</f>
        <v>0</v>
      </c>
      <c r="AD29">
        <f t="shared" ref="AD29:AD38" si="20">M29</f>
        <v>0.99</v>
      </c>
    </row>
    <row r="30" spans="1:30" x14ac:dyDescent="0.25">
      <c r="A30" t="s">
        <v>23</v>
      </c>
      <c r="B30">
        <v>200</v>
      </c>
      <c r="C30">
        <v>4</v>
      </c>
      <c r="D30">
        <v>679107</v>
      </c>
      <c r="E30">
        <v>3395.47</v>
      </c>
      <c r="F30">
        <v>679107</v>
      </c>
      <c r="G30">
        <v>3395.47</v>
      </c>
      <c r="H30">
        <v>679107</v>
      </c>
      <c r="I30">
        <v>3395.47</v>
      </c>
      <c r="J30">
        <v>0</v>
      </c>
      <c r="K30">
        <v>0</v>
      </c>
      <c r="L30">
        <v>0</v>
      </c>
      <c r="M30">
        <v>1.93</v>
      </c>
      <c r="N30">
        <v>0</v>
      </c>
      <c r="O30">
        <v>0</v>
      </c>
      <c r="P30">
        <v>0</v>
      </c>
      <c r="Q30">
        <v>0</v>
      </c>
      <c r="R30">
        <v>0</v>
      </c>
      <c r="S30">
        <v>0.03</v>
      </c>
      <c r="T30">
        <v>0</v>
      </c>
      <c r="U30">
        <v>799.77</v>
      </c>
      <c r="X30" t="str">
        <f t="shared" si="14"/>
        <v>select_run_point_select</v>
      </c>
      <c r="Y30">
        <f t="shared" si="15"/>
        <v>4</v>
      </c>
      <c r="Z30">
        <f t="shared" si="16"/>
        <v>3395.47</v>
      </c>
      <c r="AA30">
        <f t="shared" si="17"/>
        <v>3395.47</v>
      </c>
      <c r="AB30">
        <f t="shared" si="18"/>
        <v>3395.47</v>
      </c>
      <c r="AC30">
        <f t="shared" si="19"/>
        <v>0</v>
      </c>
      <c r="AD30">
        <f t="shared" si="20"/>
        <v>1.93</v>
      </c>
    </row>
    <row r="31" spans="1:30" x14ac:dyDescent="0.25">
      <c r="A31" t="s">
        <v>23</v>
      </c>
      <c r="B31">
        <v>200</v>
      </c>
      <c r="C31">
        <v>8</v>
      </c>
      <c r="D31">
        <v>744380</v>
      </c>
      <c r="E31">
        <v>3721.81</v>
      </c>
      <c r="F31">
        <v>744380</v>
      </c>
      <c r="G31">
        <v>3721.81</v>
      </c>
      <c r="H31">
        <v>744380</v>
      </c>
      <c r="I31">
        <v>3721.81</v>
      </c>
      <c r="J31">
        <v>0</v>
      </c>
      <c r="K31">
        <v>0</v>
      </c>
      <c r="L31">
        <v>0</v>
      </c>
      <c r="M31">
        <v>4.03</v>
      </c>
      <c r="N31">
        <v>0</v>
      </c>
      <c r="O31">
        <v>0</v>
      </c>
      <c r="P31">
        <v>0</v>
      </c>
      <c r="Q31">
        <v>0</v>
      </c>
      <c r="R31">
        <v>0</v>
      </c>
      <c r="S31">
        <v>0.06</v>
      </c>
      <c r="T31">
        <v>0</v>
      </c>
      <c r="U31">
        <v>1599.74</v>
      </c>
      <c r="X31" t="str">
        <f t="shared" si="14"/>
        <v>select_run_point_select</v>
      </c>
      <c r="Y31">
        <f t="shared" si="15"/>
        <v>8</v>
      </c>
      <c r="Z31">
        <f t="shared" si="16"/>
        <v>3721.81</v>
      </c>
      <c r="AA31">
        <f t="shared" si="17"/>
        <v>3721.81</v>
      </c>
      <c r="AB31">
        <f t="shared" si="18"/>
        <v>3721.81</v>
      </c>
      <c r="AC31">
        <f t="shared" si="19"/>
        <v>0</v>
      </c>
      <c r="AD31">
        <f t="shared" si="20"/>
        <v>4.03</v>
      </c>
    </row>
    <row r="32" spans="1:30" x14ac:dyDescent="0.25">
      <c r="A32" t="s">
        <v>23</v>
      </c>
      <c r="B32">
        <v>200</v>
      </c>
      <c r="C32">
        <v>16</v>
      </c>
      <c r="D32">
        <v>778861</v>
      </c>
      <c r="E32">
        <v>3894.12</v>
      </c>
      <c r="F32">
        <v>778861</v>
      </c>
      <c r="G32">
        <v>3894.12</v>
      </c>
      <c r="H32">
        <v>778861</v>
      </c>
      <c r="I32">
        <v>3894.12</v>
      </c>
      <c r="J32">
        <v>0</v>
      </c>
      <c r="K32">
        <v>0</v>
      </c>
      <c r="L32">
        <v>0</v>
      </c>
      <c r="M32">
        <v>8.9</v>
      </c>
      <c r="N32">
        <v>0</v>
      </c>
      <c r="O32">
        <v>0</v>
      </c>
      <c r="P32">
        <v>0</v>
      </c>
      <c r="Q32">
        <v>0</v>
      </c>
      <c r="R32">
        <v>0</v>
      </c>
      <c r="S32">
        <v>7.0000000000000007E-2</v>
      </c>
      <c r="T32">
        <v>0</v>
      </c>
      <c r="U32">
        <v>3199.75</v>
      </c>
      <c r="X32" t="str">
        <f t="shared" si="14"/>
        <v>select_run_point_select</v>
      </c>
      <c r="Y32">
        <f t="shared" si="15"/>
        <v>16</v>
      </c>
      <c r="Z32">
        <f t="shared" si="16"/>
        <v>3894.12</v>
      </c>
      <c r="AA32">
        <f t="shared" si="17"/>
        <v>3894.12</v>
      </c>
      <c r="AB32">
        <f t="shared" si="18"/>
        <v>3894.12</v>
      </c>
      <c r="AC32">
        <f t="shared" si="19"/>
        <v>0</v>
      </c>
      <c r="AD32">
        <f t="shared" si="20"/>
        <v>8.9</v>
      </c>
    </row>
    <row r="33" spans="1:30" x14ac:dyDescent="0.25">
      <c r="A33" t="s">
        <v>23</v>
      </c>
      <c r="B33">
        <v>200</v>
      </c>
      <c r="C33">
        <v>32</v>
      </c>
      <c r="D33">
        <v>778715</v>
      </c>
      <c r="E33">
        <v>3893.26</v>
      </c>
      <c r="F33">
        <v>778715</v>
      </c>
      <c r="G33">
        <v>3893.26</v>
      </c>
      <c r="H33">
        <v>778715</v>
      </c>
      <c r="I33">
        <v>3893.26</v>
      </c>
      <c r="J33">
        <v>0</v>
      </c>
      <c r="K33">
        <v>0</v>
      </c>
      <c r="L33">
        <v>0</v>
      </c>
      <c r="M33">
        <v>18.95</v>
      </c>
      <c r="N33">
        <v>0</v>
      </c>
      <c r="O33">
        <v>0</v>
      </c>
      <c r="P33">
        <v>0</v>
      </c>
      <c r="Q33">
        <v>0</v>
      </c>
      <c r="R33">
        <v>0</v>
      </c>
      <c r="S33">
        <v>0.04</v>
      </c>
      <c r="T33">
        <v>0.01</v>
      </c>
      <c r="U33">
        <v>6399.88</v>
      </c>
      <c r="X33" t="str">
        <f t="shared" si="14"/>
        <v>select_run_point_select</v>
      </c>
      <c r="Y33">
        <f t="shared" si="15"/>
        <v>32</v>
      </c>
      <c r="Z33">
        <f t="shared" si="16"/>
        <v>3893.26</v>
      </c>
      <c r="AA33">
        <f t="shared" si="17"/>
        <v>3893.26</v>
      </c>
      <c r="AB33">
        <f t="shared" si="18"/>
        <v>3893.26</v>
      </c>
      <c r="AC33">
        <f t="shared" si="19"/>
        <v>0</v>
      </c>
      <c r="AD33">
        <f t="shared" si="20"/>
        <v>18.95</v>
      </c>
    </row>
    <row r="34" spans="1:30" x14ac:dyDescent="0.25">
      <c r="A34" t="s">
        <v>23</v>
      </c>
      <c r="B34">
        <v>200</v>
      </c>
      <c r="C34">
        <v>64</v>
      </c>
      <c r="D34">
        <v>778842</v>
      </c>
      <c r="E34">
        <v>3893.61</v>
      </c>
      <c r="F34">
        <v>778842</v>
      </c>
      <c r="G34">
        <v>3893.61</v>
      </c>
      <c r="H34">
        <v>778842</v>
      </c>
      <c r="I34">
        <v>3893.61</v>
      </c>
      <c r="J34">
        <v>0</v>
      </c>
      <c r="K34">
        <v>0</v>
      </c>
      <c r="L34">
        <v>0</v>
      </c>
      <c r="M34">
        <v>38.94</v>
      </c>
      <c r="N34">
        <v>0</v>
      </c>
      <c r="O34">
        <v>0</v>
      </c>
      <c r="P34">
        <v>0</v>
      </c>
      <c r="Q34">
        <v>0</v>
      </c>
      <c r="R34">
        <v>0</v>
      </c>
      <c r="S34">
        <v>0.12</v>
      </c>
      <c r="T34">
        <v>0.02</v>
      </c>
      <c r="U34">
        <v>12800.52</v>
      </c>
      <c r="X34" t="str">
        <f t="shared" si="14"/>
        <v>select_run_point_select</v>
      </c>
      <c r="Y34">
        <f t="shared" si="15"/>
        <v>64</v>
      </c>
      <c r="Z34">
        <f t="shared" si="16"/>
        <v>3893.61</v>
      </c>
      <c r="AA34">
        <f t="shared" si="17"/>
        <v>3893.61</v>
      </c>
      <c r="AB34">
        <f t="shared" si="18"/>
        <v>3893.61</v>
      </c>
      <c r="AC34">
        <f t="shared" si="19"/>
        <v>0</v>
      </c>
      <c r="AD34">
        <f t="shared" si="20"/>
        <v>38.94</v>
      </c>
    </row>
    <row r="35" spans="1:30" x14ac:dyDescent="0.25">
      <c r="A35" t="s">
        <v>23</v>
      </c>
      <c r="B35">
        <v>200</v>
      </c>
      <c r="C35">
        <v>128</v>
      </c>
      <c r="D35">
        <v>779996</v>
      </c>
      <c r="E35">
        <v>3898.83</v>
      </c>
      <c r="F35">
        <v>779996</v>
      </c>
      <c r="G35">
        <v>3898.83</v>
      </c>
      <c r="H35">
        <v>779996</v>
      </c>
      <c r="I35">
        <v>3898.83</v>
      </c>
      <c r="J35">
        <v>0</v>
      </c>
      <c r="K35">
        <v>0</v>
      </c>
      <c r="L35">
        <v>0</v>
      </c>
      <c r="M35">
        <v>112.67</v>
      </c>
      <c r="N35">
        <v>0</v>
      </c>
      <c r="O35">
        <v>0</v>
      </c>
      <c r="P35">
        <v>0</v>
      </c>
      <c r="Q35">
        <v>0</v>
      </c>
      <c r="R35">
        <v>0</v>
      </c>
      <c r="S35">
        <v>0.53</v>
      </c>
      <c r="T35">
        <v>0.03</v>
      </c>
      <c r="U35">
        <v>25603.08</v>
      </c>
      <c r="X35" t="str">
        <f t="shared" si="14"/>
        <v>select_run_point_select</v>
      </c>
      <c r="Y35">
        <f t="shared" si="15"/>
        <v>128</v>
      </c>
      <c r="Z35">
        <f t="shared" si="16"/>
        <v>3898.83</v>
      </c>
      <c r="AA35">
        <f t="shared" si="17"/>
        <v>3898.83</v>
      </c>
      <c r="AB35">
        <f t="shared" si="18"/>
        <v>3898.83</v>
      </c>
      <c r="AC35">
        <f t="shared" si="19"/>
        <v>0</v>
      </c>
      <c r="AD35">
        <f t="shared" si="20"/>
        <v>112.67</v>
      </c>
    </row>
    <row r="36" spans="1:30" x14ac:dyDescent="0.25">
      <c r="A36" t="s">
        <v>23</v>
      </c>
      <c r="B36">
        <v>200</v>
      </c>
      <c r="C36">
        <v>256</v>
      </c>
      <c r="D36">
        <v>780530</v>
      </c>
      <c r="E36">
        <v>3900.37</v>
      </c>
      <c r="F36">
        <v>780530</v>
      </c>
      <c r="G36">
        <v>3900.37</v>
      </c>
      <c r="H36">
        <v>780530</v>
      </c>
      <c r="I36">
        <v>3900.37</v>
      </c>
      <c r="J36">
        <v>0</v>
      </c>
      <c r="K36">
        <v>0</v>
      </c>
      <c r="L36">
        <v>0</v>
      </c>
      <c r="M36">
        <v>248.83</v>
      </c>
      <c r="N36">
        <v>0</v>
      </c>
      <c r="O36">
        <v>0</v>
      </c>
      <c r="P36">
        <v>0</v>
      </c>
      <c r="Q36">
        <v>0</v>
      </c>
      <c r="R36">
        <v>0</v>
      </c>
      <c r="S36">
        <v>1.1499999999999999</v>
      </c>
      <c r="T36">
        <v>7.0000000000000007E-2</v>
      </c>
      <c r="U36">
        <v>51213.71</v>
      </c>
      <c r="X36" t="str">
        <f t="shared" si="14"/>
        <v>select_run_point_select</v>
      </c>
      <c r="Y36">
        <f t="shared" si="15"/>
        <v>256</v>
      </c>
      <c r="Z36">
        <f t="shared" si="16"/>
        <v>3900.37</v>
      </c>
      <c r="AA36">
        <f t="shared" si="17"/>
        <v>3900.37</v>
      </c>
      <c r="AB36">
        <f t="shared" si="18"/>
        <v>3900.37</v>
      </c>
      <c r="AC36">
        <f t="shared" si="19"/>
        <v>0</v>
      </c>
      <c r="AD36">
        <f t="shared" si="20"/>
        <v>248.83</v>
      </c>
    </row>
    <row r="37" spans="1:30" x14ac:dyDescent="0.25">
      <c r="A37" t="s">
        <v>23</v>
      </c>
      <c r="B37">
        <v>200</v>
      </c>
      <c r="C37">
        <v>512</v>
      </c>
      <c r="D37">
        <v>779801</v>
      </c>
      <c r="E37">
        <v>3894.46</v>
      </c>
      <c r="F37">
        <v>779801</v>
      </c>
      <c r="G37">
        <v>3894.46</v>
      </c>
      <c r="H37">
        <v>779801</v>
      </c>
      <c r="I37">
        <v>3894.46</v>
      </c>
      <c r="J37">
        <v>0</v>
      </c>
      <c r="K37">
        <v>0</v>
      </c>
      <c r="L37">
        <v>0</v>
      </c>
      <c r="M37">
        <v>475.79</v>
      </c>
      <c r="N37">
        <v>0</v>
      </c>
      <c r="O37">
        <v>0</v>
      </c>
      <c r="P37">
        <v>0</v>
      </c>
      <c r="Q37">
        <v>0</v>
      </c>
      <c r="R37">
        <v>0</v>
      </c>
      <c r="S37">
        <v>1.68</v>
      </c>
      <c r="T37">
        <v>0.13</v>
      </c>
      <c r="U37">
        <v>102456.31</v>
      </c>
      <c r="X37" t="str">
        <f t="shared" si="14"/>
        <v>select_run_point_select</v>
      </c>
      <c r="Y37">
        <f t="shared" si="15"/>
        <v>512</v>
      </c>
      <c r="Z37">
        <f t="shared" si="16"/>
        <v>3894.46</v>
      </c>
      <c r="AA37">
        <f t="shared" si="17"/>
        <v>3894.46</v>
      </c>
      <c r="AB37">
        <f t="shared" si="18"/>
        <v>3894.46</v>
      </c>
      <c r="AC37">
        <f t="shared" si="19"/>
        <v>0</v>
      </c>
      <c r="AD37">
        <f t="shared" si="20"/>
        <v>475.79</v>
      </c>
    </row>
    <row r="38" spans="1:30" x14ac:dyDescent="0.25">
      <c r="A38" t="s">
        <v>23</v>
      </c>
      <c r="B38">
        <v>200</v>
      </c>
      <c r="C38">
        <v>1024</v>
      </c>
      <c r="D38">
        <v>783921</v>
      </c>
      <c r="E38">
        <v>3910.51</v>
      </c>
      <c r="F38">
        <v>783921</v>
      </c>
      <c r="G38">
        <v>3910.51</v>
      </c>
      <c r="H38">
        <v>783921</v>
      </c>
      <c r="I38">
        <v>3910.51</v>
      </c>
      <c r="J38">
        <v>0</v>
      </c>
      <c r="K38">
        <v>0</v>
      </c>
      <c r="L38">
        <v>0</v>
      </c>
      <c r="M38">
        <v>846.57</v>
      </c>
      <c r="N38">
        <v>0</v>
      </c>
      <c r="O38">
        <v>0</v>
      </c>
      <c r="P38">
        <v>0</v>
      </c>
      <c r="Q38">
        <v>0</v>
      </c>
      <c r="R38">
        <v>0</v>
      </c>
      <c r="S38">
        <v>2.85</v>
      </c>
      <c r="T38">
        <v>0.26</v>
      </c>
      <c r="U38">
        <v>205024.36</v>
      </c>
      <c r="X38" t="str">
        <f t="shared" si="14"/>
        <v>select_run_point_select</v>
      </c>
      <c r="Y38">
        <f t="shared" si="15"/>
        <v>1024</v>
      </c>
      <c r="Z38">
        <f t="shared" si="16"/>
        <v>3910.51</v>
      </c>
      <c r="AA38">
        <f t="shared" si="17"/>
        <v>3910.51</v>
      </c>
      <c r="AB38">
        <f t="shared" si="18"/>
        <v>3910.51</v>
      </c>
      <c r="AC38">
        <f t="shared" si="19"/>
        <v>0</v>
      </c>
      <c r="AD38">
        <f t="shared" si="20"/>
        <v>846.57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37481</v>
      </c>
      <c r="E41">
        <v>187.4</v>
      </c>
      <c r="F41">
        <v>149924</v>
      </c>
      <c r="G41">
        <v>749.6</v>
      </c>
      <c r="H41">
        <v>149924</v>
      </c>
      <c r="I41">
        <v>749.6</v>
      </c>
      <c r="J41">
        <v>0</v>
      </c>
      <c r="K41">
        <v>0</v>
      </c>
      <c r="L41">
        <v>0</v>
      </c>
      <c r="M41">
        <v>6.79</v>
      </c>
      <c r="N41">
        <v>0</v>
      </c>
      <c r="O41">
        <v>0</v>
      </c>
      <c r="P41">
        <v>0</v>
      </c>
      <c r="Q41">
        <v>0</v>
      </c>
      <c r="R41">
        <v>0</v>
      </c>
      <c r="S41">
        <v>0.03</v>
      </c>
      <c r="T41">
        <v>0.01</v>
      </c>
      <c r="U41">
        <v>199.97</v>
      </c>
      <c r="X41" t="str">
        <f>A41</f>
        <v>select_run_range_all</v>
      </c>
      <c r="Y41">
        <f>C41</f>
        <v>1</v>
      </c>
      <c r="Z41">
        <f>E41</f>
        <v>187.4</v>
      </c>
      <c r="AA41">
        <f>G41</f>
        <v>749.6</v>
      </c>
      <c r="AB41">
        <f>I41</f>
        <v>749.6</v>
      </c>
      <c r="AC41">
        <f>K41</f>
        <v>0</v>
      </c>
      <c r="AD41">
        <f>M41</f>
        <v>6.79</v>
      </c>
    </row>
    <row r="42" spans="1:30" x14ac:dyDescent="0.25">
      <c r="A42" t="s">
        <v>24</v>
      </c>
      <c r="B42">
        <v>200</v>
      </c>
      <c r="C42">
        <v>2</v>
      </c>
      <c r="D42">
        <v>74245</v>
      </c>
      <c r="E42">
        <v>371.21</v>
      </c>
      <c r="F42">
        <v>296980</v>
      </c>
      <c r="G42">
        <v>1484.85</v>
      </c>
      <c r="H42">
        <v>296980</v>
      </c>
      <c r="I42">
        <v>1484.85</v>
      </c>
      <c r="J42">
        <v>0</v>
      </c>
      <c r="K42">
        <v>0</v>
      </c>
      <c r="L42">
        <v>0</v>
      </c>
      <c r="M42">
        <v>7.56</v>
      </c>
      <c r="N42">
        <v>0</v>
      </c>
      <c r="O42">
        <v>0</v>
      </c>
      <c r="P42">
        <v>0</v>
      </c>
      <c r="Q42">
        <v>0</v>
      </c>
      <c r="R42">
        <v>0</v>
      </c>
      <c r="S42">
        <v>7.0000000000000007E-2</v>
      </c>
      <c r="T42">
        <v>0.01</v>
      </c>
      <c r="U42">
        <v>399.94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371.21</v>
      </c>
      <c r="AA42">
        <f t="shared" ref="AA42:AA51" si="24">G42</f>
        <v>1484.85</v>
      </c>
      <c r="AB42">
        <f t="shared" ref="AB42:AB51" si="25">I42</f>
        <v>1484.85</v>
      </c>
      <c r="AC42">
        <f t="shared" ref="AC42:AC51" si="26">K42</f>
        <v>0</v>
      </c>
      <c r="AD42">
        <f t="shared" ref="AD42:AD51" si="27">M42</f>
        <v>7.56</v>
      </c>
    </row>
    <row r="43" spans="1:30" x14ac:dyDescent="0.25">
      <c r="A43" t="s">
        <v>24</v>
      </c>
      <c r="B43">
        <v>200</v>
      </c>
      <c r="C43">
        <v>4</v>
      </c>
      <c r="D43">
        <v>83057</v>
      </c>
      <c r="E43">
        <v>415.27</v>
      </c>
      <c r="F43">
        <v>332228</v>
      </c>
      <c r="G43">
        <v>1661.07</v>
      </c>
      <c r="H43">
        <v>332228</v>
      </c>
      <c r="I43">
        <v>1661.07</v>
      </c>
      <c r="J43">
        <v>0</v>
      </c>
      <c r="K43">
        <v>0</v>
      </c>
      <c r="L43">
        <v>0</v>
      </c>
      <c r="M43">
        <v>14.21</v>
      </c>
      <c r="N43">
        <v>0</v>
      </c>
      <c r="O43">
        <v>0</v>
      </c>
      <c r="P43">
        <v>0</v>
      </c>
      <c r="Q43">
        <v>0</v>
      </c>
      <c r="R43">
        <v>0</v>
      </c>
      <c r="S43">
        <v>7.0000000000000007E-2</v>
      </c>
      <c r="T43">
        <v>0.01</v>
      </c>
      <c r="U43">
        <v>799.94</v>
      </c>
      <c r="X43" t="str">
        <f t="shared" si="21"/>
        <v>select_run_range_all</v>
      </c>
      <c r="Y43">
        <f t="shared" si="22"/>
        <v>4</v>
      </c>
      <c r="Z43">
        <f t="shared" si="23"/>
        <v>415.27</v>
      </c>
      <c r="AA43">
        <f t="shared" si="24"/>
        <v>1661.07</v>
      </c>
      <c r="AB43">
        <f t="shared" si="25"/>
        <v>1661.07</v>
      </c>
      <c r="AC43">
        <f t="shared" si="26"/>
        <v>0</v>
      </c>
      <c r="AD43">
        <f t="shared" si="27"/>
        <v>14.21</v>
      </c>
    </row>
    <row r="44" spans="1:30" x14ac:dyDescent="0.25">
      <c r="A44" t="s">
        <v>24</v>
      </c>
      <c r="B44">
        <v>200</v>
      </c>
      <c r="C44">
        <v>8</v>
      </c>
      <c r="D44">
        <v>87541</v>
      </c>
      <c r="E44">
        <v>437.68</v>
      </c>
      <c r="F44">
        <v>350164</v>
      </c>
      <c r="G44">
        <v>1750.71</v>
      </c>
      <c r="H44">
        <v>350164</v>
      </c>
      <c r="I44">
        <v>1750.71</v>
      </c>
      <c r="J44">
        <v>0</v>
      </c>
      <c r="K44">
        <v>0</v>
      </c>
      <c r="L44">
        <v>0</v>
      </c>
      <c r="M44">
        <v>27.17</v>
      </c>
      <c r="N44">
        <v>0</v>
      </c>
      <c r="O44">
        <v>0</v>
      </c>
      <c r="P44">
        <v>0</v>
      </c>
      <c r="Q44">
        <v>0</v>
      </c>
      <c r="R44">
        <v>0</v>
      </c>
      <c r="S44">
        <v>0.05</v>
      </c>
      <c r="T44">
        <v>0.02</v>
      </c>
      <c r="U44">
        <v>1599.97</v>
      </c>
      <c r="X44" t="str">
        <f t="shared" si="21"/>
        <v>select_run_range_all</v>
      </c>
      <c r="Y44">
        <f t="shared" si="22"/>
        <v>8</v>
      </c>
      <c r="Z44">
        <f t="shared" si="23"/>
        <v>437.68</v>
      </c>
      <c r="AA44">
        <f t="shared" si="24"/>
        <v>1750.71</v>
      </c>
      <c r="AB44">
        <f t="shared" si="25"/>
        <v>1750.71</v>
      </c>
      <c r="AC44">
        <f t="shared" si="26"/>
        <v>0</v>
      </c>
      <c r="AD44">
        <f t="shared" si="27"/>
        <v>27.17</v>
      </c>
    </row>
    <row r="45" spans="1:30" x14ac:dyDescent="0.25">
      <c r="A45" t="s">
        <v>24</v>
      </c>
      <c r="B45">
        <v>200</v>
      </c>
      <c r="C45">
        <v>16</v>
      </c>
      <c r="D45">
        <v>88548</v>
      </c>
      <c r="E45">
        <v>442.7</v>
      </c>
      <c r="F45">
        <v>354192</v>
      </c>
      <c r="G45">
        <v>1770.78</v>
      </c>
      <c r="H45">
        <v>354192</v>
      </c>
      <c r="I45">
        <v>1770.78</v>
      </c>
      <c r="J45">
        <v>0</v>
      </c>
      <c r="K45">
        <v>0</v>
      </c>
      <c r="L45">
        <v>0</v>
      </c>
      <c r="M45">
        <v>54.83</v>
      </c>
      <c r="N45">
        <v>0</v>
      </c>
      <c r="O45">
        <v>0</v>
      </c>
      <c r="P45">
        <v>0</v>
      </c>
      <c r="Q45">
        <v>0</v>
      </c>
      <c r="R45">
        <v>0</v>
      </c>
      <c r="S45">
        <v>0.09</v>
      </c>
      <c r="T45">
        <v>0.04</v>
      </c>
      <c r="U45">
        <v>3200.06</v>
      </c>
      <c r="X45" t="str">
        <f t="shared" si="21"/>
        <v>select_run_range_all</v>
      </c>
      <c r="Y45">
        <f t="shared" si="22"/>
        <v>16</v>
      </c>
      <c r="Z45">
        <f t="shared" si="23"/>
        <v>442.7</v>
      </c>
      <c r="AA45">
        <f t="shared" si="24"/>
        <v>1770.78</v>
      </c>
      <c r="AB45">
        <f t="shared" si="25"/>
        <v>1770.78</v>
      </c>
      <c r="AC45">
        <f t="shared" si="26"/>
        <v>0</v>
      </c>
      <c r="AD45">
        <f t="shared" si="27"/>
        <v>54.83</v>
      </c>
    </row>
    <row r="46" spans="1:30" x14ac:dyDescent="0.25">
      <c r="A46" t="s">
        <v>24</v>
      </c>
      <c r="B46">
        <v>200</v>
      </c>
      <c r="C46">
        <v>32</v>
      </c>
      <c r="D46">
        <v>87945</v>
      </c>
      <c r="E46">
        <v>439.62</v>
      </c>
      <c r="F46">
        <v>351780</v>
      </c>
      <c r="G46">
        <v>1758.49</v>
      </c>
      <c r="H46">
        <v>351780</v>
      </c>
      <c r="I46">
        <v>1758.49</v>
      </c>
      <c r="J46">
        <v>0</v>
      </c>
      <c r="K46">
        <v>0</v>
      </c>
      <c r="L46">
        <v>0</v>
      </c>
      <c r="M46">
        <v>110.66</v>
      </c>
      <c r="N46">
        <v>0</v>
      </c>
      <c r="O46">
        <v>0</v>
      </c>
      <c r="P46">
        <v>0</v>
      </c>
      <c r="Q46">
        <v>0</v>
      </c>
      <c r="R46">
        <v>0</v>
      </c>
      <c r="S46">
        <v>2.5099999999999998</v>
      </c>
      <c r="T46">
        <v>7.0000000000000007E-2</v>
      </c>
      <c r="U46">
        <v>6400.65</v>
      </c>
      <c r="X46" t="str">
        <f t="shared" si="21"/>
        <v>select_run_range_all</v>
      </c>
      <c r="Y46">
        <f t="shared" si="22"/>
        <v>32</v>
      </c>
      <c r="Z46">
        <f t="shared" si="23"/>
        <v>439.62</v>
      </c>
      <c r="AA46">
        <f t="shared" si="24"/>
        <v>1758.49</v>
      </c>
      <c r="AB46">
        <f t="shared" si="25"/>
        <v>1758.49</v>
      </c>
      <c r="AC46">
        <f t="shared" si="26"/>
        <v>0</v>
      </c>
      <c r="AD46">
        <f t="shared" si="27"/>
        <v>110.66</v>
      </c>
    </row>
    <row r="47" spans="1:30" x14ac:dyDescent="0.25">
      <c r="A47" t="s">
        <v>24</v>
      </c>
      <c r="B47">
        <v>200</v>
      </c>
      <c r="C47">
        <v>64</v>
      </c>
      <c r="D47">
        <v>87941</v>
      </c>
      <c r="E47">
        <v>439.48</v>
      </c>
      <c r="F47">
        <v>351764</v>
      </c>
      <c r="G47">
        <v>1757.92</v>
      </c>
      <c r="H47">
        <v>351764</v>
      </c>
      <c r="I47">
        <v>1757.92</v>
      </c>
      <c r="J47">
        <v>0</v>
      </c>
      <c r="K47">
        <v>0</v>
      </c>
      <c r="L47">
        <v>0</v>
      </c>
      <c r="M47">
        <v>227.4</v>
      </c>
      <c r="N47">
        <v>0</v>
      </c>
      <c r="O47">
        <v>0</v>
      </c>
      <c r="P47">
        <v>0</v>
      </c>
      <c r="Q47">
        <v>0</v>
      </c>
      <c r="R47">
        <v>0</v>
      </c>
      <c r="S47">
        <v>2.06</v>
      </c>
      <c r="T47">
        <v>0.15</v>
      </c>
      <c r="U47">
        <v>12803.83</v>
      </c>
      <c r="X47" t="str">
        <f t="shared" si="21"/>
        <v>select_run_range_all</v>
      </c>
      <c r="Y47">
        <f t="shared" si="22"/>
        <v>64</v>
      </c>
      <c r="Z47">
        <f t="shared" si="23"/>
        <v>439.48</v>
      </c>
      <c r="AA47">
        <f t="shared" si="24"/>
        <v>1757.92</v>
      </c>
      <c r="AB47">
        <f t="shared" si="25"/>
        <v>1757.92</v>
      </c>
      <c r="AC47">
        <f t="shared" si="26"/>
        <v>0</v>
      </c>
      <c r="AD47">
        <f t="shared" si="27"/>
        <v>227.4</v>
      </c>
    </row>
    <row r="48" spans="1:30" x14ac:dyDescent="0.25">
      <c r="A48" t="s">
        <v>24</v>
      </c>
      <c r="B48">
        <v>200</v>
      </c>
      <c r="C48">
        <v>128</v>
      </c>
      <c r="D48">
        <v>88372</v>
      </c>
      <c r="E48">
        <v>441.43</v>
      </c>
      <c r="F48">
        <v>353488</v>
      </c>
      <c r="G48">
        <v>1765.7</v>
      </c>
      <c r="H48">
        <v>353488</v>
      </c>
      <c r="I48">
        <v>1765.7</v>
      </c>
      <c r="J48">
        <v>0</v>
      </c>
      <c r="K48">
        <v>0</v>
      </c>
      <c r="L48">
        <v>0</v>
      </c>
      <c r="M48">
        <v>559.5</v>
      </c>
      <c r="N48">
        <v>0</v>
      </c>
      <c r="O48">
        <v>0</v>
      </c>
      <c r="P48">
        <v>0</v>
      </c>
      <c r="Q48">
        <v>0</v>
      </c>
      <c r="R48">
        <v>0</v>
      </c>
      <c r="S48">
        <v>1.3</v>
      </c>
      <c r="T48">
        <v>0.28999999999999998</v>
      </c>
      <c r="U48">
        <v>25614.54</v>
      </c>
      <c r="X48" t="str">
        <f t="shared" si="21"/>
        <v>select_run_range_all</v>
      </c>
      <c r="Y48">
        <f t="shared" si="22"/>
        <v>128</v>
      </c>
      <c r="Z48">
        <f t="shared" si="23"/>
        <v>441.43</v>
      </c>
      <c r="AA48">
        <f t="shared" si="24"/>
        <v>1765.7</v>
      </c>
      <c r="AB48">
        <f t="shared" si="25"/>
        <v>1765.7</v>
      </c>
      <c r="AC48">
        <f t="shared" si="26"/>
        <v>0</v>
      </c>
      <c r="AD48">
        <f t="shared" si="27"/>
        <v>559.5</v>
      </c>
    </row>
    <row r="49" spans="1:30" x14ac:dyDescent="0.25">
      <c r="A49" t="s">
        <v>24</v>
      </c>
      <c r="B49">
        <v>200</v>
      </c>
      <c r="C49">
        <v>256</v>
      </c>
      <c r="D49">
        <v>88744</v>
      </c>
      <c r="E49">
        <v>442.86</v>
      </c>
      <c r="F49">
        <v>354976</v>
      </c>
      <c r="G49">
        <v>1771.44</v>
      </c>
      <c r="H49">
        <v>354976</v>
      </c>
      <c r="I49">
        <v>1771.44</v>
      </c>
      <c r="J49">
        <v>0</v>
      </c>
      <c r="K49">
        <v>0</v>
      </c>
      <c r="L49">
        <v>0</v>
      </c>
      <c r="M49">
        <v>1170.6500000000001</v>
      </c>
      <c r="N49">
        <v>0</v>
      </c>
      <c r="O49">
        <v>0</v>
      </c>
      <c r="P49">
        <v>0</v>
      </c>
      <c r="Q49">
        <v>0</v>
      </c>
      <c r="R49">
        <v>0</v>
      </c>
      <c r="S49">
        <v>2.82</v>
      </c>
      <c r="T49">
        <v>0.57999999999999996</v>
      </c>
      <c r="U49">
        <v>51256.35</v>
      </c>
      <c r="X49" t="str">
        <f t="shared" si="21"/>
        <v>select_run_range_all</v>
      </c>
      <c r="Y49">
        <f t="shared" si="22"/>
        <v>256</v>
      </c>
      <c r="Z49">
        <f t="shared" si="23"/>
        <v>442.86</v>
      </c>
      <c r="AA49">
        <f t="shared" si="24"/>
        <v>1771.44</v>
      </c>
      <c r="AB49">
        <f t="shared" si="25"/>
        <v>1771.44</v>
      </c>
      <c r="AC49">
        <f t="shared" si="26"/>
        <v>0</v>
      </c>
      <c r="AD49">
        <f t="shared" si="27"/>
        <v>1170.6500000000001</v>
      </c>
    </row>
    <row r="50" spans="1:30" x14ac:dyDescent="0.25">
      <c r="A50" t="s">
        <v>24</v>
      </c>
      <c r="B50">
        <v>201</v>
      </c>
      <c r="C50">
        <v>512</v>
      </c>
      <c r="D50">
        <v>89285</v>
      </c>
      <c r="E50">
        <v>444.72</v>
      </c>
      <c r="F50">
        <v>357140</v>
      </c>
      <c r="G50">
        <v>1778.9</v>
      </c>
      <c r="H50">
        <v>357140</v>
      </c>
      <c r="I50">
        <v>1778.9</v>
      </c>
      <c r="J50">
        <v>0</v>
      </c>
      <c r="K50">
        <v>0</v>
      </c>
      <c r="L50">
        <v>0</v>
      </c>
      <c r="M50">
        <v>2320.5500000000002</v>
      </c>
      <c r="N50">
        <v>0</v>
      </c>
      <c r="O50">
        <v>0</v>
      </c>
      <c r="P50">
        <v>0</v>
      </c>
      <c r="Q50">
        <v>0</v>
      </c>
      <c r="R50">
        <v>0</v>
      </c>
      <c r="S50">
        <v>5.37</v>
      </c>
      <c r="T50">
        <v>1.1499999999999999</v>
      </c>
      <c r="U50">
        <v>102624.88</v>
      </c>
      <c r="X50" t="str">
        <f t="shared" si="21"/>
        <v>select_run_range_all</v>
      </c>
      <c r="Y50">
        <f t="shared" si="22"/>
        <v>512</v>
      </c>
      <c r="Z50">
        <f t="shared" si="23"/>
        <v>444.72</v>
      </c>
      <c r="AA50">
        <f t="shared" si="24"/>
        <v>1778.9</v>
      </c>
      <c r="AB50">
        <f t="shared" si="25"/>
        <v>1778.9</v>
      </c>
      <c r="AC50">
        <f t="shared" si="26"/>
        <v>0</v>
      </c>
      <c r="AD50">
        <f t="shared" si="27"/>
        <v>2320.5500000000002</v>
      </c>
    </row>
    <row r="51" spans="1:30" x14ac:dyDescent="0.25">
      <c r="A51" t="s">
        <v>24</v>
      </c>
      <c r="B51">
        <v>202</v>
      </c>
      <c r="C51">
        <v>1024</v>
      </c>
      <c r="D51">
        <v>90519</v>
      </c>
      <c r="E51">
        <v>449.17</v>
      </c>
      <c r="F51">
        <v>362076</v>
      </c>
      <c r="G51">
        <v>1796.68</v>
      </c>
      <c r="H51">
        <v>362076</v>
      </c>
      <c r="I51">
        <v>1796.68</v>
      </c>
      <c r="J51">
        <v>0</v>
      </c>
      <c r="K51">
        <v>0</v>
      </c>
      <c r="L51">
        <v>0</v>
      </c>
      <c r="M51">
        <v>4203.93</v>
      </c>
      <c r="N51">
        <v>0</v>
      </c>
      <c r="O51">
        <v>0</v>
      </c>
      <c r="P51">
        <v>0</v>
      </c>
      <c r="Q51">
        <v>0</v>
      </c>
      <c r="R51">
        <v>0</v>
      </c>
      <c r="S51">
        <v>9.5500000000000007</v>
      </c>
      <c r="T51">
        <v>2.27</v>
      </c>
      <c r="U51">
        <v>205707.47</v>
      </c>
      <c r="X51" t="str">
        <f t="shared" si="21"/>
        <v>select_run_range_all</v>
      </c>
      <c r="Y51">
        <f t="shared" si="22"/>
        <v>1024</v>
      </c>
      <c r="Z51">
        <f t="shared" si="23"/>
        <v>449.17</v>
      </c>
      <c r="AA51">
        <f t="shared" si="24"/>
        <v>1796.68</v>
      </c>
      <c r="AB51">
        <f t="shared" si="25"/>
        <v>1796.68</v>
      </c>
      <c r="AC51">
        <f t="shared" si="26"/>
        <v>0</v>
      </c>
      <c r="AD51">
        <f t="shared" si="27"/>
        <v>4203.93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174253</v>
      </c>
      <c r="E54">
        <v>871.25</v>
      </c>
      <c r="F54">
        <v>174253</v>
      </c>
      <c r="G54">
        <v>871.25</v>
      </c>
      <c r="H54">
        <v>174253</v>
      </c>
      <c r="I54">
        <v>871.25</v>
      </c>
      <c r="J54">
        <v>0</v>
      </c>
      <c r="K54">
        <v>0</v>
      </c>
      <c r="L54">
        <v>0</v>
      </c>
      <c r="M54">
        <v>1.7</v>
      </c>
      <c r="N54">
        <v>0</v>
      </c>
      <c r="O54">
        <v>0</v>
      </c>
      <c r="P54">
        <v>0</v>
      </c>
      <c r="Q54">
        <v>0</v>
      </c>
      <c r="R54">
        <v>0</v>
      </c>
      <c r="S54">
        <v>0.02</v>
      </c>
      <c r="T54">
        <v>0</v>
      </c>
      <c r="U54">
        <v>199.94</v>
      </c>
      <c r="X54" t="str">
        <f>A54</f>
        <v>select_run_range_distinct</v>
      </c>
      <c r="Y54">
        <f>C54</f>
        <v>1</v>
      </c>
      <c r="Z54">
        <f>E54</f>
        <v>871.25</v>
      </c>
      <c r="AA54">
        <f>G54</f>
        <v>871.25</v>
      </c>
      <c r="AB54">
        <f>I54</f>
        <v>871.25</v>
      </c>
      <c r="AC54">
        <f>K54</f>
        <v>0</v>
      </c>
      <c r="AD54">
        <f>M54</f>
        <v>1.7</v>
      </c>
    </row>
    <row r="55" spans="1:30" x14ac:dyDescent="0.25">
      <c r="A55" t="s">
        <v>25</v>
      </c>
      <c r="B55">
        <v>200</v>
      </c>
      <c r="C55">
        <v>2</v>
      </c>
      <c r="D55">
        <v>351891</v>
      </c>
      <c r="E55">
        <v>1759.42</v>
      </c>
      <c r="F55">
        <v>351891</v>
      </c>
      <c r="G55">
        <v>1759.42</v>
      </c>
      <c r="H55">
        <v>351891</v>
      </c>
      <c r="I55">
        <v>1759.42</v>
      </c>
      <c r="J55">
        <v>0</v>
      </c>
      <c r="K55">
        <v>0</v>
      </c>
      <c r="L55">
        <v>0</v>
      </c>
      <c r="M55">
        <v>1.67</v>
      </c>
      <c r="N55">
        <v>0</v>
      </c>
      <c r="O55">
        <v>0</v>
      </c>
      <c r="P55">
        <v>0</v>
      </c>
      <c r="Q55">
        <v>0</v>
      </c>
      <c r="R55">
        <v>0</v>
      </c>
      <c r="S55">
        <v>0.04</v>
      </c>
      <c r="T55">
        <v>0</v>
      </c>
      <c r="U55">
        <v>399.87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1759.42</v>
      </c>
      <c r="AA55">
        <f t="shared" ref="AA55:AA64" si="31">G55</f>
        <v>1759.42</v>
      </c>
      <c r="AB55">
        <f t="shared" ref="AB55:AB64" si="32">I55</f>
        <v>1759.42</v>
      </c>
      <c r="AC55">
        <f t="shared" ref="AC55:AC64" si="33">K55</f>
        <v>0</v>
      </c>
      <c r="AD55">
        <f t="shared" ref="AD55:AD64" si="34">M55</f>
        <v>1.67</v>
      </c>
    </row>
    <row r="56" spans="1:30" x14ac:dyDescent="0.25">
      <c r="A56" t="s">
        <v>25</v>
      </c>
      <c r="B56">
        <v>200</v>
      </c>
      <c r="C56">
        <v>4</v>
      </c>
      <c r="D56">
        <v>361464</v>
      </c>
      <c r="E56">
        <v>1807.28</v>
      </c>
      <c r="F56">
        <v>361464</v>
      </c>
      <c r="G56">
        <v>1807.28</v>
      </c>
      <c r="H56">
        <v>361464</v>
      </c>
      <c r="I56">
        <v>1807.28</v>
      </c>
      <c r="J56">
        <v>0</v>
      </c>
      <c r="K56">
        <v>0</v>
      </c>
      <c r="L56">
        <v>0</v>
      </c>
      <c r="M56">
        <v>3.82</v>
      </c>
      <c r="N56">
        <v>0</v>
      </c>
      <c r="O56">
        <v>0</v>
      </c>
      <c r="P56">
        <v>0</v>
      </c>
      <c r="Q56">
        <v>0</v>
      </c>
      <c r="R56">
        <v>0</v>
      </c>
      <c r="S56">
        <v>0.08</v>
      </c>
      <c r="T56">
        <v>0</v>
      </c>
      <c r="U56">
        <v>799.85</v>
      </c>
      <c r="X56" t="str">
        <f t="shared" si="28"/>
        <v>select_run_range_distinct</v>
      </c>
      <c r="Y56">
        <f t="shared" si="29"/>
        <v>4</v>
      </c>
      <c r="Z56">
        <f t="shared" si="30"/>
        <v>1807.28</v>
      </c>
      <c r="AA56">
        <f t="shared" si="31"/>
        <v>1807.28</v>
      </c>
      <c r="AB56">
        <f t="shared" si="32"/>
        <v>1807.28</v>
      </c>
      <c r="AC56">
        <f t="shared" si="33"/>
        <v>0</v>
      </c>
      <c r="AD56">
        <f t="shared" si="34"/>
        <v>3.82</v>
      </c>
    </row>
    <row r="57" spans="1:30" x14ac:dyDescent="0.25">
      <c r="A57" t="s">
        <v>25</v>
      </c>
      <c r="B57">
        <v>200</v>
      </c>
      <c r="C57">
        <v>8</v>
      </c>
      <c r="D57">
        <v>358758</v>
      </c>
      <c r="E57">
        <v>1793.73</v>
      </c>
      <c r="F57">
        <v>358758</v>
      </c>
      <c r="G57">
        <v>1793.73</v>
      </c>
      <c r="H57">
        <v>358758</v>
      </c>
      <c r="I57">
        <v>1793.73</v>
      </c>
      <c r="J57">
        <v>0</v>
      </c>
      <c r="K57">
        <v>0</v>
      </c>
      <c r="L57">
        <v>0</v>
      </c>
      <c r="M57">
        <v>7.98</v>
      </c>
      <c r="N57">
        <v>0</v>
      </c>
      <c r="O57">
        <v>0</v>
      </c>
      <c r="P57">
        <v>0</v>
      </c>
      <c r="Q57">
        <v>0</v>
      </c>
      <c r="R57">
        <v>0</v>
      </c>
      <c r="S57">
        <v>0.05</v>
      </c>
      <c r="T57">
        <v>0</v>
      </c>
      <c r="U57">
        <v>1599.87</v>
      </c>
      <c r="X57" t="str">
        <f t="shared" si="28"/>
        <v>select_run_range_distinct</v>
      </c>
      <c r="Y57">
        <f t="shared" si="29"/>
        <v>8</v>
      </c>
      <c r="Z57">
        <f t="shared" si="30"/>
        <v>1793.73</v>
      </c>
      <c r="AA57">
        <f t="shared" si="31"/>
        <v>1793.73</v>
      </c>
      <c r="AB57">
        <f t="shared" si="32"/>
        <v>1793.73</v>
      </c>
      <c r="AC57">
        <f t="shared" si="33"/>
        <v>0</v>
      </c>
      <c r="AD57">
        <f t="shared" si="34"/>
        <v>7.98</v>
      </c>
    </row>
    <row r="58" spans="1:30" x14ac:dyDescent="0.25">
      <c r="A58" t="s">
        <v>25</v>
      </c>
      <c r="B58">
        <v>200</v>
      </c>
      <c r="C58">
        <v>16</v>
      </c>
      <c r="D58">
        <v>355828</v>
      </c>
      <c r="E58">
        <v>1779.04</v>
      </c>
      <c r="F58">
        <v>355828</v>
      </c>
      <c r="G58">
        <v>1779.04</v>
      </c>
      <c r="H58">
        <v>355828</v>
      </c>
      <c r="I58">
        <v>1779.04</v>
      </c>
      <c r="J58">
        <v>0</v>
      </c>
      <c r="K58">
        <v>0</v>
      </c>
      <c r="L58">
        <v>0</v>
      </c>
      <c r="M58">
        <v>16.71</v>
      </c>
      <c r="N58">
        <v>0</v>
      </c>
      <c r="O58">
        <v>0</v>
      </c>
      <c r="P58">
        <v>0</v>
      </c>
      <c r="Q58">
        <v>0</v>
      </c>
      <c r="R58">
        <v>0</v>
      </c>
      <c r="S58">
        <v>0.09</v>
      </c>
      <c r="T58">
        <v>0.01</v>
      </c>
      <c r="U58">
        <v>3199.92</v>
      </c>
      <c r="X58" t="str">
        <f t="shared" si="28"/>
        <v>select_run_range_distinct</v>
      </c>
      <c r="Y58">
        <f t="shared" si="29"/>
        <v>16</v>
      </c>
      <c r="Z58">
        <f t="shared" si="30"/>
        <v>1779.04</v>
      </c>
      <c r="AA58">
        <f t="shared" si="31"/>
        <v>1779.04</v>
      </c>
      <c r="AB58">
        <f t="shared" si="32"/>
        <v>1779.04</v>
      </c>
      <c r="AC58">
        <f t="shared" si="33"/>
        <v>0</v>
      </c>
      <c r="AD58">
        <f t="shared" si="34"/>
        <v>16.71</v>
      </c>
    </row>
    <row r="59" spans="1:30" x14ac:dyDescent="0.25">
      <c r="A59" t="s">
        <v>25</v>
      </c>
      <c r="B59">
        <v>200</v>
      </c>
      <c r="C59">
        <v>32</v>
      </c>
      <c r="D59">
        <v>354527</v>
      </c>
      <c r="E59">
        <v>1772.44</v>
      </c>
      <c r="F59">
        <v>354527</v>
      </c>
      <c r="G59">
        <v>1772.44</v>
      </c>
      <c r="H59">
        <v>354527</v>
      </c>
      <c r="I59">
        <v>1772.44</v>
      </c>
      <c r="J59">
        <v>0</v>
      </c>
      <c r="K59">
        <v>0</v>
      </c>
      <c r="L59">
        <v>0</v>
      </c>
      <c r="M59">
        <v>34.950000000000003</v>
      </c>
      <c r="N59">
        <v>0</v>
      </c>
      <c r="O59">
        <v>0</v>
      </c>
      <c r="P59">
        <v>0</v>
      </c>
      <c r="Q59">
        <v>0</v>
      </c>
      <c r="R59">
        <v>0</v>
      </c>
      <c r="S59">
        <v>0.09</v>
      </c>
      <c r="T59">
        <v>0.02</v>
      </c>
      <c r="U59">
        <v>6400.16</v>
      </c>
      <c r="X59" t="str">
        <f t="shared" si="28"/>
        <v>select_run_range_distinct</v>
      </c>
      <c r="Y59">
        <f t="shared" si="29"/>
        <v>32</v>
      </c>
      <c r="Z59">
        <f t="shared" si="30"/>
        <v>1772.44</v>
      </c>
      <c r="AA59">
        <f t="shared" si="31"/>
        <v>1772.44</v>
      </c>
      <c r="AB59">
        <f t="shared" si="32"/>
        <v>1772.44</v>
      </c>
      <c r="AC59">
        <f t="shared" si="33"/>
        <v>0</v>
      </c>
      <c r="AD59">
        <f t="shared" si="34"/>
        <v>34.950000000000003</v>
      </c>
    </row>
    <row r="60" spans="1:30" x14ac:dyDescent="0.25">
      <c r="A60" t="s">
        <v>25</v>
      </c>
      <c r="B60">
        <v>200</v>
      </c>
      <c r="C60">
        <v>64</v>
      </c>
      <c r="D60">
        <v>353418</v>
      </c>
      <c r="E60">
        <v>1766.71</v>
      </c>
      <c r="F60">
        <v>353418</v>
      </c>
      <c r="G60">
        <v>1766.71</v>
      </c>
      <c r="H60">
        <v>353418</v>
      </c>
      <c r="I60">
        <v>1766.71</v>
      </c>
      <c r="J60">
        <v>0</v>
      </c>
      <c r="K60">
        <v>0</v>
      </c>
      <c r="L60">
        <v>0</v>
      </c>
      <c r="M60">
        <v>75.819999999999993</v>
      </c>
      <c r="N60">
        <v>0</v>
      </c>
      <c r="O60">
        <v>0</v>
      </c>
      <c r="P60">
        <v>0</v>
      </c>
      <c r="Q60">
        <v>0</v>
      </c>
      <c r="R60">
        <v>0</v>
      </c>
      <c r="S60">
        <v>0.16</v>
      </c>
      <c r="T60">
        <v>0.04</v>
      </c>
      <c r="U60">
        <v>12801.17</v>
      </c>
      <c r="X60" t="str">
        <f t="shared" si="28"/>
        <v>select_run_range_distinct</v>
      </c>
      <c r="Y60">
        <f t="shared" si="29"/>
        <v>64</v>
      </c>
      <c r="Z60">
        <f t="shared" si="30"/>
        <v>1766.71</v>
      </c>
      <c r="AA60">
        <f t="shared" si="31"/>
        <v>1766.71</v>
      </c>
      <c r="AB60">
        <f t="shared" si="32"/>
        <v>1766.71</v>
      </c>
      <c r="AC60">
        <f t="shared" si="33"/>
        <v>0</v>
      </c>
      <c r="AD60">
        <f t="shared" si="34"/>
        <v>75.819999999999993</v>
      </c>
    </row>
    <row r="61" spans="1:30" x14ac:dyDescent="0.25">
      <c r="A61" t="s">
        <v>25</v>
      </c>
      <c r="B61">
        <v>200</v>
      </c>
      <c r="C61">
        <v>128</v>
      </c>
      <c r="D61">
        <v>352503</v>
      </c>
      <c r="E61">
        <v>1761.82</v>
      </c>
      <c r="F61">
        <v>352503</v>
      </c>
      <c r="G61">
        <v>1761.82</v>
      </c>
      <c r="H61">
        <v>352503</v>
      </c>
      <c r="I61">
        <v>1761.82</v>
      </c>
      <c r="J61">
        <v>0</v>
      </c>
      <c r="K61">
        <v>0</v>
      </c>
      <c r="L61">
        <v>0</v>
      </c>
      <c r="M61">
        <v>211.6</v>
      </c>
      <c r="N61">
        <v>0</v>
      </c>
      <c r="O61">
        <v>0</v>
      </c>
      <c r="P61">
        <v>0</v>
      </c>
      <c r="Q61">
        <v>0</v>
      </c>
      <c r="R61">
        <v>0</v>
      </c>
      <c r="S61">
        <v>0.75</v>
      </c>
      <c r="T61">
        <v>7.0000000000000007E-2</v>
      </c>
      <c r="U61">
        <v>25604.73</v>
      </c>
      <c r="X61" t="str">
        <f t="shared" si="28"/>
        <v>select_run_range_distinct</v>
      </c>
      <c r="Y61">
        <f t="shared" si="29"/>
        <v>128</v>
      </c>
      <c r="Z61">
        <f t="shared" si="30"/>
        <v>1761.82</v>
      </c>
      <c r="AA61">
        <f t="shared" si="31"/>
        <v>1761.82</v>
      </c>
      <c r="AB61">
        <f t="shared" si="32"/>
        <v>1761.82</v>
      </c>
      <c r="AC61">
        <f t="shared" si="33"/>
        <v>0</v>
      </c>
      <c r="AD61">
        <f t="shared" si="34"/>
        <v>211.6</v>
      </c>
    </row>
    <row r="62" spans="1:30" x14ac:dyDescent="0.25">
      <c r="A62" t="s">
        <v>25</v>
      </c>
      <c r="B62">
        <v>200</v>
      </c>
      <c r="C62">
        <v>256</v>
      </c>
      <c r="D62">
        <v>353581</v>
      </c>
      <c r="E62">
        <v>1766.51</v>
      </c>
      <c r="F62">
        <v>353581</v>
      </c>
      <c r="G62">
        <v>1766.51</v>
      </c>
      <c r="H62">
        <v>353581</v>
      </c>
      <c r="I62">
        <v>1766.51</v>
      </c>
      <c r="J62">
        <v>0</v>
      </c>
      <c r="K62">
        <v>0</v>
      </c>
      <c r="L62">
        <v>0</v>
      </c>
      <c r="M62">
        <v>467.3</v>
      </c>
      <c r="N62">
        <v>0</v>
      </c>
      <c r="O62">
        <v>0</v>
      </c>
      <c r="P62">
        <v>0</v>
      </c>
      <c r="Q62">
        <v>0</v>
      </c>
      <c r="R62">
        <v>0</v>
      </c>
      <c r="S62">
        <v>1.88</v>
      </c>
      <c r="T62">
        <v>0.14000000000000001</v>
      </c>
      <c r="U62">
        <v>51220.67</v>
      </c>
      <c r="X62" t="str">
        <f t="shared" si="28"/>
        <v>select_run_range_distinct</v>
      </c>
      <c r="Y62">
        <f t="shared" si="29"/>
        <v>256</v>
      </c>
      <c r="Z62">
        <f t="shared" si="30"/>
        <v>1766.51</v>
      </c>
      <c r="AA62">
        <f t="shared" si="31"/>
        <v>1766.51</v>
      </c>
      <c r="AB62">
        <f t="shared" si="32"/>
        <v>1766.51</v>
      </c>
      <c r="AC62">
        <f t="shared" si="33"/>
        <v>0</v>
      </c>
      <c r="AD62">
        <f t="shared" si="34"/>
        <v>467.3</v>
      </c>
    </row>
    <row r="63" spans="1:30" x14ac:dyDescent="0.25">
      <c r="A63" t="s">
        <v>25</v>
      </c>
      <c r="B63">
        <v>200</v>
      </c>
      <c r="C63">
        <v>512</v>
      </c>
      <c r="D63">
        <v>355195</v>
      </c>
      <c r="E63">
        <v>1773.11</v>
      </c>
      <c r="F63">
        <v>355195</v>
      </c>
      <c r="G63">
        <v>1773.11</v>
      </c>
      <c r="H63">
        <v>355195</v>
      </c>
      <c r="I63">
        <v>1773.11</v>
      </c>
      <c r="J63">
        <v>0</v>
      </c>
      <c r="K63">
        <v>0</v>
      </c>
      <c r="L63">
        <v>0</v>
      </c>
      <c r="M63">
        <v>943.16</v>
      </c>
      <c r="N63">
        <v>0</v>
      </c>
      <c r="O63">
        <v>0</v>
      </c>
      <c r="P63">
        <v>0</v>
      </c>
      <c r="Q63">
        <v>0</v>
      </c>
      <c r="R63">
        <v>0</v>
      </c>
      <c r="S63">
        <v>3.34</v>
      </c>
      <c r="T63">
        <v>0.28999999999999998</v>
      </c>
      <c r="U63">
        <v>102485</v>
      </c>
      <c r="X63" t="str">
        <f t="shared" si="28"/>
        <v>select_run_range_distinct</v>
      </c>
      <c r="Y63">
        <f t="shared" si="29"/>
        <v>512</v>
      </c>
      <c r="Z63">
        <f t="shared" si="30"/>
        <v>1773.11</v>
      </c>
      <c r="AA63">
        <f t="shared" si="31"/>
        <v>1773.11</v>
      </c>
      <c r="AB63">
        <f t="shared" si="32"/>
        <v>1773.11</v>
      </c>
      <c r="AC63">
        <f t="shared" si="33"/>
        <v>0</v>
      </c>
      <c r="AD63">
        <f t="shared" si="34"/>
        <v>943.16</v>
      </c>
    </row>
    <row r="64" spans="1:30" x14ac:dyDescent="0.25">
      <c r="A64" t="s">
        <v>25</v>
      </c>
      <c r="B64">
        <v>201</v>
      </c>
      <c r="C64">
        <v>1024</v>
      </c>
      <c r="D64">
        <v>357691</v>
      </c>
      <c r="E64">
        <v>1782.79</v>
      </c>
      <c r="F64">
        <v>357691</v>
      </c>
      <c r="G64">
        <v>1782.79</v>
      </c>
      <c r="H64">
        <v>357691</v>
      </c>
      <c r="I64">
        <v>1782.79</v>
      </c>
      <c r="J64">
        <v>0</v>
      </c>
      <c r="K64">
        <v>0</v>
      </c>
      <c r="L64">
        <v>0</v>
      </c>
      <c r="M64">
        <v>1618.78</v>
      </c>
      <c r="N64">
        <v>0</v>
      </c>
      <c r="O64">
        <v>0</v>
      </c>
      <c r="P64">
        <v>0</v>
      </c>
      <c r="Q64">
        <v>0</v>
      </c>
      <c r="R64">
        <v>0</v>
      </c>
      <c r="S64">
        <v>4.82</v>
      </c>
      <c r="T64">
        <v>0.56999999999999995</v>
      </c>
      <c r="U64">
        <v>205127.49</v>
      </c>
      <c r="X64" t="str">
        <f t="shared" si="28"/>
        <v>select_run_range_distinct</v>
      </c>
      <c r="Y64">
        <f t="shared" si="29"/>
        <v>1024</v>
      </c>
      <c r="Z64">
        <f t="shared" si="30"/>
        <v>1782.79</v>
      </c>
      <c r="AA64">
        <f t="shared" si="31"/>
        <v>1782.79</v>
      </c>
      <c r="AB64">
        <f t="shared" si="32"/>
        <v>1782.79</v>
      </c>
      <c r="AC64">
        <f t="shared" si="33"/>
        <v>0</v>
      </c>
      <c r="AD64">
        <f t="shared" si="34"/>
        <v>1618.78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177911</v>
      </c>
      <c r="E67">
        <v>889.54</v>
      </c>
      <c r="F67">
        <v>177911</v>
      </c>
      <c r="G67">
        <v>889.54</v>
      </c>
      <c r="H67">
        <v>177911</v>
      </c>
      <c r="I67">
        <v>889.54</v>
      </c>
      <c r="J67">
        <v>0</v>
      </c>
      <c r="K67">
        <v>0</v>
      </c>
      <c r="L67">
        <v>0</v>
      </c>
      <c r="M67">
        <v>1.7</v>
      </c>
      <c r="N67">
        <v>0</v>
      </c>
      <c r="O67">
        <v>0</v>
      </c>
      <c r="P67">
        <v>0</v>
      </c>
      <c r="Q67">
        <v>0</v>
      </c>
      <c r="R67">
        <v>0</v>
      </c>
      <c r="S67">
        <v>0.04</v>
      </c>
      <c r="T67">
        <v>0</v>
      </c>
      <c r="U67">
        <v>199.93</v>
      </c>
      <c r="X67" t="str">
        <f>A67</f>
        <v>select_run_range_order</v>
      </c>
      <c r="Y67">
        <f>C67</f>
        <v>1</v>
      </c>
      <c r="Z67">
        <f>E67</f>
        <v>889.54</v>
      </c>
      <c r="AA67">
        <f>G67</f>
        <v>889.54</v>
      </c>
      <c r="AB67">
        <f>I67</f>
        <v>889.54</v>
      </c>
      <c r="AC67">
        <f>K67</f>
        <v>0</v>
      </c>
      <c r="AD67">
        <f>M67</f>
        <v>1.7</v>
      </c>
    </row>
    <row r="68" spans="1:30" x14ac:dyDescent="0.25">
      <c r="A68" t="s">
        <v>26</v>
      </c>
      <c r="B68">
        <v>200</v>
      </c>
      <c r="C68">
        <v>2</v>
      </c>
      <c r="D68">
        <v>352283</v>
      </c>
      <c r="E68">
        <v>1761.38</v>
      </c>
      <c r="F68">
        <v>352283</v>
      </c>
      <c r="G68">
        <v>1761.38</v>
      </c>
      <c r="H68">
        <v>352283</v>
      </c>
      <c r="I68">
        <v>1761.38</v>
      </c>
      <c r="J68">
        <v>0</v>
      </c>
      <c r="K68">
        <v>0</v>
      </c>
      <c r="L68">
        <v>0</v>
      </c>
      <c r="M68">
        <v>1.7</v>
      </c>
      <c r="N68">
        <v>0</v>
      </c>
      <c r="O68">
        <v>0</v>
      </c>
      <c r="P68">
        <v>0</v>
      </c>
      <c r="Q68">
        <v>0</v>
      </c>
      <c r="R68">
        <v>0</v>
      </c>
      <c r="S68">
        <v>0.04</v>
      </c>
      <c r="T68">
        <v>0</v>
      </c>
      <c r="U68">
        <v>399.86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1761.38</v>
      </c>
      <c r="AA68">
        <f t="shared" ref="AA68:AA77" si="38">G68</f>
        <v>1761.38</v>
      </c>
      <c r="AB68">
        <f t="shared" ref="AB68:AB77" si="39">I68</f>
        <v>1761.38</v>
      </c>
      <c r="AC68">
        <f t="shared" ref="AC68:AC77" si="40">K68</f>
        <v>0</v>
      </c>
      <c r="AD68">
        <f t="shared" ref="AD68:AD77" si="41">M68</f>
        <v>1.7</v>
      </c>
    </row>
    <row r="69" spans="1:30" x14ac:dyDescent="0.25">
      <c r="A69" t="s">
        <v>26</v>
      </c>
      <c r="B69">
        <v>200</v>
      </c>
      <c r="C69">
        <v>4</v>
      </c>
      <c r="D69">
        <v>362645</v>
      </c>
      <c r="E69">
        <v>1813.19</v>
      </c>
      <c r="F69">
        <v>362645</v>
      </c>
      <c r="G69">
        <v>1813.19</v>
      </c>
      <c r="H69">
        <v>362645</v>
      </c>
      <c r="I69">
        <v>1813.19</v>
      </c>
      <c r="J69">
        <v>0</v>
      </c>
      <c r="K69">
        <v>0</v>
      </c>
      <c r="L69">
        <v>0</v>
      </c>
      <c r="M69">
        <v>3.75</v>
      </c>
      <c r="N69">
        <v>0</v>
      </c>
      <c r="O69">
        <v>0</v>
      </c>
      <c r="P69">
        <v>0</v>
      </c>
      <c r="Q69">
        <v>0</v>
      </c>
      <c r="R69">
        <v>0</v>
      </c>
      <c r="S69">
        <v>0.04</v>
      </c>
      <c r="T69">
        <v>0</v>
      </c>
      <c r="U69">
        <v>799.84</v>
      </c>
      <c r="X69" t="str">
        <f t="shared" si="35"/>
        <v>select_run_range_order</v>
      </c>
      <c r="Y69">
        <f t="shared" si="36"/>
        <v>4</v>
      </c>
      <c r="Z69">
        <f t="shared" si="37"/>
        <v>1813.19</v>
      </c>
      <c r="AA69">
        <f t="shared" si="38"/>
        <v>1813.19</v>
      </c>
      <c r="AB69">
        <f t="shared" si="39"/>
        <v>1813.19</v>
      </c>
      <c r="AC69">
        <f t="shared" si="40"/>
        <v>0</v>
      </c>
      <c r="AD69">
        <f t="shared" si="41"/>
        <v>3.75</v>
      </c>
    </row>
    <row r="70" spans="1:30" x14ac:dyDescent="0.25">
      <c r="A70" t="s">
        <v>26</v>
      </c>
      <c r="B70">
        <v>200</v>
      </c>
      <c r="C70">
        <v>8</v>
      </c>
      <c r="D70">
        <v>360116</v>
      </c>
      <c r="E70">
        <v>1800.51</v>
      </c>
      <c r="F70">
        <v>360116</v>
      </c>
      <c r="G70">
        <v>1800.51</v>
      </c>
      <c r="H70">
        <v>360116</v>
      </c>
      <c r="I70">
        <v>1800.51</v>
      </c>
      <c r="J70">
        <v>0</v>
      </c>
      <c r="K70">
        <v>0</v>
      </c>
      <c r="L70">
        <v>0</v>
      </c>
      <c r="M70">
        <v>7.98</v>
      </c>
      <c r="N70">
        <v>0</v>
      </c>
      <c r="O70">
        <v>0</v>
      </c>
      <c r="P70">
        <v>0</v>
      </c>
      <c r="Q70">
        <v>0</v>
      </c>
      <c r="R70">
        <v>0</v>
      </c>
      <c r="S70">
        <v>0.03</v>
      </c>
      <c r="T70">
        <v>0</v>
      </c>
      <c r="U70">
        <v>1599.85</v>
      </c>
      <c r="X70" t="str">
        <f t="shared" si="35"/>
        <v>select_run_range_order</v>
      </c>
      <c r="Y70">
        <f t="shared" si="36"/>
        <v>8</v>
      </c>
      <c r="Z70">
        <f t="shared" si="37"/>
        <v>1800.51</v>
      </c>
      <c r="AA70">
        <f t="shared" si="38"/>
        <v>1800.51</v>
      </c>
      <c r="AB70">
        <f t="shared" si="39"/>
        <v>1800.51</v>
      </c>
      <c r="AC70">
        <f t="shared" si="40"/>
        <v>0</v>
      </c>
      <c r="AD70">
        <f t="shared" si="41"/>
        <v>7.98</v>
      </c>
    </row>
    <row r="71" spans="1:30" x14ac:dyDescent="0.25">
      <c r="A71" t="s">
        <v>26</v>
      </c>
      <c r="B71">
        <v>200</v>
      </c>
      <c r="C71">
        <v>16</v>
      </c>
      <c r="D71">
        <v>355963</v>
      </c>
      <c r="E71">
        <v>1779.7</v>
      </c>
      <c r="F71">
        <v>355963</v>
      </c>
      <c r="G71">
        <v>1779.7</v>
      </c>
      <c r="H71">
        <v>355963</v>
      </c>
      <c r="I71">
        <v>1779.7</v>
      </c>
      <c r="J71">
        <v>0</v>
      </c>
      <c r="K71">
        <v>0</v>
      </c>
      <c r="L71">
        <v>0</v>
      </c>
      <c r="M71">
        <v>16.71</v>
      </c>
      <c r="N71">
        <v>0</v>
      </c>
      <c r="O71">
        <v>0</v>
      </c>
      <c r="P71">
        <v>0</v>
      </c>
      <c r="Q71">
        <v>0</v>
      </c>
      <c r="R71">
        <v>0</v>
      </c>
      <c r="S71">
        <v>0.05</v>
      </c>
      <c r="T71">
        <v>0.01</v>
      </c>
      <c r="U71">
        <v>3199.91</v>
      </c>
      <c r="X71" t="str">
        <f t="shared" si="35"/>
        <v>select_run_range_order</v>
      </c>
      <c r="Y71">
        <f t="shared" si="36"/>
        <v>16</v>
      </c>
      <c r="Z71">
        <f t="shared" si="37"/>
        <v>1779.7</v>
      </c>
      <c r="AA71">
        <f t="shared" si="38"/>
        <v>1779.7</v>
      </c>
      <c r="AB71">
        <f t="shared" si="39"/>
        <v>1779.7</v>
      </c>
      <c r="AC71">
        <f t="shared" si="40"/>
        <v>0</v>
      </c>
      <c r="AD71">
        <f t="shared" si="41"/>
        <v>16.71</v>
      </c>
    </row>
    <row r="72" spans="1:30" x14ac:dyDescent="0.25">
      <c r="A72" t="s">
        <v>26</v>
      </c>
      <c r="B72">
        <v>200</v>
      </c>
      <c r="C72">
        <v>32</v>
      </c>
      <c r="D72">
        <v>353889</v>
      </c>
      <c r="E72">
        <v>1769.27</v>
      </c>
      <c r="F72">
        <v>353889</v>
      </c>
      <c r="G72">
        <v>1769.27</v>
      </c>
      <c r="H72">
        <v>353889</v>
      </c>
      <c r="I72">
        <v>1769.27</v>
      </c>
      <c r="J72">
        <v>0</v>
      </c>
      <c r="K72">
        <v>0</v>
      </c>
      <c r="L72">
        <v>0</v>
      </c>
      <c r="M72">
        <v>34.950000000000003</v>
      </c>
      <c r="N72">
        <v>0</v>
      </c>
      <c r="O72">
        <v>0</v>
      </c>
      <c r="P72">
        <v>0</v>
      </c>
      <c r="Q72">
        <v>0</v>
      </c>
      <c r="R72">
        <v>0</v>
      </c>
      <c r="S72">
        <v>7.0000000000000007E-2</v>
      </c>
      <c r="T72">
        <v>0.02</v>
      </c>
      <c r="U72">
        <v>6400.1</v>
      </c>
      <c r="X72" t="str">
        <f t="shared" si="35"/>
        <v>select_run_range_order</v>
      </c>
      <c r="Y72">
        <f t="shared" si="36"/>
        <v>32</v>
      </c>
      <c r="Z72">
        <f t="shared" si="37"/>
        <v>1769.27</v>
      </c>
      <c r="AA72">
        <f t="shared" si="38"/>
        <v>1769.27</v>
      </c>
      <c r="AB72">
        <f t="shared" si="39"/>
        <v>1769.27</v>
      </c>
      <c r="AC72">
        <f t="shared" si="40"/>
        <v>0</v>
      </c>
      <c r="AD72">
        <f t="shared" si="41"/>
        <v>34.950000000000003</v>
      </c>
    </row>
    <row r="73" spans="1:30" x14ac:dyDescent="0.25">
      <c r="A73" t="s">
        <v>26</v>
      </c>
      <c r="B73">
        <v>200</v>
      </c>
      <c r="C73">
        <v>64</v>
      </c>
      <c r="D73">
        <v>353569</v>
      </c>
      <c r="E73">
        <v>1767.47</v>
      </c>
      <c r="F73">
        <v>353569</v>
      </c>
      <c r="G73">
        <v>1767.47</v>
      </c>
      <c r="H73">
        <v>353569</v>
      </c>
      <c r="I73">
        <v>1767.47</v>
      </c>
      <c r="J73">
        <v>0</v>
      </c>
      <c r="K73">
        <v>0</v>
      </c>
      <c r="L73">
        <v>0</v>
      </c>
      <c r="M73">
        <v>75.819999999999993</v>
      </c>
      <c r="N73">
        <v>0</v>
      </c>
      <c r="O73">
        <v>0</v>
      </c>
      <c r="P73">
        <v>0</v>
      </c>
      <c r="Q73">
        <v>0</v>
      </c>
      <c r="R73">
        <v>0</v>
      </c>
      <c r="S73">
        <v>0.15</v>
      </c>
      <c r="T73">
        <v>0.04</v>
      </c>
      <c r="U73">
        <v>12801.24</v>
      </c>
      <c r="X73" t="str">
        <f t="shared" si="35"/>
        <v>select_run_range_order</v>
      </c>
      <c r="Y73">
        <f t="shared" si="36"/>
        <v>64</v>
      </c>
      <c r="Z73">
        <f t="shared" si="37"/>
        <v>1767.47</v>
      </c>
      <c r="AA73">
        <f t="shared" si="38"/>
        <v>1767.47</v>
      </c>
      <c r="AB73">
        <f t="shared" si="39"/>
        <v>1767.47</v>
      </c>
      <c r="AC73">
        <f t="shared" si="40"/>
        <v>0</v>
      </c>
      <c r="AD73">
        <f t="shared" si="41"/>
        <v>75.819999999999993</v>
      </c>
    </row>
    <row r="74" spans="1:30" x14ac:dyDescent="0.25">
      <c r="A74" t="s">
        <v>26</v>
      </c>
      <c r="B74">
        <v>200</v>
      </c>
      <c r="C74">
        <v>128</v>
      </c>
      <c r="D74">
        <v>352894</v>
      </c>
      <c r="E74">
        <v>1763.72</v>
      </c>
      <c r="F74">
        <v>352894</v>
      </c>
      <c r="G74">
        <v>1763.72</v>
      </c>
      <c r="H74">
        <v>352894</v>
      </c>
      <c r="I74">
        <v>1763.72</v>
      </c>
      <c r="J74">
        <v>0</v>
      </c>
      <c r="K74">
        <v>0</v>
      </c>
      <c r="L74">
        <v>0</v>
      </c>
      <c r="M74">
        <v>211.6</v>
      </c>
      <c r="N74">
        <v>0</v>
      </c>
      <c r="O74">
        <v>0</v>
      </c>
      <c r="P74">
        <v>0</v>
      </c>
      <c r="Q74">
        <v>0</v>
      </c>
      <c r="R74">
        <v>0</v>
      </c>
      <c r="S74">
        <v>0.79</v>
      </c>
      <c r="T74">
        <v>7.0000000000000007E-2</v>
      </c>
      <c r="U74">
        <v>25605.46</v>
      </c>
      <c r="X74" t="str">
        <f t="shared" si="35"/>
        <v>select_run_range_order</v>
      </c>
      <c r="Y74">
        <f t="shared" si="36"/>
        <v>128</v>
      </c>
      <c r="Z74">
        <f t="shared" si="37"/>
        <v>1763.72</v>
      </c>
      <c r="AA74">
        <f t="shared" si="38"/>
        <v>1763.72</v>
      </c>
      <c r="AB74">
        <f t="shared" si="39"/>
        <v>1763.72</v>
      </c>
      <c r="AC74">
        <f t="shared" si="40"/>
        <v>0</v>
      </c>
      <c r="AD74">
        <f t="shared" si="41"/>
        <v>211.6</v>
      </c>
    </row>
    <row r="75" spans="1:30" x14ac:dyDescent="0.25">
      <c r="A75" t="s">
        <v>26</v>
      </c>
      <c r="B75">
        <v>200</v>
      </c>
      <c r="C75">
        <v>256</v>
      </c>
      <c r="D75">
        <v>354177</v>
      </c>
      <c r="E75">
        <v>1769.42</v>
      </c>
      <c r="F75">
        <v>354177</v>
      </c>
      <c r="G75">
        <v>1769.42</v>
      </c>
      <c r="H75">
        <v>354177</v>
      </c>
      <c r="I75">
        <v>1769.42</v>
      </c>
      <c r="J75">
        <v>0</v>
      </c>
      <c r="K75">
        <v>0</v>
      </c>
      <c r="L75">
        <v>0</v>
      </c>
      <c r="M75">
        <v>467.3</v>
      </c>
      <c r="N75">
        <v>0</v>
      </c>
      <c r="O75">
        <v>0</v>
      </c>
      <c r="P75">
        <v>0</v>
      </c>
      <c r="Q75">
        <v>0</v>
      </c>
      <c r="R75">
        <v>0</v>
      </c>
      <c r="S75">
        <v>2.2000000000000002</v>
      </c>
      <c r="T75">
        <v>0.14000000000000001</v>
      </c>
      <c r="U75">
        <v>51220.13</v>
      </c>
      <c r="X75" t="str">
        <f t="shared" si="35"/>
        <v>select_run_range_order</v>
      </c>
      <c r="Y75">
        <f t="shared" si="36"/>
        <v>256</v>
      </c>
      <c r="Z75">
        <f t="shared" si="37"/>
        <v>1769.42</v>
      </c>
      <c r="AA75">
        <f t="shared" si="38"/>
        <v>1769.42</v>
      </c>
      <c r="AB75">
        <f t="shared" si="39"/>
        <v>1769.42</v>
      </c>
      <c r="AC75">
        <f t="shared" si="40"/>
        <v>0</v>
      </c>
      <c r="AD75">
        <f t="shared" si="41"/>
        <v>467.3</v>
      </c>
    </row>
    <row r="76" spans="1:30" x14ac:dyDescent="0.25">
      <c r="A76" t="s">
        <v>26</v>
      </c>
      <c r="B76">
        <v>200</v>
      </c>
      <c r="C76">
        <v>512</v>
      </c>
      <c r="D76">
        <v>354544</v>
      </c>
      <c r="E76">
        <v>1769.8</v>
      </c>
      <c r="F76">
        <v>354544</v>
      </c>
      <c r="G76">
        <v>1769.8</v>
      </c>
      <c r="H76">
        <v>354544</v>
      </c>
      <c r="I76">
        <v>1769.8</v>
      </c>
      <c r="J76">
        <v>0</v>
      </c>
      <c r="K76">
        <v>0</v>
      </c>
      <c r="L76">
        <v>0</v>
      </c>
      <c r="M76">
        <v>909.8</v>
      </c>
      <c r="N76">
        <v>0</v>
      </c>
      <c r="O76">
        <v>0</v>
      </c>
      <c r="P76">
        <v>0</v>
      </c>
      <c r="Q76">
        <v>0</v>
      </c>
      <c r="R76">
        <v>0</v>
      </c>
      <c r="S76">
        <v>2.86</v>
      </c>
      <c r="T76">
        <v>0.28999999999999998</v>
      </c>
      <c r="U76">
        <v>102487.26</v>
      </c>
      <c r="X76" t="str">
        <f t="shared" si="35"/>
        <v>select_run_range_order</v>
      </c>
      <c r="Y76">
        <f t="shared" si="36"/>
        <v>512</v>
      </c>
      <c r="Z76">
        <f t="shared" si="37"/>
        <v>1769.8</v>
      </c>
      <c r="AA76">
        <f t="shared" si="38"/>
        <v>1769.8</v>
      </c>
      <c r="AB76">
        <f t="shared" si="39"/>
        <v>1769.8</v>
      </c>
      <c r="AC76">
        <f t="shared" si="40"/>
        <v>0</v>
      </c>
      <c r="AD76">
        <f t="shared" si="41"/>
        <v>909.8</v>
      </c>
    </row>
    <row r="77" spans="1:30" x14ac:dyDescent="0.25">
      <c r="A77" t="s">
        <v>26</v>
      </c>
      <c r="B77">
        <v>201</v>
      </c>
      <c r="C77">
        <v>1024</v>
      </c>
      <c r="D77">
        <v>359260</v>
      </c>
      <c r="E77">
        <v>1790.56</v>
      </c>
      <c r="F77">
        <v>359260</v>
      </c>
      <c r="G77">
        <v>1790.56</v>
      </c>
      <c r="H77">
        <v>359260</v>
      </c>
      <c r="I77">
        <v>1790.56</v>
      </c>
      <c r="J77">
        <v>0</v>
      </c>
      <c r="K77">
        <v>0</v>
      </c>
      <c r="L77">
        <v>0</v>
      </c>
      <c r="M77">
        <v>1648.2</v>
      </c>
      <c r="N77">
        <v>0</v>
      </c>
      <c r="O77">
        <v>0</v>
      </c>
      <c r="P77">
        <v>0</v>
      </c>
      <c r="Q77">
        <v>0</v>
      </c>
      <c r="R77">
        <v>0</v>
      </c>
      <c r="S77">
        <v>4.7699999999999996</v>
      </c>
      <c r="T77">
        <v>0.56999999999999995</v>
      </c>
      <c r="U77">
        <v>205133.82</v>
      </c>
      <c r="X77" t="str">
        <f t="shared" si="35"/>
        <v>select_run_range_order</v>
      </c>
      <c r="Y77">
        <f t="shared" si="36"/>
        <v>1024</v>
      </c>
      <c r="Z77">
        <f t="shared" si="37"/>
        <v>1790.56</v>
      </c>
      <c r="AA77">
        <f t="shared" si="38"/>
        <v>1790.56</v>
      </c>
      <c r="AB77">
        <f t="shared" si="39"/>
        <v>1790.56</v>
      </c>
      <c r="AC77">
        <f t="shared" si="40"/>
        <v>0</v>
      </c>
      <c r="AD77">
        <f t="shared" si="41"/>
        <v>1648.2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184038</v>
      </c>
      <c r="E80">
        <v>920.17</v>
      </c>
      <c r="F80">
        <v>184038</v>
      </c>
      <c r="G80">
        <v>920.17</v>
      </c>
      <c r="H80">
        <v>184038</v>
      </c>
      <c r="I80">
        <v>920.17</v>
      </c>
      <c r="J80">
        <v>0</v>
      </c>
      <c r="K80">
        <v>0</v>
      </c>
      <c r="L80">
        <v>0</v>
      </c>
      <c r="M80">
        <v>1.64</v>
      </c>
      <c r="N80">
        <v>0</v>
      </c>
      <c r="O80">
        <v>0</v>
      </c>
      <c r="P80">
        <v>0</v>
      </c>
      <c r="Q80">
        <v>0</v>
      </c>
      <c r="R80">
        <v>0</v>
      </c>
      <c r="S80">
        <v>0.04</v>
      </c>
      <c r="T80">
        <v>0</v>
      </c>
      <c r="U80">
        <v>199.93</v>
      </c>
      <c r="X80" t="str">
        <f>A80</f>
        <v>select_run_range_simple</v>
      </c>
      <c r="Y80">
        <f>C80</f>
        <v>1</v>
      </c>
      <c r="Z80">
        <f>E80</f>
        <v>920.17</v>
      </c>
      <c r="AA80">
        <f>G80</f>
        <v>920.17</v>
      </c>
      <c r="AB80">
        <f>I80</f>
        <v>920.17</v>
      </c>
      <c r="AC80">
        <f>K80</f>
        <v>0</v>
      </c>
      <c r="AD80">
        <f>M80</f>
        <v>1.64</v>
      </c>
    </row>
    <row r="81" spans="1:30" x14ac:dyDescent="0.25">
      <c r="A81" t="s">
        <v>27</v>
      </c>
      <c r="B81">
        <v>200</v>
      </c>
      <c r="C81">
        <v>2</v>
      </c>
      <c r="D81">
        <v>361123</v>
      </c>
      <c r="E81">
        <v>1805.58</v>
      </c>
      <c r="F81">
        <v>361123</v>
      </c>
      <c r="G81">
        <v>1805.58</v>
      </c>
      <c r="H81">
        <v>361123</v>
      </c>
      <c r="I81">
        <v>1805.58</v>
      </c>
      <c r="J81">
        <v>0</v>
      </c>
      <c r="K81">
        <v>0</v>
      </c>
      <c r="L81">
        <v>0</v>
      </c>
      <c r="M81">
        <v>1.67</v>
      </c>
      <c r="N81">
        <v>0</v>
      </c>
      <c r="O81">
        <v>0</v>
      </c>
      <c r="P81">
        <v>0</v>
      </c>
      <c r="Q81">
        <v>0</v>
      </c>
      <c r="R81">
        <v>0</v>
      </c>
      <c r="S81">
        <v>0.05</v>
      </c>
      <c r="T81">
        <v>0</v>
      </c>
      <c r="U81">
        <v>399.86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1805.58</v>
      </c>
      <c r="AA81">
        <f t="shared" ref="AA81:AA90" si="45">G81</f>
        <v>1805.58</v>
      </c>
      <c r="AB81">
        <f t="shared" ref="AB81:AB90" si="46">I81</f>
        <v>1805.58</v>
      </c>
      <c r="AC81">
        <f t="shared" ref="AC81:AC90" si="47">K81</f>
        <v>0</v>
      </c>
      <c r="AD81">
        <f t="shared" ref="AD81:AD90" si="48">M81</f>
        <v>1.67</v>
      </c>
    </row>
    <row r="82" spans="1:30" x14ac:dyDescent="0.25">
      <c r="A82" t="s">
        <v>27</v>
      </c>
      <c r="B82">
        <v>200</v>
      </c>
      <c r="C82">
        <v>4</v>
      </c>
      <c r="D82">
        <v>360742</v>
      </c>
      <c r="E82">
        <v>1803.66</v>
      </c>
      <c r="F82">
        <v>360742</v>
      </c>
      <c r="G82">
        <v>1803.66</v>
      </c>
      <c r="H82">
        <v>360742</v>
      </c>
      <c r="I82">
        <v>1803.66</v>
      </c>
      <c r="J82">
        <v>0</v>
      </c>
      <c r="K82">
        <v>0</v>
      </c>
      <c r="L82">
        <v>0</v>
      </c>
      <c r="M82">
        <v>3.82</v>
      </c>
      <c r="N82">
        <v>0</v>
      </c>
      <c r="O82">
        <v>0</v>
      </c>
      <c r="P82">
        <v>0</v>
      </c>
      <c r="Q82">
        <v>0</v>
      </c>
      <c r="R82">
        <v>0</v>
      </c>
      <c r="S82">
        <v>0.03</v>
      </c>
      <c r="T82">
        <v>0</v>
      </c>
      <c r="U82">
        <v>799.84</v>
      </c>
      <c r="X82" t="str">
        <f t="shared" si="42"/>
        <v>select_run_range_simple</v>
      </c>
      <c r="Y82">
        <f t="shared" si="43"/>
        <v>4</v>
      </c>
      <c r="Z82">
        <f t="shared" si="44"/>
        <v>1803.66</v>
      </c>
      <c r="AA82">
        <f t="shared" si="45"/>
        <v>1803.66</v>
      </c>
      <c r="AB82">
        <f t="shared" si="46"/>
        <v>1803.66</v>
      </c>
      <c r="AC82">
        <f t="shared" si="47"/>
        <v>0</v>
      </c>
      <c r="AD82">
        <f t="shared" si="48"/>
        <v>3.82</v>
      </c>
    </row>
    <row r="83" spans="1:30" x14ac:dyDescent="0.25">
      <c r="A83" t="s">
        <v>27</v>
      </c>
      <c r="B83">
        <v>200</v>
      </c>
      <c r="C83">
        <v>8</v>
      </c>
      <c r="D83">
        <v>358706</v>
      </c>
      <c r="E83">
        <v>1793.47</v>
      </c>
      <c r="F83">
        <v>358706</v>
      </c>
      <c r="G83">
        <v>1793.47</v>
      </c>
      <c r="H83">
        <v>358706</v>
      </c>
      <c r="I83">
        <v>1793.47</v>
      </c>
      <c r="J83">
        <v>0</v>
      </c>
      <c r="K83">
        <v>0</v>
      </c>
      <c r="L83">
        <v>0</v>
      </c>
      <c r="M83">
        <v>7.98</v>
      </c>
      <c r="N83">
        <v>0</v>
      </c>
      <c r="O83">
        <v>0</v>
      </c>
      <c r="P83">
        <v>0</v>
      </c>
      <c r="Q83">
        <v>0</v>
      </c>
      <c r="R83">
        <v>0</v>
      </c>
      <c r="S83">
        <v>0.05</v>
      </c>
      <c r="T83">
        <v>0</v>
      </c>
      <c r="U83">
        <v>1599.85</v>
      </c>
      <c r="X83" t="str">
        <f t="shared" si="42"/>
        <v>select_run_range_simple</v>
      </c>
      <c r="Y83">
        <f t="shared" si="43"/>
        <v>8</v>
      </c>
      <c r="Z83">
        <f t="shared" si="44"/>
        <v>1793.47</v>
      </c>
      <c r="AA83">
        <f t="shared" si="45"/>
        <v>1793.47</v>
      </c>
      <c r="AB83">
        <f t="shared" si="46"/>
        <v>1793.47</v>
      </c>
      <c r="AC83">
        <f t="shared" si="47"/>
        <v>0</v>
      </c>
      <c r="AD83">
        <f t="shared" si="48"/>
        <v>7.98</v>
      </c>
    </row>
    <row r="84" spans="1:30" x14ac:dyDescent="0.25">
      <c r="A84" t="s">
        <v>27</v>
      </c>
      <c r="B84">
        <v>200</v>
      </c>
      <c r="C84">
        <v>16</v>
      </c>
      <c r="D84">
        <v>355500</v>
      </c>
      <c r="E84">
        <v>1777.39</v>
      </c>
      <c r="F84">
        <v>355500</v>
      </c>
      <c r="G84">
        <v>1777.39</v>
      </c>
      <c r="H84">
        <v>355500</v>
      </c>
      <c r="I84">
        <v>1777.39</v>
      </c>
      <c r="J84">
        <v>0</v>
      </c>
      <c r="K84">
        <v>0</v>
      </c>
      <c r="L84">
        <v>0</v>
      </c>
      <c r="M84">
        <v>16.71</v>
      </c>
      <c r="N84">
        <v>0</v>
      </c>
      <c r="O84">
        <v>0</v>
      </c>
      <c r="P84">
        <v>0</v>
      </c>
      <c r="Q84">
        <v>0</v>
      </c>
      <c r="R84">
        <v>0</v>
      </c>
      <c r="S84">
        <v>0.22</v>
      </c>
      <c r="T84">
        <v>0.01</v>
      </c>
      <c r="U84">
        <v>3199.9</v>
      </c>
      <c r="X84" t="str">
        <f t="shared" si="42"/>
        <v>select_run_range_simple</v>
      </c>
      <c r="Y84">
        <f t="shared" si="43"/>
        <v>16</v>
      </c>
      <c r="Z84">
        <f t="shared" si="44"/>
        <v>1777.39</v>
      </c>
      <c r="AA84">
        <f t="shared" si="45"/>
        <v>1777.39</v>
      </c>
      <c r="AB84">
        <f t="shared" si="46"/>
        <v>1777.39</v>
      </c>
      <c r="AC84">
        <f t="shared" si="47"/>
        <v>0</v>
      </c>
      <c r="AD84">
        <f t="shared" si="48"/>
        <v>16.71</v>
      </c>
    </row>
    <row r="85" spans="1:30" x14ac:dyDescent="0.25">
      <c r="A85" t="s">
        <v>27</v>
      </c>
      <c r="B85">
        <v>200</v>
      </c>
      <c r="C85">
        <v>32</v>
      </c>
      <c r="D85">
        <v>354415</v>
      </c>
      <c r="E85">
        <v>1771.86</v>
      </c>
      <c r="F85">
        <v>354415</v>
      </c>
      <c r="G85">
        <v>1771.86</v>
      </c>
      <c r="H85">
        <v>354415</v>
      </c>
      <c r="I85">
        <v>1771.86</v>
      </c>
      <c r="J85">
        <v>0</v>
      </c>
      <c r="K85">
        <v>0</v>
      </c>
      <c r="L85">
        <v>0</v>
      </c>
      <c r="M85">
        <v>34.950000000000003</v>
      </c>
      <c r="N85">
        <v>0</v>
      </c>
      <c r="O85">
        <v>0</v>
      </c>
      <c r="P85">
        <v>0</v>
      </c>
      <c r="Q85">
        <v>0</v>
      </c>
      <c r="R85">
        <v>0</v>
      </c>
      <c r="S85">
        <v>0.09</v>
      </c>
      <c r="T85">
        <v>0.02</v>
      </c>
      <c r="U85">
        <v>6400.19</v>
      </c>
      <c r="X85" t="str">
        <f t="shared" si="42"/>
        <v>select_run_range_simple</v>
      </c>
      <c r="Y85">
        <f t="shared" si="43"/>
        <v>32</v>
      </c>
      <c r="Z85">
        <f t="shared" si="44"/>
        <v>1771.86</v>
      </c>
      <c r="AA85">
        <f t="shared" si="45"/>
        <v>1771.86</v>
      </c>
      <c r="AB85">
        <f t="shared" si="46"/>
        <v>1771.86</v>
      </c>
      <c r="AC85">
        <f t="shared" si="47"/>
        <v>0</v>
      </c>
      <c r="AD85">
        <f t="shared" si="48"/>
        <v>34.950000000000003</v>
      </c>
    </row>
    <row r="86" spans="1:30" x14ac:dyDescent="0.25">
      <c r="A86" t="s">
        <v>27</v>
      </c>
      <c r="B86">
        <v>200</v>
      </c>
      <c r="C86">
        <v>64</v>
      </c>
      <c r="D86">
        <v>353248</v>
      </c>
      <c r="E86">
        <v>1765.87</v>
      </c>
      <c r="F86">
        <v>353248</v>
      </c>
      <c r="G86">
        <v>1765.87</v>
      </c>
      <c r="H86">
        <v>353248</v>
      </c>
      <c r="I86">
        <v>1765.87</v>
      </c>
      <c r="J86">
        <v>0</v>
      </c>
      <c r="K86">
        <v>0</v>
      </c>
      <c r="L86">
        <v>0</v>
      </c>
      <c r="M86">
        <v>75.819999999999993</v>
      </c>
      <c r="N86">
        <v>0</v>
      </c>
      <c r="O86">
        <v>0</v>
      </c>
      <c r="P86">
        <v>0</v>
      </c>
      <c r="Q86">
        <v>0</v>
      </c>
      <c r="R86">
        <v>0</v>
      </c>
      <c r="S86">
        <v>0.15</v>
      </c>
      <c r="T86">
        <v>0.04</v>
      </c>
      <c r="U86">
        <v>12801.25</v>
      </c>
      <c r="X86" t="str">
        <f t="shared" si="42"/>
        <v>select_run_range_simple</v>
      </c>
      <c r="Y86">
        <f t="shared" si="43"/>
        <v>64</v>
      </c>
      <c r="Z86">
        <f t="shared" si="44"/>
        <v>1765.87</v>
      </c>
      <c r="AA86">
        <f t="shared" si="45"/>
        <v>1765.87</v>
      </c>
      <c r="AB86">
        <f t="shared" si="46"/>
        <v>1765.87</v>
      </c>
      <c r="AC86">
        <f t="shared" si="47"/>
        <v>0</v>
      </c>
      <c r="AD86">
        <f t="shared" si="48"/>
        <v>75.819999999999993</v>
      </c>
    </row>
    <row r="87" spans="1:30" x14ac:dyDescent="0.25">
      <c r="A87" t="s">
        <v>27</v>
      </c>
      <c r="B87">
        <v>200</v>
      </c>
      <c r="C87">
        <v>128</v>
      </c>
      <c r="D87">
        <v>353566</v>
      </c>
      <c r="E87">
        <v>1767.11</v>
      </c>
      <c r="F87">
        <v>353566</v>
      </c>
      <c r="G87">
        <v>1767.11</v>
      </c>
      <c r="H87">
        <v>353566</v>
      </c>
      <c r="I87">
        <v>1767.11</v>
      </c>
      <c r="J87">
        <v>0</v>
      </c>
      <c r="K87">
        <v>0</v>
      </c>
      <c r="L87">
        <v>0</v>
      </c>
      <c r="M87">
        <v>215.44</v>
      </c>
      <c r="N87">
        <v>0</v>
      </c>
      <c r="O87">
        <v>0</v>
      </c>
      <c r="P87">
        <v>0</v>
      </c>
      <c r="Q87">
        <v>0</v>
      </c>
      <c r="R87">
        <v>0</v>
      </c>
      <c r="S87">
        <v>1.1100000000000001</v>
      </c>
      <c r="T87">
        <v>7.0000000000000007E-2</v>
      </c>
      <c r="U87">
        <v>25604.92</v>
      </c>
      <c r="X87" t="str">
        <f t="shared" si="42"/>
        <v>select_run_range_simple</v>
      </c>
      <c r="Y87">
        <f t="shared" si="43"/>
        <v>128</v>
      </c>
      <c r="Z87">
        <f t="shared" si="44"/>
        <v>1767.11</v>
      </c>
      <c r="AA87">
        <f t="shared" si="45"/>
        <v>1767.11</v>
      </c>
      <c r="AB87">
        <f t="shared" si="46"/>
        <v>1767.11</v>
      </c>
      <c r="AC87">
        <f t="shared" si="47"/>
        <v>0</v>
      </c>
      <c r="AD87">
        <f t="shared" si="48"/>
        <v>215.44</v>
      </c>
    </row>
    <row r="88" spans="1:30" x14ac:dyDescent="0.25">
      <c r="A88" t="s">
        <v>27</v>
      </c>
      <c r="B88">
        <v>200</v>
      </c>
      <c r="C88">
        <v>256</v>
      </c>
      <c r="D88">
        <v>353272</v>
      </c>
      <c r="E88">
        <v>1764.93</v>
      </c>
      <c r="F88">
        <v>353272</v>
      </c>
      <c r="G88">
        <v>1764.93</v>
      </c>
      <c r="H88">
        <v>353272</v>
      </c>
      <c r="I88">
        <v>1764.93</v>
      </c>
      <c r="J88">
        <v>0</v>
      </c>
      <c r="K88">
        <v>0</v>
      </c>
      <c r="L88">
        <v>0</v>
      </c>
      <c r="M88">
        <v>475.79</v>
      </c>
      <c r="N88">
        <v>0</v>
      </c>
      <c r="O88">
        <v>0</v>
      </c>
      <c r="P88">
        <v>0</v>
      </c>
      <c r="Q88">
        <v>0</v>
      </c>
      <c r="R88">
        <v>0</v>
      </c>
      <c r="S88">
        <v>1.89</v>
      </c>
      <c r="T88">
        <v>0.14000000000000001</v>
      </c>
      <c r="U88">
        <v>51220.69</v>
      </c>
      <c r="X88" t="str">
        <f t="shared" si="42"/>
        <v>select_run_range_simple</v>
      </c>
      <c r="Y88">
        <f t="shared" si="43"/>
        <v>256</v>
      </c>
      <c r="Z88">
        <f t="shared" si="44"/>
        <v>1764.93</v>
      </c>
      <c r="AA88">
        <f t="shared" si="45"/>
        <v>1764.93</v>
      </c>
      <c r="AB88">
        <f t="shared" si="46"/>
        <v>1764.93</v>
      </c>
      <c r="AC88">
        <f t="shared" si="47"/>
        <v>0</v>
      </c>
      <c r="AD88">
        <f t="shared" si="48"/>
        <v>475.79</v>
      </c>
    </row>
    <row r="89" spans="1:30" x14ac:dyDescent="0.25">
      <c r="A89" t="s">
        <v>27</v>
      </c>
      <c r="B89">
        <v>200</v>
      </c>
      <c r="C89">
        <v>512</v>
      </c>
      <c r="D89">
        <v>355649</v>
      </c>
      <c r="E89">
        <v>1775.39</v>
      </c>
      <c r="F89">
        <v>355649</v>
      </c>
      <c r="G89">
        <v>1775.39</v>
      </c>
      <c r="H89">
        <v>355649</v>
      </c>
      <c r="I89">
        <v>1775.39</v>
      </c>
      <c r="J89">
        <v>0</v>
      </c>
      <c r="K89">
        <v>0</v>
      </c>
      <c r="L89">
        <v>0</v>
      </c>
      <c r="M89">
        <v>909.8</v>
      </c>
      <c r="N89">
        <v>0</v>
      </c>
      <c r="O89">
        <v>0</v>
      </c>
      <c r="P89">
        <v>0</v>
      </c>
      <c r="Q89">
        <v>0</v>
      </c>
      <c r="R89">
        <v>0</v>
      </c>
      <c r="S89">
        <v>3.52</v>
      </c>
      <c r="T89">
        <v>0.28999999999999998</v>
      </c>
      <c r="U89">
        <v>102483.5</v>
      </c>
      <c r="X89" t="str">
        <f t="shared" si="42"/>
        <v>select_run_range_simple</v>
      </c>
      <c r="Y89">
        <f t="shared" si="43"/>
        <v>512</v>
      </c>
      <c r="Z89">
        <f t="shared" si="44"/>
        <v>1775.39</v>
      </c>
      <c r="AA89">
        <f t="shared" si="45"/>
        <v>1775.39</v>
      </c>
      <c r="AB89">
        <f t="shared" si="46"/>
        <v>1775.39</v>
      </c>
      <c r="AC89">
        <f t="shared" si="47"/>
        <v>0</v>
      </c>
      <c r="AD89">
        <f t="shared" si="48"/>
        <v>909.8</v>
      </c>
    </row>
    <row r="90" spans="1:30" x14ac:dyDescent="0.25">
      <c r="A90" t="s">
        <v>27</v>
      </c>
      <c r="B90">
        <v>201</v>
      </c>
      <c r="C90">
        <v>1024</v>
      </c>
      <c r="D90">
        <v>360431</v>
      </c>
      <c r="E90">
        <v>1796.49</v>
      </c>
      <c r="F90">
        <v>360431</v>
      </c>
      <c r="G90">
        <v>1796.49</v>
      </c>
      <c r="H90">
        <v>360431</v>
      </c>
      <c r="I90">
        <v>1796.49</v>
      </c>
      <c r="J90">
        <v>0</v>
      </c>
      <c r="K90">
        <v>0</v>
      </c>
      <c r="L90">
        <v>0</v>
      </c>
      <c r="M90">
        <v>1648.2</v>
      </c>
      <c r="N90">
        <v>0</v>
      </c>
      <c r="O90">
        <v>0</v>
      </c>
      <c r="P90">
        <v>0</v>
      </c>
      <c r="Q90">
        <v>0</v>
      </c>
      <c r="R90">
        <v>0</v>
      </c>
      <c r="S90">
        <v>4.5199999999999996</v>
      </c>
      <c r="T90">
        <v>0.56999999999999995</v>
      </c>
      <c r="U90">
        <v>205130.44</v>
      </c>
      <c r="X90" t="str">
        <f t="shared" si="42"/>
        <v>select_run_range_simple</v>
      </c>
      <c r="Y90">
        <f t="shared" si="43"/>
        <v>1024</v>
      </c>
      <c r="Z90">
        <f t="shared" si="44"/>
        <v>1796.49</v>
      </c>
      <c r="AA90">
        <f t="shared" si="45"/>
        <v>1796.49</v>
      </c>
      <c r="AB90">
        <f t="shared" si="46"/>
        <v>1796.49</v>
      </c>
      <c r="AC90">
        <f t="shared" si="47"/>
        <v>0</v>
      </c>
      <c r="AD90">
        <f t="shared" si="48"/>
        <v>1648.2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197334</v>
      </c>
      <c r="E93">
        <v>986.65</v>
      </c>
      <c r="F93">
        <v>197334</v>
      </c>
      <c r="G93">
        <v>986.65</v>
      </c>
      <c r="H93">
        <v>197334</v>
      </c>
      <c r="I93">
        <v>986.65</v>
      </c>
      <c r="J93">
        <v>0</v>
      </c>
      <c r="K93">
        <v>0</v>
      </c>
      <c r="L93">
        <v>0</v>
      </c>
      <c r="M93">
        <v>1.58</v>
      </c>
      <c r="N93">
        <v>0</v>
      </c>
      <c r="O93">
        <v>0</v>
      </c>
      <c r="P93">
        <v>0</v>
      </c>
      <c r="Q93">
        <v>0</v>
      </c>
      <c r="R93">
        <v>0</v>
      </c>
      <c r="S93">
        <v>0.02</v>
      </c>
      <c r="T93">
        <v>0</v>
      </c>
      <c r="U93">
        <v>199.93</v>
      </c>
      <c r="X93" t="str">
        <f>A93</f>
        <v>select_run_range_sum</v>
      </c>
      <c r="Y93">
        <f>C93</f>
        <v>1</v>
      </c>
      <c r="Z93">
        <f>E93</f>
        <v>986.65</v>
      </c>
      <c r="AA93">
        <f>G93</f>
        <v>986.65</v>
      </c>
      <c r="AB93">
        <f>I93</f>
        <v>986.65</v>
      </c>
      <c r="AC93">
        <f>K93</f>
        <v>0</v>
      </c>
      <c r="AD93">
        <f>M93</f>
        <v>1.58</v>
      </c>
    </row>
    <row r="94" spans="1:30" x14ac:dyDescent="0.25">
      <c r="A94" t="s">
        <v>28</v>
      </c>
      <c r="B94">
        <v>200</v>
      </c>
      <c r="C94">
        <v>2</v>
      </c>
      <c r="D94">
        <v>361536</v>
      </c>
      <c r="E94">
        <v>1807.65</v>
      </c>
      <c r="F94">
        <v>361536</v>
      </c>
      <c r="G94">
        <v>1807.65</v>
      </c>
      <c r="H94">
        <v>361536</v>
      </c>
      <c r="I94">
        <v>1807.65</v>
      </c>
      <c r="J94">
        <v>0</v>
      </c>
      <c r="K94">
        <v>0</v>
      </c>
      <c r="L94">
        <v>0</v>
      </c>
      <c r="M94">
        <v>1.86</v>
      </c>
      <c r="N94">
        <v>0</v>
      </c>
      <c r="O94">
        <v>0</v>
      </c>
      <c r="P94">
        <v>0</v>
      </c>
      <c r="Q94">
        <v>0</v>
      </c>
      <c r="R94">
        <v>0</v>
      </c>
      <c r="S94">
        <v>0.04</v>
      </c>
      <c r="T94">
        <v>0</v>
      </c>
      <c r="U94">
        <v>399.84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1807.65</v>
      </c>
      <c r="AA94">
        <f t="shared" ref="AA94:AA103" si="52">G94</f>
        <v>1807.65</v>
      </c>
      <c r="AB94">
        <f t="shared" ref="AB94:AB103" si="53">I94</f>
        <v>1807.65</v>
      </c>
      <c r="AC94">
        <f t="shared" ref="AC94:AC103" si="54">K94</f>
        <v>0</v>
      </c>
      <c r="AD94">
        <f t="shared" ref="AD94:AD103" si="55">M94</f>
        <v>1.86</v>
      </c>
    </row>
    <row r="95" spans="1:30" x14ac:dyDescent="0.25">
      <c r="A95" t="s">
        <v>28</v>
      </c>
      <c r="B95">
        <v>200</v>
      </c>
      <c r="C95">
        <v>4</v>
      </c>
      <c r="D95">
        <v>359543</v>
      </c>
      <c r="E95">
        <v>1797.67</v>
      </c>
      <c r="F95">
        <v>359543</v>
      </c>
      <c r="G95">
        <v>1797.67</v>
      </c>
      <c r="H95">
        <v>359543</v>
      </c>
      <c r="I95">
        <v>1797.67</v>
      </c>
      <c r="J95">
        <v>0</v>
      </c>
      <c r="K95">
        <v>0</v>
      </c>
      <c r="L95">
        <v>0</v>
      </c>
      <c r="M95">
        <v>3.89</v>
      </c>
      <c r="N95">
        <v>0</v>
      </c>
      <c r="O95">
        <v>0</v>
      </c>
      <c r="P95">
        <v>0</v>
      </c>
      <c r="Q95">
        <v>0</v>
      </c>
      <c r="R95">
        <v>0</v>
      </c>
      <c r="S95">
        <v>7.0000000000000007E-2</v>
      </c>
      <c r="T95">
        <v>0</v>
      </c>
      <c r="U95">
        <v>799.84</v>
      </c>
      <c r="X95" t="str">
        <f t="shared" si="49"/>
        <v>select_run_range_sum</v>
      </c>
      <c r="Y95">
        <f t="shared" si="50"/>
        <v>4</v>
      </c>
      <c r="Z95">
        <f t="shared" si="51"/>
        <v>1797.67</v>
      </c>
      <c r="AA95">
        <f t="shared" si="52"/>
        <v>1797.67</v>
      </c>
      <c r="AB95">
        <f t="shared" si="53"/>
        <v>1797.67</v>
      </c>
      <c r="AC95">
        <f t="shared" si="54"/>
        <v>0</v>
      </c>
      <c r="AD95">
        <f t="shared" si="55"/>
        <v>3.89</v>
      </c>
    </row>
    <row r="96" spans="1:30" x14ac:dyDescent="0.25">
      <c r="A96" t="s">
        <v>28</v>
      </c>
      <c r="B96">
        <v>200</v>
      </c>
      <c r="C96">
        <v>8</v>
      </c>
      <c r="D96">
        <v>358593</v>
      </c>
      <c r="E96">
        <v>1792.91</v>
      </c>
      <c r="F96">
        <v>358593</v>
      </c>
      <c r="G96">
        <v>1792.91</v>
      </c>
      <c r="H96">
        <v>358593</v>
      </c>
      <c r="I96">
        <v>1792.91</v>
      </c>
      <c r="J96">
        <v>0</v>
      </c>
      <c r="K96">
        <v>0</v>
      </c>
      <c r="L96">
        <v>0</v>
      </c>
      <c r="M96">
        <v>8.1300000000000008</v>
      </c>
      <c r="N96">
        <v>0</v>
      </c>
      <c r="O96">
        <v>0</v>
      </c>
      <c r="P96">
        <v>0</v>
      </c>
      <c r="Q96">
        <v>0</v>
      </c>
      <c r="R96">
        <v>0</v>
      </c>
      <c r="S96">
        <v>0.02</v>
      </c>
      <c r="T96">
        <v>0</v>
      </c>
      <c r="U96">
        <v>1599.85</v>
      </c>
      <c r="X96" t="str">
        <f t="shared" si="49"/>
        <v>select_run_range_sum</v>
      </c>
      <c r="Y96">
        <f t="shared" si="50"/>
        <v>8</v>
      </c>
      <c r="Z96">
        <f t="shared" si="51"/>
        <v>1792.91</v>
      </c>
      <c r="AA96">
        <f t="shared" si="52"/>
        <v>1792.91</v>
      </c>
      <c r="AB96">
        <f t="shared" si="53"/>
        <v>1792.91</v>
      </c>
      <c r="AC96">
        <f t="shared" si="54"/>
        <v>0</v>
      </c>
      <c r="AD96">
        <f t="shared" si="55"/>
        <v>8.1300000000000008</v>
      </c>
    </row>
    <row r="97" spans="1:30" x14ac:dyDescent="0.25">
      <c r="A97" t="s">
        <v>28</v>
      </c>
      <c r="B97">
        <v>200</v>
      </c>
      <c r="C97">
        <v>16</v>
      </c>
      <c r="D97">
        <v>356312</v>
      </c>
      <c r="E97">
        <v>1781.45</v>
      </c>
      <c r="F97">
        <v>356312</v>
      </c>
      <c r="G97">
        <v>1781.45</v>
      </c>
      <c r="H97">
        <v>356312</v>
      </c>
      <c r="I97">
        <v>1781.45</v>
      </c>
      <c r="J97">
        <v>0</v>
      </c>
      <c r="K97">
        <v>0</v>
      </c>
      <c r="L97">
        <v>0</v>
      </c>
      <c r="M97">
        <v>17.010000000000002</v>
      </c>
      <c r="N97">
        <v>0</v>
      </c>
      <c r="O97">
        <v>0</v>
      </c>
      <c r="P97">
        <v>0</v>
      </c>
      <c r="Q97">
        <v>0</v>
      </c>
      <c r="R97">
        <v>0</v>
      </c>
      <c r="S97">
        <v>0.08</v>
      </c>
      <c r="T97">
        <v>0.01</v>
      </c>
      <c r="U97">
        <v>3199.93</v>
      </c>
      <c r="X97" t="str">
        <f t="shared" si="49"/>
        <v>select_run_range_sum</v>
      </c>
      <c r="Y97">
        <f t="shared" si="50"/>
        <v>16</v>
      </c>
      <c r="Z97">
        <f t="shared" si="51"/>
        <v>1781.45</v>
      </c>
      <c r="AA97">
        <f t="shared" si="52"/>
        <v>1781.45</v>
      </c>
      <c r="AB97">
        <f t="shared" si="53"/>
        <v>1781.45</v>
      </c>
      <c r="AC97">
        <f t="shared" si="54"/>
        <v>0</v>
      </c>
      <c r="AD97">
        <f t="shared" si="55"/>
        <v>17.010000000000002</v>
      </c>
    </row>
    <row r="98" spans="1:30" x14ac:dyDescent="0.25">
      <c r="A98" t="s">
        <v>28</v>
      </c>
      <c r="B98">
        <v>200</v>
      </c>
      <c r="C98">
        <v>32</v>
      </c>
      <c r="D98">
        <v>353899</v>
      </c>
      <c r="E98">
        <v>1769.31</v>
      </c>
      <c r="F98">
        <v>353899</v>
      </c>
      <c r="G98">
        <v>1769.31</v>
      </c>
      <c r="H98">
        <v>353899</v>
      </c>
      <c r="I98">
        <v>1769.31</v>
      </c>
      <c r="J98">
        <v>0</v>
      </c>
      <c r="K98">
        <v>0</v>
      </c>
      <c r="L98">
        <v>0</v>
      </c>
      <c r="M98">
        <v>34.950000000000003</v>
      </c>
      <c r="N98">
        <v>0</v>
      </c>
      <c r="O98">
        <v>0</v>
      </c>
      <c r="P98">
        <v>0</v>
      </c>
      <c r="Q98">
        <v>0</v>
      </c>
      <c r="R98">
        <v>0</v>
      </c>
      <c r="S98">
        <v>7.0000000000000007E-2</v>
      </c>
      <c r="T98">
        <v>0.02</v>
      </c>
      <c r="U98">
        <v>6400.14</v>
      </c>
      <c r="X98" t="str">
        <f t="shared" si="49"/>
        <v>select_run_range_sum</v>
      </c>
      <c r="Y98">
        <f t="shared" si="50"/>
        <v>32</v>
      </c>
      <c r="Z98">
        <f t="shared" si="51"/>
        <v>1769.31</v>
      </c>
      <c r="AA98">
        <f t="shared" si="52"/>
        <v>1769.31</v>
      </c>
      <c r="AB98">
        <f t="shared" si="53"/>
        <v>1769.31</v>
      </c>
      <c r="AC98">
        <f t="shared" si="54"/>
        <v>0</v>
      </c>
      <c r="AD98">
        <f t="shared" si="55"/>
        <v>34.950000000000003</v>
      </c>
    </row>
    <row r="99" spans="1:30" x14ac:dyDescent="0.25">
      <c r="A99" t="s">
        <v>28</v>
      </c>
      <c r="B99">
        <v>200</v>
      </c>
      <c r="C99">
        <v>64</v>
      </c>
      <c r="D99">
        <v>353390</v>
      </c>
      <c r="E99">
        <v>1766.62</v>
      </c>
      <c r="F99">
        <v>353390</v>
      </c>
      <c r="G99">
        <v>1766.62</v>
      </c>
      <c r="H99">
        <v>353390</v>
      </c>
      <c r="I99">
        <v>1766.62</v>
      </c>
      <c r="J99">
        <v>0</v>
      </c>
      <c r="K99">
        <v>0</v>
      </c>
      <c r="L99">
        <v>0</v>
      </c>
      <c r="M99">
        <v>75.819999999999993</v>
      </c>
      <c r="N99">
        <v>0</v>
      </c>
      <c r="O99">
        <v>0</v>
      </c>
      <c r="P99">
        <v>0</v>
      </c>
      <c r="Q99">
        <v>0</v>
      </c>
      <c r="R99">
        <v>0</v>
      </c>
      <c r="S99">
        <v>0.16</v>
      </c>
      <c r="T99">
        <v>0.04</v>
      </c>
      <c r="U99">
        <v>12800.94</v>
      </c>
      <c r="X99" t="str">
        <f t="shared" si="49"/>
        <v>select_run_range_sum</v>
      </c>
      <c r="Y99">
        <f t="shared" si="50"/>
        <v>64</v>
      </c>
      <c r="Z99">
        <f t="shared" si="51"/>
        <v>1766.62</v>
      </c>
      <c r="AA99">
        <f t="shared" si="52"/>
        <v>1766.62</v>
      </c>
      <c r="AB99">
        <f t="shared" si="53"/>
        <v>1766.62</v>
      </c>
      <c r="AC99">
        <f t="shared" si="54"/>
        <v>0</v>
      </c>
      <c r="AD99">
        <f t="shared" si="55"/>
        <v>75.819999999999993</v>
      </c>
    </row>
    <row r="100" spans="1:30" x14ac:dyDescent="0.25">
      <c r="A100" t="s">
        <v>28</v>
      </c>
      <c r="B100">
        <v>200</v>
      </c>
      <c r="C100">
        <v>128</v>
      </c>
      <c r="D100">
        <v>353168</v>
      </c>
      <c r="E100">
        <v>1765.13</v>
      </c>
      <c r="F100">
        <v>353168</v>
      </c>
      <c r="G100">
        <v>1765.13</v>
      </c>
      <c r="H100">
        <v>353168</v>
      </c>
      <c r="I100">
        <v>1765.13</v>
      </c>
      <c r="J100">
        <v>0</v>
      </c>
      <c r="K100">
        <v>0</v>
      </c>
      <c r="L100">
        <v>0</v>
      </c>
      <c r="M100">
        <v>215.44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0.93</v>
      </c>
      <c r="T100">
        <v>7.0000000000000007E-2</v>
      </c>
      <c r="U100">
        <v>25604.25</v>
      </c>
      <c r="X100" t="str">
        <f t="shared" si="49"/>
        <v>select_run_range_sum</v>
      </c>
      <c r="Y100">
        <f t="shared" si="50"/>
        <v>128</v>
      </c>
      <c r="Z100">
        <f t="shared" si="51"/>
        <v>1765.13</v>
      </c>
      <c r="AA100">
        <f t="shared" si="52"/>
        <v>1765.13</v>
      </c>
      <c r="AB100">
        <f t="shared" si="53"/>
        <v>1765.13</v>
      </c>
      <c r="AC100">
        <f t="shared" si="54"/>
        <v>0</v>
      </c>
      <c r="AD100">
        <f t="shared" si="55"/>
        <v>215.44</v>
      </c>
    </row>
    <row r="101" spans="1:30" x14ac:dyDescent="0.25">
      <c r="A101" t="s">
        <v>28</v>
      </c>
      <c r="B101">
        <v>200</v>
      </c>
      <c r="C101">
        <v>256</v>
      </c>
      <c r="D101">
        <v>353787</v>
      </c>
      <c r="E101">
        <v>1767.54</v>
      </c>
      <c r="F101">
        <v>353787</v>
      </c>
      <c r="G101">
        <v>1767.54</v>
      </c>
      <c r="H101">
        <v>353787</v>
      </c>
      <c r="I101">
        <v>1767.54</v>
      </c>
      <c r="J101">
        <v>0</v>
      </c>
      <c r="K101">
        <v>0</v>
      </c>
      <c r="L101">
        <v>0</v>
      </c>
      <c r="M101">
        <v>475.79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1.81</v>
      </c>
      <c r="T101">
        <v>0.14000000000000001</v>
      </c>
      <c r="U101">
        <v>51220.26</v>
      </c>
      <c r="X101" t="str">
        <f t="shared" si="49"/>
        <v>select_run_range_sum</v>
      </c>
      <c r="Y101">
        <f t="shared" si="50"/>
        <v>256</v>
      </c>
      <c r="Z101">
        <f t="shared" si="51"/>
        <v>1767.54</v>
      </c>
      <c r="AA101">
        <f t="shared" si="52"/>
        <v>1767.54</v>
      </c>
      <c r="AB101">
        <f t="shared" si="53"/>
        <v>1767.54</v>
      </c>
      <c r="AC101">
        <f t="shared" si="54"/>
        <v>0</v>
      </c>
      <c r="AD101">
        <f t="shared" si="55"/>
        <v>475.79</v>
      </c>
    </row>
    <row r="102" spans="1:30" x14ac:dyDescent="0.25">
      <c r="A102" t="s">
        <v>28</v>
      </c>
      <c r="B102">
        <v>200</v>
      </c>
      <c r="C102">
        <v>512</v>
      </c>
      <c r="D102">
        <v>355928</v>
      </c>
      <c r="E102">
        <v>1776.8</v>
      </c>
      <c r="F102">
        <v>355928</v>
      </c>
      <c r="G102">
        <v>1776.8</v>
      </c>
      <c r="H102">
        <v>355928</v>
      </c>
      <c r="I102">
        <v>1776.8</v>
      </c>
      <c r="J102">
        <v>0</v>
      </c>
      <c r="K102">
        <v>0</v>
      </c>
      <c r="L102">
        <v>0</v>
      </c>
      <c r="M102">
        <v>909.8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3</v>
      </c>
      <c r="T102">
        <v>0.28999999999999998</v>
      </c>
      <c r="U102">
        <v>102481.72</v>
      </c>
      <c r="X102" t="str">
        <f t="shared" si="49"/>
        <v>select_run_range_sum</v>
      </c>
      <c r="Y102">
        <f t="shared" si="50"/>
        <v>512</v>
      </c>
      <c r="Z102">
        <f t="shared" si="51"/>
        <v>1776.8</v>
      </c>
      <c r="AA102">
        <f t="shared" si="52"/>
        <v>1776.8</v>
      </c>
      <c r="AB102">
        <f t="shared" si="53"/>
        <v>1776.8</v>
      </c>
      <c r="AC102">
        <f t="shared" si="54"/>
        <v>0</v>
      </c>
      <c r="AD102">
        <f t="shared" si="55"/>
        <v>909.8</v>
      </c>
    </row>
    <row r="103" spans="1:30" x14ac:dyDescent="0.25">
      <c r="A103" t="s">
        <v>28</v>
      </c>
      <c r="B103">
        <v>201</v>
      </c>
      <c r="C103">
        <v>1024</v>
      </c>
      <c r="D103">
        <v>355686</v>
      </c>
      <c r="E103">
        <v>1772.81</v>
      </c>
      <c r="F103">
        <v>355686</v>
      </c>
      <c r="G103">
        <v>1772.81</v>
      </c>
      <c r="H103">
        <v>355686</v>
      </c>
      <c r="I103">
        <v>1772.81</v>
      </c>
      <c r="J103">
        <v>0</v>
      </c>
      <c r="K103">
        <v>0</v>
      </c>
      <c r="L103">
        <v>0</v>
      </c>
      <c r="M103">
        <v>1618.78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5</v>
      </c>
      <c r="T103">
        <v>0.57999999999999996</v>
      </c>
      <c r="U103">
        <v>205130.22</v>
      </c>
      <c r="X103" t="str">
        <f t="shared" si="49"/>
        <v>select_run_range_sum</v>
      </c>
      <c r="Y103">
        <f t="shared" si="50"/>
        <v>1024</v>
      </c>
      <c r="Z103">
        <f t="shared" si="51"/>
        <v>1772.81</v>
      </c>
      <c r="AA103">
        <f t="shared" si="52"/>
        <v>1772.81</v>
      </c>
      <c r="AB103">
        <f t="shared" si="53"/>
        <v>1772.81</v>
      </c>
      <c r="AC103">
        <f t="shared" si="54"/>
        <v>0</v>
      </c>
      <c r="AD103">
        <f t="shared" si="55"/>
        <v>1618.78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31</v>
      </c>
      <c r="C106">
        <v>1</v>
      </c>
      <c r="D106">
        <v>2</v>
      </c>
      <c r="E106">
        <v>0.06</v>
      </c>
      <c r="F106">
        <v>2</v>
      </c>
      <c r="G106">
        <v>0.06</v>
      </c>
      <c r="H106">
        <v>2</v>
      </c>
      <c r="I106">
        <v>0.06</v>
      </c>
      <c r="J106">
        <v>0</v>
      </c>
      <c r="K106">
        <v>0</v>
      </c>
      <c r="L106">
        <v>0</v>
      </c>
      <c r="M106">
        <v>24994.79</v>
      </c>
      <c r="N106">
        <v>0</v>
      </c>
      <c r="O106">
        <v>0</v>
      </c>
      <c r="P106">
        <v>0</v>
      </c>
      <c r="Q106">
        <v>0</v>
      </c>
      <c r="R106">
        <v>6.05</v>
      </c>
      <c r="S106">
        <v>25</v>
      </c>
      <c r="T106">
        <v>15.52</v>
      </c>
      <c r="U106">
        <v>31.04</v>
      </c>
      <c r="X106" t="str">
        <f>A106</f>
        <v>select_run_select_scan</v>
      </c>
      <c r="Y106">
        <f>C106</f>
        <v>1</v>
      </c>
      <c r="Z106">
        <f>E106</f>
        <v>0.06</v>
      </c>
      <c r="AA106">
        <f>G106</f>
        <v>0.06</v>
      </c>
      <c r="AB106">
        <f>I106</f>
        <v>0.06</v>
      </c>
      <c r="AC106">
        <f>K106</f>
        <v>0</v>
      </c>
      <c r="AD106">
        <f>M106</f>
        <v>24994.79</v>
      </c>
    </row>
    <row r="107" spans="1:30" x14ac:dyDescent="0.25">
      <c r="A107" t="s">
        <v>29</v>
      </c>
      <c r="B107">
        <v>24</v>
      </c>
      <c r="C107">
        <v>2</v>
      </c>
      <c r="D107">
        <v>2</v>
      </c>
      <c r="E107">
        <v>0.08</v>
      </c>
      <c r="F107">
        <v>2</v>
      </c>
      <c r="G107">
        <v>0.08</v>
      </c>
      <c r="H107">
        <v>2</v>
      </c>
      <c r="I107">
        <v>0.08</v>
      </c>
      <c r="J107">
        <v>0</v>
      </c>
      <c r="K107">
        <v>0</v>
      </c>
      <c r="L107">
        <v>0</v>
      </c>
      <c r="M107">
        <v>24110.66</v>
      </c>
      <c r="N107">
        <v>0</v>
      </c>
      <c r="O107">
        <v>0</v>
      </c>
      <c r="P107">
        <v>0</v>
      </c>
      <c r="Q107">
        <v>0</v>
      </c>
      <c r="R107">
        <v>6.14</v>
      </c>
      <c r="S107">
        <v>24.2</v>
      </c>
      <c r="T107">
        <v>15.17</v>
      </c>
      <c r="U107">
        <v>30.35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0.08</v>
      </c>
      <c r="AA107">
        <f t="shared" ref="AA107:AA110" si="59">G107</f>
        <v>0.08</v>
      </c>
      <c r="AB107">
        <f t="shared" ref="AB107:AB110" si="60">I107</f>
        <v>0.08</v>
      </c>
      <c r="AC107">
        <f t="shared" ref="AC107:AC110" si="61">K107</f>
        <v>0</v>
      </c>
      <c r="AD107">
        <f t="shared" ref="AD107:AD110" si="62">M107</f>
        <v>24110.66</v>
      </c>
    </row>
    <row r="108" spans="1:30" x14ac:dyDescent="0.25">
      <c r="A108" t="s">
        <v>29</v>
      </c>
      <c r="B108">
        <v>6</v>
      </c>
      <c r="C108">
        <v>4</v>
      </c>
      <c r="D108">
        <v>2</v>
      </c>
      <c r="E108">
        <v>0.33</v>
      </c>
      <c r="F108">
        <v>2</v>
      </c>
      <c r="G108">
        <v>0.33</v>
      </c>
      <c r="H108">
        <v>2</v>
      </c>
      <c r="I108">
        <v>0.33</v>
      </c>
      <c r="J108">
        <v>0</v>
      </c>
      <c r="K108">
        <v>0</v>
      </c>
      <c r="L108">
        <v>0</v>
      </c>
      <c r="M108">
        <v>6135.91</v>
      </c>
      <c r="N108">
        <v>0</v>
      </c>
      <c r="O108">
        <v>0</v>
      </c>
      <c r="P108">
        <v>0</v>
      </c>
      <c r="Q108">
        <v>0</v>
      </c>
      <c r="R108">
        <v>6.02</v>
      </c>
      <c r="S108">
        <v>6.09</v>
      </c>
      <c r="T108">
        <v>6.06</v>
      </c>
      <c r="U108">
        <v>12.12</v>
      </c>
      <c r="X108" t="str">
        <f t="shared" si="56"/>
        <v>select_run_select_scan</v>
      </c>
      <c r="Y108">
        <f t="shared" si="57"/>
        <v>4</v>
      </c>
      <c r="Z108">
        <f t="shared" si="58"/>
        <v>0.33</v>
      </c>
      <c r="AA108">
        <f t="shared" si="59"/>
        <v>0.33</v>
      </c>
      <c r="AB108">
        <f t="shared" si="60"/>
        <v>0.33</v>
      </c>
      <c r="AC108">
        <f t="shared" si="61"/>
        <v>0</v>
      </c>
      <c r="AD108">
        <f t="shared" si="62"/>
        <v>6135.91</v>
      </c>
    </row>
    <row r="109" spans="1:30" x14ac:dyDescent="0.25">
      <c r="A109" t="s">
        <v>29</v>
      </c>
      <c r="B109">
        <v>25</v>
      </c>
      <c r="C109">
        <v>8</v>
      </c>
      <c r="D109">
        <v>2</v>
      </c>
      <c r="E109">
        <v>0.08</v>
      </c>
      <c r="F109">
        <v>2</v>
      </c>
      <c r="G109">
        <v>0.08</v>
      </c>
      <c r="H109">
        <v>2</v>
      </c>
      <c r="I109">
        <v>0.08</v>
      </c>
      <c r="J109">
        <v>0</v>
      </c>
      <c r="K109">
        <v>0</v>
      </c>
      <c r="L109">
        <v>0</v>
      </c>
      <c r="M109">
        <v>25448.93</v>
      </c>
      <c r="N109">
        <v>0</v>
      </c>
      <c r="O109">
        <v>0</v>
      </c>
      <c r="P109">
        <v>0</v>
      </c>
      <c r="Q109">
        <v>0</v>
      </c>
      <c r="R109">
        <v>6.03</v>
      </c>
      <c r="S109">
        <v>25.3</v>
      </c>
      <c r="T109">
        <v>15.66</v>
      </c>
      <c r="U109">
        <v>31.32</v>
      </c>
      <c r="X109" t="str">
        <f t="shared" si="56"/>
        <v>select_run_select_scan</v>
      </c>
      <c r="Y109">
        <f t="shared" si="57"/>
        <v>8</v>
      </c>
      <c r="Z109">
        <f t="shared" si="58"/>
        <v>0.08</v>
      </c>
      <c r="AA109">
        <f t="shared" si="59"/>
        <v>0.08</v>
      </c>
      <c r="AB109">
        <f t="shared" si="60"/>
        <v>0.08</v>
      </c>
      <c r="AC109">
        <f t="shared" si="61"/>
        <v>0</v>
      </c>
      <c r="AD109">
        <f t="shared" si="62"/>
        <v>25448.93</v>
      </c>
    </row>
    <row r="110" spans="1:30" x14ac:dyDescent="0.25">
      <c r="A110" t="s">
        <v>29</v>
      </c>
      <c r="B110">
        <v>28</v>
      </c>
      <c r="C110">
        <v>16</v>
      </c>
      <c r="D110">
        <v>2</v>
      </c>
      <c r="E110">
        <v>7.0000000000000007E-2</v>
      </c>
      <c r="F110">
        <v>2</v>
      </c>
      <c r="G110">
        <v>7.0000000000000007E-2</v>
      </c>
      <c r="H110">
        <v>2</v>
      </c>
      <c r="I110">
        <v>7.0000000000000007E-2</v>
      </c>
      <c r="J110">
        <v>0</v>
      </c>
      <c r="K110">
        <v>0</v>
      </c>
      <c r="L110">
        <v>0</v>
      </c>
      <c r="M110">
        <v>27846.48</v>
      </c>
      <c r="N110">
        <v>0</v>
      </c>
      <c r="O110">
        <v>0</v>
      </c>
      <c r="P110">
        <v>0</v>
      </c>
      <c r="Q110">
        <v>0</v>
      </c>
      <c r="R110">
        <v>6.05</v>
      </c>
      <c r="S110">
        <v>27.9</v>
      </c>
      <c r="T110">
        <v>16.97</v>
      </c>
      <c r="U110">
        <v>33.950000000000003</v>
      </c>
      <c r="X110" t="str">
        <f t="shared" si="56"/>
        <v>select_run_select_scan</v>
      </c>
      <c r="Y110">
        <f t="shared" si="57"/>
        <v>16</v>
      </c>
      <c r="Z110">
        <f t="shared" si="58"/>
        <v>7.0000000000000007E-2</v>
      </c>
      <c r="AA110">
        <f t="shared" si="59"/>
        <v>7.0000000000000007E-2</v>
      </c>
      <c r="AB110">
        <f t="shared" si="60"/>
        <v>7.0000000000000007E-2</v>
      </c>
      <c r="AC110">
        <f t="shared" si="61"/>
        <v>0</v>
      </c>
      <c r="AD110">
        <f t="shared" si="62"/>
        <v>27846.48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0599-E53D-4D5E-96A5-76FF9141E876}">
  <sheetPr codeName="Sheet18"/>
  <dimension ref="A1:AD220"/>
  <sheetViews>
    <sheetView topLeftCell="D200" workbookViewId="0">
      <selection activeCell="A14" sqref="A14:XFD220"/>
    </sheetView>
  </sheetViews>
  <sheetFormatPr defaultRowHeight="15" x14ac:dyDescent="0.25"/>
  <cols>
    <col min="1" max="1" width="40.710937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30</v>
      </c>
      <c r="B2">
        <v>200</v>
      </c>
      <c r="C2">
        <v>1</v>
      </c>
      <c r="D2">
        <v>2205</v>
      </c>
      <c r="E2">
        <v>11.02</v>
      </c>
      <c r="F2">
        <v>2205</v>
      </c>
      <c r="G2">
        <v>11.02</v>
      </c>
      <c r="H2">
        <v>0</v>
      </c>
      <c r="I2">
        <v>0</v>
      </c>
      <c r="J2">
        <v>2205</v>
      </c>
      <c r="K2">
        <v>11.02</v>
      </c>
      <c r="L2">
        <v>0</v>
      </c>
      <c r="M2">
        <v>235.74</v>
      </c>
      <c r="N2">
        <v>0</v>
      </c>
      <c r="O2">
        <v>0</v>
      </c>
      <c r="P2">
        <v>0</v>
      </c>
      <c r="Q2">
        <v>0</v>
      </c>
      <c r="R2">
        <v>0.01</v>
      </c>
      <c r="S2">
        <v>0.28999999999999998</v>
      </c>
      <c r="T2">
        <v>0.09</v>
      </c>
      <c r="U2">
        <v>200.06</v>
      </c>
      <c r="X2" t="str">
        <f>A2</f>
        <v>write_run_inlist_update</v>
      </c>
      <c r="Y2">
        <f>C2</f>
        <v>1</v>
      </c>
      <c r="Z2">
        <f>E2</f>
        <v>11.02</v>
      </c>
      <c r="AA2">
        <f>G2</f>
        <v>11.02</v>
      </c>
      <c r="AB2">
        <f>I2</f>
        <v>0</v>
      </c>
      <c r="AC2">
        <f>K2</f>
        <v>11.02</v>
      </c>
      <c r="AD2">
        <f>M2</f>
        <v>235.74</v>
      </c>
    </row>
    <row r="3" spans="1:30" x14ac:dyDescent="0.25">
      <c r="A3" t="s">
        <v>30</v>
      </c>
      <c r="B3">
        <v>200</v>
      </c>
      <c r="C3">
        <v>2</v>
      </c>
      <c r="D3">
        <v>2018</v>
      </c>
      <c r="E3">
        <v>10.09</v>
      </c>
      <c r="F3">
        <v>2018</v>
      </c>
      <c r="G3">
        <v>10.09</v>
      </c>
      <c r="H3">
        <v>0</v>
      </c>
      <c r="I3">
        <v>0</v>
      </c>
      <c r="J3">
        <v>2018</v>
      </c>
      <c r="K3">
        <v>10.09</v>
      </c>
      <c r="L3">
        <v>0</v>
      </c>
      <c r="M3">
        <v>297.92</v>
      </c>
      <c r="N3">
        <v>0</v>
      </c>
      <c r="O3">
        <v>0</v>
      </c>
      <c r="P3">
        <v>0</v>
      </c>
      <c r="Q3">
        <v>0</v>
      </c>
      <c r="R3">
        <v>0.01</v>
      </c>
      <c r="S3">
        <v>0.33</v>
      </c>
      <c r="T3">
        <v>0.2</v>
      </c>
      <c r="U3">
        <v>400.13</v>
      </c>
      <c r="X3" t="str">
        <f t="shared" ref="X3:X12" si="0">A3</f>
        <v>write_run_inlist_update</v>
      </c>
      <c r="Y3">
        <f t="shared" ref="Y3:Y12" si="1">C3</f>
        <v>2</v>
      </c>
      <c r="Z3">
        <f t="shared" ref="Z3:Z12" si="2">E3</f>
        <v>10.09</v>
      </c>
      <c r="AA3">
        <f t="shared" ref="AA3:AA12" si="3">G3</f>
        <v>10.09</v>
      </c>
      <c r="AB3">
        <f t="shared" ref="AB3:AB12" si="4">I3</f>
        <v>0</v>
      </c>
      <c r="AC3">
        <f t="shared" ref="AC3:AC12" si="5">K3</f>
        <v>10.09</v>
      </c>
      <c r="AD3">
        <f t="shared" ref="AD3:AD12" si="6">M3</f>
        <v>297.92</v>
      </c>
    </row>
    <row r="4" spans="1:30" x14ac:dyDescent="0.25">
      <c r="A4" t="s">
        <v>30</v>
      </c>
      <c r="B4">
        <v>200</v>
      </c>
      <c r="C4">
        <v>4</v>
      </c>
      <c r="D4">
        <v>2753</v>
      </c>
      <c r="E4">
        <v>13.75</v>
      </c>
      <c r="F4">
        <v>2753</v>
      </c>
      <c r="G4">
        <v>13.75</v>
      </c>
      <c r="H4">
        <v>0</v>
      </c>
      <c r="I4">
        <v>0</v>
      </c>
      <c r="J4">
        <v>2753</v>
      </c>
      <c r="K4">
        <v>13.75</v>
      </c>
      <c r="L4">
        <v>0</v>
      </c>
      <c r="M4">
        <v>376.49</v>
      </c>
      <c r="N4">
        <v>0</v>
      </c>
      <c r="O4">
        <v>0</v>
      </c>
      <c r="P4">
        <v>0</v>
      </c>
      <c r="Q4">
        <v>0</v>
      </c>
      <c r="R4">
        <v>0.01</v>
      </c>
      <c r="S4">
        <v>0.53</v>
      </c>
      <c r="T4">
        <v>0.28999999999999998</v>
      </c>
      <c r="U4">
        <v>800.93</v>
      </c>
      <c r="X4" t="str">
        <f t="shared" si="0"/>
        <v>write_run_inlist_update</v>
      </c>
      <c r="Y4">
        <f t="shared" si="1"/>
        <v>4</v>
      </c>
      <c r="Z4">
        <f t="shared" si="2"/>
        <v>13.75</v>
      </c>
      <c r="AA4">
        <f t="shared" si="3"/>
        <v>13.75</v>
      </c>
      <c r="AB4">
        <f t="shared" si="4"/>
        <v>0</v>
      </c>
      <c r="AC4">
        <f t="shared" si="5"/>
        <v>13.75</v>
      </c>
      <c r="AD4">
        <f t="shared" si="6"/>
        <v>376.49</v>
      </c>
    </row>
    <row r="5" spans="1:30" x14ac:dyDescent="0.25">
      <c r="A5" t="s">
        <v>30</v>
      </c>
      <c r="B5">
        <v>200</v>
      </c>
      <c r="C5">
        <v>8</v>
      </c>
      <c r="D5">
        <v>2302</v>
      </c>
      <c r="E5">
        <v>11.5</v>
      </c>
      <c r="F5">
        <v>2302</v>
      </c>
      <c r="G5">
        <v>11.5</v>
      </c>
      <c r="H5">
        <v>0</v>
      </c>
      <c r="I5">
        <v>0</v>
      </c>
      <c r="J5">
        <v>2302</v>
      </c>
      <c r="K5">
        <v>11.5</v>
      </c>
      <c r="L5">
        <v>0</v>
      </c>
      <c r="M5">
        <v>1903.57</v>
      </c>
      <c r="N5">
        <v>0</v>
      </c>
      <c r="O5">
        <v>0</v>
      </c>
      <c r="P5">
        <v>0</v>
      </c>
      <c r="Q5">
        <v>0</v>
      </c>
      <c r="R5">
        <v>0.02</v>
      </c>
      <c r="S5">
        <v>3.05</v>
      </c>
      <c r="T5">
        <v>0.7</v>
      </c>
      <c r="U5">
        <v>1601.2</v>
      </c>
      <c r="X5" t="str">
        <f t="shared" si="0"/>
        <v>write_run_inlist_update</v>
      </c>
      <c r="Y5">
        <f t="shared" si="1"/>
        <v>8</v>
      </c>
      <c r="Z5">
        <f t="shared" si="2"/>
        <v>11.5</v>
      </c>
      <c r="AA5">
        <f t="shared" si="3"/>
        <v>11.5</v>
      </c>
      <c r="AB5">
        <f t="shared" si="4"/>
        <v>0</v>
      </c>
      <c r="AC5">
        <f t="shared" si="5"/>
        <v>11.5</v>
      </c>
      <c r="AD5">
        <f t="shared" si="6"/>
        <v>1903.57</v>
      </c>
    </row>
    <row r="6" spans="1:30" x14ac:dyDescent="0.25">
      <c r="A6" t="s">
        <v>30</v>
      </c>
      <c r="B6">
        <v>200</v>
      </c>
      <c r="C6">
        <v>16</v>
      </c>
      <c r="D6">
        <v>2288</v>
      </c>
      <c r="E6">
        <v>11.41</v>
      </c>
      <c r="F6">
        <v>2288</v>
      </c>
      <c r="G6">
        <v>11.41</v>
      </c>
      <c r="H6">
        <v>0</v>
      </c>
      <c r="I6">
        <v>0</v>
      </c>
      <c r="J6">
        <v>2288</v>
      </c>
      <c r="K6">
        <v>11.41</v>
      </c>
      <c r="L6">
        <v>0</v>
      </c>
      <c r="M6">
        <v>3095.38</v>
      </c>
      <c r="N6">
        <v>0</v>
      </c>
      <c r="O6">
        <v>0</v>
      </c>
      <c r="P6">
        <v>0</v>
      </c>
      <c r="Q6">
        <v>0</v>
      </c>
      <c r="R6">
        <v>0.02</v>
      </c>
      <c r="S6">
        <v>3.61</v>
      </c>
      <c r="T6">
        <v>1.4</v>
      </c>
      <c r="U6">
        <v>3205.3</v>
      </c>
      <c r="X6" t="str">
        <f t="shared" si="0"/>
        <v>write_run_inlist_update</v>
      </c>
      <c r="Y6">
        <f t="shared" si="1"/>
        <v>16</v>
      </c>
      <c r="Z6">
        <f t="shared" si="2"/>
        <v>11.41</v>
      </c>
      <c r="AA6">
        <f t="shared" si="3"/>
        <v>11.41</v>
      </c>
      <c r="AB6">
        <f t="shared" si="4"/>
        <v>0</v>
      </c>
      <c r="AC6">
        <f t="shared" si="5"/>
        <v>11.41</v>
      </c>
      <c r="AD6">
        <f t="shared" si="6"/>
        <v>3095.38</v>
      </c>
    </row>
    <row r="7" spans="1:30" x14ac:dyDescent="0.25">
      <c r="A7" t="s">
        <v>30</v>
      </c>
      <c r="B7">
        <v>203</v>
      </c>
      <c r="C7">
        <v>32</v>
      </c>
      <c r="D7">
        <v>2415</v>
      </c>
      <c r="E7">
        <v>11.91</v>
      </c>
      <c r="F7">
        <v>2415</v>
      </c>
      <c r="G7">
        <v>11.91</v>
      </c>
      <c r="H7">
        <v>0</v>
      </c>
      <c r="I7">
        <v>0</v>
      </c>
      <c r="J7">
        <v>2415</v>
      </c>
      <c r="K7">
        <v>11.91</v>
      </c>
      <c r="L7">
        <v>0</v>
      </c>
      <c r="M7">
        <v>4203.93</v>
      </c>
      <c r="N7">
        <v>0</v>
      </c>
      <c r="O7">
        <v>0</v>
      </c>
      <c r="P7">
        <v>0</v>
      </c>
      <c r="Q7">
        <v>0</v>
      </c>
      <c r="R7">
        <v>0.65</v>
      </c>
      <c r="S7">
        <v>5.1100000000000003</v>
      </c>
      <c r="T7">
        <v>2.68</v>
      </c>
      <c r="U7">
        <v>6482.98</v>
      </c>
      <c r="X7" t="str">
        <f t="shared" si="0"/>
        <v>write_run_inlist_update</v>
      </c>
      <c r="Y7">
        <f t="shared" si="1"/>
        <v>32</v>
      </c>
      <c r="Z7">
        <f t="shared" si="2"/>
        <v>11.91</v>
      </c>
      <c r="AA7">
        <f t="shared" si="3"/>
        <v>11.91</v>
      </c>
      <c r="AB7">
        <f t="shared" si="4"/>
        <v>0</v>
      </c>
      <c r="AC7">
        <f t="shared" si="5"/>
        <v>11.91</v>
      </c>
      <c r="AD7">
        <f t="shared" si="6"/>
        <v>4203.93</v>
      </c>
    </row>
    <row r="8" spans="1:30" x14ac:dyDescent="0.25">
      <c r="A8" t="s">
        <v>30</v>
      </c>
      <c r="B8">
        <v>203</v>
      </c>
      <c r="C8">
        <v>64</v>
      </c>
      <c r="D8">
        <v>2403</v>
      </c>
      <c r="E8">
        <v>11.85</v>
      </c>
      <c r="F8">
        <v>2403</v>
      </c>
      <c r="G8">
        <v>11.85</v>
      </c>
      <c r="H8">
        <v>0</v>
      </c>
      <c r="I8">
        <v>0</v>
      </c>
      <c r="J8">
        <v>2403</v>
      </c>
      <c r="K8">
        <v>11.85</v>
      </c>
      <c r="L8">
        <v>0</v>
      </c>
      <c r="M8">
        <v>7754.26</v>
      </c>
      <c r="N8">
        <v>0</v>
      </c>
      <c r="O8">
        <v>0</v>
      </c>
      <c r="P8">
        <v>0</v>
      </c>
      <c r="Q8">
        <v>0</v>
      </c>
      <c r="R8">
        <v>1.17</v>
      </c>
      <c r="S8">
        <v>9.1999999999999993</v>
      </c>
      <c r="T8">
        <v>5.38</v>
      </c>
      <c r="U8">
        <v>12929.68</v>
      </c>
      <c r="X8" t="str">
        <f t="shared" si="0"/>
        <v>write_run_inlist_update</v>
      </c>
      <c r="Y8">
        <f t="shared" si="1"/>
        <v>64</v>
      </c>
      <c r="Z8">
        <f t="shared" si="2"/>
        <v>11.85</v>
      </c>
      <c r="AA8">
        <f t="shared" si="3"/>
        <v>11.85</v>
      </c>
      <c r="AB8">
        <f t="shared" si="4"/>
        <v>0</v>
      </c>
      <c r="AC8">
        <f t="shared" si="5"/>
        <v>11.85</v>
      </c>
      <c r="AD8">
        <f t="shared" si="6"/>
        <v>7754.26</v>
      </c>
    </row>
    <row r="9" spans="1:30" x14ac:dyDescent="0.25">
      <c r="A9" t="s">
        <v>30</v>
      </c>
      <c r="B9">
        <v>205</v>
      </c>
      <c r="C9">
        <v>128</v>
      </c>
      <c r="D9">
        <v>2409</v>
      </c>
      <c r="E9">
        <v>11.73</v>
      </c>
      <c r="F9">
        <v>2409</v>
      </c>
      <c r="G9">
        <v>11.73</v>
      </c>
      <c r="H9">
        <v>0</v>
      </c>
      <c r="I9">
        <v>0</v>
      </c>
      <c r="J9">
        <v>2409</v>
      </c>
      <c r="K9">
        <v>11.73</v>
      </c>
      <c r="L9">
        <v>0</v>
      </c>
      <c r="M9">
        <v>18075.36</v>
      </c>
      <c r="N9">
        <v>0</v>
      </c>
      <c r="O9">
        <v>0</v>
      </c>
      <c r="P9">
        <v>0</v>
      </c>
      <c r="Q9">
        <v>0</v>
      </c>
      <c r="R9">
        <v>3.6</v>
      </c>
      <c r="S9">
        <v>26.55</v>
      </c>
      <c r="T9">
        <v>10.81</v>
      </c>
      <c r="U9">
        <v>26043.87</v>
      </c>
      <c r="X9" t="str">
        <f t="shared" si="0"/>
        <v>write_run_inlist_update</v>
      </c>
      <c r="Y9">
        <f t="shared" si="1"/>
        <v>128</v>
      </c>
      <c r="Z9">
        <f t="shared" si="2"/>
        <v>11.73</v>
      </c>
      <c r="AA9">
        <f t="shared" si="3"/>
        <v>11.73</v>
      </c>
      <c r="AB9">
        <f t="shared" si="4"/>
        <v>0</v>
      </c>
      <c r="AC9">
        <f t="shared" si="5"/>
        <v>11.73</v>
      </c>
      <c r="AD9">
        <f t="shared" si="6"/>
        <v>18075.36</v>
      </c>
    </row>
    <row r="10" spans="1:30" x14ac:dyDescent="0.25">
      <c r="A10" t="s">
        <v>30</v>
      </c>
      <c r="B10">
        <v>212</v>
      </c>
      <c r="C10">
        <v>256</v>
      </c>
      <c r="D10">
        <v>2522</v>
      </c>
      <c r="E10">
        <v>11.9</v>
      </c>
      <c r="F10">
        <v>2522</v>
      </c>
      <c r="G10">
        <v>11.9</v>
      </c>
      <c r="H10">
        <v>0</v>
      </c>
      <c r="I10">
        <v>0</v>
      </c>
      <c r="J10">
        <v>2522</v>
      </c>
      <c r="K10">
        <v>11.9</v>
      </c>
      <c r="L10">
        <v>0</v>
      </c>
      <c r="M10">
        <v>31587.21</v>
      </c>
      <c r="N10">
        <v>0</v>
      </c>
      <c r="O10">
        <v>0</v>
      </c>
      <c r="P10">
        <v>0</v>
      </c>
      <c r="Q10">
        <v>0</v>
      </c>
      <c r="R10">
        <v>5.41</v>
      </c>
      <c r="S10">
        <v>50.61</v>
      </c>
      <c r="T10">
        <v>21.2</v>
      </c>
      <c r="U10">
        <v>53476.25</v>
      </c>
      <c r="X10" t="str">
        <f t="shared" si="0"/>
        <v>write_run_inlist_update</v>
      </c>
      <c r="Y10">
        <f t="shared" si="1"/>
        <v>256</v>
      </c>
      <c r="Z10">
        <f t="shared" si="2"/>
        <v>11.9</v>
      </c>
      <c r="AA10">
        <f t="shared" si="3"/>
        <v>11.9</v>
      </c>
      <c r="AB10">
        <f t="shared" si="4"/>
        <v>0</v>
      </c>
      <c r="AC10">
        <f t="shared" si="5"/>
        <v>11.9</v>
      </c>
      <c r="AD10">
        <f t="shared" si="6"/>
        <v>31587.21</v>
      </c>
    </row>
    <row r="11" spans="1:30" x14ac:dyDescent="0.25">
      <c r="A11" t="s">
        <v>30</v>
      </c>
      <c r="B11">
        <v>221</v>
      </c>
      <c r="C11">
        <v>512</v>
      </c>
      <c r="D11">
        <v>2643</v>
      </c>
      <c r="E11">
        <v>11.96</v>
      </c>
      <c r="F11">
        <v>2643</v>
      </c>
      <c r="G11">
        <v>11.96</v>
      </c>
      <c r="H11">
        <v>0</v>
      </c>
      <c r="I11">
        <v>0</v>
      </c>
      <c r="J11">
        <v>2643</v>
      </c>
      <c r="K11">
        <v>11.96</v>
      </c>
      <c r="L11">
        <v>0</v>
      </c>
      <c r="M11">
        <v>55199.54</v>
      </c>
      <c r="N11">
        <v>0</v>
      </c>
      <c r="O11">
        <v>0</v>
      </c>
      <c r="P11">
        <v>0</v>
      </c>
      <c r="Q11">
        <v>0</v>
      </c>
      <c r="R11">
        <v>5.99</v>
      </c>
      <c r="S11">
        <v>94.53</v>
      </c>
      <c r="T11">
        <v>41.45</v>
      </c>
      <c r="U11">
        <v>109548.04</v>
      </c>
      <c r="X11" t="str">
        <f t="shared" si="0"/>
        <v>write_run_inlist_update</v>
      </c>
      <c r="Y11">
        <f t="shared" si="1"/>
        <v>512</v>
      </c>
      <c r="Z11">
        <f t="shared" si="2"/>
        <v>11.96</v>
      </c>
      <c r="AA11">
        <f t="shared" si="3"/>
        <v>11.96</v>
      </c>
      <c r="AB11">
        <f t="shared" si="4"/>
        <v>0</v>
      </c>
      <c r="AC11">
        <f t="shared" si="5"/>
        <v>11.96</v>
      </c>
      <c r="AD11">
        <f t="shared" si="6"/>
        <v>55199.54</v>
      </c>
    </row>
    <row r="12" spans="1:30" x14ac:dyDescent="0.25">
      <c r="X12">
        <f t="shared" si="0"/>
        <v>0</v>
      </c>
      <c r="Y12">
        <f t="shared" si="1"/>
        <v>0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0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31</v>
      </c>
      <c r="B15">
        <v>200</v>
      </c>
      <c r="C15">
        <v>1</v>
      </c>
      <c r="D15">
        <v>14852</v>
      </c>
      <c r="E15">
        <v>74.260000000000005</v>
      </c>
      <c r="F15">
        <v>14852</v>
      </c>
      <c r="G15">
        <v>74.260000000000005</v>
      </c>
      <c r="H15">
        <v>0</v>
      </c>
      <c r="I15">
        <v>0</v>
      </c>
      <c r="J15">
        <v>14852</v>
      </c>
      <c r="K15">
        <v>74.260000000000005</v>
      </c>
      <c r="L15">
        <v>0</v>
      </c>
      <c r="M15">
        <v>9.39</v>
      </c>
      <c r="N15">
        <v>0</v>
      </c>
      <c r="O15">
        <v>0</v>
      </c>
      <c r="P15">
        <v>0</v>
      </c>
      <c r="Q15">
        <v>0</v>
      </c>
      <c r="R15">
        <v>0</v>
      </c>
      <c r="S15">
        <v>2.63</v>
      </c>
      <c r="T15">
        <v>0.01</v>
      </c>
      <c r="U15">
        <v>199.99</v>
      </c>
      <c r="X15" t="str">
        <f>A15</f>
        <v>write_run_inlist_update_hotspot</v>
      </c>
      <c r="Y15">
        <f>C15</f>
        <v>1</v>
      </c>
      <c r="Z15">
        <f>E15</f>
        <v>74.260000000000005</v>
      </c>
      <c r="AA15">
        <f>G15</f>
        <v>74.260000000000005</v>
      </c>
      <c r="AB15">
        <f>I15</f>
        <v>0</v>
      </c>
      <c r="AC15">
        <f>K15</f>
        <v>74.260000000000005</v>
      </c>
      <c r="AD15">
        <f>M15</f>
        <v>9.39</v>
      </c>
    </row>
    <row r="16" spans="1:30" x14ac:dyDescent="0.25">
      <c r="A16" t="s">
        <v>31</v>
      </c>
      <c r="B16">
        <v>200</v>
      </c>
      <c r="C16">
        <v>2</v>
      </c>
      <c r="D16">
        <v>71138</v>
      </c>
      <c r="E16">
        <v>355.68</v>
      </c>
      <c r="F16">
        <v>71138</v>
      </c>
      <c r="G16">
        <v>355.68</v>
      </c>
      <c r="H16">
        <v>0</v>
      </c>
      <c r="I16">
        <v>0</v>
      </c>
      <c r="J16">
        <v>71138</v>
      </c>
      <c r="K16">
        <v>355.68</v>
      </c>
      <c r="L16">
        <v>0</v>
      </c>
      <c r="M16">
        <v>6.55</v>
      </c>
      <c r="N16">
        <v>0</v>
      </c>
      <c r="O16">
        <v>0</v>
      </c>
      <c r="P16">
        <v>0</v>
      </c>
      <c r="Q16">
        <v>0</v>
      </c>
      <c r="R16">
        <v>0</v>
      </c>
      <c r="S16">
        <v>7.0000000000000007E-2</v>
      </c>
      <c r="T16">
        <v>0.01</v>
      </c>
      <c r="U16">
        <v>399.95</v>
      </c>
      <c r="X16" t="str">
        <f t="shared" ref="X16:X25" si="7">A16</f>
        <v>write_run_inlist_update_hotspot</v>
      </c>
      <c r="Y16">
        <f t="shared" ref="Y16:Y25" si="8">C16</f>
        <v>2</v>
      </c>
      <c r="Z16">
        <f t="shared" ref="Z16:Z25" si="9">E16</f>
        <v>355.68</v>
      </c>
      <c r="AA16">
        <f t="shared" ref="AA16:AA25" si="10">G16</f>
        <v>355.68</v>
      </c>
      <c r="AB16">
        <f t="shared" ref="AB16:AB25" si="11">I16</f>
        <v>0</v>
      </c>
      <c r="AC16">
        <f t="shared" ref="AC16:AC25" si="12">K16</f>
        <v>355.68</v>
      </c>
      <c r="AD16">
        <f t="shared" ref="AD16:AD25" si="13">M16</f>
        <v>6.55</v>
      </c>
    </row>
    <row r="17" spans="1:30" x14ac:dyDescent="0.25">
      <c r="A17" t="s">
        <v>31</v>
      </c>
      <c r="B17">
        <v>200</v>
      </c>
      <c r="C17">
        <v>4</v>
      </c>
      <c r="D17">
        <v>128149</v>
      </c>
      <c r="E17">
        <v>640.72</v>
      </c>
      <c r="F17">
        <v>128149</v>
      </c>
      <c r="G17">
        <v>640.72</v>
      </c>
      <c r="H17">
        <v>0</v>
      </c>
      <c r="I17">
        <v>0</v>
      </c>
      <c r="J17">
        <v>128149</v>
      </c>
      <c r="K17">
        <v>640.72</v>
      </c>
      <c r="L17">
        <v>0</v>
      </c>
      <c r="M17">
        <v>8.9</v>
      </c>
      <c r="N17">
        <v>0</v>
      </c>
      <c r="O17">
        <v>0</v>
      </c>
      <c r="P17">
        <v>0</v>
      </c>
      <c r="Q17">
        <v>0</v>
      </c>
      <c r="R17">
        <v>0</v>
      </c>
      <c r="S17">
        <v>0.08</v>
      </c>
      <c r="T17">
        <v>0.01</v>
      </c>
      <c r="U17">
        <v>799.88</v>
      </c>
      <c r="X17" t="str">
        <f t="shared" si="7"/>
        <v>write_run_inlist_update_hotspot</v>
      </c>
      <c r="Y17">
        <f t="shared" si="8"/>
        <v>4</v>
      </c>
      <c r="Z17">
        <f t="shared" si="9"/>
        <v>640.72</v>
      </c>
      <c r="AA17">
        <f t="shared" si="10"/>
        <v>640.72</v>
      </c>
      <c r="AB17">
        <f t="shared" si="11"/>
        <v>0</v>
      </c>
      <c r="AC17">
        <f t="shared" si="12"/>
        <v>640.72</v>
      </c>
      <c r="AD17">
        <f t="shared" si="13"/>
        <v>8.9</v>
      </c>
    </row>
    <row r="18" spans="1:30" x14ac:dyDescent="0.25">
      <c r="A18" t="s">
        <v>31</v>
      </c>
      <c r="B18">
        <v>200</v>
      </c>
      <c r="C18">
        <v>8</v>
      </c>
      <c r="D18">
        <v>174245</v>
      </c>
      <c r="E18">
        <v>871.19</v>
      </c>
      <c r="F18">
        <v>174245</v>
      </c>
      <c r="G18">
        <v>871.19</v>
      </c>
      <c r="H18">
        <v>0</v>
      </c>
      <c r="I18">
        <v>0</v>
      </c>
      <c r="J18">
        <v>174245</v>
      </c>
      <c r="K18">
        <v>871.19</v>
      </c>
      <c r="L18">
        <v>0</v>
      </c>
      <c r="M18">
        <v>13.7</v>
      </c>
      <c r="N18">
        <v>0</v>
      </c>
      <c r="O18">
        <v>0</v>
      </c>
      <c r="P18">
        <v>0</v>
      </c>
      <c r="Q18">
        <v>0</v>
      </c>
      <c r="R18">
        <v>0</v>
      </c>
      <c r="S18">
        <v>0.8</v>
      </c>
      <c r="T18">
        <v>0.01</v>
      </c>
      <c r="U18">
        <v>1599.83</v>
      </c>
      <c r="X18" t="str">
        <f t="shared" si="7"/>
        <v>write_run_inlist_update_hotspot</v>
      </c>
      <c r="Y18">
        <f t="shared" si="8"/>
        <v>8</v>
      </c>
      <c r="Z18">
        <f t="shared" si="9"/>
        <v>871.19</v>
      </c>
      <c r="AA18">
        <f t="shared" si="10"/>
        <v>871.19</v>
      </c>
      <c r="AB18">
        <f t="shared" si="11"/>
        <v>0</v>
      </c>
      <c r="AC18">
        <f t="shared" si="12"/>
        <v>871.19</v>
      </c>
      <c r="AD18">
        <f t="shared" si="13"/>
        <v>13.7</v>
      </c>
    </row>
    <row r="19" spans="1:30" x14ac:dyDescent="0.25">
      <c r="A19" t="s">
        <v>31</v>
      </c>
      <c r="B19">
        <v>200</v>
      </c>
      <c r="C19">
        <v>16</v>
      </c>
      <c r="D19">
        <v>182940</v>
      </c>
      <c r="E19">
        <v>914.65</v>
      </c>
      <c r="F19">
        <v>182940</v>
      </c>
      <c r="G19">
        <v>914.65</v>
      </c>
      <c r="H19">
        <v>0</v>
      </c>
      <c r="I19">
        <v>0</v>
      </c>
      <c r="J19">
        <v>182940</v>
      </c>
      <c r="K19">
        <v>914.65</v>
      </c>
      <c r="L19">
        <v>0</v>
      </c>
      <c r="M19">
        <v>28.16</v>
      </c>
      <c r="N19">
        <v>0</v>
      </c>
      <c r="O19">
        <v>0</v>
      </c>
      <c r="P19">
        <v>0</v>
      </c>
      <c r="Q19">
        <v>0</v>
      </c>
      <c r="R19">
        <v>0</v>
      </c>
      <c r="S19">
        <v>0.09</v>
      </c>
      <c r="T19">
        <v>0.02</v>
      </c>
      <c r="U19">
        <v>3199.82</v>
      </c>
      <c r="X19" t="str">
        <f t="shared" si="7"/>
        <v>write_run_inlist_update_hotspot</v>
      </c>
      <c r="Y19">
        <f t="shared" si="8"/>
        <v>16</v>
      </c>
      <c r="Z19">
        <f t="shared" si="9"/>
        <v>914.65</v>
      </c>
      <c r="AA19">
        <f t="shared" si="10"/>
        <v>914.65</v>
      </c>
      <c r="AB19">
        <f t="shared" si="11"/>
        <v>0</v>
      </c>
      <c r="AC19">
        <f t="shared" si="12"/>
        <v>914.65</v>
      </c>
      <c r="AD19">
        <f t="shared" si="13"/>
        <v>28.16</v>
      </c>
    </row>
    <row r="20" spans="1:30" x14ac:dyDescent="0.25">
      <c r="A20" t="s">
        <v>31</v>
      </c>
      <c r="B20">
        <v>200</v>
      </c>
      <c r="C20">
        <v>32</v>
      </c>
      <c r="D20">
        <v>202740</v>
      </c>
      <c r="E20">
        <v>1013.38</v>
      </c>
      <c r="F20">
        <v>202740</v>
      </c>
      <c r="G20">
        <v>1013.38</v>
      </c>
      <c r="H20">
        <v>0</v>
      </c>
      <c r="I20">
        <v>0</v>
      </c>
      <c r="J20">
        <v>202740</v>
      </c>
      <c r="K20">
        <v>1013.38</v>
      </c>
      <c r="L20">
        <v>0</v>
      </c>
      <c r="M20">
        <v>54.83</v>
      </c>
      <c r="N20">
        <v>0</v>
      </c>
      <c r="O20">
        <v>0</v>
      </c>
      <c r="P20">
        <v>0</v>
      </c>
      <c r="Q20">
        <v>0</v>
      </c>
      <c r="R20">
        <v>0</v>
      </c>
      <c r="S20">
        <v>0.17</v>
      </c>
      <c r="T20">
        <v>0.03</v>
      </c>
      <c r="U20">
        <v>6401.2</v>
      </c>
      <c r="X20" t="str">
        <f t="shared" si="7"/>
        <v>write_run_inlist_update_hotspot</v>
      </c>
      <c r="Y20">
        <f t="shared" si="8"/>
        <v>32</v>
      </c>
      <c r="Z20">
        <f t="shared" si="9"/>
        <v>1013.38</v>
      </c>
      <c r="AA20">
        <f t="shared" si="10"/>
        <v>1013.38</v>
      </c>
      <c r="AB20">
        <f t="shared" si="11"/>
        <v>0</v>
      </c>
      <c r="AC20">
        <f t="shared" si="12"/>
        <v>1013.38</v>
      </c>
      <c r="AD20">
        <f t="shared" si="13"/>
        <v>54.83</v>
      </c>
    </row>
    <row r="21" spans="1:30" x14ac:dyDescent="0.25">
      <c r="A21" t="s">
        <v>31</v>
      </c>
      <c r="B21">
        <v>200</v>
      </c>
      <c r="C21">
        <v>64</v>
      </c>
      <c r="D21">
        <v>216208</v>
      </c>
      <c r="E21">
        <v>1080.78</v>
      </c>
      <c r="F21">
        <v>216208</v>
      </c>
      <c r="G21">
        <v>1080.78</v>
      </c>
      <c r="H21">
        <v>0</v>
      </c>
      <c r="I21">
        <v>0</v>
      </c>
      <c r="J21">
        <v>216208</v>
      </c>
      <c r="K21">
        <v>1080.78</v>
      </c>
      <c r="L21">
        <v>0</v>
      </c>
      <c r="M21">
        <v>104.84</v>
      </c>
      <c r="N21">
        <v>0</v>
      </c>
      <c r="O21">
        <v>0</v>
      </c>
      <c r="P21">
        <v>0</v>
      </c>
      <c r="Q21">
        <v>0</v>
      </c>
      <c r="R21">
        <v>0.01</v>
      </c>
      <c r="S21">
        <v>0.86</v>
      </c>
      <c r="T21">
        <v>0.06</v>
      </c>
      <c r="U21">
        <v>12801.31</v>
      </c>
      <c r="X21" t="str">
        <f t="shared" si="7"/>
        <v>write_run_inlist_update_hotspot</v>
      </c>
      <c r="Y21">
        <f t="shared" si="8"/>
        <v>64</v>
      </c>
      <c r="Z21">
        <f t="shared" si="9"/>
        <v>1080.78</v>
      </c>
      <c r="AA21">
        <f t="shared" si="10"/>
        <v>1080.78</v>
      </c>
      <c r="AB21">
        <f t="shared" si="11"/>
        <v>0</v>
      </c>
      <c r="AC21">
        <f t="shared" si="12"/>
        <v>1080.78</v>
      </c>
      <c r="AD21">
        <f t="shared" si="13"/>
        <v>104.84</v>
      </c>
    </row>
    <row r="22" spans="1:30" x14ac:dyDescent="0.25">
      <c r="A22" t="s">
        <v>31</v>
      </c>
      <c r="B22">
        <v>200</v>
      </c>
      <c r="C22">
        <v>128</v>
      </c>
      <c r="D22">
        <v>240308</v>
      </c>
      <c r="E22">
        <v>1201.18</v>
      </c>
      <c r="F22">
        <v>240308</v>
      </c>
      <c r="G22">
        <v>1201.18</v>
      </c>
      <c r="H22">
        <v>0</v>
      </c>
      <c r="I22">
        <v>0</v>
      </c>
      <c r="J22">
        <v>240308</v>
      </c>
      <c r="K22">
        <v>1201.18</v>
      </c>
      <c r="L22">
        <v>0</v>
      </c>
      <c r="M22">
        <v>173.58</v>
      </c>
      <c r="N22">
        <v>0</v>
      </c>
      <c r="O22">
        <v>0</v>
      </c>
      <c r="P22">
        <v>0</v>
      </c>
      <c r="Q22">
        <v>0</v>
      </c>
      <c r="R22">
        <v>0.01</v>
      </c>
      <c r="S22">
        <v>0.62</v>
      </c>
      <c r="T22">
        <v>0.11</v>
      </c>
      <c r="U22">
        <v>25601.75</v>
      </c>
      <c r="X22" t="str">
        <f t="shared" si="7"/>
        <v>write_run_inlist_update_hotspot</v>
      </c>
      <c r="Y22">
        <f t="shared" si="8"/>
        <v>128</v>
      </c>
      <c r="Z22">
        <f t="shared" si="9"/>
        <v>1201.18</v>
      </c>
      <c r="AA22">
        <f t="shared" si="10"/>
        <v>1201.18</v>
      </c>
      <c r="AB22">
        <f t="shared" si="11"/>
        <v>0</v>
      </c>
      <c r="AC22">
        <f t="shared" si="12"/>
        <v>1201.18</v>
      </c>
      <c r="AD22">
        <f t="shared" si="13"/>
        <v>173.58</v>
      </c>
    </row>
    <row r="23" spans="1:30" x14ac:dyDescent="0.25">
      <c r="A23" t="s">
        <v>31</v>
      </c>
      <c r="B23">
        <v>200</v>
      </c>
      <c r="C23">
        <v>256</v>
      </c>
      <c r="D23">
        <v>245091</v>
      </c>
      <c r="E23">
        <v>1224.52</v>
      </c>
      <c r="F23">
        <v>245091</v>
      </c>
      <c r="G23">
        <v>1224.52</v>
      </c>
      <c r="H23">
        <v>0</v>
      </c>
      <c r="I23">
        <v>0</v>
      </c>
      <c r="J23">
        <v>245091</v>
      </c>
      <c r="K23">
        <v>1224.52</v>
      </c>
      <c r="L23">
        <v>0</v>
      </c>
      <c r="M23">
        <v>350.33</v>
      </c>
      <c r="N23">
        <v>0</v>
      </c>
      <c r="O23">
        <v>0</v>
      </c>
      <c r="P23">
        <v>0</v>
      </c>
      <c r="Q23">
        <v>0</v>
      </c>
      <c r="R23">
        <v>0.01</v>
      </c>
      <c r="S23">
        <v>1.04</v>
      </c>
      <c r="T23">
        <v>0.21</v>
      </c>
      <c r="U23">
        <v>51215.46</v>
      </c>
      <c r="X23" t="str">
        <f t="shared" si="7"/>
        <v>write_run_inlist_update_hotspot</v>
      </c>
      <c r="Y23">
        <f t="shared" si="8"/>
        <v>256</v>
      </c>
      <c r="Z23">
        <f t="shared" si="9"/>
        <v>1224.52</v>
      </c>
      <c r="AA23">
        <f t="shared" si="10"/>
        <v>1224.52</v>
      </c>
      <c r="AB23">
        <f t="shared" si="11"/>
        <v>0</v>
      </c>
      <c r="AC23">
        <f t="shared" si="12"/>
        <v>1224.52</v>
      </c>
      <c r="AD23">
        <f t="shared" si="13"/>
        <v>350.33</v>
      </c>
    </row>
    <row r="24" spans="1:30" x14ac:dyDescent="0.25">
      <c r="A24" t="s">
        <v>31</v>
      </c>
      <c r="B24">
        <v>200</v>
      </c>
      <c r="C24">
        <v>512</v>
      </c>
      <c r="D24">
        <v>243870</v>
      </c>
      <c r="E24">
        <v>1217.6600000000001</v>
      </c>
      <c r="F24">
        <v>243870</v>
      </c>
      <c r="G24">
        <v>1217.6600000000001</v>
      </c>
      <c r="H24">
        <v>0</v>
      </c>
      <c r="I24">
        <v>0</v>
      </c>
      <c r="J24">
        <v>243870</v>
      </c>
      <c r="K24">
        <v>1217.6600000000001</v>
      </c>
      <c r="L24">
        <v>0</v>
      </c>
      <c r="M24">
        <v>707.07</v>
      </c>
      <c r="N24">
        <v>0</v>
      </c>
      <c r="O24">
        <v>0</v>
      </c>
      <c r="P24">
        <v>0</v>
      </c>
      <c r="Q24">
        <v>0</v>
      </c>
      <c r="R24">
        <v>0.02</v>
      </c>
      <c r="S24">
        <v>1.66</v>
      </c>
      <c r="T24">
        <v>0.42</v>
      </c>
      <c r="U24">
        <v>102453</v>
      </c>
      <c r="X24" t="str">
        <f t="shared" si="7"/>
        <v>write_run_inlist_update_hotspot</v>
      </c>
      <c r="Y24">
        <f t="shared" si="8"/>
        <v>512</v>
      </c>
      <c r="Z24">
        <f t="shared" si="9"/>
        <v>1217.6600000000001</v>
      </c>
      <c r="AA24">
        <f t="shared" si="10"/>
        <v>1217.6600000000001</v>
      </c>
      <c r="AB24">
        <f t="shared" si="11"/>
        <v>0</v>
      </c>
      <c r="AC24">
        <f t="shared" si="12"/>
        <v>1217.6600000000001</v>
      </c>
      <c r="AD24">
        <f t="shared" si="13"/>
        <v>707.07</v>
      </c>
    </row>
    <row r="25" spans="1:30" x14ac:dyDescent="0.25">
      <c r="A25" t="s">
        <v>31</v>
      </c>
      <c r="B25">
        <v>201</v>
      </c>
      <c r="C25">
        <v>1024</v>
      </c>
      <c r="D25">
        <v>232992</v>
      </c>
      <c r="E25">
        <v>1159.8800000000001</v>
      </c>
      <c r="F25">
        <v>232992</v>
      </c>
      <c r="G25">
        <v>1159.8800000000001</v>
      </c>
      <c r="H25">
        <v>0</v>
      </c>
      <c r="I25">
        <v>0</v>
      </c>
      <c r="J25">
        <v>232992</v>
      </c>
      <c r="K25">
        <v>1159.8800000000001</v>
      </c>
      <c r="L25">
        <v>0</v>
      </c>
      <c r="M25">
        <v>1506.29</v>
      </c>
      <c r="N25">
        <v>0</v>
      </c>
      <c r="O25">
        <v>0</v>
      </c>
      <c r="P25">
        <v>0</v>
      </c>
      <c r="Q25">
        <v>0</v>
      </c>
      <c r="R25">
        <v>0.02</v>
      </c>
      <c r="S25">
        <v>3.56</v>
      </c>
      <c r="T25">
        <v>0.88</v>
      </c>
      <c r="U25">
        <v>205277.62</v>
      </c>
      <c r="X25" t="str">
        <f t="shared" si="7"/>
        <v>write_run_inlist_update_hotspot</v>
      </c>
      <c r="Y25">
        <f t="shared" si="8"/>
        <v>1024</v>
      </c>
      <c r="Z25">
        <f t="shared" si="9"/>
        <v>1159.8800000000001</v>
      </c>
      <c r="AA25">
        <f t="shared" si="10"/>
        <v>1159.8800000000001</v>
      </c>
      <c r="AB25">
        <f t="shared" si="11"/>
        <v>0</v>
      </c>
      <c r="AC25">
        <f t="shared" si="12"/>
        <v>1159.8800000000001</v>
      </c>
      <c r="AD25">
        <f t="shared" si="13"/>
        <v>1506.29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32</v>
      </c>
      <c r="B28">
        <v>200</v>
      </c>
      <c r="C28">
        <v>1</v>
      </c>
      <c r="D28">
        <v>130</v>
      </c>
      <c r="E28">
        <v>0.65</v>
      </c>
      <c r="F28">
        <v>26000</v>
      </c>
      <c r="G28">
        <v>129.72</v>
      </c>
      <c r="H28">
        <v>0</v>
      </c>
      <c r="I28">
        <v>0</v>
      </c>
      <c r="J28">
        <v>26000</v>
      </c>
      <c r="K28">
        <v>129.72</v>
      </c>
      <c r="L28">
        <v>0</v>
      </c>
      <c r="M28">
        <v>1973.38</v>
      </c>
      <c r="N28">
        <v>0</v>
      </c>
      <c r="O28">
        <v>0</v>
      </c>
      <c r="P28">
        <v>0</v>
      </c>
      <c r="Q28">
        <v>0</v>
      </c>
      <c r="R28">
        <v>1.1200000000000001</v>
      </c>
      <c r="S28">
        <v>2.99</v>
      </c>
      <c r="T28">
        <v>1.54</v>
      </c>
      <c r="U28">
        <v>200.43</v>
      </c>
      <c r="X28" t="str">
        <f>A28</f>
        <v>write_run_insert_delete_multi</v>
      </c>
      <c r="Y28">
        <f>C28</f>
        <v>1</v>
      </c>
      <c r="Z28">
        <f>E28</f>
        <v>0.65</v>
      </c>
      <c r="AA28">
        <f>G28</f>
        <v>129.72</v>
      </c>
      <c r="AB28">
        <f>I28</f>
        <v>0</v>
      </c>
      <c r="AC28">
        <f>K28</f>
        <v>129.72</v>
      </c>
      <c r="AD28">
        <f>M28</f>
        <v>1973.38</v>
      </c>
    </row>
    <row r="29" spans="1:30" x14ac:dyDescent="0.25">
      <c r="A29" t="s">
        <v>32</v>
      </c>
      <c r="B29">
        <v>203</v>
      </c>
      <c r="C29">
        <v>2</v>
      </c>
      <c r="D29">
        <v>124</v>
      </c>
      <c r="E29">
        <v>0.61</v>
      </c>
      <c r="F29">
        <v>24800</v>
      </c>
      <c r="G29">
        <v>122.04</v>
      </c>
      <c r="H29">
        <v>0</v>
      </c>
      <c r="I29">
        <v>0</v>
      </c>
      <c r="J29">
        <v>24800</v>
      </c>
      <c r="K29">
        <v>122.04</v>
      </c>
      <c r="L29">
        <v>0</v>
      </c>
      <c r="M29">
        <v>4055.23</v>
      </c>
      <c r="N29">
        <v>0</v>
      </c>
      <c r="O29">
        <v>0</v>
      </c>
      <c r="P29">
        <v>0</v>
      </c>
      <c r="Q29">
        <v>0</v>
      </c>
      <c r="R29">
        <v>2.23</v>
      </c>
      <c r="S29">
        <v>4.3</v>
      </c>
      <c r="T29">
        <v>3.28</v>
      </c>
      <c r="U29">
        <v>406.35</v>
      </c>
      <c r="X29" t="str">
        <f t="shared" ref="X29:X38" si="14">A29</f>
        <v>write_run_insert_delete_multi</v>
      </c>
      <c r="Y29">
        <f t="shared" ref="Y29:Y38" si="15">C29</f>
        <v>2</v>
      </c>
      <c r="Z29">
        <f t="shared" ref="Z29:Z38" si="16">E29</f>
        <v>0.61</v>
      </c>
      <c r="AA29">
        <f t="shared" ref="AA29:AA38" si="17">G29</f>
        <v>122.04</v>
      </c>
      <c r="AB29">
        <f t="shared" ref="AB29:AB38" si="18">I29</f>
        <v>0</v>
      </c>
      <c r="AC29">
        <f t="shared" ref="AC29:AC38" si="19">K29</f>
        <v>122.04</v>
      </c>
      <c r="AD29">
        <f t="shared" ref="AD29:AD38" si="20">M29</f>
        <v>4055.23</v>
      </c>
    </row>
    <row r="30" spans="1:30" x14ac:dyDescent="0.25">
      <c r="A30" t="s">
        <v>32</v>
      </c>
      <c r="B30">
        <v>205</v>
      </c>
      <c r="C30">
        <v>4</v>
      </c>
      <c r="D30">
        <v>119</v>
      </c>
      <c r="E30">
        <v>0.57999999999999996</v>
      </c>
      <c r="F30">
        <v>23800</v>
      </c>
      <c r="G30">
        <v>116.08</v>
      </c>
      <c r="H30">
        <v>0</v>
      </c>
      <c r="I30">
        <v>0</v>
      </c>
      <c r="J30">
        <v>23800</v>
      </c>
      <c r="K30">
        <v>116.08</v>
      </c>
      <c r="L30">
        <v>0</v>
      </c>
      <c r="M30">
        <v>7479.98</v>
      </c>
      <c r="N30">
        <v>0</v>
      </c>
      <c r="O30">
        <v>0</v>
      </c>
      <c r="P30">
        <v>0</v>
      </c>
      <c r="Q30">
        <v>0</v>
      </c>
      <c r="R30">
        <v>5.54</v>
      </c>
      <c r="S30">
        <v>7.85</v>
      </c>
      <c r="T30">
        <v>6.85</v>
      </c>
      <c r="U30">
        <v>814.76</v>
      </c>
      <c r="X30" t="str">
        <f t="shared" si="14"/>
        <v>write_run_insert_delete_multi</v>
      </c>
      <c r="Y30">
        <f t="shared" si="15"/>
        <v>4</v>
      </c>
      <c r="Z30">
        <f t="shared" si="16"/>
        <v>0.57999999999999996</v>
      </c>
      <c r="AA30">
        <f t="shared" si="17"/>
        <v>116.08</v>
      </c>
      <c r="AB30">
        <f t="shared" si="18"/>
        <v>0</v>
      </c>
      <c r="AC30">
        <f t="shared" si="19"/>
        <v>116.08</v>
      </c>
      <c r="AD30">
        <f t="shared" si="20"/>
        <v>7479.98</v>
      </c>
    </row>
    <row r="31" spans="1:30" x14ac:dyDescent="0.25">
      <c r="A31" t="s">
        <v>32</v>
      </c>
      <c r="B31">
        <v>209</v>
      </c>
      <c r="C31">
        <v>8</v>
      </c>
      <c r="D31">
        <v>123</v>
      </c>
      <c r="E31">
        <v>0.59</v>
      </c>
      <c r="F31">
        <v>24600</v>
      </c>
      <c r="G31">
        <v>117.97</v>
      </c>
      <c r="H31">
        <v>0</v>
      </c>
      <c r="I31">
        <v>0</v>
      </c>
      <c r="J31">
        <v>24600</v>
      </c>
      <c r="K31">
        <v>117.97</v>
      </c>
      <c r="L31">
        <v>0</v>
      </c>
      <c r="M31">
        <v>17124.84</v>
      </c>
      <c r="N31">
        <v>0</v>
      </c>
      <c r="O31">
        <v>0</v>
      </c>
      <c r="P31">
        <v>0</v>
      </c>
      <c r="Q31">
        <v>0</v>
      </c>
      <c r="R31">
        <v>8.3699999999999992</v>
      </c>
      <c r="S31">
        <v>20.260000000000002</v>
      </c>
      <c r="T31">
        <v>13.39</v>
      </c>
      <c r="U31">
        <v>1646.89</v>
      </c>
      <c r="X31" t="str">
        <f t="shared" si="14"/>
        <v>write_run_insert_delete_multi</v>
      </c>
      <c r="Y31">
        <f t="shared" si="15"/>
        <v>8</v>
      </c>
      <c r="Z31">
        <f t="shared" si="16"/>
        <v>0.59</v>
      </c>
      <c r="AA31">
        <f t="shared" si="17"/>
        <v>117.97</v>
      </c>
      <c r="AB31">
        <f t="shared" si="18"/>
        <v>0</v>
      </c>
      <c r="AC31">
        <f t="shared" si="19"/>
        <v>117.97</v>
      </c>
      <c r="AD31">
        <f t="shared" si="20"/>
        <v>17124.84</v>
      </c>
    </row>
    <row r="32" spans="1:30" x14ac:dyDescent="0.25">
      <c r="A32" t="s">
        <v>32</v>
      </c>
      <c r="B32">
        <v>213</v>
      </c>
      <c r="C32">
        <v>16</v>
      </c>
      <c r="D32">
        <v>134</v>
      </c>
      <c r="E32">
        <v>0.63</v>
      </c>
      <c r="F32">
        <v>26800</v>
      </c>
      <c r="G32">
        <v>125.58</v>
      </c>
      <c r="H32">
        <v>0</v>
      </c>
      <c r="I32">
        <v>0</v>
      </c>
      <c r="J32">
        <v>26800</v>
      </c>
      <c r="K32">
        <v>125.58</v>
      </c>
      <c r="L32">
        <v>0</v>
      </c>
      <c r="M32">
        <v>33946.25</v>
      </c>
      <c r="N32">
        <v>0</v>
      </c>
      <c r="O32">
        <v>0</v>
      </c>
      <c r="P32">
        <v>0</v>
      </c>
      <c r="Q32">
        <v>0</v>
      </c>
      <c r="R32">
        <v>11.39</v>
      </c>
      <c r="S32">
        <v>35.9</v>
      </c>
      <c r="T32">
        <v>24.7</v>
      </c>
      <c r="U32">
        <v>3309.63</v>
      </c>
      <c r="X32" t="str">
        <f t="shared" si="14"/>
        <v>write_run_insert_delete_multi</v>
      </c>
      <c r="Y32">
        <f t="shared" si="15"/>
        <v>16</v>
      </c>
      <c r="Z32">
        <f t="shared" si="16"/>
        <v>0.63</v>
      </c>
      <c r="AA32">
        <f t="shared" si="17"/>
        <v>125.58</v>
      </c>
      <c r="AB32">
        <f t="shared" si="18"/>
        <v>0</v>
      </c>
      <c r="AC32">
        <f t="shared" si="19"/>
        <v>125.58</v>
      </c>
      <c r="AD32">
        <f t="shared" si="20"/>
        <v>33946.25</v>
      </c>
    </row>
    <row r="33" spans="1:30" x14ac:dyDescent="0.25">
      <c r="A33" t="s">
        <v>32</v>
      </c>
      <c r="B33">
        <v>220</v>
      </c>
      <c r="C33">
        <v>32</v>
      </c>
      <c r="D33">
        <v>170</v>
      </c>
      <c r="E33">
        <v>0.77</v>
      </c>
      <c r="F33">
        <v>34000</v>
      </c>
      <c r="G33">
        <v>154.72999999999999</v>
      </c>
      <c r="H33">
        <v>0</v>
      </c>
      <c r="I33">
        <v>0</v>
      </c>
      <c r="J33">
        <v>34000</v>
      </c>
      <c r="K33">
        <v>154.72999999999999</v>
      </c>
      <c r="L33">
        <v>0</v>
      </c>
      <c r="M33">
        <v>46941.21</v>
      </c>
      <c r="N33">
        <v>0</v>
      </c>
      <c r="O33">
        <v>0</v>
      </c>
      <c r="P33">
        <v>0</v>
      </c>
      <c r="Q33">
        <v>0</v>
      </c>
      <c r="R33">
        <v>19.27</v>
      </c>
      <c r="S33">
        <v>50.62</v>
      </c>
      <c r="T33">
        <v>39.72</v>
      </c>
      <c r="U33">
        <v>6752.69</v>
      </c>
      <c r="X33" t="str">
        <f t="shared" si="14"/>
        <v>write_run_insert_delete_multi</v>
      </c>
      <c r="Y33">
        <f t="shared" si="15"/>
        <v>32</v>
      </c>
      <c r="Z33">
        <f t="shared" si="16"/>
        <v>0.77</v>
      </c>
      <c r="AA33">
        <f t="shared" si="17"/>
        <v>154.72999999999999</v>
      </c>
      <c r="AB33">
        <f t="shared" si="18"/>
        <v>0</v>
      </c>
      <c r="AC33">
        <f t="shared" si="19"/>
        <v>154.72999999999999</v>
      </c>
      <c r="AD33">
        <f t="shared" si="20"/>
        <v>46941.21</v>
      </c>
    </row>
    <row r="34" spans="1:30" x14ac:dyDescent="0.25">
      <c r="A34" t="s">
        <v>32</v>
      </c>
      <c r="B34">
        <v>249</v>
      </c>
      <c r="C34">
        <v>64</v>
      </c>
      <c r="D34">
        <v>244</v>
      </c>
      <c r="E34">
        <v>0.98</v>
      </c>
      <c r="F34">
        <v>48800</v>
      </c>
      <c r="G34">
        <v>196.22</v>
      </c>
      <c r="H34">
        <v>0</v>
      </c>
      <c r="I34">
        <v>0</v>
      </c>
      <c r="J34">
        <v>48800</v>
      </c>
      <c r="K34">
        <v>196.22</v>
      </c>
      <c r="L34">
        <v>0</v>
      </c>
      <c r="M34">
        <v>71026.009999999995</v>
      </c>
      <c r="N34">
        <v>0</v>
      </c>
      <c r="O34">
        <v>0</v>
      </c>
      <c r="P34">
        <v>0</v>
      </c>
      <c r="Q34">
        <v>0</v>
      </c>
      <c r="R34">
        <v>36.92</v>
      </c>
      <c r="S34">
        <v>72.89</v>
      </c>
      <c r="T34">
        <v>61.66</v>
      </c>
      <c r="U34">
        <v>15046.07</v>
      </c>
      <c r="X34" t="str">
        <f t="shared" si="14"/>
        <v>write_run_insert_delete_multi</v>
      </c>
      <c r="Y34">
        <f t="shared" si="15"/>
        <v>64</v>
      </c>
      <c r="Z34">
        <f t="shared" si="16"/>
        <v>0.98</v>
      </c>
      <c r="AA34">
        <f t="shared" si="17"/>
        <v>196.22</v>
      </c>
      <c r="AB34">
        <f t="shared" si="18"/>
        <v>0</v>
      </c>
      <c r="AC34">
        <f t="shared" si="19"/>
        <v>196.22</v>
      </c>
      <c r="AD34">
        <f t="shared" si="20"/>
        <v>71026.009999999995</v>
      </c>
    </row>
    <row r="35" spans="1:30" x14ac:dyDescent="0.25">
      <c r="A35" t="s">
        <v>32</v>
      </c>
      <c r="B35">
        <v>250</v>
      </c>
      <c r="C35">
        <v>128</v>
      </c>
      <c r="D35">
        <v>257</v>
      </c>
      <c r="E35">
        <v>1.03</v>
      </c>
      <c r="F35">
        <v>51400</v>
      </c>
      <c r="G35">
        <v>205.75</v>
      </c>
      <c r="H35">
        <v>0</v>
      </c>
      <c r="I35">
        <v>0</v>
      </c>
      <c r="J35">
        <v>51400</v>
      </c>
      <c r="K35">
        <v>205.75</v>
      </c>
      <c r="L35">
        <v>0</v>
      </c>
      <c r="M35">
        <v>100000</v>
      </c>
      <c r="N35">
        <v>0</v>
      </c>
      <c r="O35">
        <v>0</v>
      </c>
      <c r="P35">
        <v>0</v>
      </c>
      <c r="Q35">
        <v>0</v>
      </c>
      <c r="R35">
        <v>53.79</v>
      </c>
      <c r="S35">
        <v>147.62</v>
      </c>
      <c r="T35">
        <v>119.14</v>
      </c>
      <c r="U35">
        <v>30619.65</v>
      </c>
      <c r="X35" t="str">
        <f t="shared" si="14"/>
        <v>write_run_insert_delete_multi</v>
      </c>
      <c r="Y35">
        <f t="shared" si="15"/>
        <v>128</v>
      </c>
      <c r="Z35">
        <f t="shared" si="16"/>
        <v>1.03</v>
      </c>
      <c r="AA35">
        <f t="shared" si="17"/>
        <v>205.75</v>
      </c>
      <c r="AB35">
        <f t="shared" si="18"/>
        <v>0</v>
      </c>
      <c r="AC35">
        <f t="shared" si="19"/>
        <v>205.75</v>
      </c>
      <c r="AD35">
        <f t="shared" si="20"/>
        <v>100000</v>
      </c>
    </row>
    <row r="36" spans="1:30" x14ac:dyDescent="0.25">
      <c r="A36" t="s">
        <v>32</v>
      </c>
      <c r="B36">
        <v>303</v>
      </c>
      <c r="C36">
        <v>256</v>
      </c>
      <c r="D36">
        <v>345</v>
      </c>
      <c r="E36">
        <v>1.1399999999999999</v>
      </c>
      <c r="F36">
        <v>69000</v>
      </c>
      <c r="G36">
        <v>227.77</v>
      </c>
      <c r="H36">
        <v>0</v>
      </c>
      <c r="I36">
        <v>0</v>
      </c>
      <c r="J36">
        <v>69000</v>
      </c>
      <c r="K36">
        <v>227.77</v>
      </c>
      <c r="L36">
        <v>0</v>
      </c>
      <c r="M36">
        <v>100000</v>
      </c>
      <c r="N36">
        <v>0</v>
      </c>
      <c r="O36">
        <v>0</v>
      </c>
      <c r="P36">
        <v>0</v>
      </c>
      <c r="Q36">
        <v>0</v>
      </c>
      <c r="R36">
        <v>79.150000000000006</v>
      </c>
      <c r="S36">
        <v>251.83</v>
      </c>
      <c r="T36">
        <v>184.08</v>
      </c>
      <c r="U36">
        <v>63507.45</v>
      </c>
      <c r="X36" t="str">
        <f t="shared" si="14"/>
        <v>write_run_insert_delete_multi</v>
      </c>
      <c r="Y36">
        <f t="shared" si="15"/>
        <v>256</v>
      </c>
      <c r="Z36">
        <f t="shared" si="16"/>
        <v>1.1399999999999999</v>
      </c>
      <c r="AA36">
        <f t="shared" si="17"/>
        <v>227.77</v>
      </c>
      <c r="AB36">
        <f t="shared" si="18"/>
        <v>0</v>
      </c>
      <c r="AC36">
        <f t="shared" si="19"/>
        <v>227.77</v>
      </c>
      <c r="AD36">
        <f t="shared" si="20"/>
        <v>100000</v>
      </c>
    </row>
    <row r="37" spans="1:30" x14ac:dyDescent="0.25">
      <c r="A37" t="s">
        <v>32</v>
      </c>
      <c r="B37">
        <v>369</v>
      </c>
      <c r="C37">
        <v>512</v>
      </c>
      <c r="D37">
        <v>512</v>
      </c>
      <c r="E37">
        <v>1.39</v>
      </c>
      <c r="F37">
        <v>102400</v>
      </c>
      <c r="G37">
        <v>277.33999999999997</v>
      </c>
      <c r="H37">
        <v>0</v>
      </c>
      <c r="I37">
        <v>0</v>
      </c>
      <c r="J37">
        <v>102400</v>
      </c>
      <c r="K37">
        <v>277.33999999999997</v>
      </c>
      <c r="L37">
        <v>0</v>
      </c>
      <c r="M37">
        <v>100000</v>
      </c>
      <c r="N37">
        <v>0</v>
      </c>
      <c r="O37">
        <v>0</v>
      </c>
      <c r="P37">
        <v>0</v>
      </c>
      <c r="Q37">
        <v>0</v>
      </c>
      <c r="R37">
        <v>210.51</v>
      </c>
      <c r="S37">
        <v>369.21</v>
      </c>
      <c r="T37">
        <v>347.26</v>
      </c>
      <c r="U37">
        <v>177796.35</v>
      </c>
      <c r="X37" t="str">
        <f t="shared" si="14"/>
        <v>write_run_insert_delete_multi</v>
      </c>
      <c r="Y37">
        <f t="shared" si="15"/>
        <v>512</v>
      </c>
      <c r="Z37">
        <f t="shared" si="16"/>
        <v>1.39</v>
      </c>
      <c r="AA37">
        <f t="shared" si="17"/>
        <v>277.33999999999997</v>
      </c>
      <c r="AB37">
        <f t="shared" si="18"/>
        <v>0</v>
      </c>
      <c r="AC37">
        <f t="shared" si="19"/>
        <v>277.33999999999997</v>
      </c>
      <c r="AD37">
        <f t="shared" si="20"/>
        <v>100000</v>
      </c>
    </row>
    <row r="38" spans="1:30" x14ac:dyDescent="0.25">
      <c r="A38" t="s">
        <v>32</v>
      </c>
      <c r="B38">
        <v>577</v>
      </c>
      <c r="C38">
        <v>1024</v>
      </c>
      <c r="D38">
        <v>1024</v>
      </c>
      <c r="E38">
        <v>1.78</v>
      </c>
      <c r="F38">
        <v>204800</v>
      </c>
      <c r="G38">
        <v>355.21</v>
      </c>
      <c r="H38">
        <v>0</v>
      </c>
      <c r="I38">
        <v>0</v>
      </c>
      <c r="J38">
        <v>204800</v>
      </c>
      <c r="K38">
        <v>355.21</v>
      </c>
      <c r="L38">
        <v>0</v>
      </c>
      <c r="M38">
        <v>100000</v>
      </c>
      <c r="N38">
        <v>0</v>
      </c>
      <c r="O38">
        <v>0</v>
      </c>
      <c r="P38">
        <v>0</v>
      </c>
      <c r="Q38">
        <v>0</v>
      </c>
      <c r="R38">
        <v>322.66000000000003</v>
      </c>
      <c r="S38">
        <v>576.55999999999995</v>
      </c>
      <c r="T38">
        <v>546.99</v>
      </c>
      <c r="U38">
        <v>560122.69999999995</v>
      </c>
      <c r="X38" t="str">
        <f t="shared" si="14"/>
        <v>write_run_insert_delete_multi</v>
      </c>
      <c r="Y38">
        <f t="shared" si="15"/>
        <v>1024</v>
      </c>
      <c r="Z38">
        <f t="shared" si="16"/>
        <v>1.78</v>
      </c>
      <c r="AA38">
        <f t="shared" si="17"/>
        <v>355.21</v>
      </c>
      <c r="AB38">
        <f t="shared" si="18"/>
        <v>0</v>
      </c>
      <c r="AC38">
        <f t="shared" si="19"/>
        <v>355.21</v>
      </c>
      <c r="AD38">
        <f t="shared" si="20"/>
        <v>100000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33</v>
      </c>
      <c r="B41">
        <v>200</v>
      </c>
      <c r="C41">
        <v>1</v>
      </c>
      <c r="D41">
        <v>2808</v>
      </c>
      <c r="E41">
        <v>14.03</v>
      </c>
      <c r="F41">
        <v>5616</v>
      </c>
      <c r="G41">
        <v>28.06</v>
      </c>
      <c r="H41">
        <v>0</v>
      </c>
      <c r="I41">
        <v>0</v>
      </c>
      <c r="J41">
        <v>5616</v>
      </c>
      <c r="K41">
        <v>28.06</v>
      </c>
      <c r="L41">
        <v>0</v>
      </c>
      <c r="M41">
        <v>112.67</v>
      </c>
      <c r="N41">
        <v>0</v>
      </c>
      <c r="O41">
        <v>0</v>
      </c>
      <c r="P41">
        <v>0</v>
      </c>
      <c r="Q41">
        <v>0</v>
      </c>
      <c r="R41">
        <v>0.02</v>
      </c>
      <c r="S41">
        <v>0.17</v>
      </c>
      <c r="T41">
        <v>7.0000000000000007E-2</v>
      </c>
      <c r="U41">
        <v>200.1</v>
      </c>
      <c r="X41" t="str">
        <f>A41</f>
        <v>write_run_insert_delete_single</v>
      </c>
      <c r="Y41">
        <f>C41</f>
        <v>1</v>
      </c>
      <c r="Z41">
        <f>E41</f>
        <v>14.03</v>
      </c>
      <c r="AA41">
        <f>G41</f>
        <v>28.06</v>
      </c>
      <c r="AB41">
        <f>I41</f>
        <v>0</v>
      </c>
      <c r="AC41">
        <f>K41</f>
        <v>28.06</v>
      </c>
      <c r="AD41">
        <f>M41</f>
        <v>112.67</v>
      </c>
    </row>
    <row r="42" spans="1:30" x14ac:dyDescent="0.25">
      <c r="A42" t="s">
        <v>33</v>
      </c>
      <c r="B42">
        <v>200</v>
      </c>
      <c r="C42">
        <v>2</v>
      </c>
      <c r="D42">
        <v>5399</v>
      </c>
      <c r="E42">
        <v>26.99</v>
      </c>
      <c r="F42">
        <v>10798</v>
      </c>
      <c r="G42">
        <v>53.97</v>
      </c>
      <c r="H42">
        <v>0</v>
      </c>
      <c r="I42">
        <v>0</v>
      </c>
      <c r="J42">
        <v>10798</v>
      </c>
      <c r="K42">
        <v>53.97</v>
      </c>
      <c r="L42">
        <v>0</v>
      </c>
      <c r="M42">
        <v>114.72</v>
      </c>
      <c r="N42">
        <v>0</v>
      </c>
      <c r="O42">
        <v>0</v>
      </c>
      <c r="P42">
        <v>0</v>
      </c>
      <c r="Q42">
        <v>0</v>
      </c>
      <c r="R42">
        <v>0.02</v>
      </c>
      <c r="S42">
        <v>0.27</v>
      </c>
      <c r="T42">
        <v>7.0000000000000007E-2</v>
      </c>
      <c r="U42">
        <v>400.1</v>
      </c>
      <c r="X42" t="str">
        <f t="shared" ref="X42:X51" si="21">A42</f>
        <v>write_run_insert_delete_single</v>
      </c>
      <c r="Y42">
        <f t="shared" ref="Y42:Y51" si="22">C42</f>
        <v>2</v>
      </c>
      <c r="Z42">
        <f t="shared" ref="Z42:Z51" si="23">E42</f>
        <v>26.99</v>
      </c>
      <c r="AA42">
        <f t="shared" ref="AA42:AA51" si="24">G42</f>
        <v>53.97</v>
      </c>
      <c r="AB42">
        <f t="shared" ref="AB42:AB51" si="25">I42</f>
        <v>0</v>
      </c>
      <c r="AC42">
        <f t="shared" ref="AC42:AC51" si="26">K42</f>
        <v>53.97</v>
      </c>
      <c r="AD42">
        <f t="shared" ref="AD42:AD51" si="27">M42</f>
        <v>114.72</v>
      </c>
    </row>
    <row r="43" spans="1:30" x14ac:dyDescent="0.25">
      <c r="A43" t="s">
        <v>33</v>
      </c>
      <c r="B43">
        <v>200</v>
      </c>
      <c r="C43">
        <v>4</v>
      </c>
      <c r="D43">
        <v>9371</v>
      </c>
      <c r="E43">
        <v>46.84</v>
      </c>
      <c r="F43">
        <v>18742</v>
      </c>
      <c r="G43">
        <v>93.67</v>
      </c>
      <c r="H43">
        <v>0</v>
      </c>
      <c r="I43">
        <v>0</v>
      </c>
      <c r="J43">
        <v>18742</v>
      </c>
      <c r="K43">
        <v>93.67</v>
      </c>
      <c r="L43">
        <v>0</v>
      </c>
      <c r="M43">
        <v>125.52</v>
      </c>
      <c r="N43">
        <v>0</v>
      </c>
      <c r="O43">
        <v>0</v>
      </c>
      <c r="P43">
        <v>0</v>
      </c>
      <c r="Q43">
        <v>0</v>
      </c>
      <c r="R43">
        <v>0.02</v>
      </c>
      <c r="S43">
        <v>1.1000000000000001</v>
      </c>
      <c r="T43">
        <v>0.09</v>
      </c>
      <c r="U43">
        <v>800.18</v>
      </c>
      <c r="X43" t="str">
        <f t="shared" si="21"/>
        <v>write_run_insert_delete_single</v>
      </c>
      <c r="Y43">
        <f t="shared" si="22"/>
        <v>4</v>
      </c>
      <c r="Z43">
        <f t="shared" si="23"/>
        <v>46.84</v>
      </c>
      <c r="AA43">
        <f t="shared" si="24"/>
        <v>93.67</v>
      </c>
      <c r="AB43">
        <f t="shared" si="25"/>
        <v>0</v>
      </c>
      <c r="AC43">
        <f t="shared" si="26"/>
        <v>93.67</v>
      </c>
      <c r="AD43">
        <f t="shared" si="27"/>
        <v>125.52</v>
      </c>
    </row>
    <row r="44" spans="1:30" x14ac:dyDescent="0.25">
      <c r="A44" t="s">
        <v>33</v>
      </c>
      <c r="B44">
        <v>201</v>
      </c>
      <c r="C44">
        <v>8</v>
      </c>
      <c r="D44">
        <v>13692</v>
      </c>
      <c r="E44">
        <v>68.150000000000006</v>
      </c>
      <c r="F44">
        <v>27384</v>
      </c>
      <c r="G44">
        <v>136.29</v>
      </c>
      <c r="H44">
        <v>0</v>
      </c>
      <c r="I44">
        <v>0</v>
      </c>
      <c r="J44">
        <v>27384</v>
      </c>
      <c r="K44">
        <v>136.29</v>
      </c>
      <c r="L44">
        <v>0</v>
      </c>
      <c r="M44">
        <v>144.97</v>
      </c>
      <c r="N44">
        <v>0</v>
      </c>
      <c r="O44">
        <v>0</v>
      </c>
      <c r="P44">
        <v>0</v>
      </c>
      <c r="Q44">
        <v>0</v>
      </c>
      <c r="R44">
        <v>0.02</v>
      </c>
      <c r="S44">
        <v>3.22</v>
      </c>
      <c r="T44">
        <v>0.12</v>
      </c>
      <c r="U44">
        <v>1602.95</v>
      </c>
      <c r="X44" t="str">
        <f t="shared" si="21"/>
        <v>write_run_insert_delete_single</v>
      </c>
      <c r="Y44">
        <f t="shared" si="22"/>
        <v>8</v>
      </c>
      <c r="Z44">
        <f t="shared" si="23"/>
        <v>68.150000000000006</v>
      </c>
      <c r="AA44">
        <f t="shared" si="24"/>
        <v>136.29</v>
      </c>
      <c r="AB44">
        <f t="shared" si="25"/>
        <v>0</v>
      </c>
      <c r="AC44">
        <f t="shared" si="26"/>
        <v>136.29</v>
      </c>
      <c r="AD44">
        <f t="shared" si="27"/>
        <v>144.97</v>
      </c>
    </row>
    <row r="45" spans="1:30" x14ac:dyDescent="0.25">
      <c r="A45" t="s">
        <v>33</v>
      </c>
      <c r="B45">
        <v>200</v>
      </c>
      <c r="C45">
        <v>16</v>
      </c>
      <c r="D45">
        <v>18806</v>
      </c>
      <c r="E45">
        <v>93.96</v>
      </c>
      <c r="F45">
        <v>37612</v>
      </c>
      <c r="G45">
        <v>187.92</v>
      </c>
      <c r="H45">
        <v>0</v>
      </c>
      <c r="I45">
        <v>0</v>
      </c>
      <c r="J45">
        <v>37612</v>
      </c>
      <c r="K45">
        <v>187.92</v>
      </c>
      <c r="L45">
        <v>0</v>
      </c>
      <c r="M45">
        <v>669.89</v>
      </c>
      <c r="N45">
        <v>0</v>
      </c>
      <c r="O45">
        <v>0</v>
      </c>
      <c r="P45">
        <v>0</v>
      </c>
      <c r="Q45">
        <v>0</v>
      </c>
      <c r="R45">
        <v>0.01</v>
      </c>
      <c r="S45">
        <v>2.79</v>
      </c>
      <c r="T45">
        <v>0.17</v>
      </c>
      <c r="U45">
        <v>3201.28</v>
      </c>
      <c r="X45" t="str">
        <f t="shared" si="21"/>
        <v>write_run_insert_delete_single</v>
      </c>
      <c r="Y45">
        <f t="shared" si="22"/>
        <v>16</v>
      </c>
      <c r="Z45">
        <f t="shared" si="23"/>
        <v>93.96</v>
      </c>
      <c r="AA45">
        <f t="shared" si="24"/>
        <v>187.92</v>
      </c>
      <c r="AB45">
        <f t="shared" si="25"/>
        <v>0</v>
      </c>
      <c r="AC45">
        <f t="shared" si="26"/>
        <v>187.92</v>
      </c>
      <c r="AD45">
        <f t="shared" si="27"/>
        <v>669.89</v>
      </c>
    </row>
    <row r="46" spans="1:30" x14ac:dyDescent="0.25">
      <c r="A46" t="s">
        <v>33</v>
      </c>
      <c r="B46">
        <v>200</v>
      </c>
      <c r="C46">
        <v>32</v>
      </c>
      <c r="D46">
        <v>22864</v>
      </c>
      <c r="E46">
        <v>114.22</v>
      </c>
      <c r="F46">
        <v>45728</v>
      </c>
      <c r="G46">
        <v>228.45</v>
      </c>
      <c r="H46">
        <v>0</v>
      </c>
      <c r="I46">
        <v>0</v>
      </c>
      <c r="J46">
        <v>45728</v>
      </c>
      <c r="K46">
        <v>228.45</v>
      </c>
      <c r="L46">
        <v>0</v>
      </c>
      <c r="M46">
        <v>1479.41</v>
      </c>
      <c r="N46">
        <v>0</v>
      </c>
      <c r="O46">
        <v>0</v>
      </c>
      <c r="P46">
        <v>0</v>
      </c>
      <c r="Q46">
        <v>0</v>
      </c>
      <c r="R46">
        <v>0.01</v>
      </c>
      <c r="S46">
        <v>2.62</v>
      </c>
      <c r="T46">
        <v>0.28000000000000003</v>
      </c>
      <c r="U46">
        <v>6404.56</v>
      </c>
      <c r="X46" t="str">
        <f t="shared" si="21"/>
        <v>write_run_insert_delete_single</v>
      </c>
      <c r="Y46">
        <f t="shared" si="22"/>
        <v>32</v>
      </c>
      <c r="Z46">
        <f t="shared" si="23"/>
        <v>114.22</v>
      </c>
      <c r="AA46">
        <f t="shared" si="24"/>
        <v>228.45</v>
      </c>
      <c r="AB46">
        <f t="shared" si="25"/>
        <v>0</v>
      </c>
      <c r="AC46">
        <f t="shared" si="26"/>
        <v>228.45</v>
      </c>
      <c r="AD46">
        <f t="shared" si="27"/>
        <v>1479.41</v>
      </c>
    </row>
    <row r="47" spans="1:30" x14ac:dyDescent="0.25">
      <c r="A47" t="s">
        <v>33</v>
      </c>
      <c r="B47">
        <v>201</v>
      </c>
      <c r="C47">
        <v>64</v>
      </c>
      <c r="D47">
        <v>27009</v>
      </c>
      <c r="E47">
        <v>134.36000000000001</v>
      </c>
      <c r="F47">
        <v>54018</v>
      </c>
      <c r="G47">
        <v>268.70999999999998</v>
      </c>
      <c r="H47">
        <v>0</v>
      </c>
      <c r="I47">
        <v>0</v>
      </c>
      <c r="J47">
        <v>54018</v>
      </c>
      <c r="K47">
        <v>268.70999999999998</v>
      </c>
      <c r="L47">
        <v>0</v>
      </c>
      <c r="M47">
        <v>1771.29</v>
      </c>
      <c r="N47">
        <v>0</v>
      </c>
      <c r="O47">
        <v>0</v>
      </c>
      <c r="P47">
        <v>0</v>
      </c>
      <c r="Q47">
        <v>0</v>
      </c>
      <c r="R47">
        <v>0.02</v>
      </c>
      <c r="S47">
        <v>2.82</v>
      </c>
      <c r="T47">
        <v>0.48</v>
      </c>
      <c r="U47">
        <v>12839.65</v>
      </c>
      <c r="X47" t="str">
        <f t="shared" si="21"/>
        <v>write_run_insert_delete_single</v>
      </c>
      <c r="Y47">
        <f t="shared" si="22"/>
        <v>64</v>
      </c>
      <c r="Z47">
        <f t="shared" si="23"/>
        <v>134.36000000000001</v>
      </c>
      <c r="AA47">
        <f t="shared" si="24"/>
        <v>268.70999999999998</v>
      </c>
      <c r="AB47">
        <f t="shared" si="25"/>
        <v>0</v>
      </c>
      <c r="AC47">
        <f t="shared" si="26"/>
        <v>268.70999999999998</v>
      </c>
      <c r="AD47">
        <f t="shared" si="27"/>
        <v>1771.29</v>
      </c>
    </row>
    <row r="48" spans="1:30" x14ac:dyDescent="0.25">
      <c r="A48" t="s">
        <v>33</v>
      </c>
      <c r="B48">
        <v>201</v>
      </c>
      <c r="C48">
        <v>128</v>
      </c>
      <c r="D48">
        <v>30839</v>
      </c>
      <c r="E48">
        <v>153.09</v>
      </c>
      <c r="F48">
        <v>61678</v>
      </c>
      <c r="G48">
        <v>306.19</v>
      </c>
      <c r="H48">
        <v>0</v>
      </c>
      <c r="I48">
        <v>0</v>
      </c>
      <c r="J48">
        <v>61678</v>
      </c>
      <c r="K48">
        <v>306.19</v>
      </c>
      <c r="L48">
        <v>0</v>
      </c>
      <c r="M48">
        <v>2159.29</v>
      </c>
      <c r="N48">
        <v>0</v>
      </c>
      <c r="O48">
        <v>0</v>
      </c>
      <c r="P48">
        <v>0</v>
      </c>
      <c r="Q48">
        <v>0</v>
      </c>
      <c r="R48">
        <v>0.01</v>
      </c>
      <c r="S48">
        <v>4.34</v>
      </c>
      <c r="T48">
        <v>0.83</v>
      </c>
      <c r="U48">
        <v>25650.2</v>
      </c>
      <c r="X48" t="str">
        <f t="shared" si="21"/>
        <v>write_run_insert_delete_single</v>
      </c>
      <c r="Y48">
        <f t="shared" si="22"/>
        <v>128</v>
      </c>
      <c r="Z48">
        <f t="shared" si="23"/>
        <v>153.09</v>
      </c>
      <c r="AA48">
        <f t="shared" si="24"/>
        <v>306.19</v>
      </c>
      <c r="AB48">
        <f t="shared" si="25"/>
        <v>0</v>
      </c>
      <c r="AC48">
        <f t="shared" si="26"/>
        <v>306.19</v>
      </c>
      <c r="AD48">
        <f t="shared" si="27"/>
        <v>2159.29</v>
      </c>
    </row>
    <row r="49" spans="1:30" x14ac:dyDescent="0.25">
      <c r="A49" t="s">
        <v>33</v>
      </c>
      <c r="B49">
        <v>202</v>
      </c>
      <c r="C49">
        <v>256</v>
      </c>
      <c r="D49">
        <v>34796</v>
      </c>
      <c r="E49">
        <v>172.35</v>
      </c>
      <c r="F49">
        <v>69592</v>
      </c>
      <c r="G49">
        <v>344.69</v>
      </c>
      <c r="H49">
        <v>0</v>
      </c>
      <c r="I49">
        <v>0</v>
      </c>
      <c r="J49">
        <v>69592</v>
      </c>
      <c r="K49">
        <v>344.69</v>
      </c>
      <c r="L49">
        <v>0</v>
      </c>
      <c r="M49">
        <v>2828.87</v>
      </c>
      <c r="N49">
        <v>0</v>
      </c>
      <c r="O49">
        <v>0</v>
      </c>
      <c r="P49">
        <v>0</v>
      </c>
      <c r="Q49">
        <v>0</v>
      </c>
      <c r="R49">
        <v>0.02</v>
      </c>
      <c r="S49">
        <v>7.35</v>
      </c>
      <c r="T49">
        <v>1.48</v>
      </c>
      <c r="U49">
        <v>51569.52</v>
      </c>
      <c r="X49" t="str">
        <f t="shared" si="21"/>
        <v>write_run_insert_delete_single</v>
      </c>
      <c r="Y49">
        <f t="shared" si="22"/>
        <v>256</v>
      </c>
      <c r="Z49">
        <f t="shared" si="23"/>
        <v>172.35</v>
      </c>
      <c r="AA49">
        <f t="shared" si="24"/>
        <v>344.69</v>
      </c>
      <c r="AB49">
        <f t="shared" si="25"/>
        <v>0</v>
      </c>
      <c r="AC49">
        <f t="shared" si="26"/>
        <v>344.69</v>
      </c>
      <c r="AD49">
        <f t="shared" si="27"/>
        <v>2828.87</v>
      </c>
    </row>
    <row r="50" spans="1:30" x14ac:dyDescent="0.25">
      <c r="A50" t="s">
        <v>33</v>
      </c>
      <c r="B50">
        <v>201</v>
      </c>
      <c r="C50">
        <v>512</v>
      </c>
      <c r="D50">
        <v>29290</v>
      </c>
      <c r="E50">
        <v>146.07</v>
      </c>
      <c r="F50">
        <v>58580</v>
      </c>
      <c r="G50">
        <v>292.13</v>
      </c>
      <c r="H50">
        <v>0</v>
      </c>
      <c r="I50">
        <v>0</v>
      </c>
      <c r="J50">
        <v>58580</v>
      </c>
      <c r="K50">
        <v>292.13</v>
      </c>
      <c r="L50">
        <v>0</v>
      </c>
      <c r="M50">
        <v>6476.48</v>
      </c>
      <c r="N50">
        <v>0</v>
      </c>
      <c r="O50">
        <v>0</v>
      </c>
      <c r="P50">
        <v>0</v>
      </c>
      <c r="Q50">
        <v>0</v>
      </c>
      <c r="R50">
        <v>0.03</v>
      </c>
      <c r="S50">
        <v>13.84</v>
      </c>
      <c r="T50">
        <v>3.5</v>
      </c>
      <c r="U50">
        <v>102533.48</v>
      </c>
      <c r="X50" t="str">
        <f t="shared" si="21"/>
        <v>write_run_insert_delete_single</v>
      </c>
      <c r="Y50">
        <f t="shared" si="22"/>
        <v>512</v>
      </c>
      <c r="Z50">
        <f t="shared" si="23"/>
        <v>146.07</v>
      </c>
      <c r="AA50">
        <f t="shared" si="24"/>
        <v>292.13</v>
      </c>
      <c r="AB50">
        <f t="shared" si="25"/>
        <v>0</v>
      </c>
      <c r="AC50">
        <f t="shared" si="26"/>
        <v>292.13</v>
      </c>
      <c r="AD50">
        <f t="shared" si="27"/>
        <v>6476.48</v>
      </c>
    </row>
    <row r="51" spans="1:30" x14ac:dyDescent="0.25">
      <c r="A51" t="s">
        <v>33</v>
      </c>
      <c r="B51">
        <v>204</v>
      </c>
      <c r="C51">
        <v>1024</v>
      </c>
      <c r="D51">
        <v>31388</v>
      </c>
      <c r="E51">
        <v>153.83000000000001</v>
      </c>
      <c r="F51">
        <v>62776</v>
      </c>
      <c r="G51">
        <v>307.64999999999998</v>
      </c>
      <c r="H51">
        <v>0</v>
      </c>
      <c r="I51">
        <v>0</v>
      </c>
      <c r="J51">
        <v>62776</v>
      </c>
      <c r="K51">
        <v>307.64999999999998</v>
      </c>
      <c r="L51">
        <v>0</v>
      </c>
      <c r="M51">
        <v>12163.09</v>
      </c>
      <c r="N51">
        <v>0</v>
      </c>
      <c r="O51">
        <v>0</v>
      </c>
      <c r="P51">
        <v>0</v>
      </c>
      <c r="Q51">
        <v>0</v>
      </c>
      <c r="R51">
        <v>0.03</v>
      </c>
      <c r="S51">
        <v>34.19</v>
      </c>
      <c r="T51">
        <v>6.59</v>
      </c>
      <c r="U51">
        <v>206962.13</v>
      </c>
      <c r="X51" t="str">
        <f t="shared" si="21"/>
        <v>write_run_insert_delete_single</v>
      </c>
      <c r="Y51">
        <f t="shared" si="22"/>
        <v>1024</v>
      </c>
      <c r="Z51">
        <f t="shared" si="23"/>
        <v>153.83000000000001</v>
      </c>
      <c r="AA51">
        <f t="shared" si="24"/>
        <v>307.64999999999998</v>
      </c>
      <c r="AB51">
        <f t="shared" si="25"/>
        <v>0</v>
      </c>
      <c r="AC51">
        <f t="shared" si="26"/>
        <v>307.64999999999998</v>
      </c>
      <c r="AD51">
        <f t="shared" si="27"/>
        <v>12163.09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34</v>
      </c>
      <c r="B54">
        <v>202</v>
      </c>
      <c r="C54">
        <v>1</v>
      </c>
      <c r="D54">
        <v>57</v>
      </c>
      <c r="E54">
        <v>0.28000000000000003</v>
      </c>
      <c r="F54">
        <v>5700</v>
      </c>
      <c r="G54">
        <v>28.21</v>
      </c>
      <c r="H54">
        <v>0</v>
      </c>
      <c r="I54">
        <v>0</v>
      </c>
      <c r="J54">
        <v>5700</v>
      </c>
      <c r="K54">
        <v>28.21</v>
      </c>
      <c r="L54">
        <v>0</v>
      </c>
      <c r="M54">
        <v>4280.32</v>
      </c>
      <c r="N54">
        <v>0</v>
      </c>
      <c r="O54">
        <v>0</v>
      </c>
      <c r="P54">
        <v>0</v>
      </c>
      <c r="Q54">
        <v>0</v>
      </c>
      <c r="R54">
        <v>1.97</v>
      </c>
      <c r="S54">
        <v>4.5199999999999996</v>
      </c>
      <c r="T54">
        <v>3.54</v>
      </c>
      <c r="U54">
        <v>202.03</v>
      </c>
      <c r="X54" t="str">
        <f>A54</f>
        <v>write_run_replace_delete_multi</v>
      </c>
      <c r="Y54">
        <f>C54</f>
        <v>1</v>
      </c>
      <c r="Z54">
        <f>E54</f>
        <v>0.28000000000000003</v>
      </c>
      <c r="AA54">
        <f>G54</f>
        <v>28.21</v>
      </c>
      <c r="AB54">
        <f>I54</f>
        <v>0</v>
      </c>
      <c r="AC54">
        <f>K54</f>
        <v>28.21</v>
      </c>
      <c r="AD54">
        <f>M54</f>
        <v>4280.32</v>
      </c>
    </row>
    <row r="55" spans="1:30" x14ac:dyDescent="0.25">
      <c r="A55" t="s">
        <v>34</v>
      </c>
      <c r="B55">
        <v>204</v>
      </c>
      <c r="C55">
        <v>2</v>
      </c>
      <c r="D55">
        <v>98</v>
      </c>
      <c r="E55">
        <v>0.48</v>
      </c>
      <c r="F55">
        <v>9800</v>
      </c>
      <c r="G55">
        <v>48.14</v>
      </c>
      <c r="H55">
        <v>0</v>
      </c>
      <c r="I55">
        <v>0</v>
      </c>
      <c r="J55">
        <v>9800</v>
      </c>
      <c r="K55">
        <v>48.14</v>
      </c>
      <c r="L55">
        <v>0</v>
      </c>
      <c r="M55">
        <v>4683.57</v>
      </c>
      <c r="N55">
        <v>0</v>
      </c>
      <c r="O55">
        <v>0</v>
      </c>
      <c r="P55">
        <v>0</v>
      </c>
      <c r="Q55">
        <v>0</v>
      </c>
      <c r="R55">
        <v>3.31</v>
      </c>
      <c r="S55">
        <v>5.2</v>
      </c>
      <c r="T55">
        <v>4.13</v>
      </c>
      <c r="U55">
        <v>405.05</v>
      </c>
      <c r="X55" t="str">
        <f t="shared" ref="X55:X64" si="28">A55</f>
        <v>write_run_replace_delete_multi</v>
      </c>
      <c r="Y55">
        <f t="shared" ref="Y55:Y64" si="29">C55</f>
        <v>2</v>
      </c>
      <c r="Z55">
        <f t="shared" ref="Z55:Z64" si="30">E55</f>
        <v>0.48</v>
      </c>
      <c r="AA55">
        <f t="shared" ref="AA55:AA64" si="31">G55</f>
        <v>48.14</v>
      </c>
      <c r="AB55">
        <f t="shared" ref="AB55:AB64" si="32">I55</f>
        <v>0</v>
      </c>
      <c r="AC55">
        <f t="shared" ref="AC55:AC64" si="33">K55</f>
        <v>48.14</v>
      </c>
      <c r="AD55">
        <f t="shared" ref="AD55:AD64" si="34">M55</f>
        <v>4683.57</v>
      </c>
    </row>
    <row r="56" spans="1:30" x14ac:dyDescent="0.25">
      <c r="A56" t="s">
        <v>34</v>
      </c>
      <c r="B56">
        <v>202</v>
      </c>
      <c r="C56">
        <v>4</v>
      </c>
      <c r="D56">
        <v>159</v>
      </c>
      <c r="E56">
        <v>0.79</v>
      </c>
      <c r="F56">
        <v>15900</v>
      </c>
      <c r="G56">
        <v>78.739999999999995</v>
      </c>
      <c r="H56">
        <v>0</v>
      </c>
      <c r="I56">
        <v>0</v>
      </c>
      <c r="J56">
        <v>15900</v>
      </c>
      <c r="K56">
        <v>78.739999999999995</v>
      </c>
      <c r="L56">
        <v>0</v>
      </c>
      <c r="M56">
        <v>6960.17</v>
      </c>
      <c r="N56">
        <v>0</v>
      </c>
      <c r="O56">
        <v>0</v>
      </c>
      <c r="P56">
        <v>0</v>
      </c>
      <c r="Q56">
        <v>0</v>
      </c>
      <c r="R56">
        <v>3.06</v>
      </c>
      <c r="S56">
        <v>7.8</v>
      </c>
      <c r="T56">
        <v>5.07</v>
      </c>
      <c r="U56">
        <v>805.6</v>
      </c>
      <c r="X56" t="str">
        <f t="shared" si="28"/>
        <v>write_run_replace_delete_multi</v>
      </c>
      <c r="Y56">
        <f t="shared" si="29"/>
        <v>4</v>
      </c>
      <c r="Z56">
        <f t="shared" si="30"/>
        <v>0.79</v>
      </c>
      <c r="AA56">
        <f t="shared" si="31"/>
        <v>78.739999999999995</v>
      </c>
      <c r="AB56">
        <f t="shared" si="32"/>
        <v>0</v>
      </c>
      <c r="AC56">
        <f t="shared" si="33"/>
        <v>78.739999999999995</v>
      </c>
      <c r="AD56">
        <f t="shared" si="34"/>
        <v>6960.17</v>
      </c>
    </row>
    <row r="57" spans="1:30" x14ac:dyDescent="0.25">
      <c r="A57" t="s">
        <v>34</v>
      </c>
      <c r="B57">
        <v>207</v>
      </c>
      <c r="C57">
        <v>8</v>
      </c>
      <c r="D57">
        <v>246</v>
      </c>
      <c r="E57">
        <v>1.19</v>
      </c>
      <c r="F57">
        <v>24600</v>
      </c>
      <c r="G57">
        <v>118.87</v>
      </c>
      <c r="H57">
        <v>0</v>
      </c>
      <c r="I57">
        <v>0</v>
      </c>
      <c r="J57">
        <v>24600</v>
      </c>
      <c r="K57">
        <v>118.87</v>
      </c>
      <c r="L57">
        <v>0</v>
      </c>
      <c r="M57">
        <v>9799.4599999999991</v>
      </c>
      <c r="N57">
        <v>0</v>
      </c>
      <c r="O57">
        <v>0</v>
      </c>
      <c r="P57">
        <v>0</v>
      </c>
      <c r="Q57">
        <v>0</v>
      </c>
      <c r="R57">
        <v>2.68</v>
      </c>
      <c r="S57">
        <v>11.65</v>
      </c>
      <c r="T57">
        <v>6.64</v>
      </c>
      <c r="U57">
        <v>1633.91</v>
      </c>
      <c r="X57" t="str">
        <f t="shared" si="28"/>
        <v>write_run_replace_delete_multi</v>
      </c>
      <c r="Y57">
        <f t="shared" si="29"/>
        <v>8</v>
      </c>
      <c r="Z57">
        <f t="shared" si="30"/>
        <v>1.19</v>
      </c>
      <c r="AA57">
        <f t="shared" si="31"/>
        <v>118.87</v>
      </c>
      <c r="AB57">
        <f t="shared" si="32"/>
        <v>0</v>
      </c>
      <c r="AC57">
        <f t="shared" si="33"/>
        <v>118.87</v>
      </c>
      <c r="AD57">
        <f t="shared" si="34"/>
        <v>9799.4599999999991</v>
      </c>
    </row>
    <row r="58" spans="1:30" x14ac:dyDescent="0.25">
      <c r="A58" t="s">
        <v>34</v>
      </c>
      <c r="B58">
        <v>207</v>
      </c>
      <c r="C58">
        <v>16</v>
      </c>
      <c r="D58">
        <v>329</v>
      </c>
      <c r="E58">
        <v>1.59</v>
      </c>
      <c r="F58">
        <v>32900</v>
      </c>
      <c r="G58">
        <v>158.68</v>
      </c>
      <c r="H58">
        <v>0</v>
      </c>
      <c r="I58">
        <v>0</v>
      </c>
      <c r="J58">
        <v>32900</v>
      </c>
      <c r="K58">
        <v>158.68</v>
      </c>
      <c r="L58">
        <v>0</v>
      </c>
      <c r="M58">
        <v>14827.42</v>
      </c>
      <c r="N58">
        <v>0</v>
      </c>
      <c r="O58">
        <v>0</v>
      </c>
      <c r="P58">
        <v>0</v>
      </c>
      <c r="Q58">
        <v>0</v>
      </c>
      <c r="R58">
        <v>2.94</v>
      </c>
      <c r="S58">
        <v>17.96</v>
      </c>
      <c r="T58">
        <v>9.94</v>
      </c>
      <c r="U58">
        <v>3270.99</v>
      </c>
      <c r="X58" t="str">
        <f t="shared" si="28"/>
        <v>write_run_replace_delete_multi</v>
      </c>
      <c r="Y58">
        <f t="shared" si="29"/>
        <v>16</v>
      </c>
      <c r="Z58">
        <f t="shared" si="30"/>
        <v>1.59</v>
      </c>
      <c r="AA58">
        <f t="shared" si="31"/>
        <v>158.68</v>
      </c>
      <c r="AB58">
        <f t="shared" si="32"/>
        <v>0</v>
      </c>
      <c r="AC58">
        <f t="shared" si="33"/>
        <v>158.68</v>
      </c>
      <c r="AD58">
        <f t="shared" si="34"/>
        <v>14827.42</v>
      </c>
    </row>
    <row r="59" spans="1:30" x14ac:dyDescent="0.25">
      <c r="A59" t="s">
        <v>34</v>
      </c>
      <c r="B59">
        <v>210</v>
      </c>
      <c r="C59">
        <v>32</v>
      </c>
      <c r="D59">
        <v>425</v>
      </c>
      <c r="E59">
        <v>2.0299999999999998</v>
      </c>
      <c r="F59">
        <v>42500</v>
      </c>
      <c r="G59">
        <v>202.81</v>
      </c>
      <c r="H59">
        <v>0</v>
      </c>
      <c r="I59">
        <v>0</v>
      </c>
      <c r="J59">
        <v>42500</v>
      </c>
      <c r="K59">
        <v>202.81</v>
      </c>
      <c r="L59">
        <v>0</v>
      </c>
      <c r="M59">
        <v>20876.04</v>
      </c>
      <c r="N59">
        <v>0</v>
      </c>
      <c r="O59">
        <v>0</v>
      </c>
      <c r="P59">
        <v>0</v>
      </c>
      <c r="Q59">
        <v>0</v>
      </c>
      <c r="R59">
        <v>3.54</v>
      </c>
      <c r="S59">
        <v>25.43</v>
      </c>
      <c r="T59">
        <v>15.49</v>
      </c>
      <c r="U59">
        <v>6581.49</v>
      </c>
      <c r="X59" t="str">
        <f t="shared" si="28"/>
        <v>write_run_replace_delete_multi</v>
      </c>
      <c r="Y59">
        <f t="shared" si="29"/>
        <v>32</v>
      </c>
      <c r="Z59">
        <f t="shared" si="30"/>
        <v>2.0299999999999998</v>
      </c>
      <c r="AA59">
        <f t="shared" si="31"/>
        <v>202.81</v>
      </c>
      <c r="AB59">
        <f t="shared" si="32"/>
        <v>0</v>
      </c>
      <c r="AC59">
        <f t="shared" si="33"/>
        <v>202.81</v>
      </c>
      <c r="AD59">
        <f t="shared" si="34"/>
        <v>20876.04</v>
      </c>
    </row>
    <row r="60" spans="1:30" x14ac:dyDescent="0.25">
      <c r="A60" t="s">
        <v>34</v>
      </c>
      <c r="B60">
        <v>213</v>
      </c>
      <c r="C60">
        <v>64</v>
      </c>
      <c r="D60">
        <v>533</v>
      </c>
      <c r="E60">
        <v>2.5099999999999998</v>
      </c>
      <c r="F60">
        <v>53300</v>
      </c>
      <c r="G60">
        <v>250.61</v>
      </c>
      <c r="H60">
        <v>0</v>
      </c>
      <c r="I60">
        <v>0</v>
      </c>
      <c r="J60">
        <v>53300</v>
      </c>
      <c r="K60">
        <v>250.61</v>
      </c>
      <c r="L60">
        <v>0</v>
      </c>
      <c r="M60">
        <v>29392.11</v>
      </c>
      <c r="N60">
        <v>0</v>
      </c>
      <c r="O60">
        <v>0</v>
      </c>
      <c r="P60">
        <v>0</v>
      </c>
      <c r="Q60">
        <v>0</v>
      </c>
      <c r="R60">
        <v>5.43</v>
      </c>
      <c r="S60">
        <v>32.520000000000003</v>
      </c>
      <c r="T60">
        <v>24.95</v>
      </c>
      <c r="U60">
        <v>13300.62</v>
      </c>
      <c r="X60" t="str">
        <f t="shared" si="28"/>
        <v>write_run_replace_delete_multi</v>
      </c>
      <c r="Y60">
        <f t="shared" si="29"/>
        <v>64</v>
      </c>
      <c r="Z60">
        <f t="shared" si="30"/>
        <v>2.5099999999999998</v>
      </c>
      <c r="AA60">
        <f t="shared" si="31"/>
        <v>250.61</v>
      </c>
      <c r="AB60">
        <f t="shared" si="32"/>
        <v>0</v>
      </c>
      <c r="AC60">
        <f t="shared" si="33"/>
        <v>250.61</v>
      </c>
      <c r="AD60">
        <f t="shared" si="34"/>
        <v>29392.11</v>
      </c>
    </row>
    <row r="61" spans="1:30" x14ac:dyDescent="0.25">
      <c r="A61" t="s">
        <v>34</v>
      </c>
      <c r="B61">
        <v>222</v>
      </c>
      <c r="C61">
        <v>128</v>
      </c>
      <c r="D61">
        <v>705</v>
      </c>
      <c r="E61">
        <v>3.17</v>
      </c>
      <c r="F61">
        <v>70500</v>
      </c>
      <c r="G61">
        <v>317.08</v>
      </c>
      <c r="H61">
        <v>0</v>
      </c>
      <c r="I61">
        <v>0</v>
      </c>
      <c r="J61">
        <v>70500</v>
      </c>
      <c r="K61">
        <v>317.08</v>
      </c>
      <c r="L61">
        <v>0</v>
      </c>
      <c r="M61">
        <v>45280.79</v>
      </c>
      <c r="N61">
        <v>0</v>
      </c>
      <c r="O61">
        <v>0</v>
      </c>
      <c r="P61">
        <v>0</v>
      </c>
      <c r="Q61">
        <v>0</v>
      </c>
      <c r="R61">
        <v>12.55</v>
      </c>
      <c r="S61">
        <v>50.71</v>
      </c>
      <c r="T61">
        <v>38.58</v>
      </c>
      <c r="U61">
        <v>27198.69</v>
      </c>
      <c r="X61" t="str">
        <f t="shared" si="28"/>
        <v>write_run_replace_delete_multi</v>
      </c>
      <c r="Y61">
        <f t="shared" si="29"/>
        <v>128</v>
      </c>
      <c r="Z61">
        <f t="shared" si="30"/>
        <v>3.17</v>
      </c>
      <c r="AA61">
        <f t="shared" si="31"/>
        <v>317.08</v>
      </c>
      <c r="AB61">
        <f t="shared" si="32"/>
        <v>0</v>
      </c>
      <c r="AC61">
        <f t="shared" si="33"/>
        <v>317.08</v>
      </c>
      <c r="AD61">
        <f t="shared" si="34"/>
        <v>45280.79</v>
      </c>
    </row>
    <row r="62" spans="1:30" x14ac:dyDescent="0.25">
      <c r="A62" t="s">
        <v>34</v>
      </c>
      <c r="B62">
        <v>248</v>
      </c>
      <c r="C62">
        <v>256</v>
      </c>
      <c r="D62">
        <v>941</v>
      </c>
      <c r="E62">
        <v>3.79</v>
      </c>
      <c r="F62">
        <v>94100</v>
      </c>
      <c r="G62">
        <v>378.85</v>
      </c>
      <c r="H62">
        <v>0</v>
      </c>
      <c r="I62">
        <v>0</v>
      </c>
      <c r="J62">
        <v>94100</v>
      </c>
      <c r="K62">
        <v>378.85</v>
      </c>
      <c r="L62">
        <v>0</v>
      </c>
      <c r="M62">
        <v>74968.33</v>
      </c>
      <c r="N62">
        <v>0</v>
      </c>
      <c r="O62">
        <v>0</v>
      </c>
      <c r="P62">
        <v>0</v>
      </c>
      <c r="Q62">
        <v>0</v>
      </c>
      <c r="R62">
        <v>45.02</v>
      </c>
      <c r="S62">
        <v>82.58</v>
      </c>
      <c r="T62">
        <v>63.18</v>
      </c>
      <c r="U62">
        <v>59453.86</v>
      </c>
      <c r="X62" t="str">
        <f t="shared" si="28"/>
        <v>write_run_replace_delete_multi</v>
      </c>
      <c r="Y62">
        <f t="shared" si="29"/>
        <v>256</v>
      </c>
      <c r="Z62">
        <f t="shared" si="30"/>
        <v>3.79</v>
      </c>
      <c r="AA62">
        <f t="shared" si="31"/>
        <v>378.85</v>
      </c>
      <c r="AB62">
        <f t="shared" si="32"/>
        <v>0</v>
      </c>
      <c r="AC62">
        <f t="shared" si="33"/>
        <v>378.85</v>
      </c>
      <c r="AD62">
        <f t="shared" si="34"/>
        <v>74968.33</v>
      </c>
    </row>
    <row r="63" spans="1:30" x14ac:dyDescent="0.25">
      <c r="A63" t="s">
        <v>34</v>
      </c>
      <c r="B63">
        <v>246</v>
      </c>
      <c r="C63">
        <v>512</v>
      </c>
      <c r="D63">
        <v>1034</v>
      </c>
      <c r="E63">
        <v>4.21</v>
      </c>
      <c r="F63">
        <v>103400</v>
      </c>
      <c r="G63">
        <v>420.98</v>
      </c>
      <c r="H63">
        <v>0</v>
      </c>
      <c r="I63">
        <v>0</v>
      </c>
      <c r="J63">
        <v>103400</v>
      </c>
      <c r="K63">
        <v>420.98</v>
      </c>
      <c r="L63">
        <v>0</v>
      </c>
      <c r="M63">
        <v>100000</v>
      </c>
      <c r="N63">
        <v>0</v>
      </c>
      <c r="O63">
        <v>0</v>
      </c>
      <c r="P63">
        <v>0</v>
      </c>
      <c r="Q63">
        <v>0</v>
      </c>
      <c r="R63">
        <v>45.01</v>
      </c>
      <c r="S63">
        <v>147.75</v>
      </c>
      <c r="T63">
        <v>115.09</v>
      </c>
      <c r="U63">
        <v>119002.5</v>
      </c>
      <c r="X63" t="str">
        <f t="shared" si="28"/>
        <v>write_run_replace_delete_multi</v>
      </c>
      <c r="Y63">
        <f t="shared" si="29"/>
        <v>512</v>
      </c>
      <c r="Z63">
        <f t="shared" si="30"/>
        <v>4.21</v>
      </c>
      <c r="AA63">
        <f t="shared" si="31"/>
        <v>420.98</v>
      </c>
      <c r="AB63">
        <f t="shared" si="32"/>
        <v>0</v>
      </c>
      <c r="AC63">
        <f t="shared" si="33"/>
        <v>420.98</v>
      </c>
      <c r="AD63">
        <f t="shared" si="34"/>
        <v>100000</v>
      </c>
    </row>
    <row r="64" spans="1:30" x14ac:dyDescent="0.25">
      <c r="A64" t="s">
        <v>34</v>
      </c>
      <c r="B64">
        <v>266</v>
      </c>
      <c r="C64">
        <v>1024</v>
      </c>
      <c r="D64">
        <v>1275</v>
      </c>
      <c r="E64">
        <v>4.79</v>
      </c>
      <c r="F64">
        <v>127500</v>
      </c>
      <c r="G64">
        <v>479.16</v>
      </c>
      <c r="H64">
        <v>0</v>
      </c>
      <c r="I64">
        <v>0</v>
      </c>
      <c r="J64">
        <v>127500</v>
      </c>
      <c r="K64">
        <v>479.16</v>
      </c>
      <c r="L64">
        <v>0</v>
      </c>
      <c r="M64">
        <v>100000</v>
      </c>
      <c r="N64">
        <v>0</v>
      </c>
      <c r="O64">
        <v>0</v>
      </c>
      <c r="P64">
        <v>0</v>
      </c>
      <c r="Q64">
        <v>0</v>
      </c>
      <c r="R64">
        <v>61.12</v>
      </c>
      <c r="S64">
        <v>243.08</v>
      </c>
      <c r="T64">
        <v>184.83</v>
      </c>
      <c r="U64">
        <v>235662.46</v>
      </c>
      <c r="X64" t="str">
        <f t="shared" si="28"/>
        <v>write_run_replace_delete_multi</v>
      </c>
      <c r="Y64">
        <f t="shared" si="29"/>
        <v>1024</v>
      </c>
      <c r="Z64">
        <f t="shared" si="30"/>
        <v>4.79</v>
      </c>
      <c r="AA64">
        <f t="shared" si="31"/>
        <v>479.16</v>
      </c>
      <c r="AB64">
        <f t="shared" si="32"/>
        <v>0</v>
      </c>
      <c r="AC64">
        <f t="shared" si="33"/>
        <v>479.16</v>
      </c>
      <c r="AD64">
        <f t="shared" si="34"/>
        <v>100000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35</v>
      </c>
      <c r="B67">
        <v>200</v>
      </c>
      <c r="C67">
        <v>1</v>
      </c>
      <c r="D67">
        <v>6595</v>
      </c>
      <c r="E67">
        <v>32.97</v>
      </c>
      <c r="F67">
        <v>6595</v>
      </c>
      <c r="G67">
        <v>32.97</v>
      </c>
      <c r="H67">
        <v>0</v>
      </c>
      <c r="I67">
        <v>0</v>
      </c>
      <c r="J67">
        <v>6595</v>
      </c>
      <c r="K67">
        <v>32.97</v>
      </c>
      <c r="L67">
        <v>0</v>
      </c>
      <c r="M67">
        <v>53.85</v>
      </c>
      <c r="N67">
        <v>0</v>
      </c>
      <c r="O67">
        <v>0</v>
      </c>
      <c r="P67">
        <v>0</v>
      </c>
      <c r="Q67">
        <v>0</v>
      </c>
      <c r="R67">
        <v>0</v>
      </c>
      <c r="S67">
        <v>0.12</v>
      </c>
      <c r="T67">
        <v>0.03</v>
      </c>
      <c r="U67">
        <v>200.01</v>
      </c>
      <c r="X67" t="str">
        <f>A67</f>
        <v>write_run_replace_delete_single</v>
      </c>
      <c r="Y67">
        <f>C67</f>
        <v>1</v>
      </c>
      <c r="Z67">
        <f>E67</f>
        <v>32.97</v>
      </c>
      <c r="AA67">
        <f>G67</f>
        <v>32.97</v>
      </c>
      <c r="AB67">
        <f>I67</f>
        <v>0</v>
      </c>
      <c r="AC67">
        <f>K67</f>
        <v>32.97</v>
      </c>
      <c r="AD67">
        <f>M67</f>
        <v>53.85</v>
      </c>
    </row>
    <row r="68" spans="1:30" x14ac:dyDescent="0.25">
      <c r="A68" t="s">
        <v>35</v>
      </c>
      <c r="B68">
        <v>200</v>
      </c>
      <c r="C68">
        <v>2</v>
      </c>
      <c r="D68">
        <v>12389</v>
      </c>
      <c r="E68">
        <v>61.94</v>
      </c>
      <c r="F68">
        <v>12389</v>
      </c>
      <c r="G68">
        <v>61.94</v>
      </c>
      <c r="H68">
        <v>0</v>
      </c>
      <c r="I68">
        <v>0</v>
      </c>
      <c r="J68">
        <v>12389</v>
      </c>
      <c r="K68">
        <v>61.94</v>
      </c>
      <c r="L68">
        <v>0</v>
      </c>
      <c r="M68">
        <v>55.82</v>
      </c>
      <c r="N68">
        <v>0</v>
      </c>
      <c r="O68">
        <v>0</v>
      </c>
      <c r="P68">
        <v>0</v>
      </c>
      <c r="Q68">
        <v>0</v>
      </c>
      <c r="R68">
        <v>0</v>
      </c>
      <c r="S68">
        <v>0.11</v>
      </c>
      <c r="T68">
        <v>0.03</v>
      </c>
      <c r="U68">
        <v>400.02</v>
      </c>
      <c r="X68" t="str">
        <f t="shared" ref="X68:X77" si="35">A68</f>
        <v>write_run_replace_delete_single</v>
      </c>
      <c r="Y68">
        <f t="shared" ref="Y68:Y77" si="36">C68</f>
        <v>2</v>
      </c>
      <c r="Z68">
        <f t="shared" ref="Z68:Z77" si="37">E68</f>
        <v>61.94</v>
      </c>
      <c r="AA68">
        <f t="shared" ref="AA68:AA77" si="38">G68</f>
        <v>61.94</v>
      </c>
      <c r="AB68">
        <f t="shared" ref="AB68:AB77" si="39">I68</f>
        <v>0</v>
      </c>
      <c r="AC68">
        <f t="shared" ref="AC68:AC77" si="40">K68</f>
        <v>61.94</v>
      </c>
      <c r="AD68">
        <f t="shared" ref="AD68:AD77" si="41">M68</f>
        <v>55.82</v>
      </c>
    </row>
    <row r="69" spans="1:30" x14ac:dyDescent="0.25">
      <c r="A69" t="s">
        <v>35</v>
      </c>
      <c r="B69">
        <v>200</v>
      </c>
      <c r="C69">
        <v>4</v>
      </c>
      <c r="D69">
        <v>22132</v>
      </c>
      <c r="E69">
        <v>110.64</v>
      </c>
      <c r="F69">
        <v>22132</v>
      </c>
      <c r="G69">
        <v>110.64</v>
      </c>
      <c r="H69">
        <v>0</v>
      </c>
      <c r="I69">
        <v>0</v>
      </c>
      <c r="J69">
        <v>22132</v>
      </c>
      <c r="K69">
        <v>110.64</v>
      </c>
      <c r="L69">
        <v>0</v>
      </c>
      <c r="M69">
        <v>61.08</v>
      </c>
      <c r="N69">
        <v>0</v>
      </c>
      <c r="O69">
        <v>0</v>
      </c>
      <c r="P69">
        <v>0</v>
      </c>
      <c r="Q69">
        <v>0</v>
      </c>
      <c r="R69">
        <v>0</v>
      </c>
      <c r="S69">
        <v>0.35</v>
      </c>
      <c r="T69">
        <v>0.04</v>
      </c>
      <c r="U69">
        <v>800.03</v>
      </c>
      <c r="X69" t="str">
        <f t="shared" si="35"/>
        <v>write_run_replace_delete_single</v>
      </c>
      <c r="Y69">
        <f t="shared" si="36"/>
        <v>4</v>
      </c>
      <c r="Z69">
        <f t="shared" si="37"/>
        <v>110.64</v>
      </c>
      <c r="AA69">
        <f t="shared" si="38"/>
        <v>110.64</v>
      </c>
      <c r="AB69">
        <f t="shared" si="39"/>
        <v>0</v>
      </c>
      <c r="AC69">
        <f t="shared" si="40"/>
        <v>110.64</v>
      </c>
      <c r="AD69">
        <f t="shared" si="41"/>
        <v>61.08</v>
      </c>
    </row>
    <row r="70" spans="1:30" x14ac:dyDescent="0.25">
      <c r="A70" t="s">
        <v>35</v>
      </c>
      <c r="B70">
        <v>200</v>
      </c>
      <c r="C70">
        <v>8</v>
      </c>
      <c r="D70">
        <v>34966</v>
      </c>
      <c r="E70">
        <v>174.79</v>
      </c>
      <c r="F70">
        <v>34966</v>
      </c>
      <c r="G70">
        <v>174.79</v>
      </c>
      <c r="H70">
        <v>0</v>
      </c>
      <c r="I70">
        <v>0</v>
      </c>
      <c r="J70">
        <v>34966</v>
      </c>
      <c r="K70">
        <v>174.79</v>
      </c>
      <c r="L70">
        <v>0</v>
      </c>
      <c r="M70">
        <v>66.84</v>
      </c>
      <c r="N70">
        <v>0</v>
      </c>
      <c r="O70">
        <v>0</v>
      </c>
      <c r="P70">
        <v>0</v>
      </c>
      <c r="Q70">
        <v>0</v>
      </c>
      <c r="R70">
        <v>0</v>
      </c>
      <c r="S70">
        <v>2.93</v>
      </c>
      <c r="T70">
        <v>0.05</v>
      </c>
      <c r="U70">
        <v>1600.12</v>
      </c>
      <c r="X70" t="str">
        <f t="shared" si="35"/>
        <v>write_run_replace_delete_single</v>
      </c>
      <c r="Y70">
        <f t="shared" si="36"/>
        <v>8</v>
      </c>
      <c r="Z70">
        <f t="shared" si="37"/>
        <v>174.79</v>
      </c>
      <c r="AA70">
        <f t="shared" si="38"/>
        <v>174.79</v>
      </c>
      <c r="AB70">
        <f t="shared" si="39"/>
        <v>0</v>
      </c>
      <c r="AC70">
        <f t="shared" si="40"/>
        <v>174.79</v>
      </c>
      <c r="AD70">
        <f t="shared" si="41"/>
        <v>66.84</v>
      </c>
    </row>
    <row r="71" spans="1:30" x14ac:dyDescent="0.25">
      <c r="A71" t="s">
        <v>35</v>
      </c>
      <c r="B71">
        <v>201</v>
      </c>
      <c r="C71">
        <v>16</v>
      </c>
      <c r="D71">
        <v>49507</v>
      </c>
      <c r="E71">
        <v>246.23</v>
      </c>
      <c r="F71">
        <v>49507</v>
      </c>
      <c r="G71">
        <v>246.23</v>
      </c>
      <c r="H71">
        <v>0</v>
      </c>
      <c r="I71">
        <v>0</v>
      </c>
      <c r="J71">
        <v>49507</v>
      </c>
      <c r="K71">
        <v>246.23</v>
      </c>
      <c r="L71">
        <v>0</v>
      </c>
      <c r="M71">
        <v>82.96</v>
      </c>
      <c r="N71">
        <v>0</v>
      </c>
      <c r="O71">
        <v>0</v>
      </c>
      <c r="P71">
        <v>0</v>
      </c>
      <c r="Q71">
        <v>0</v>
      </c>
      <c r="R71">
        <v>0</v>
      </c>
      <c r="S71">
        <v>2.19</v>
      </c>
      <c r="T71">
        <v>0.06</v>
      </c>
      <c r="U71">
        <v>3215.46</v>
      </c>
      <c r="X71" t="str">
        <f t="shared" si="35"/>
        <v>write_run_replace_delete_single</v>
      </c>
      <c r="Y71">
        <f t="shared" si="36"/>
        <v>16</v>
      </c>
      <c r="Z71">
        <f t="shared" si="37"/>
        <v>246.23</v>
      </c>
      <c r="AA71">
        <f t="shared" si="38"/>
        <v>246.23</v>
      </c>
      <c r="AB71">
        <f t="shared" si="39"/>
        <v>0</v>
      </c>
      <c r="AC71">
        <f t="shared" si="40"/>
        <v>246.23</v>
      </c>
      <c r="AD71">
        <f t="shared" si="41"/>
        <v>82.96</v>
      </c>
    </row>
    <row r="72" spans="1:30" x14ac:dyDescent="0.25">
      <c r="A72" t="s">
        <v>35</v>
      </c>
      <c r="B72">
        <v>201</v>
      </c>
      <c r="C72">
        <v>32</v>
      </c>
      <c r="D72">
        <v>61782</v>
      </c>
      <c r="E72">
        <v>306.64</v>
      </c>
      <c r="F72">
        <v>61782</v>
      </c>
      <c r="G72">
        <v>306.64</v>
      </c>
      <c r="H72">
        <v>0</v>
      </c>
      <c r="I72">
        <v>0</v>
      </c>
      <c r="J72">
        <v>61782</v>
      </c>
      <c r="K72">
        <v>306.64</v>
      </c>
      <c r="L72">
        <v>0</v>
      </c>
      <c r="M72">
        <v>121.08</v>
      </c>
      <c r="N72">
        <v>0</v>
      </c>
      <c r="O72">
        <v>0</v>
      </c>
      <c r="P72">
        <v>0</v>
      </c>
      <c r="Q72">
        <v>0</v>
      </c>
      <c r="R72">
        <v>0</v>
      </c>
      <c r="S72">
        <v>2.56</v>
      </c>
      <c r="T72">
        <v>0.1</v>
      </c>
      <c r="U72">
        <v>6423.38</v>
      </c>
      <c r="X72" t="str">
        <f t="shared" si="35"/>
        <v>write_run_replace_delete_single</v>
      </c>
      <c r="Y72">
        <f t="shared" si="36"/>
        <v>32</v>
      </c>
      <c r="Z72">
        <f t="shared" si="37"/>
        <v>306.64</v>
      </c>
      <c r="AA72">
        <f t="shared" si="38"/>
        <v>306.64</v>
      </c>
      <c r="AB72">
        <f t="shared" si="39"/>
        <v>0</v>
      </c>
      <c r="AC72">
        <f t="shared" si="40"/>
        <v>306.64</v>
      </c>
      <c r="AD72">
        <f t="shared" si="41"/>
        <v>121.08</v>
      </c>
    </row>
    <row r="73" spans="1:30" x14ac:dyDescent="0.25">
      <c r="A73" t="s">
        <v>35</v>
      </c>
      <c r="B73">
        <v>200</v>
      </c>
      <c r="C73">
        <v>64</v>
      </c>
      <c r="D73">
        <v>79969</v>
      </c>
      <c r="E73">
        <v>399.67</v>
      </c>
      <c r="F73">
        <v>79969</v>
      </c>
      <c r="G73">
        <v>399.67</v>
      </c>
      <c r="H73">
        <v>0</v>
      </c>
      <c r="I73">
        <v>0</v>
      </c>
      <c r="J73">
        <v>79969</v>
      </c>
      <c r="K73">
        <v>399.67</v>
      </c>
      <c r="L73">
        <v>0</v>
      </c>
      <c r="M73">
        <v>1050.76</v>
      </c>
      <c r="N73">
        <v>0</v>
      </c>
      <c r="O73">
        <v>0</v>
      </c>
      <c r="P73">
        <v>0</v>
      </c>
      <c r="Q73">
        <v>0</v>
      </c>
      <c r="R73">
        <v>0.01</v>
      </c>
      <c r="S73">
        <v>2.4</v>
      </c>
      <c r="T73">
        <v>0.16</v>
      </c>
      <c r="U73">
        <v>12802.8</v>
      </c>
      <c r="X73" t="str">
        <f t="shared" si="35"/>
        <v>write_run_replace_delete_single</v>
      </c>
      <c r="Y73">
        <f t="shared" si="36"/>
        <v>64</v>
      </c>
      <c r="Z73">
        <f t="shared" si="37"/>
        <v>399.67</v>
      </c>
      <c r="AA73">
        <f t="shared" si="38"/>
        <v>399.67</v>
      </c>
      <c r="AB73">
        <f t="shared" si="39"/>
        <v>0</v>
      </c>
      <c r="AC73">
        <f t="shared" si="40"/>
        <v>399.67</v>
      </c>
      <c r="AD73">
        <f t="shared" si="41"/>
        <v>1050.76</v>
      </c>
    </row>
    <row r="74" spans="1:30" x14ac:dyDescent="0.25">
      <c r="A74" t="s">
        <v>35</v>
      </c>
      <c r="B74">
        <v>200</v>
      </c>
      <c r="C74">
        <v>128</v>
      </c>
      <c r="D74">
        <v>88940</v>
      </c>
      <c r="E74">
        <v>444.43</v>
      </c>
      <c r="F74">
        <v>88940</v>
      </c>
      <c r="G74">
        <v>444.43</v>
      </c>
      <c r="H74">
        <v>0</v>
      </c>
      <c r="I74">
        <v>0</v>
      </c>
      <c r="J74">
        <v>88940</v>
      </c>
      <c r="K74">
        <v>444.43</v>
      </c>
      <c r="L74">
        <v>0</v>
      </c>
      <c r="M74">
        <v>1506.29</v>
      </c>
      <c r="N74">
        <v>0</v>
      </c>
      <c r="O74">
        <v>0</v>
      </c>
      <c r="P74">
        <v>0</v>
      </c>
      <c r="Q74">
        <v>0</v>
      </c>
      <c r="R74">
        <v>0.01</v>
      </c>
      <c r="S74">
        <v>5.28</v>
      </c>
      <c r="T74">
        <v>0.28999999999999998</v>
      </c>
      <c r="U74">
        <v>25609.17</v>
      </c>
      <c r="X74" t="str">
        <f t="shared" si="35"/>
        <v>write_run_replace_delete_single</v>
      </c>
      <c r="Y74">
        <f t="shared" si="36"/>
        <v>128</v>
      </c>
      <c r="Z74">
        <f t="shared" si="37"/>
        <v>444.43</v>
      </c>
      <c r="AA74">
        <f t="shared" si="38"/>
        <v>444.43</v>
      </c>
      <c r="AB74">
        <f t="shared" si="39"/>
        <v>0</v>
      </c>
      <c r="AC74">
        <f t="shared" si="40"/>
        <v>444.43</v>
      </c>
      <c r="AD74">
        <f t="shared" si="41"/>
        <v>1506.29</v>
      </c>
    </row>
    <row r="75" spans="1:30" x14ac:dyDescent="0.25">
      <c r="A75" t="s">
        <v>35</v>
      </c>
      <c r="B75">
        <v>202</v>
      </c>
      <c r="C75">
        <v>256</v>
      </c>
      <c r="D75">
        <v>89645</v>
      </c>
      <c r="E75">
        <v>444.67</v>
      </c>
      <c r="F75">
        <v>89645</v>
      </c>
      <c r="G75">
        <v>444.67</v>
      </c>
      <c r="H75">
        <v>0</v>
      </c>
      <c r="I75">
        <v>0</v>
      </c>
      <c r="J75">
        <v>89645</v>
      </c>
      <c r="K75">
        <v>444.67</v>
      </c>
      <c r="L75">
        <v>0</v>
      </c>
      <c r="M75">
        <v>2159.29</v>
      </c>
      <c r="N75">
        <v>0</v>
      </c>
      <c r="O75">
        <v>0</v>
      </c>
      <c r="P75">
        <v>0</v>
      </c>
      <c r="Q75">
        <v>0</v>
      </c>
      <c r="R75">
        <v>0.01</v>
      </c>
      <c r="S75">
        <v>5.4</v>
      </c>
      <c r="T75">
        <v>0.57999999999999996</v>
      </c>
      <c r="U75">
        <v>51585.4</v>
      </c>
      <c r="X75" t="str">
        <f t="shared" si="35"/>
        <v>write_run_replace_delete_single</v>
      </c>
      <c r="Y75">
        <f t="shared" si="36"/>
        <v>256</v>
      </c>
      <c r="Z75">
        <f t="shared" si="37"/>
        <v>444.67</v>
      </c>
      <c r="AA75">
        <f t="shared" si="38"/>
        <v>444.67</v>
      </c>
      <c r="AB75">
        <f t="shared" si="39"/>
        <v>0</v>
      </c>
      <c r="AC75">
        <f t="shared" si="40"/>
        <v>444.67</v>
      </c>
      <c r="AD75">
        <f t="shared" si="41"/>
        <v>2159.29</v>
      </c>
    </row>
    <row r="76" spans="1:30" x14ac:dyDescent="0.25">
      <c r="A76" t="s">
        <v>35</v>
      </c>
      <c r="B76">
        <v>201</v>
      </c>
      <c r="C76">
        <v>512</v>
      </c>
      <c r="D76">
        <v>81625</v>
      </c>
      <c r="E76">
        <v>405.17</v>
      </c>
      <c r="F76">
        <v>81625</v>
      </c>
      <c r="G76">
        <v>405.17</v>
      </c>
      <c r="H76">
        <v>0</v>
      </c>
      <c r="I76">
        <v>0</v>
      </c>
      <c r="J76">
        <v>81625</v>
      </c>
      <c r="K76">
        <v>405.17</v>
      </c>
      <c r="L76">
        <v>0</v>
      </c>
      <c r="M76">
        <v>3095.38</v>
      </c>
      <c r="N76">
        <v>0</v>
      </c>
      <c r="O76">
        <v>0</v>
      </c>
      <c r="P76">
        <v>0</v>
      </c>
      <c r="Q76">
        <v>0</v>
      </c>
      <c r="R76">
        <v>0</v>
      </c>
      <c r="S76">
        <v>8.92</v>
      </c>
      <c r="T76">
        <v>1.26</v>
      </c>
      <c r="U76">
        <v>103085.05</v>
      </c>
      <c r="X76" t="str">
        <f t="shared" si="35"/>
        <v>write_run_replace_delete_single</v>
      </c>
      <c r="Y76">
        <f t="shared" si="36"/>
        <v>512</v>
      </c>
      <c r="Z76">
        <f t="shared" si="37"/>
        <v>405.17</v>
      </c>
      <c r="AA76">
        <f t="shared" si="38"/>
        <v>405.17</v>
      </c>
      <c r="AB76">
        <f t="shared" si="39"/>
        <v>0</v>
      </c>
      <c r="AC76">
        <f t="shared" si="40"/>
        <v>405.17</v>
      </c>
      <c r="AD76">
        <f t="shared" si="41"/>
        <v>3095.38</v>
      </c>
    </row>
    <row r="77" spans="1:30" x14ac:dyDescent="0.25">
      <c r="A77" t="s">
        <v>35</v>
      </c>
      <c r="B77">
        <v>201</v>
      </c>
      <c r="C77">
        <v>1024</v>
      </c>
      <c r="D77">
        <v>81428</v>
      </c>
      <c r="E77">
        <v>405.89</v>
      </c>
      <c r="F77">
        <v>81428</v>
      </c>
      <c r="G77">
        <v>405.89</v>
      </c>
      <c r="H77">
        <v>0</v>
      </c>
      <c r="I77">
        <v>0</v>
      </c>
      <c r="J77">
        <v>81428</v>
      </c>
      <c r="K77">
        <v>405.89</v>
      </c>
      <c r="L77">
        <v>0</v>
      </c>
      <c r="M77">
        <v>6026.41</v>
      </c>
      <c r="N77">
        <v>0</v>
      </c>
      <c r="O77">
        <v>0</v>
      </c>
      <c r="P77">
        <v>0</v>
      </c>
      <c r="Q77">
        <v>0</v>
      </c>
      <c r="R77">
        <v>0.01</v>
      </c>
      <c r="S77">
        <v>18.010000000000002</v>
      </c>
      <c r="T77">
        <v>2.52</v>
      </c>
      <c r="U77">
        <v>205217.2</v>
      </c>
      <c r="X77" t="str">
        <f t="shared" si="35"/>
        <v>write_run_replace_delete_single</v>
      </c>
      <c r="Y77">
        <f t="shared" si="36"/>
        <v>1024</v>
      </c>
      <c r="Z77">
        <f t="shared" si="37"/>
        <v>405.89</v>
      </c>
      <c r="AA77">
        <f t="shared" si="38"/>
        <v>405.89</v>
      </c>
      <c r="AB77">
        <f t="shared" si="39"/>
        <v>0</v>
      </c>
      <c r="AC77">
        <f t="shared" si="40"/>
        <v>405.89</v>
      </c>
      <c r="AD77">
        <f t="shared" si="41"/>
        <v>6026.41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36</v>
      </c>
      <c r="B80">
        <v>200</v>
      </c>
      <c r="C80">
        <v>1</v>
      </c>
      <c r="D80">
        <v>1061</v>
      </c>
      <c r="E80">
        <v>5.3</v>
      </c>
      <c r="F80">
        <v>11671</v>
      </c>
      <c r="G80">
        <v>58.32</v>
      </c>
      <c r="H80">
        <v>7427</v>
      </c>
      <c r="I80">
        <v>37.11</v>
      </c>
      <c r="J80">
        <v>3718</v>
      </c>
      <c r="K80">
        <v>18.579999999999998</v>
      </c>
      <c r="L80">
        <v>2.63</v>
      </c>
      <c r="M80">
        <v>253.35</v>
      </c>
      <c r="N80">
        <v>0</v>
      </c>
      <c r="O80">
        <v>0</v>
      </c>
      <c r="P80">
        <v>0</v>
      </c>
      <c r="Q80">
        <v>0</v>
      </c>
      <c r="R80">
        <v>0.04</v>
      </c>
      <c r="S80">
        <v>0.31</v>
      </c>
      <c r="T80">
        <v>0.19</v>
      </c>
      <c r="U80">
        <v>200.11</v>
      </c>
      <c r="X80" t="str">
        <f>A80</f>
        <v>write_run_rw_with_range_100</v>
      </c>
      <c r="Y80">
        <f>C80</f>
        <v>1</v>
      </c>
      <c r="Z80">
        <f>E80</f>
        <v>5.3</v>
      </c>
      <c r="AA80">
        <f>G80</f>
        <v>58.32</v>
      </c>
      <c r="AB80">
        <f>I80</f>
        <v>37.11</v>
      </c>
      <c r="AC80">
        <f>K80</f>
        <v>18.579999999999998</v>
      </c>
      <c r="AD80">
        <f>M80</f>
        <v>253.35</v>
      </c>
    </row>
    <row r="81" spans="1:30" x14ac:dyDescent="0.25">
      <c r="A81" t="s">
        <v>36</v>
      </c>
      <c r="B81">
        <v>200</v>
      </c>
      <c r="C81">
        <v>2</v>
      </c>
      <c r="D81">
        <v>1984</v>
      </c>
      <c r="E81">
        <v>9.91</v>
      </c>
      <c r="F81">
        <v>21824</v>
      </c>
      <c r="G81">
        <v>108.99</v>
      </c>
      <c r="H81">
        <v>13888</v>
      </c>
      <c r="I81">
        <v>69.36</v>
      </c>
      <c r="J81">
        <v>6940</v>
      </c>
      <c r="K81">
        <v>34.659999999999997</v>
      </c>
      <c r="L81">
        <v>4.97</v>
      </c>
      <c r="M81">
        <v>267.41000000000003</v>
      </c>
      <c r="N81">
        <v>0</v>
      </c>
      <c r="O81">
        <v>0</v>
      </c>
      <c r="P81">
        <v>0</v>
      </c>
      <c r="Q81">
        <v>0</v>
      </c>
      <c r="R81">
        <v>0.05</v>
      </c>
      <c r="S81">
        <v>0.32</v>
      </c>
      <c r="T81">
        <v>0.2</v>
      </c>
      <c r="U81">
        <v>400.36</v>
      </c>
      <c r="X81" t="str">
        <f t="shared" ref="X81:X90" si="42">A81</f>
        <v>write_run_rw_with_range_100</v>
      </c>
      <c r="Y81">
        <f t="shared" ref="Y81:Y90" si="43">C81</f>
        <v>2</v>
      </c>
      <c r="Z81">
        <f t="shared" ref="Z81:Z90" si="44">E81</f>
        <v>9.91</v>
      </c>
      <c r="AA81">
        <f t="shared" ref="AA81:AA90" si="45">G81</f>
        <v>108.99</v>
      </c>
      <c r="AB81">
        <f t="shared" ref="AB81:AB90" si="46">I81</f>
        <v>69.36</v>
      </c>
      <c r="AC81">
        <f t="shared" ref="AC81:AC90" si="47">K81</f>
        <v>34.659999999999997</v>
      </c>
      <c r="AD81">
        <f t="shared" ref="AD81:AD90" si="48">M81</f>
        <v>267.41000000000003</v>
      </c>
    </row>
    <row r="82" spans="1:30" x14ac:dyDescent="0.25">
      <c r="A82" t="s">
        <v>36</v>
      </c>
      <c r="B82">
        <v>200</v>
      </c>
      <c r="C82">
        <v>4</v>
      </c>
      <c r="D82">
        <v>3402</v>
      </c>
      <c r="E82">
        <v>17</v>
      </c>
      <c r="F82">
        <v>37422</v>
      </c>
      <c r="G82">
        <v>186.97</v>
      </c>
      <c r="H82">
        <v>23814</v>
      </c>
      <c r="I82">
        <v>118.98</v>
      </c>
      <c r="J82">
        <v>11956</v>
      </c>
      <c r="K82">
        <v>59.73</v>
      </c>
      <c r="L82">
        <v>8.25</v>
      </c>
      <c r="M82">
        <v>297.92</v>
      </c>
      <c r="N82">
        <v>0</v>
      </c>
      <c r="O82">
        <v>0</v>
      </c>
      <c r="P82">
        <v>0</v>
      </c>
      <c r="Q82">
        <v>0</v>
      </c>
      <c r="R82">
        <v>0.11</v>
      </c>
      <c r="S82">
        <v>0.34</v>
      </c>
      <c r="T82">
        <v>0.24</v>
      </c>
      <c r="U82">
        <v>800.4</v>
      </c>
      <c r="X82" t="str">
        <f t="shared" si="42"/>
        <v>write_run_rw_with_range_100</v>
      </c>
      <c r="Y82">
        <f t="shared" si="43"/>
        <v>4</v>
      </c>
      <c r="Z82">
        <f t="shared" si="44"/>
        <v>17</v>
      </c>
      <c r="AA82">
        <f t="shared" si="45"/>
        <v>186.97</v>
      </c>
      <c r="AB82">
        <f t="shared" si="46"/>
        <v>118.98</v>
      </c>
      <c r="AC82">
        <f t="shared" si="47"/>
        <v>59.73</v>
      </c>
      <c r="AD82">
        <f t="shared" si="48"/>
        <v>297.92</v>
      </c>
    </row>
    <row r="83" spans="1:30" x14ac:dyDescent="0.25">
      <c r="A83" t="s">
        <v>36</v>
      </c>
      <c r="B83">
        <v>200</v>
      </c>
      <c r="C83">
        <v>8</v>
      </c>
      <c r="D83">
        <v>5639</v>
      </c>
      <c r="E83">
        <v>28.16</v>
      </c>
      <c r="F83">
        <v>62029</v>
      </c>
      <c r="G83">
        <v>309.77999999999997</v>
      </c>
      <c r="H83">
        <v>39473</v>
      </c>
      <c r="I83">
        <v>197.13</v>
      </c>
      <c r="J83">
        <v>19734</v>
      </c>
      <c r="K83">
        <v>98.55</v>
      </c>
      <c r="L83">
        <v>14.09</v>
      </c>
      <c r="M83">
        <v>350.33</v>
      </c>
      <c r="N83">
        <v>0</v>
      </c>
      <c r="O83">
        <v>0</v>
      </c>
      <c r="P83">
        <v>0</v>
      </c>
      <c r="Q83">
        <v>0</v>
      </c>
      <c r="R83">
        <v>7.0000000000000007E-2</v>
      </c>
      <c r="S83">
        <v>3.09</v>
      </c>
      <c r="T83">
        <v>0.28000000000000003</v>
      </c>
      <c r="U83">
        <v>1600.93</v>
      </c>
      <c r="X83" t="str">
        <f t="shared" si="42"/>
        <v>write_run_rw_with_range_100</v>
      </c>
      <c r="Y83">
        <f t="shared" si="43"/>
        <v>8</v>
      </c>
      <c r="Z83">
        <f t="shared" si="44"/>
        <v>28.16</v>
      </c>
      <c r="AA83">
        <f t="shared" si="45"/>
        <v>309.77999999999997</v>
      </c>
      <c r="AB83">
        <f t="shared" si="46"/>
        <v>197.13</v>
      </c>
      <c r="AC83">
        <f t="shared" si="47"/>
        <v>98.55</v>
      </c>
      <c r="AD83">
        <f t="shared" si="48"/>
        <v>350.33</v>
      </c>
    </row>
    <row r="84" spans="1:30" x14ac:dyDescent="0.25">
      <c r="A84" t="s">
        <v>36</v>
      </c>
      <c r="B84">
        <v>201</v>
      </c>
      <c r="C84">
        <v>16</v>
      </c>
      <c r="D84">
        <v>8167</v>
      </c>
      <c r="E84">
        <v>40.58</v>
      </c>
      <c r="F84">
        <v>89837</v>
      </c>
      <c r="G84">
        <v>446.34</v>
      </c>
      <c r="H84">
        <v>57169</v>
      </c>
      <c r="I84">
        <v>284.02999999999997</v>
      </c>
      <c r="J84">
        <v>28579</v>
      </c>
      <c r="K84">
        <v>141.99</v>
      </c>
      <c r="L84">
        <v>20.32</v>
      </c>
      <c r="M84">
        <v>1149.76</v>
      </c>
      <c r="N84">
        <v>0</v>
      </c>
      <c r="O84">
        <v>0</v>
      </c>
      <c r="P84">
        <v>0</v>
      </c>
      <c r="Q84">
        <v>0</v>
      </c>
      <c r="R84">
        <v>0.05</v>
      </c>
      <c r="S84">
        <v>3.82</v>
      </c>
      <c r="T84">
        <v>0.39</v>
      </c>
      <c r="U84">
        <v>3208.45</v>
      </c>
      <c r="X84" t="str">
        <f t="shared" si="42"/>
        <v>write_run_rw_with_range_100</v>
      </c>
      <c r="Y84">
        <f t="shared" si="43"/>
        <v>16</v>
      </c>
      <c r="Z84">
        <f t="shared" si="44"/>
        <v>40.58</v>
      </c>
      <c r="AA84">
        <f t="shared" si="45"/>
        <v>446.34</v>
      </c>
      <c r="AB84">
        <f t="shared" si="46"/>
        <v>284.02999999999997</v>
      </c>
      <c r="AC84">
        <f t="shared" si="47"/>
        <v>141.99</v>
      </c>
      <c r="AD84">
        <f t="shared" si="48"/>
        <v>1149.76</v>
      </c>
    </row>
    <row r="85" spans="1:30" x14ac:dyDescent="0.25">
      <c r="A85" t="s">
        <v>36</v>
      </c>
      <c r="B85">
        <v>201</v>
      </c>
      <c r="C85">
        <v>32</v>
      </c>
      <c r="D85">
        <v>11189</v>
      </c>
      <c r="E85">
        <v>55.77</v>
      </c>
      <c r="F85">
        <v>123079</v>
      </c>
      <c r="G85">
        <v>613.48</v>
      </c>
      <c r="H85">
        <v>78323</v>
      </c>
      <c r="I85">
        <v>390.39</v>
      </c>
      <c r="J85">
        <v>39105</v>
      </c>
      <c r="K85">
        <v>194.92</v>
      </c>
      <c r="L85">
        <v>28.17</v>
      </c>
      <c r="M85">
        <v>1506.29</v>
      </c>
      <c r="N85">
        <v>0</v>
      </c>
      <c r="O85">
        <v>0</v>
      </c>
      <c r="P85">
        <v>0</v>
      </c>
      <c r="Q85">
        <v>0</v>
      </c>
      <c r="R85">
        <v>0.06</v>
      </c>
      <c r="S85">
        <v>3.06</v>
      </c>
      <c r="T85">
        <v>0.56999999999999995</v>
      </c>
      <c r="U85">
        <v>6414.79</v>
      </c>
      <c r="X85" t="str">
        <f t="shared" si="42"/>
        <v>write_run_rw_with_range_100</v>
      </c>
      <c r="Y85">
        <f t="shared" si="43"/>
        <v>32</v>
      </c>
      <c r="Z85">
        <f t="shared" si="44"/>
        <v>55.77</v>
      </c>
      <c r="AA85">
        <f t="shared" si="45"/>
        <v>613.48</v>
      </c>
      <c r="AB85">
        <f t="shared" si="46"/>
        <v>390.39</v>
      </c>
      <c r="AC85">
        <f t="shared" si="47"/>
        <v>194.92</v>
      </c>
      <c r="AD85">
        <f t="shared" si="48"/>
        <v>1506.29</v>
      </c>
    </row>
    <row r="86" spans="1:30" x14ac:dyDescent="0.25">
      <c r="A86" t="s">
        <v>36</v>
      </c>
      <c r="B86">
        <v>201</v>
      </c>
      <c r="C86">
        <v>64</v>
      </c>
      <c r="D86">
        <v>13989</v>
      </c>
      <c r="E86">
        <v>69.760000000000005</v>
      </c>
      <c r="F86">
        <v>153879</v>
      </c>
      <c r="G86">
        <v>767.41</v>
      </c>
      <c r="H86">
        <v>97923</v>
      </c>
      <c r="I86">
        <v>488.35</v>
      </c>
      <c r="J86">
        <v>49029</v>
      </c>
      <c r="K86">
        <v>244.51</v>
      </c>
      <c r="L86">
        <v>34.549999999999997</v>
      </c>
      <c r="M86">
        <v>1771.29</v>
      </c>
      <c r="N86">
        <v>0</v>
      </c>
      <c r="O86">
        <v>0</v>
      </c>
      <c r="P86">
        <v>0</v>
      </c>
      <c r="Q86">
        <v>0</v>
      </c>
      <c r="R86">
        <v>0.06</v>
      </c>
      <c r="S86">
        <v>3.6</v>
      </c>
      <c r="T86">
        <v>0.92</v>
      </c>
      <c r="U86">
        <v>12815.28</v>
      </c>
      <c r="X86" t="str">
        <f t="shared" si="42"/>
        <v>write_run_rw_with_range_100</v>
      </c>
      <c r="Y86">
        <f t="shared" si="43"/>
        <v>64</v>
      </c>
      <c r="Z86">
        <f t="shared" si="44"/>
        <v>69.760000000000005</v>
      </c>
      <c r="AA86">
        <f t="shared" si="45"/>
        <v>767.41</v>
      </c>
      <c r="AB86">
        <f t="shared" si="46"/>
        <v>488.35</v>
      </c>
      <c r="AC86">
        <f t="shared" si="47"/>
        <v>244.51</v>
      </c>
      <c r="AD86">
        <f t="shared" si="48"/>
        <v>1771.29</v>
      </c>
    </row>
    <row r="87" spans="1:30" x14ac:dyDescent="0.25">
      <c r="A87" t="s">
        <v>36</v>
      </c>
      <c r="B87">
        <v>201</v>
      </c>
      <c r="C87">
        <v>128</v>
      </c>
      <c r="D87">
        <v>15662</v>
      </c>
      <c r="E87">
        <v>77.73</v>
      </c>
      <c r="F87">
        <v>172282</v>
      </c>
      <c r="G87">
        <v>855.08</v>
      </c>
      <c r="H87">
        <v>109634</v>
      </c>
      <c r="I87">
        <v>544.14</v>
      </c>
      <c r="J87">
        <v>54806</v>
      </c>
      <c r="K87">
        <v>272.01</v>
      </c>
      <c r="L87">
        <v>38.92</v>
      </c>
      <c r="M87">
        <v>2880.27</v>
      </c>
      <c r="N87">
        <v>0</v>
      </c>
      <c r="O87">
        <v>0</v>
      </c>
      <c r="P87">
        <v>0</v>
      </c>
      <c r="Q87">
        <v>0</v>
      </c>
      <c r="R87">
        <v>0.05</v>
      </c>
      <c r="S87">
        <v>6.28</v>
      </c>
      <c r="T87">
        <v>1.64</v>
      </c>
      <c r="U87">
        <v>25737.61</v>
      </c>
      <c r="X87" t="str">
        <f t="shared" si="42"/>
        <v>write_run_rw_with_range_100</v>
      </c>
      <c r="Y87">
        <f t="shared" si="43"/>
        <v>128</v>
      </c>
      <c r="Z87">
        <f t="shared" si="44"/>
        <v>77.73</v>
      </c>
      <c r="AA87">
        <f t="shared" si="45"/>
        <v>855.08</v>
      </c>
      <c r="AB87">
        <f t="shared" si="46"/>
        <v>544.14</v>
      </c>
      <c r="AC87">
        <f t="shared" si="47"/>
        <v>272.01</v>
      </c>
      <c r="AD87">
        <f t="shared" si="48"/>
        <v>2880.27</v>
      </c>
    </row>
    <row r="88" spans="1:30" x14ac:dyDescent="0.25">
      <c r="A88" t="s">
        <v>36</v>
      </c>
      <c r="B88">
        <v>202</v>
      </c>
      <c r="C88">
        <v>256</v>
      </c>
      <c r="D88">
        <v>15017</v>
      </c>
      <c r="E88">
        <v>74.349999999999994</v>
      </c>
      <c r="F88">
        <v>165187</v>
      </c>
      <c r="G88">
        <v>817.9</v>
      </c>
      <c r="H88">
        <v>105119</v>
      </c>
      <c r="I88">
        <v>520.48</v>
      </c>
      <c r="J88">
        <v>52422</v>
      </c>
      <c r="K88">
        <v>259.56</v>
      </c>
      <c r="L88">
        <v>37.86</v>
      </c>
      <c r="M88">
        <v>5507.54</v>
      </c>
      <c r="N88">
        <v>0</v>
      </c>
      <c r="O88">
        <v>0</v>
      </c>
      <c r="P88">
        <v>0</v>
      </c>
      <c r="Q88">
        <v>0</v>
      </c>
      <c r="R88">
        <v>0.06</v>
      </c>
      <c r="S88">
        <v>9.27</v>
      </c>
      <c r="T88">
        <v>3.43</v>
      </c>
      <c r="U88">
        <v>51545.87</v>
      </c>
      <c r="X88" t="str">
        <f t="shared" si="42"/>
        <v>write_run_rw_with_range_100</v>
      </c>
      <c r="Y88">
        <f t="shared" si="43"/>
        <v>256</v>
      </c>
      <c r="Z88">
        <f t="shared" si="44"/>
        <v>74.349999999999994</v>
      </c>
      <c r="AA88">
        <f t="shared" si="45"/>
        <v>817.9</v>
      </c>
      <c r="AB88">
        <f t="shared" si="46"/>
        <v>520.48</v>
      </c>
      <c r="AC88">
        <f t="shared" si="47"/>
        <v>259.56</v>
      </c>
      <c r="AD88">
        <f t="shared" si="48"/>
        <v>5507.54</v>
      </c>
    </row>
    <row r="89" spans="1:30" x14ac:dyDescent="0.25">
      <c r="A89" t="s">
        <v>36</v>
      </c>
      <c r="B89">
        <v>203</v>
      </c>
      <c r="C89">
        <v>512</v>
      </c>
      <c r="D89">
        <v>15700</v>
      </c>
      <c r="E89">
        <v>77.37</v>
      </c>
      <c r="F89">
        <v>172700</v>
      </c>
      <c r="G89">
        <v>851.09</v>
      </c>
      <c r="H89">
        <v>109900</v>
      </c>
      <c r="I89">
        <v>541.6</v>
      </c>
      <c r="J89">
        <v>54981</v>
      </c>
      <c r="K89">
        <v>270.95999999999998</v>
      </c>
      <c r="L89">
        <v>38.53</v>
      </c>
      <c r="M89">
        <v>10531.32</v>
      </c>
      <c r="N89">
        <v>0</v>
      </c>
      <c r="O89">
        <v>0</v>
      </c>
      <c r="P89">
        <v>0</v>
      </c>
      <c r="Q89">
        <v>0</v>
      </c>
      <c r="R89">
        <v>0.06</v>
      </c>
      <c r="S89">
        <v>16.32</v>
      </c>
      <c r="T89">
        <v>6.58</v>
      </c>
      <c r="U89">
        <v>103287.66</v>
      </c>
      <c r="X89" t="str">
        <f t="shared" si="42"/>
        <v>write_run_rw_with_range_100</v>
      </c>
      <c r="Y89">
        <f t="shared" si="43"/>
        <v>512</v>
      </c>
      <c r="Z89">
        <f t="shared" si="44"/>
        <v>77.37</v>
      </c>
      <c r="AA89">
        <f t="shared" si="45"/>
        <v>851.09</v>
      </c>
      <c r="AB89">
        <f t="shared" si="46"/>
        <v>541.6</v>
      </c>
      <c r="AC89">
        <f t="shared" si="47"/>
        <v>270.95999999999998</v>
      </c>
      <c r="AD89">
        <f t="shared" si="48"/>
        <v>10531.32</v>
      </c>
    </row>
    <row r="90" spans="1:30" x14ac:dyDescent="0.25">
      <c r="A90" t="s">
        <v>36</v>
      </c>
      <c r="B90">
        <v>204</v>
      </c>
      <c r="C90">
        <v>1024</v>
      </c>
      <c r="D90">
        <v>16589</v>
      </c>
      <c r="E90">
        <v>81.430000000000007</v>
      </c>
      <c r="F90">
        <v>182479</v>
      </c>
      <c r="G90">
        <v>895.75</v>
      </c>
      <c r="H90">
        <v>116123</v>
      </c>
      <c r="I90">
        <v>570.02</v>
      </c>
      <c r="J90">
        <v>58067</v>
      </c>
      <c r="K90">
        <v>285.04000000000002</v>
      </c>
      <c r="L90">
        <v>40.69</v>
      </c>
      <c r="M90">
        <v>20503.5</v>
      </c>
      <c r="N90">
        <v>0</v>
      </c>
      <c r="O90">
        <v>0</v>
      </c>
      <c r="P90">
        <v>0</v>
      </c>
      <c r="Q90">
        <v>0</v>
      </c>
      <c r="R90">
        <v>7.0000000000000007E-2</v>
      </c>
      <c r="S90">
        <v>33.67</v>
      </c>
      <c r="T90">
        <v>12.5</v>
      </c>
      <c r="U90">
        <v>207304.26</v>
      </c>
      <c r="X90" t="str">
        <f t="shared" si="42"/>
        <v>write_run_rw_with_range_100</v>
      </c>
      <c r="Y90">
        <f t="shared" si="43"/>
        <v>1024</v>
      </c>
      <c r="Z90">
        <f t="shared" si="44"/>
        <v>81.430000000000007</v>
      </c>
      <c r="AA90">
        <f t="shared" si="45"/>
        <v>895.75</v>
      </c>
      <c r="AB90">
        <f t="shared" si="46"/>
        <v>570.02</v>
      </c>
      <c r="AC90">
        <f t="shared" si="47"/>
        <v>285.04000000000002</v>
      </c>
      <c r="AD90">
        <f t="shared" si="48"/>
        <v>20503.5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37</v>
      </c>
      <c r="B93">
        <v>200</v>
      </c>
      <c r="C93">
        <v>1</v>
      </c>
      <c r="D93">
        <v>861</v>
      </c>
      <c r="E93">
        <v>4.3</v>
      </c>
      <c r="F93">
        <v>9471</v>
      </c>
      <c r="G93">
        <v>47.33</v>
      </c>
      <c r="H93">
        <v>6027</v>
      </c>
      <c r="I93">
        <v>30.12</v>
      </c>
      <c r="J93">
        <v>3027</v>
      </c>
      <c r="K93">
        <v>15.13</v>
      </c>
      <c r="L93">
        <v>2.08</v>
      </c>
      <c r="M93">
        <v>344.08</v>
      </c>
      <c r="N93">
        <v>0</v>
      </c>
      <c r="O93">
        <v>0</v>
      </c>
      <c r="P93">
        <v>0</v>
      </c>
      <c r="Q93">
        <v>0</v>
      </c>
      <c r="R93">
        <v>0.05</v>
      </c>
      <c r="S93">
        <v>2.5</v>
      </c>
      <c r="T93">
        <v>0.23</v>
      </c>
      <c r="U93">
        <v>200.12</v>
      </c>
      <c r="X93" t="str">
        <f>A93</f>
        <v>write_run_rw_with_range_1000</v>
      </c>
      <c r="Y93">
        <f>C93</f>
        <v>1</v>
      </c>
      <c r="Z93">
        <f>E93</f>
        <v>4.3</v>
      </c>
      <c r="AA93">
        <f>G93</f>
        <v>47.33</v>
      </c>
      <c r="AB93">
        <f>I93</f>
        <v>30.12</v>
      </c>
      <c r="AC93">
        <f>K93</f>
        <v>15.13</v>
      </c>
      <c r="AD93">
        <f>M93</f>
        <v>344.08</v>
      </c>
    </row>
    <row r="94" spans="1:30" x14ac:dyDescent="0.25">
      <c r="A94" t="s">
        <v>37</v>
      </c>
      <c r="B94">
        <v>200</v>
      </c>
      <c r="C94">
        <v>2</v>
      </c>
      <c r="D94">
        <v>1240</v>
      </c>
      <c r="E94">
        <v>6.2</v>
      </c>
      <c r="F94">
        <v>13640</v>
      </c>
      <c r="G94">
        <v>68.16</v>
      </c>
      <c r="H94">
        <v>8680</v>
      </c>
      <c r="I94">
        <v>43.37</v>
      </c>
      <c r="J94">
        <v>4328</v>
      </c>
      <c r="K94">
        <v>21.63</v>
      </c>
      <c r="L94">
        <v>3.16</v>
      </c>
      <c r="M94">
        <v>442.73</v>
      </c>
      <c r="N94">
        <v>0</v>
      </c>
      <c r="O94">
        <v>0</v>
      </c>
      <c r="P94">
        <v>0</v>
      </c>
      <c r="Q94">
        <v>0</v>
      </c>
      <c r="R94">
        <v>0.11</v>
      </c>
      <c r="S94">
        <v>0.52</v>
      </c>
      <c r="T94">
        <v>0.32</v>
      </c>
      <c r="U94">
        <v>400.19</v>
      </c>
      <c r="X94" t="str">
        <f t="shared" ref="X94:X103" si="49">A94</f>
        <v>write_run_rw_with_range_1000</v>
      </c>
      <c r="Y94">
        <f t="shared" ref="Y94:Y103" si="50">C94</f>
        <v>2</v>
      </c>
      <c r="Z94">
        <f t="shared" ref="Z94:Z103" si="51">E94</f>
        <v>6.2</v>
      </c>
      <c r="AA94">
        <f t="shared" ref="AA94:AA103" si="52">G94</f>
        <v>68.16</v>
      </c>
      <c r="AB94">
        <f t="shared" ref="AB94:AB103" si="53">I94</f>
        <v>43.37</v>
      </c>
      <c r="AC94">
        <f t="shared" ref="AC94:AC103" si="54">K94</f>
        <v>21.63</v>
      </c>
      <c r="AD94">
        <f t="shared" ref="AD94:AD103" si="55">M94</f>
        <v>442.73</v>
      </c>
    </row>
    <row r="95" spans="1:30" x14ac:dyDescent="0.25">
      <c r="A95" t="s">
        <v>37</v>
      </c>
      <c r="B95">
        <v>200</v>
      </c>
      <c r="C95">
        <v>4</v>
      </c>
      <c r="D95">
        <v>2082</v>
      </c>
      <c r="E95">
        <v>10.4</v>
      </c>
      <c r="F95">
        <v>22902</v>
      </c>
      <c r="G95">
        <v>114.36</v>
      </c>
      <c r="H95">
        <v>14574</v>
      </c>
      <c r="I95">
        <v>72.78</v>
      </c>
      <c r="J95">
        <v>7315</v>
      </c>
      <c r="K95">
        <v>36.53</v>
      </c>
      <c r="L95">
        <v>5.0599999999999996</v>
      </c>
      <c r="M95">
        <v>502.2</v>
      </c>
      <c r="N95">
        <v>0</v>
      </c>
      <c r="O95">
        <v>0</v>
      </c>
      <c r="P95">
        <v>0</v>
      </c>
      <c r="Q95">
        <v>0</v>
      </c>
      <c r="R95">
        <v>0.17</v>
      </c>
      <c r="S95">
        <v>0.62</v>
      </c>
      <c r="T95">
        <v>0.38</v>
      </c>
      <c r="U95">
        <v>800.66</v>
      </c>
      <c r="X95" t="str">
        <f t="shared" si="49"/>
        <v>write_run_rw_with_range_1000</v>
      </c>
      <c r="Y95">
        <f t="shared" si="50"/>
        <v>4</v>
      </c>
      <c r="Z95">
        <f t="shared" si="51"/>
        <v>10.4</v>
      </c>
      <c r="AA95">
        <f t="shared" si="52"/>
        <v>114.36</v>
      </c>
      <c r="AB95">
        <f t="shared" si="53"/>
        <v>72.78</v>
      </c>
      <c r="AC95">
        <f t="shared" si="54"/>
        <v>36.53</v>
      </c>
      <c r="AD95">
        <f t="shared" si="55"/>
        <v>502.2</v>
      </c>
    </row>
    <row r="96" spans="1:30" x14ac:dyDescent="0.25">
      <c r="A96" t="s">
        <v>37</v>
      </c>
      <c r="B96">
        <v>200</v>
      </c>
      <c r="C96">
        <v>8</v>
      </c>
      <c r="D96">
        <v>3060</v>
      </c>
      <c r="E96">
        <v>15.26</v>
      </c>
      <c r="F96">
        <v>33660</v>
      </c>
      <c r="G96">
        <v>167.91</v>
      </c>
      <c r="H96">
        <v>21420</v>
      </c>
      <c r="I96">
        <v>106.85</v>
      </c>
      <c r="J96">
        <v>10725</v>
      </c>
      <c r="K96">
        <v>53.5</v>
      </c>
      <c r="L96">
        <v>7.56</v>
      </c>
      <c r="M96">
        <v>657.93</v>
      </c>
      <c r="N96">
        <v>0</v>
      </c>
      <c r="O96">
        <v>0</v>
      </c>
      <c r="P96">
        <v>0</v>
      </c>
      <c r="Q96">
        <v>0</v>
      </c>
      <c r="R96">
        <v>0.15</v>
      </c>
      <c r="S96">
        <v>2.6</v>
      </c>
      <c r="T96">
        <v>0.52</v>
      </c>
      <c r="U96">
        <v>1602.02</v>
      </c>
      <c r="X96" t="str">
        <f t="shared" si="49"/>
        <v>write_run_rw_with_range_1000</v>
      </c>
      <c r="Y96">
        <f t="shared" si="50"/>
        <v>8</v>
      </c>
      <c r="Z96">
        <f t="shared" si="51"/>
        <v>15.26</v>
      </c>
      <c r="AA96">
        <f t="shared" si="52"/>
        <v>167.91</v>
      </c>
      <c r="AB96">
        <f t="shared" si="53"/>
        <v>106.85</v>
      </c>
      <c r="AC96">
        <f t="shared" si="54"/>
        <v>53.5</v>
      </c>
      <c r="AD96">
        <f t="shared" si="55"/>
        <v>657.93</v>
      </c>
    </row>
    <row r="97" spans="1:30" x14ac:dyDescent="0.25">
      <c r="A97" t="s">
        <v>37</v>
      </c>
      <c r="B97">
        <v>200</v>
      </c>
      <c r="C97">
        <v>16</v>
      </c>
      <c r="D97">
        <v>4445</v>
      </c>
      <c r="E97">
        <v>22.18</v>
      </c>
      <c r="F97">
        <v>48895</v>
      </c>
      <c r="G97">
        <v>243.99</v>
      </c>
      <c r="H97">
        <v>31115</v>
      </c>
      <c r="I97">
        <v>155.27000000000001</v>
      </c>
      <c r="J97">
        <v>15611</v>
      </c>
      <c r="K97">
        <v>77.900000000000006</v>
      </c>
      <c r="L97">
        <v>10.82</v>
      </c>
      <c r="M97">
        <v>1479.41</v>
      </c>
      <c r="N97">
        <v>0</v>
      </c>
      <c r="O97">
        <v>0</v>
      </c>
      <c r="P97">
        <v>0</v>
      </c>
      <c r="Q97">
        <v>0</v>
      </c>
      <c r="R97">
        <v>0.06</v>
      </c>
      <c r="S97">
        <v>2.86</v>
      </c>
      <c r="T97">
        <v>0.72</v>
      </c>
      <c r="U97">
        <v>3204.13</v>
      </c>
      <c r="X97" t="str">
        <f t="shared" si="49"/>
        <v>write_run_rw_with_range_1000</v>
      </c>
      <c r="Y97">
        <f t="shared" si="50"/>
        <v>16</v>
      </c>
      <c r="Z97">
        <f t="shared" si="51"/>
        <v>22.18</v>
      </c>
      <c r="AA97">
        <f t="shared" si="52"/>
        <v>243.99</v>
      </c>
      <c r="AB97">
        <f t="shared" si="53"/>
        <v>155.27000000000001</v>
      </c>
      <c r="AC97">
        <f t="shared" si="54"/>
        <v>77.900000000000006</v>
      </c>
      <c r="AD97">
        <f t="shared" si="55"/>
        <v>1479.41</v>
      </c>
    </row>
    <row r="98" spans="1:30" x14ac:dyDescent="0.25">
      <c r="A98" t="s">
        <v>37</v>
      </c>
      <c r="B98">
        <v>201</v>
      </c>
      <c r="C98">
        <v>32</v>
      </c>
      <c r="D98">
        <v>5837</v>
      </c>
      <c r="E98">
        <v>29.09</v>
      </c>
      <c r="F98">
        <v>64207</v>
      </c>
      <c r="G98">
        <v>319.95</v>
      </c>
      <c r="H98">
        <v>40859</v>
      </c>
      <c r="I98">
        <v>203.6</v>
      </c>
      <c r="J98">
        <v>20428</v>
      </c>
      <c r="K98">
        <v>101.79</v>
      </c>
      <c r="L98">
        <v>14.55</v>
      </c>
      <c r="M98">
        <v>2159.29</v>
      </c>
      <c r="N98">
        <v>0</v>
      </c>
      <c r="O98">
        <v>0</v>
      </c>
      <c r="P98">
        <v>0</v>
      </c>
      <c r="Q98">
        <v>0</v>
      </c>
      <c r="R98">
        <v>0.16</v>
      </c>
      <c r="S98">
        <v>3.43</v>
      </c>
      <c r="T98">
        <v>1.1000000000000001</v>
      </c>
      <c r="U98">
        <v>6411.87</v>
      </c>
      <c r="X98" t="str">
        <f t="shared" si="49"/>
        <v>write_run_rw_with_range_1000</v>
      </c>
      <c r="Y98">
        <f t="shared" si="50"/>
        <v>32</v>
      </c>
      <c r="Z98">
        <f t="shared" si="51"/>
        <v>29.09</v>
      </c>
      <c r="AA98">
        <f t="shared" si="52"/>
        <v>319.95</v>
      </c>
      <c r="AB98">
        <f t="shared" si="53"/>
        <v>203.6</v>
      </c>
      <c r="AC98">
        <f t="shared" si="54"/>
        <v>101.79</v>
      </c>
      <c r="AD98">
        <f t="shared" si="55"/>
        <v>2159.29</v>
      </c>
    </row>
    <row r="99" spans="1:30" x14ac:dyDescent="0.25">
      <c r="A99" t="s">
        <v>37</v>
      </c>
      <c r="B99">
        <v>201</v>
      </c>
      <c r="C99">
        <v>64</v>
      </c>
      <c r="D99">
        <v>6544</v>
      </c>
      <c r="E99">
        <v>32.57</v>
      </c>
      <c r="F99">
        <v>71984</v>
      </c>
      <c r="G99">
        <v>358.29</v>
      </c>
      <c r="H99">
        <v>45808</v>
      </c>
      <c r="I99">
        <v>228.01</v>
      </c>
      <c r="J99">
        <v>23008</v>
      </c>
      <c r="K99">
        <v>114.52</v>
      </c>
      <c r="L99">
        <v>15.77</v>
      </c>
      <c r="M99">
        <v>4055.23</v>
      </c>
      <c r="N99">
        <v>0</v>
      </c>
      <c r="O99">
        <v>0</v>
      </c>
      <c r="P99">
        <v>0</v>
      </c>
      <c r="Q99">
        <v>0</v>
      </c>
      <c r="R99">
        <v>0.18</v>
      </c>
      <c r="S99">
        <v>8.92</v>
      </c>
      <c r="T99">
        <v>1.96</v>
      </c>
      <c r="U99">
        <v>12830.91</v>
      </c>
      <c r="X99" t="str">
        <f t="shared" si="49"/>
        <v>write_run_rw_with_range_1000</v>
      </c>
      <c r="Y99">
        <f t="shared" si="50"/>
        <v>64</v>
      </c>
      <c r="Z99">
        <f t="shared" si="51"/>
        <v>32.57</v>
      </c>
      <c r="AA99">
        <f t="shared" si="52"/>
        <v>358.29</v>
      </c>
      <c r="AB99">
        <f t="shared" si="53"/>
        <v>228.01</v>
      </c>
      <c r="AC99">
        <f t="shared" si="54"/>
        <v>114.52</v>
      </c>
      <c r="AD99">
        <f t="shared" si="55"/>
        <v>4055.23</v>
      </c>
    </row>
    <row r="100" spans="1:30" x14ac:dyDescent="0.25">
      <c r="A100" t="s">
        <v>37</v>
      </c>
      <c r="B100">
        <v>203</v>
      </c>
      <c r="C100">
        <v>128</v>
      </c>
      <c r="D100">
        <v>6531</v>
      </c>
      <c r="E100">
        <v>32.25</v>
      </c>
      <c r="F100">
        <v>71841</v>
      </c>
      <c r="G100">
        <v>354.76</v>
      </c>
      <c r="H100">
        <v>45717</v>
      </c>
      <c r="I100">
        <v>225.76</v>
      </c>
      <c r="J100">
        <v>22877</v>
      </c>
      <c r="K100">
        <v>112.97</v>
      </c>
      <c r="L100">
        <v>16.03</v>
      </c>
      <c r="M100">
        <v>8184.67</v>
      </c>
      <c r="N100">
        <v>0</v>
      </c>
      <c r="O100">
        <v>0</v>
      </c>
      <c r="P100">
        <v>0</v>
      </c>
      <c r="Q100">
        <v>0</v>
      </c>
      <c r="R100">
        <v>0.13</v>
      </c>
      <c r="S100">
        <v>14.98</v>
      </c>
      <c r="T100">
        <v>3.95</v>
      </c>
      <c r="U100">
        <v>25789.54</v>
      </c>
      <c r="X100" t="str">
        <f t="shared" si="49"/>
        <v>write_run_rw_with_range_1000</v>
      </c>
      <c r="Y100">
        <f t="shared" si="50"/>
        <v>128</v>
      </c>
      <c r="Z100">
        <f t="shared" si="51"/>
        <v>32.25</v>
      </c>
      <c r="AA100">
        <f t="shared" si="52"/>
        <v>354.76</v>
      </c>
      <c r="AB100">
        <f t="shared" si="53"/>
        <v>225.76</v>
      </c>
      <c r="AC100">
        <f t="shared" si="54"/>
        <v>112.97</v>
      </c>
      <c r="AD100">
        <f t="shared" si="55"/>
        <v>8184.67</v>
      </c>
    </row>
    <row r="101" spans="1:30" x14ac:dyDescent="0.25">
      <c r="A101" t="s">
        <v>37</v>
      </c>
      <c r="B101">
        <v>204</v>
      </c>
      <c r="C101">
        <v>256</v>
      </c>
      <c r="D101">
        <v>6978</v>
      </c>
      <c r="E101">
        <v>34.26</v>
      </c>
      <c r="F101">
        <v>76758</v>
      </c>
      <c r="G101">
        <v>376.91</v>
      </c>
      <c r="H101">
        <v>48846</v>
      </c>
      <c r="I101">
        <v>239.85</v>
      </c>
      <c r="J101">
        <v>24415</v>
      </c>
      <c r="K101">
        <v>119.89</v>
      </c>
      <c r="L101">
        <v>17.170000000000002</v>
      </c>
      <c r="M101">
        <v>15371.13</v>
      </c>
      <c r="N101">
        <v>0</v>
      </c>
      <c r="O101">
        <v>0</v>
      </c>
      <c r="P101">
        <v>0</v>
      </c>
      <c r="Q101">
        <v>0</v>
      </c>
      <c r="R101">
        <v>0.13</v>
      </c>
      <c r="S101">
        <v>29.19</v>
      </c>
      <c r="T101">
        <v>7.42</v>
      </c>
      <c r="U101">
        <v>51770.33</v>
      </c>
      <c r="X101" t="str">
        <f t="shared" si="49"/>
        <v>write_run_rw_with_range_1000</v>
      </c>
      <c r="Y101">
        <f t="shared" si="50"/>
        <v>256</v>
      </c>
      <c r="Z101">
        <f t="shared" si="51"/>
        <v>34.26</v>
      </c>
      <c r="AA101">
        <f t="shared" si="52"/>
        <v>376.91</v>
      </c>
      <c r="AB101">
        <f t="shared" si="53"/>
        <v>239.85</v>
      </c>
      <c r="AC101">
        <f t="shared" si="54"/>
        <v>119.89</v>
      </c>
      <c r="AD101">
        <f t="shared" si="55"/>
        <v>15371.13</v>
      </c>
    </row>
    <row r="102" spans="1:30" x14ac:dyDescent="0.25">
      <c r="A102" t="s">
        <v>37</v>
      </c>
      <c r="B102">
        <v>207</v>
      </c>
      <c r="C102">
        <v>512</v>
      </c>
      <c r="D102">
        <v>7409</v>
      </c>
      <c r="E102">
        <v>35.81</v>
      </c>
      <c r="F102">
        <v>81499</v>
      </c>
      <c r="G102">
        <v>393.96</v>
      </c>
      <c r="H102">
        <v>51863</v>
      </c>
      <c r="I102">
        <v>250.7</v>
      </c>
      <c r="J102">
        <v>25917</v>
      </c>
      <c r="K102">
        <v>125.28</v>
      </c>
      <c r="L102">
        <v>17.98</v>
      </c>
      <c r="M102">
        <v>27846.48</v>
      </c>
      <c r="N102">
        <v>0</v>
      </c>
      <c r="O102">
        <v>0</v>
      </c>
      <c r="P102">
        <v>0</v>
      </c>
      <c r="Q102">
        <v>0</v>
      </c>
      <c r="R102">
        <v>0.13</v>
      </c>
      <c r="S102">
        <v>48.7</v>
      </c>
      <c r="T102">
        <v>14.13</v>
      </c>
      <c r="U102">
        <v>104653.29</v>
      </c>
      <c r="X102" t="str">
        <f t="shared" si="49"/>
        <v>write_run_rw_with_range_1000</v>
      </c>
      <c r="Y102">
        <f t="shared" si="50"/>
        <v>512</v>
      </c>
      <c r="Z102">
        <f t="shared" si="51"/>
        <v>35.81</v>
      </c>
      <c r="AA102">
        <f t="shared" si="52"/>
        <v>393.96</v>
      </c>
      <c r="AB102">
        <f t="shared" si="53"/>
        <v>250.7</v>
      </c>
      <c r="AC102">
        <f t="shared" si="54"/>
        <v>125.28</v>
      </c>
      <c r="AD102">
        <f t="shared" si="55"/>
        <v>27846.48</v>
      </c>
    </row>
    <row r="103" spans="1:30" x14ac:dyDescent="0.25">
      <c r="A103" t="s">
        <v>37</v>
      </c>
      <c r="B103">
        <v>210</v>
      </c>
      <c r="C103">
        <v>1024</v>
      </c>
      <c r="D103">
        <v>7819</v>
      </c>
      <c r="E103">
        <v>37.159999999999997</v>
      </c>
      <c r="F103">
        <v>86009</v>
      </c>
      <c r="G103">
        <v>408.77</v>
      </c>
      <c r="H103">
        <v>54733</v>
      </c>
      <c r="I103">
        <v>260.12</v>
      </c>
      <c r="J103">
        <v>27329</v>
      </c>
      <c r="K103">
        <v>129.88</v>
      </c>
      <c r="L103">
        <v>18.760000000000002</v>
      </c>
      <c r="M103">
        <v>47794.11</v>
      </c>
      <c r="N103">
        <v>0</v>
      </c>
      <c r="O103">
        <v>0</v>
      </c>
      <c r="P103">
        <v>0</v>
      </c>
      <c r="Q103">
        <v>0</v>
      </c>
      <c r="R103">
        <v>0.17</v>
      </c>
      <c r="S103">
        <v>75.98</v>
      </c>
      <c r="T103">
        <v>27.02</v>
      </c>
      <c r="U103">
        <v>211299.17</v>
      </c>
      <c r="X103" t="str">
        <f t="shared" si="49"/>
        <v>write_run_rw_with_range_1000</v>
      </c>
      <c r="Y103">
        <f t="shared" si="50"/>
        <v>1024</v>
      </c>
      <c r="Z103">
        <f t="shared" si="51"/>
        <v>37.159999999999997</v>
      </c>
      <c r="AA103">
        <f t="shared" si="52"/>
        <v>408.77</v>
      </c>
      <c r="AB103">
        <f t="shared" si="53"/>
        <v>260.12</v>
      </c>
      <c r="AC103">
        <f t="shared" si="54"/>
        <v>129.88</v>
      </c>
      <c r="AD103">
        <f t="shared" si="55"/>
        <v>47794.11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38</v>
      </c>
      <c r="B106">
        <v>200</v>
      </c>
      <c r="C106">
        <v>1</v>
      </c>
      <c r="D106">
        <v>141</v>
      </c>
      <c r="E106">
        <v>0.7</v>
      </c>
      <c r="F106">
        <v>14100</v>
      </c>
      <c r="G106">
        <v>70.400000000000006</v>
      </c>
      <c r="H106">
        <v>0</v>
      </c>
      <c r="I106">
        <v>0</v>
      </c>
      <c r="J106">
        <v>14099</v>
      </c>
      <c r="K106">
        <v>70.39</v>
      </c>
      <c r="L106">
        <v>0</v>
      </c>
      <c r="M106">
        <v>1739.68</v>
      </c>
      <c r="N106">
        <v>0</v>
      </c>
      <c r="O106">
        <v>0</v>
      </c>
      <c r="P106">
        <v>0</v>
      </c>
      <c r="Q106">
        <v>0</v>
      </c>
      <c r="R106">
        <v>0.84</v>
      </c>
      <c r="S106">
        <v>2.12</v>
      </c>
      <c r="T106">
        <v>1.42</v>
      </c>
      <c r="U106">
        <v>200.28</v>
      </c>
      <c r="X106" t="str">
        <f>A106</f>
        <v>write_run_update_no_index_multi</v>
      </c>
      <c r="Y106">
        <f>C106</f>
        <v>1</v>
      </c>
      <c r="Z106">
        <f>E106</f>
        <v>0.7</v>
      </c>
      <c r="AA106">
        <f>G106</f>
        <v>70.400000000000006</v>
      </c>
      <c r="AB106">
        <f>I106</f>
        <v>0</v>
      </c>
      <c r="AC106">
        <f>K106</f>
        <v>70.39</v>
      </c>
      <c r="AD106">
        <f>M106</f>
        <v>1739.68</v>
      </c>
    </row>
    <row r="107" spans="1:30" x14ac:dyDescent="0.25">
      <c r="A107" t="s">
        <v>38</v>
      </c>
      <c r="B107">
        <v>201</v>
      </c>
      <c r="C107">
        <v>2</v>
      </c>
      <c r="D107">
        <v>215</v>
      </c>
      <c r="E107">
        <v>1.07</v>
      </c>
      <c r="F107">
        <v>21500</v>
      </c>
      <c r="G107">
        <v>107.22</v>
      </c>
      <c r="H107">
        <v>0</v>
      </c>
      <c r="I107">
        <v>0</v>
      </c>
      <c r="J107">
        <v>21497</v>
      </c>
      <c r="K107">
        <v>107.2</v>
      </c>
      <c r="L107">
        <v>0.01</v>
      </c>
      <c r="M107">
        <v>2279.14</v>
      </c>
      <c r="N107">
        <v>0</v>
      </c>
      <c r="O107">
        <v>0</v>
      </c>
      <c r="P107">
        <v>0</v>
      </c>
      <c r="Q107">
        <v>0</v>
      </c>
      <c r="R107">
        <v>0.34</v>
      </c>
      <c r="S107">
        <v>3.81</v>
      </c>
      <c r="T107">
        <v>1.86</v>
      </c>
      <c r="U107">
        <v>400.78</v>
      </c>
      <c r="X107" t="str">
        <f t="shared" ref="X107:X116" si="56">A107</f>
        <v>write_run_update_no_index_multi</v>
      </c>
      <c r="Y107">
        <f t="shared" ref="Y107:Y116" si="57">C107</f>
        <v>2</v>
      </c>
      <c r="Z107">
        <f t="shared" ref="Z107:Z116" si="58">E107</f>
        <v>1.07</v>
      </c>
      <c r="AA107">
        <f t="shared" ref="AA107:AA116" si="59">G107</f>
        <v>107.22</v>
      </c>
      <c r="AB107">
        <f t="shared" ref="AB107:AB116" si="60">I107</f>
        <v>0</v>
      </c>
      <c r="AC107">
        <f t="shared" ref="AC107:AC116" si="61">K107</f>
        <v>107.2</v>
      </c>
      <c r="AD107">
        <f t="shared" ref="AD107:AD116" si="62">M107</f>
        <v>2279.14</v>
      </c>
    </row>
    <row r="108" spans="1:30" x14ac:dyDescent="0.25">
      <c r="A108" t="s">
        <v>38</v>
      </c>
      <c r="B108">
        <v>201</v>
      </c>
      <c r="C108">
        <v>4</v>
      </c>
      <c r="D108">
        <v>352</v>
      </c>
      <c r="E108">
        <v>1.75</v>
      </c>
      <c r="F108">
        <v>35200</v>
      </c>
      <c r="G108">
        <v>174.75</v>
      </c>
      <c r="H108">
        <v>0</v>
      </c>
      <c r="I108">
        <v>0</v>
      </c>
      <c r="J108">
        <v>35200</v>
      </c>
      <c r="K108">
        <v>174.75</v>
      </c>
      <c r="L108">
        <v>0</v>
      </c>
      <c r="M108">
        <v>2728.81</v>
      </c>
      <c r="N108">
        <v>0</v>
      </c>
      <c r="O108">
        <v>0</v>
      </c>
      <c r="P108">
        <v>0</v>
      </c>
      <c r="Q108">
        <v>0</v>
      </c>
      <c r="R108">
        <v>1.34</v>
      </c>
      <c r="S108">
        <v>2.91</v>
      </c>
      <c r="T108">
        <v>2.2799999999999998</v>
      </c>
      <c r="U108">
        <v>803.6</v>
      </c>
      <c r="X108" t="str">
        <f t="shared" si="56"/>
        <v>write_run_update_no_index_multi</v>
      </c>
      <c r="Y108">
        <f t="shared" si="57"/>
        <v>4</v>
      </c>
      <c r="Z108">
        <f t="shared" si="58"/>
        <v>1.75</v>
      </c>
      <c r="AA108">
        <f t="shared" si="59"/>
        <v>174.75</v>
      </c>
      <c r="AB108">
        <f t="shared" si="60"/>
        <v>0</v>
      </c>
      <c r="AC108">
        <f t="shared" si="61"/>
        <v>174.75</v>
      </c>
      <c r="AD108">
        <f t="shared" si="62"/>
        <v>2728.81</v>
      </c>
    </row>
    <row r="109" spans="1:30" x14ac:dyDescent="0.25">
      <c r="A109" t="s">
        <v>38</v>
      </c>
      <c r="B109">
        <v>201</v>
      </c>
      <c r="C109">
        <v>8</v>
      </c>
      <c r="D109">
        <v>592</v>
      </c>
      <c r="E109">
        <v>2.95</v>
      </c>
      <c r="F109">
        <v>59200</v>
      </c>
      <c r="G109">
        <v>294.55</v>
      </c>
      <c r="H109">
        <v>0</v>
      </c>
      <c r="I109">
        <v>0</v>
      </c>
      <c r="J109">
        <v>59199</v>
      </c>
      <c r="K109">
        <v>294.55</v>
      </c>
      <c r="L109">
        <v>0</v>
      </c>
      <c r="M109">
        <v>2985.89</v>
      </c>
      <c r="N109">
        <v>0</v>
      </c>
      <c r="O109">
        <v>0</v>
      </c>
      <c r="P109">
        <v>0</v>
      </c>
      <c r="Q109">
        <v>0</v>
      </c>
      <c r="R109">
        <v>1.69</v>
      </c>
      <c r="S109">
        <v>3.07</v>
      </c>
      <c r="T109">
        <v>2.71</v>
      </c>
      <c r="U109">
        <v>1605.54</v>
      </c>
      <c r="X109" t="str">
        <f t="shared" si="56"/>
        <v>write_run_update_no_index_multi</v>
      </c>
      <c r="Y109">
        <f t="shared" si="57"/>
        <v>8</v>
      </c>
      <c r="Z109">
        <f t="shared" si="58"/>
        <v>2.95</v>
      </c>
      <c r="AA109">
        <f t="shared" si="59"/>
        <v>294.55</v>
      </c>
      <c r="AB109">
        <f t="shared" si="60"/>
        <v>0</v>
      </c>
      <c r="AC109">
        <f t="shared" si="61"/>
        <v>294.55</v>
      </c>
      <c r="AD109">
        <f t="shared" si="62"/>
        <v>2985.89</v>
      </c>
    </row>
    <row r="110" spans="1:30" x14ac:dyDescent="0.25">
      <c r="A110" t="s">
        <v>38</v>
      </c>
      <c r="B110">
        <v>202</v>
      </c>
      <c r="C110">
        <v>16</v>
      </c>
      <c r="D110">
        <v>965</v>
      </c>
      <c r="E110">
        <v>4.7699999999999996</v>
      </c>
      <c r="F110">
        <v>96500</v>
      </c>
      <c r="G110">
        <v>477.05</v>
      </c>
      <c r="H110">
        <v>0</v>
      </c>
      <c r="I110">
        <v>0</v>
      </c>
      <c r="J110">
        <v>96496</v>
      </c>
      <c r="K110">
        <v>477.03</v>
      </c>
      <c r="L110">
        <v>0.02</v>
      </c>
      <c r="M110">
        <v>5409.26</v>
      </c>
      <c r="N110">
        <v>0</v>
      </c>
      <c r="O110">
        <v>0</v>
      </c>
      <c r="P110">
        <v>0</v>
      </c>
      <c r="Q110">
        <v>0</v>
      </c>
      <c r="R110">
        <v>1.42</v>
      </c>
      <c r="S110">
        <v>7.34</v>
      </c>
      <c r="T110">
        <v>3.34</v>
      </c>
      <c r="U110">
        <v>3219.86</v>
      </c>
      <c r="X110" t="str">
        <f t="shared" si="56"/>
        <v>write_run_update_no_index_multi</v>
      </c>
      <c r="Y110">
        <f t="shared" si="57"/>
        <v>16</v>
      </c>
      <c r="Z110">
        <f t="shared" si="58"/>
        <v>4.7699999999999996</v>
      </c>
      <c r="AA110">
        <f t="shared" si="59"/>
        <v>477.05</v>
      </c>
      <c r="AB110">
        <f t="shared" si="60"/>
        <v>0</v>
      </c>
      <c r="AC110">
        <f t="shared" si="61"/>
        <v>477.03</v>
      </c>
      <c r="AD110">
        <f t="shared" si="62"/>
        <v>5409.26</v>
      </c>
    </row>
    <row r="111" spans="1:30" x14ac:dyDescent="0.25">
      <c r="A111" t="s">
        <v>38</v>
      </c>
      <c r="B111">
        <v>203</v>
      </c>
      <c r="C111">
        <v>32</v>
      </c>
      <c r="D111">
        <v>1303</v>
      </c>
      <c r="E111">
        <v>6.43</v>
      </c>
      <c r="F111">
        <v>130300</v>
      </c>
      <c r="G111">
        <v>642.97</v>
      </c>
      <c r="H111">
        <v>0</v>
      </c>
      <c r="I111">
        <v>0</v>
      </c>
      <c r="J111">
        <v>130298</v>
      </c>
      <c r="K111">
        <v>642.96</v>
      </c>
      <c r="L111">
        <v>0.01</v>
      </c>
      <c r="M111">
        <v>9118.4699999999993</v>
      </c>
      <c r="N111">
        <v>0</v>
      </c>
      <c r="O111">
        <v>0</v>
      </c>
      <c r="P111">
        <v>0</v>
      </c>
      <c r="Q111">
        <v>0</v>
      </c>
      <c r="R111">
        <v>1.52</v>
      </c>
      <c r="S111">
        <v>14.59</v>
      </c>
      <c r="T111">
        <v>4.95</v>
      </c>
      <c r="U111">
        <v>6443.8</v>
      </c>
      <c r="X111" t="str">
        <f t="shared" si="56"/>
        <v>write_run_update_no_index_multi</v>
      </c>
      <c r="Y111">
        <f t="shared" si="57"/>
        <v>32</v>
      </c>
      <c r="Z111">
        <f t="shared" si="58"/>
        <v>6.43</v>
      </c>
      <c r="AA111">
        <f t="shared" si="59"/>
        <v>642.97</v>
      </c>
      <c r="AB111">
        <f t="shared" si="60"/>
        <v>0</v>
      </c>
      <c r="AC111">
        <f t="shared" si="61"/>
        <v>642.96</v>
      </c>
      <c r="AD111">
        <f t="shared" si="62"/>
        <v>9118.4699999999993</v>
      </c>
    </row>
    <row r="112" spans="1:30" x14ac:dyDescent="0.25">
      <c r="A112" t="s">
        <v>38</v>
      </c>
      <c r="B112">
        <v>205</v>
      </c>
      <c r="C112">
        <v>64</v>
      </c>
      <c r="D112">
        <v>1583</v>
      </c>
      <c r="E112">
        <v>7.71</v>
      </c>
      <c r="F112">
        <v>158300</v>
      </c>
      <c r="G112">
        <v>771.37</v>
      </c>
      <c r="H112">
        <v>0</v>
      </c>
      <c r="I112">
        <v>0</v>
      </c>
      <c r="J112">
        <v>158297</v>
      </c>
      <c r="K112">
        <v>771.35</v>
      </c>
      <c r="L112">
        <v>0.01</v>
      </c>
      <c r="M112">
        <v>16224.31</v>
      </c>
      <c r="N112">
        <v>0</v>
      </c>
      <c r="O112">
        <v>0</v>
      </c>
      <c r="P112">
        <v>0</v>
      </c>
      <c r="Q112">
        <v>0</v>
      </c>
      <c r="R112">
        <v>1.73</v>
      </c>
      <c r="S112">
        <v>24.47</v>
      </c>
      <c r="T112">
        <v>8.2100000000000009</v>
      </c>
      <c r="U112">
        <v>12992.18</v>
      </c>
      <c r="X112" t="str">
        <f t="shared" si="56"/>
        <v>write_run_update_no_index_multi</v>
      </c>
      <c r="Y112">
        <f t="shared" si="57"/>
        <v>64</v>
      </c>
      <c r="Z112">
        <f t="shared" si="58"/>
        <v>7.71</v>
      </c>
      <c r="AA112">
        <f t="shared" si="59"/>
        <v>771.37</v>
      </c>
      <c r="AB112">
        <f t="shared" si="60"/>
        <v>0</v>
      </c>
      <c r="AC112">
        <f t="shared" si="61"/>
        <v>771.35</v>
      </c>
      <c r="AD112">
        <f t="shared" si="62"/>
        <v>16224.31</v>
      </c>
    </row>
    <row r="113" spans="1:30" x14ac:dyDescent="0.25">
      <c r="A113" t="s">
        <v>38</v>
      </c>
      <c r="B113">
        <v>209</v>
      </c>
      <c r="C113">
        <v>128</v>
      </c>
      <c r="D113">
        <v>1777</v>
      </c>
      <c r="E113">
        <v>8.5</v>
      </c>
      <c r="F113">
        <v>177700</v>
      </c>
      <c r="G113">
        <v>849.73</v>
      </c>
      <c r="H113">
        <v>0</v>
      </c>
      <c r="I113">
        <v>0</v>
      </c>
      <c r="J113">
        <v>177696</v>
      </c>
      <c r="K113">
        <v>849.71</v>
      </c>
      <c r="L113">
        <v>0.02</v>
      </c>
      <c r="M113">
        <v>25448.93</v>
      </c>
      <c r="N113">
        <v>0</v>
      </c>
      <c r="O113">
        <v>0</v>
      </c>
      <c r="P113">
        <v>0</v>
      </c>
      <c r="Q113">
        <v>0</v>
      </c>
      <c r="R113">
        <v>1.97</v>
      </c>
      <c r="S113">
        <v>32.57</v>
      </c>
      <c r="T113">
        <v>14.75</v>
      </c>
      <c r="U113">
        <v>26215.21</v>
      </c>
      <c r="X113" t="str">
        <f t="shared" si="56"/>
        <v>write_run_update_no_index_multi</v>
      </c>
      <c r="Y113">
        <f t="shared" si="57"/>
        <v>128</v>
      </c>
      <c r="Z113">
        <f t="shared" si="58"/>
        <v>8.5</v>
      </c>
      <c r="AA113">
        <f t="shared" si="59"/>
        <v>849.73</v>
      </c>
      <c r="AB113">
        <f t="shared" si="60"/>
        <v>0</v>
      </c>
      <c r="AC113">
        <f t="shared" si="61"/>
        <v>849.71</v>
      </c>
      <c r="AD113">
        <f t="shared" si="62"/>
        <v>25448.93</v>
      </c>
    </row>
    <row r="114" spans="1:30" x14ac:dyDescent="0.25">
      <c r="A114" t="s">
        <v>38</v>
      </c>
      <c r="B114">
        <v>214</v>
      </c>
      <c r="C114">
        <v>256</v>
      </c>
      <c r="D114">
        <v>2054</v>
      </c>
      <c r="E114">
        <v>9.6</v>
      </c>
      <c r="F114">
        <v>205400</v>
      </c>
      <c r="G114">
        <v>960.06</v>
      </c>
      <c r="H114">
        <v>0</v>
      </c>
      <c r="I114">
        <v>0</v>
      </c>
      <c r="J114">
        <v>205396</v>
      </c>
      <c r="K114">
        <v>960.05</v>
      </c>
      <c r="L114">
        <v>0.02</v>
      </c>
      <c r="M114">
        <v>42134.07</v>
      </c>
      <c r="N114">
        <v>0</v>
      </c>
      <c r="O114">
        <v>0</v>
      </c>
      <c r="P114">
        <v>0</v>
      </c>
      <c r="Q114">
        <v>0</v>
      </c>
      <c r="R114">
        <v>2</v>
      </c>
      <c r="S114">
        <v>64.09</v>
      </c>
      <c r="T114">
        <v>25.88</v>
      </c>
      <c r="U114">
        <v>53162.68</v>
      </c>
      <c r="X114" t="str">
        <f t="shared" si="56"/>
        <v>write_run_update_no_index_multi</v>
      </c>
      <c r="Y114">
        <f t="shared" si="57"/>
        <v>256</v>
      </c>
      <c r="Z114">
        <f t="shared" si="58"/>
        <v>9.6</v>
      </c>
      <c r="AA114">
        <f t="shared" si="59"/>
        <v>960.06</v>
      </c>
      <c r="AB114">
        <f t="shared" si="60"/>
        <v>0</v>
      </c>
      <c r="AC114">
        <f t="shared" si="61"/>
        <v>960.05</v>
      </c>
      <c r="AD114">
        <f t="shared" si="62"/>
        <v>42134.07</v>
      </c>
    </row>
    <row r="115" spans="1:30" x14ac:dyDescent="0.25">
      <c r="A115" t="s">
        <v>38</v>
      </c>
      <c r="B115">
        <v>229</v>
      </c>
      <c r="C115">
        <v>512</v>
      </c>
      <c r="D115">
        <v>2137</v>
      </c>
      <c r="E115">
        <v>9.35</v>
      </c>
      <c r="F115">
        <v>213700</v>
      </c>
      <c r="G115">
        <v>934.51</v>
      </c>
      <c r="H115">
        <v>0</v>
      </c>
      <c r="I115">
        <v>0</v>
      </c>
      <c r="J115">
        <v>213698</v>
      </c>
      <c r="K115">
        <v>934.5</v>
      </c>
      <c r="L115">
        <v>0.01</v>
      </c>
      <c r="M115">
        <v>83521.570000000007</v>
      </c>
      <c r="N115">
        <v>0</v>
      </c>
      <c r="O115">
        <v>0</v>
      </c>
      <c r="P115">
        <v>0</v>
      </c>
      <c r="Q115">
        <v>0</v>
      </c>
      <c r="R115">
        <v>1.8</v>
      </c>
      <c r="S115">
        <v>114.6</v>
      </c>
      <c r="T115">
        <v>51.97</v>
      </c>
      <c r="U115">
        <v>111049.21</v>
      </c>
      <c r="X115" t="str">
        <f t="shared" si="56"/>
        <v>write_run_update_no_index_multi</v>
      </c>
      <c r="Y115">
        <f t="shared" si="57"/>
        <v>512</v>
      </c>
      <c r="Z115">
        <f t="shared" si="58"/>
        <v>9.35</v>
      </c>
      <c r="AA115">
        <f t="shared" si="59"/>
        <v>934.51</v>
      </c>
      <c r="AB115">
        <f t="shared" si="60"/>
        <v>0</v>
      </c>
      <c r="AC115">
        <f t="shared" si="61"/>
        <v>934.5</v>
      </c>
      <c r="AD115">
        <f t="shared" si="62"/>
        <v>83521.570000000007</v>
      </c>
    </row>
    <row r="116" spans="1:30" x14ac:dyDescent="0.25">
      <c r="A116" t="s">
        <v>38</v>
      </c>
      <c r="B116">
        <v>249</v>
      </c>
      <c r="C116">
        <v>1024</v>
      </c>
      <c r="D116">
        <v>2415</v>
      </c>
      <c r="E116">
        <v>9.7100000000000009</v>
      </c>
      <c r="F116">
        <v>241500</v>
      </c>
      <c r="G116">
        <v>971.21</v>
      </c>
      <c r="H116">
        <v>0</v>
      </c>
      <c r="I116">
        <v>0</v>
      </c>
      <c r="J116">
        <v>241494</v>
      </c>
      <c r="K116">
        <v>971.19</v>
      </c>
      <c r="L116">
        <v>0.02</v>
      </c>
      <c r="M116">
        <v>100000</v>
      </c>
      <c r="N116">
        <v>0</v>
      </c>
      <c r="O116">
        <v>0</v>
      </c>
      <c r="P116">
        <v>0</v>
      </c>
      <c r="Q116">
        <v>0</v>
      </c>
      <c r="R116">
        <v>6.56</v>
      </c>
      <c r="S116">
        <v>172.05</v>
      </c>
      <c r="T116">
        <v>97.1</v>
      </c>
      <c r="U116">
        <v>234507.39</v>
      </c>
      <c r="X116" t="str">
        <f t="shared" si="56"/>
        <v>write_run_update_no_index_multi</v>
      </c>
      <c r="Y116">
        <f t="shared" si="57"/>
        <v>1024</v>
      </c>
      <c r="Z116">
        <f t="shared" si="58"/>
        <v>9.7100000000000009</v>
      </c>
      <c r="AA116">
        <f t="shared" si="59"/>
        <v>971.21</v>
      </c>
      <c r="AB116">
        <f t="shared" si="60"/>
        <v>0</v>
      </c>
      <c r="AC116">
        <f t="shared" si="61"/>
        <v>971.19</v>
      </c>
      <c r="AD116">
        <f t="shared" si="62"/>
        <v>100000</v>
      </c>
    </row>
    <row r="118" spans="1:30" x14ac:dyDescent="0.25">
      <c r="A118" t="s">
        <v>0</v>
      </c>
      <c r="B118" t="s">
        <v>1</v>
      </c>
      <c r="C118" t="s">
        <v>2</v>
      </c>
      <c r="D118" t="s">
        <v>3</v>
      </c>
      <c r="E118" t="s">
        <v>4</v>
      </c>
      <c r="F118" t="s">
        <v>5</v>
      </c>
      <c r="G118" t="s">
        <v>6</v>
      </c>
      <c r="H118" t="s">
        <v>7</v>
      </c>
      <c r="I118" t="s">
        <v>8</v>
      </c>
      <c r="J118" t="s">
        <v>9</v>
      </c>
      <c r="K118" t="s">
        <v>10</v>
      </c>
      <c r="L118" t="s">
        <v>11</v>
      </c>
      <c r="M118" t="s">
        <v>12</v>
      </c>
      <c r="N118" t="s">
        <v>13</v>
      </c>
      <c r="O118" t="s">
        <v>14</v>
      </c>
      <c r="P118" t="s">
        <v>15</v>
      </c>
      <c r="Q118" t="s">
        <v>16</v>
      </c>
      <c r="R118" t="s">
        <v>17</v>
      </c>
      <c r="S118" t="s">
        <v>18</v>
      </c>
      <c r="T118" t="s">
        <v>19</v>
      </c>
      <c r="U118" t="s">
        <v>20</v>
      </c>
      <c r="Y118" t="s">
        <v>47</v>
      </c>
      <c r="Z118" t="s">
        <v>48</v>
      </c>
      <c r="AA118" t="s">
        <v>49</v>
      </c>
      <c r="AB118" t="s">
        <v>50</v>
      </c>
      <c r="AC118" t="s">
        <v>51</v>
      </c>
      <c r="AD118" t="s">
        <v>52</v>
      </c>
    </row>
    <row r="119" spans="1:30" x14ac:dyDescent="0.25">
      <c r="A119" t="s">
        <v>39</v>
      </c>
      <c r="B119">
        <v>200</v>
      </c>
      <c r="C119">
        <v>1</v>
      </c>
      <c r="D119">
        <v>1204</v>
      </c>
      <c r="E119">
        <v>6.01</v>
      </c>
      <c r="F119">
        <v>12040</v>
      </c>
      <c r="G119">
        <v>60.15</v>
      </c>
      <c r="H119">
        <v>0</v>
      </c>
      <c r="I119">
        <v>0</v>
      </c>
      <c r="J119">
        <v>12040</v>
      </c>
      <c r="K119">
        <v>60.15</v>
      </c>
      <c r="L119">
        <v>0</v>
      </c>
      <c r="M119">
        <v>248.83</v>
      </c>
      <c r="N119">
        <v>0</v>
      </c>
      <c r="O119">
        <v>0</v>
      </c>
      <c r="P119">
        <v>0</v>
      </c>
      <c r="Q119">
        <v>0</v>
      </c>
      <c r="R119">
        <v>0.05</v>
      </c>
      <c r="S119">
        <v>0.31</v>
      </c>
      <c r="T119">
        <v>0.17</v>
      </c>
      <c r="U119">
        <v>200.18</v>
      </c>
      <c r="X119" t="str">
        <f>A119</f>
        <v>write_run_update_no_index_multi_special</v>
      </c>
      <c r="Y119">
        <f>C119</f>
        <v>1</v>
      </c>
      <c r="Z119">
        <f>E119</f>
        <v>6.01</v>
      </c>
      <c r="AA119">
        <f>G119</f>
        <v>60.15</v>
      </c>
      <c r="AB119">
        <f>I119</f>
        <v>0</v>
      </c>
      <c r="AC119">
        <f>K119</f>
        <v>60.15</v>
      </c>
      <c r="AD119">
        <f>M119</f>
        <v>248.83</v>
      </c>
    </row>
    <row r="120" spans="1:30" x14ac:dyDescent="0.25">
      <c r="A120" t="s">
        <v>39</v>
      </c>
      <c r="B120">
        <v>200</v>
      </c>
      <c r="C120">
        <v>2</v>
      </c>
      <c r="D120">
        <v>2382</v>
      </c>
      <c r="E120">
        <v>11.9</v>
      </c>
      <c r="F120">
        <v>23820</v>
      </c>
      <c r="G120">
        <v>119</v>
      </c>
      <c r="H120">
        <v>0</v>
      </c>
      <c r="I120">
        <v>0</v>
      </c>
      <c r="J120">
        <v>23819</v>
      </c>
      <c r="K120">
        <v>119</v>
      </c>
      <c r="L120">
        <v>0</v>
      </c>
      <c r="M120">
        <v>257.95</v>
      </c>
      <c r="N120">
        <v>0</v>
      </c>
      <c r="O120">
        <v>0</v>
      </c>
      <c r="P120">
        <v>0</v>
      </c>
      <c r="Q120">
        <v>0</v>
      </c>
      <c r="R120">
        <v>0.03</v>
      </c>
      <c r="S120">
        <v>0.37</v>
      </c>
      <c r="T120">
        <v>0.17</v>
      </c>
      <c r="U120">
        <v>400.3</v>
      </c>
      <c r="X120" t="str">
        <f t="shared" ref="X120:X129" si="63">A120</f>
        <v>write_run_update_no_index_multi_special</v>
      </c>
      <c r="Y120">
        <f t="shared" ref="Y120:Y129" si="64">C120</f>
        <v>2</v>
      </c>
      <c r="Z120">
        <f t="shared" ref="Z120:Z129" si="65">E120</f>
        <v>11.9</v>
      </c>
      <c r="AA120">
        <f t="shared" ref="AA120:AA129" si="66">G120</f>
        <v>119</v>
      </c>
      <c r="AB120">
        <f t="shared" ref="AB120:AB129" si="67">I120</f>
        <v>0</v>
      </c>
      <c r="AC120">
        <f t="shared" ref="AC120:AC129" si="68">K120</f>
        <v>119</v>
      </c>
      <c r="AD120">
        <f t="shared" ref="AD120:AD129" si="69">M120</f>
        <v>257.95</v>
      </c>
    </row>
    <row r="121" spans="1:30" x14ac:dyDescent="0.25">
      <c r="A121" t="s">
        <v>39</v>
      </c>
      <c r="B121">
        <v>200</v>
      </c>
      <c r="C121">
        <v>4</v>
      </c>
      <c r="D121">
        <v>4106</v>
      </c>
      <c r="E121">
        <v>20.52</v>
      </c>
      <c r="F121">
        <v>41060</v>
      </c>
      <c r="G121">
        <v>205.19</v>
      </c>
      <c r="H121">
        <v>0</v>
      </c>
      <c r="I121">
        <v>0</v>
      </c>
      <c r="J121">
        <v>41059</v>
      </c>
      <c r="K121">
        <v>205.19</v>
      </c>
      <c r="L121">
        <v>0</v>
      </c>
      <c r="M121">
        <v>282.25</v>
      </c>
      <c r="N121">
        <v>0</v>
      </c>
      <c r="O121">
        <v>0</v>
      </c>
      <c r="P121">
        <v>0</v>
      </c>
      <c r="Q121">
        <v>0</v>
      </c>
      <c r="R121">
        <v>0.06</v>
      </c>
      <c r="S121">
        <v>0.36</v>
      </c>
      <c r="T121">
        <v>0.19</v>
      </c>
      <c r="U121">
        <v>800.26</v>
      </c>
      <c r="X121" t="str">
        <f t="shared" si="63"/>
        <v>write_run_update_no_index_multi_special</v>
      </c>
      <c r="Y121">
        <f t="shared" si="64"/>
        <v>4</v>
      </c>
      <c r="Z121">
        <f t="shared" si="65"/>
        <v>20.52</v>
      </c>
      <c r="AA121">
        <f t="shared" si="66"/>
        <v>205.19</v>
      </c>
      <c r="AB121">
        <f t="shared" si="67"/>
        <v>0</v>
      </c>
      <c r="AC121">
        <f t="shared" si="68"/>
        <v>205.19</v>
      </c>
      <c r="AD121">
        <f t="shared" si="69"/>
        <v>282.25</v>
      </c>
    </row>
    <row r="122" spans="1:30" x14ac:dyDescent="0.25">
      <c r="A122" t="s">
        <v>39</v>
      </c>
      <c r="B122">
        <v>200</v>
      </c>
      <c r="C122">
        <v>8</v>
      </c>
      <c r="D122">
        <v>7760</v>
      </c>
      <c r="E122">
        <v>38.770000000000003</v>
      </c>
      <c r="F122">
        <v>77600</v>
      </c>
      <c r="G122">
        <v>387.71</v>
      </c>
      <c r="H122">
        <v>0</v>
      </c>
      <c r="I122">
        <v>0</v>
      </c>
      <c r="J122">
        <v>77599</v>
      </c>
      <c r="K122">
        <v>387.7</v>
      </c>
      <c r="L122">
        <v>0</v>
      </c>
      <c r="M122">
        <v>297.92</v>
      </c>
      <c r="N122">
        <v>0</v>
      </c>
      <c r="O122">
        <v>0</v>
      </c>
      <c r="P122">
        <v>0</v>
      </c>
      <c r="Q122">
        <v>0</v>
      </c>
      <c r="R122">
        <v>7.0000000000000007E-2</v>
      </c>
      <c r="S122">
        <v>0.35</v>
      </c>
      <c r="T122">
        <v>0.21</v>
      </c>
      <c r="U122">
        <v>1600.57</v>
      </c>
      <c r="X122" t="str">
        <f t="shared" si="63"/>
        <v>write_run_update_no_index_multi_special</v>
      </c>
      <c r="Y122">
        <f t="shared" si="64"/>
        <v>8</v>
      </c>
      <c r="Z122">
        <f t="shared" si="65"/>
        <v>38.770000000000003</v>
      </c>
      <c r="AA122">
        <f t="shared" si="66"/>
        <v>387.71</v>
      </c>
      <c r="AB122">
        <f t="shared" si="67"/>
        <v>0</v>
      </c>
      <c r="AC122">
        <f t="shared" si="68"/>
        <v>387.7</v>
      </c>
      <c r="AD122">
        <f t="shared" si="69"/>
        <v>297.92</v>
      </c>
    </row>
    <row r="123" spans="1:30" x14ac:dyDescent="0.25">
      <c r="A123" t="s">
        <v>39</v>
      </c>
      <c r="B123">
        <v>200</v>
      </c>
      <c r="C123">
        <v>16</v>
      </c>
      <c r="D123">
        <v>14437</v>
      </c>
      <c r="E123">
        <v>72.099999999999994</v>
      </c>
      <c r="F123">
        <v>144370</v>
      </c>
      <c r="G123">
        <v>720.95</v>
      </c>
      <c r="H123">
        <v>0</v>
      </c>
      <c r="I123">
        <v>0</v>
      </c>
      <c r="J123">
        <v>144368</v>
      </c>
      <c r="K123">
        <v>720.94</v>
      </c>
      <c r="L123">
        <v>0.01</v>
      </c>
      <c r="M123">
        <v>314.45</v>
      </c>
      <c r="N123">
        <v>0</v>
      </c>
      <c r="O123">
        <v>0</v>
      </c>
      <c r="P123">
        <v>0</v>
      </c>
      <c r="Q123">
        <v>0</v>
      </c>
      <c r="R123">
        <v>7.0000000000000007E-2</v>
      </c>
      <c r="S123">
        <v>0.55000000000000004</v>
      </c>
      <c r="T123">
        <v>0.22</v>
      </c>
      <c r="U123">
        <v>3202.16</v>
      </c>
      <c r="X123" t="str">
        <f t="shared" si="63"/>
        <v>write_run_update_no_index_multi_special</v>
      </c>
      <c r="Y123">
        <f t="shared" si="64"/>
        <v>16</v>
      </c>
      <c r="Z123">
        <f t="shared" si="65"/>
        <v>72.099999999999994</v>
      </c>
      <c r="AA123">
        <f t="shared" si="66"/>
        <v>720.95</v>
      </c>
      <c r="AB123">
        <f t="shared" si="67"/>
        <v>0</v>
      </c>
      <c r="AC123">
        <f t="shared" si="68"/>
        <v>720.94</v>
      </c>
      <c r="AD123">
        <f t="shared" si="69"/>
        <v>314.45</v>
      </c>
    </row>
    <row r="124" spans="1:30" x14ac:dyDescent="0.25">
      <c r="A124" t="s">
        <v>39</v>
      </c>
      <c r="B124">
        <v>200</v>
      </c>
      <c r="C124">
        <v>32</v>
      </c>
      <c r="D124">
        <v>25613</v>
      </c>
      <c r="E124">
        <v>127.92</v>
      </c>
      <c r="F124">
        <v>256130</v>
      </c>
      <c r="G124">
        <v>1279.2</v>
      </c>
      <c r="H124">
        <v>0</v>
      </c>
      <c r="I124">
        <v>0</v>
      </c>
      <c r="J124">
        <v>256122</v>
      </c>
      <c r="K124">
        <v>1279.1600000000001</v>
      </c>
      <c r="L124">
        <v>0.04</v>
      </c>
      <c r="M124">
        <v>331.91</v>
      </c>
      <c r="N124">
        <v>0</v>
      </c>
      <c r="O124">
        <v>0</v>
      </c>
      <c r="P124">
        <v>0</v>
      </c>
      <c r="Q124">
        <v>0</v>
      </c>
      <c r="R124">
        <v>0.1</v>
      </c>
      <c r="S124">
        <v>2.8</v>
      </c>
      <c r="T124">
        <v>0.25</v>
      </c>
      <c r="U124">
        <v>6404.38</v>
      </c>
      <c r="X124" t="str">
        <f t="shared" si="63"/>
        <v>write_run_update_no_index_multi_special</v>
      </c>
      <c r="Y124">
        <f t="shared" si="64"/>
        <v>32</v>
      </c>
      <c r="Z124">
        <f t="shared" si="65"/>
        <v>127.92</v>
      </c>
      <c r="AA124">
        <f t="shared" si="66"/>
        <v>1279.2</v>
      </c>
      <c r="AB124">
        <f t="shared" si="67"/>
        <v>0</v>
      </c>
      <c r="AC124">
        <f t="shared" si="68"/>
        <v>1279.1600000000001</v>
      </c>
      <c r="AD124">
        <f t="shared" si="69"/>
        <v>331.91</v>
      </c>
    </row>
    <row r="125" spans="1:30" x14ac:dyDescent="0.25">
      <c r="A125" t="s">
        <v>39</v>
      </c>
      <c r="B125">
        <v>200</v>
      </c>
      <c r="C125">
        <v>64</v>
      </c>
      <c r="D125">
        <v>45040</v>
      </c>
      <c r="E125">
        <v>224.94</v>
      </c>
      <c r="F125">
        <v>450400</v>
      </c>
      <c r="G125">
        <v>2249.38</v>
      </c>
      <c r="H125">
        <v>0</v>
      </c>
      <c r="I125">
        <v>0</v>
      </c>
      <c r="J125">
        <v>450390</v>
      </c>
      <c r="K125">
        <v>2249.33</v>
      </c>
      <c r="L125">
        <v>0.05</v>
      </c>
      <c r="M125">
        <v>369.77</v>
      </c>
      <c r="N125">
        <v>0</v>
      </c>
      <c r="O125">
        <v>0</v>
      </c>
      <c r="P125">
        <v>0</v>
      </c>
      <c r="Q125">
        <v>0</v>
      </c>
      <c r="R125">
        <v>7.0000000000000007E-2</v>
      </c>
      <c r="S125">
        <v>2.94</v>
      </c>
      <c r="T125">
        <v>0.28000000000000003</v>
      </c>
      <c r="U125">
        <v>12806.74</v>
      </c>
      <c r="X125" t="str">
        <f t="shared" si="63"/>
        <v>write_run_update_no_index_multi_special</v>
      </c>
      <c r="Y125">
        <f t="shared" si="64"/>
        <v>64</v>
      </c>
      <c r="Z125">
        <f t="shared" si="65"/>
        <v>224.94</v>
      </c>
      <c r="AA125">
        <f t="shared" si="66"/>
        <v>2249.38</v>
      </c>
      <c r="AB125">
        <f t="shared" si="67"/>
        <v>0</v>
      </c>
      <c r="AC125">
        <f t="shared" si="68"/>
        <v>2249.33</v>
      </c>
      <c r="AD125">
        <f t="shared" si="69"/>
        <v>369.77</v>
      </c>
    </row>
    <row r="126" spans="1:30" x14ac:dyDescent="0.25">
      <c r="A126" t="s">
        <v>39</v>
      </c>
      <c r="B126">
        <v>200</v>
      </c>
      <c r="C126">
        <v>128</v>
      </c>
      <c r="D126">
        <v>64501</v>
      </c>
      <c r="E126">
        <v>321.81</v>
      </c>
      <c r="F126">
        <v>645010</v>
      </c>
      <c r="G126">
        <v>3218.1</v>
      </c>
      <c r="H126">
        <v>0</v>
      </c>
      <c r="I126">
        <v>0</v>
      </c>
      <c r="J126">
        <v>644999</v>
      </c>
      <c r="K126">
        <v>3218.05</v>
      </c>
      <c r="L126">
        <v>0.05</v>
      </c>
      <c r="M126">
        <v>1352.03</v>
      </c>
      <c r="N126">
        <v>0</v>
      </c>
      <c r="O126">
        <v>0</v>
      </c>
      <c r="P126">
        <v>0</v>
      </c>
      <c r="Q126">
        <v>0</v>
      </c>
      <c r="R126">
        <v>0.06</v>
      </c>
      <c r="S126">
        <v>3.75</v>
      </c>
      <c r="T126">
        <v>0.4</v>
      </c>
      <c r="U126">
        <v>25635.31</v>
      </c>
      <c r="X126" t="str">
        <f t="shared" si="63"/>
        <v>write_run_update_no_index_multi_special</v>
      </c>
      <c r="Y126">
        <f t="shared" si="64"/>
        <v>128</v>
      </c>
      <c r="Z126">
        <f t="shared" si="65"/>
        <v>321.81</v>
      </c>
      <c r="AA126">
        <f t="shared" si="66"/>
        <v>3218.1</v>
      </c>
      <c r="AB126">
        <f t="shared" si="67"/>
        <v>0</v>
      </c>
      <c r="AC126">
        <f t="shared" si="68"/>
        <v>3218.05</v>
      </c>
      <c r="AD126">
        <f t="shared" si="69"/>
        <v>1352.03</v>
      </c>
    </row>
    <row r="127" spans="1:30" x14ac:dyDescent="0.25">
      <c r="A127" t="s">
        <v>39</v>
      </c>
      <c r="B127">
        <v>200</v>
      </c>
      <c r="C127">
        <v>256</v>
      </c>
      <c r="D127">
        <v>89013</v>
      </c>
      <c r="E127">
        <v>444.32</v>
      </c>
      <c r="F127">
        <v>890130</v>
      </c>
      <c r="G127">
        <v>4443.1899999999996</v>
      </c>
      <c r="H127">
        <v>0</v>
      </c>
      <c r="I127">
        <v>0</v>
      </c>
      <c r="J127">
        <v>890117</v>
      </c>
      <c r="K127">
        <v>4443.12</v>
      </c>
      <c r="L127">
        <v>0.06</v>
      </c>
      <c r="M127">
        <v>1678.14</v>
      </c>
      <c r="N127">
        <v>0</v>
      </c>
      <c r="O127">
        <v>0</v>
      </c>
      <c r="P127">
        <v>0</v>
      </c>
      <c r="Q127">
        <v>0</v>
      </c>
      <c r="R127">
        <v>7.0000000000000007E-2</v>
      </c>
      <c r="S127">
        <v>4.0599999999999996</v>
      </c>
      <c r="T127">
        <v>0.57999999999999996</v>
      </c>
      <c r="U127">
        <v>51244.57</v>
      </c>
      <c r="X127" t="str">
        <f t="shared" si="63"/>
        <v>write_run_update_no_index_multi_special</v>
      </c>
      <c r="Y127">
        <f t="shared" si="64"/>
        <v>256</v>
      </c>
      <c r="Z127">
        <f t="shared" si="65"/>
        <v>444.32</v>
      </c>
      <c r="AA127">
        <f t="shared" si="66"/>
        <v>4443.1899999999996</v>
      </c>
      <c r="AB127">
        <f t="shared" si="67"/>
        <v>0</v>
      </c>
      <c r="AC127">
        <f t="shared" si="68"/>
        <v>4443.12</v>
      </c>
      <c r="AD127">
        <f t="shared" si="69"/>
        <v>1678.14</v>
      </c>
    </row>
    <row r="128" spans="1:30" x14ac:dyDescent="0.25">
      <c r="A128" t="s">
        <v>39</v>
      </c>
      <c r="B128">
        <v>200</v>
      </c>
      <c r="C128">
        <v>512</v>
      </c>
      <c r="D128">
        <v>122599</v>
      </c>
      <c r="E128">
        <v>611.66999999999996</v>
      </c>
      <c r="F128">
        <v>1225990</v>
      </c>
      <c r="G128">
        <v>6116.66</v>
      </c>
      <c r="H128">
        <v>0</v>
      </c>
      <c r="I128">
        <v>0</v>
      </c>
      <c r="J128">
        <v>1225957</v>
      </c>
      <c r="K128">
        <v>6116.49</v>
      </c>
      <c r="L128">
        <v>0.16</v>
      </c>
      <c r="M128">
        <v>1869.6</v>
      </c>
      <c r="N128">
        <v>0</v>
      </c>
      <c r="O128">
        <v>0</v>
      </c>
      <c r="P128">
        <v>0</v>
      </c>
      <c r="Q128">
        <v>0</v>
      </c>
      <c r="R128">
        <v>7.0000000000000007E-2</v>
      </c>
      <c r="S128">
        <v>3.42</v>
      </c>
      <c r="T128">
        <v>0.84</v>
      </c>
      <c r="U128">
        <v>102513.68</v>
      </c>
      <c r="X128" t="str">
        <f t="shared" si="63"/>
        <v>write_run_update_no_index_multi_special</v>
      </c>
      <c r="Y128">
        <f t="shared" si="64"/>
        <v>512</v>
      </c>
      <c r="Z128">
        <f t="shared" si="65"/>
        <v>611.66999999999996</v>
      </c>
      <c r="AA128">
        <f t="shared" si="66"/>
        <v>6116.66</v>
      </c>
      <c r="AB128">
        <f t="shared" si="67"/>
        <v>0</v>
      </c>
      <c r="AC128">
        <f t="shared" si="68"/>
        <v>6116.49</v>
      </c>
      <c r="AD128">
        <f t="shared" si="69"/>
        <v>1869.6</v>
      </c>
    </row>
    <row r="129" spans="1:30" x14ac:dyDescent="0.25">
      <c r="A129" t="s">
        <v>39</v>
      </c>
      <c r="B129">
        <v>201</v>
      </c>
      <c r="C129">
        <v>1024</v>
      </c>
      <c r="D129">
        <v>167296</v>
      </c>
      <c r="E129">
        <v>834.24</v>
      </c>
      <c r="F129">
        <v>1672960</v>
      </c>
      <c r="G129">
        <v>8342.39</v>
      </c>
      <c r="H129">
        <v>0</v>
      </c>
      <c r="I129">
        <v>0</v>
      </c>
      <c r="J129">
        <v>1672923</v>
      </c>
      <c r="K129">
        <v>8342.2000000000007</v>
      </c>
      <c r="L129">
        <v>0.18</v>
      </c>
      <c r="M129">
        <v>2120.7600000000002</v>
      </c>
      <c r="N129">
        <v>0</v>
      </c>
      <c r="O129">
        <v>0</v>
      </c>
      <c r="P129">
        <v>0</v>
      </c>
      <c r="Q129">
        <v>0</v>
      </c>
      <c r="R129">
        <v>0.03</v>
      </c>
      <c r="S129">
        <v>3.81</v>
      </c>
      <c r="T129">
        <v>1.23</v>
      </c>
      <c r="U129">
        <v>205082.07</v>
      </c>
      <c r="X129" t="str">
        <f t="shared" si="63"/>
        <v>write_run_update_no_index_multi_special</v>
      </c>
      <c r="Y129">
        <f t="shared" si="64"/>
        <v>1024</v>
      </c>
      <c r="Z129">
        <f t="shared" si="65"/>
        <v>834.24</v>
      </c>
      <c r="AA129">
        <f t="shared" si="66"/>
        <v>8342.39</v>
      </c>
      <c r="AB129">
        <f t="shared" si="67"/>
        <v>0</v>
      </c>
      <c r="AC129">
        <f t="shared" si="68"/>
        <v>8342.2000000000007</v>
      </c>
      <c r="AD129">
        <f t="shared" si="69"/>
        <v>2120.7600000000002</v>
      </c>
    </row>
    <row r="131" spans="1:30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6</v>
      </c>
      <c r="H131" t="s">
        <v>7</v>
      </c>
      <c r="I131" t="s">
        <v>8</v>
      </c>
      <c r="J131" t="s">
        <v>9</v>
      </c>
      <c r="K131" t="s">
        <v>10</v>
      </c>
      <c r="L131" t="s">
        <v>11</v>
      </c>
      <c r="M131" t="s">
        <v>12</v>
      </c>
      <c r="N131" t="s">
        <v>13</v>
      </c>
      <c r="O131" t="s">
        <v>14</v>
      </c>
      <c r="P131" t="s">
        <v>15</v>
      </c>
      <c r="Q131" t="s">
        <v>16</v>
      </c>
      <c r="R131" t="s">
        <v>17</v>
      </c>
      <c r="S131" t="s">
        <v>18</v>
      </c>
      <c r="T131" t="s">
        <v>19</v>
      </c>
      <c r="U131" t="s">
        <v>20</v>
      </c>
      <c r="Y131" t="s">
        <v>47</v>
      </c>
      <c r="Z131" t="s">
        <v>48</v>
      </c>
      <c r="AA131" t="s">
        <v>49</v>
      </c>
      <c r="AB131" t="s">
        <v>50</v>
      </c>
      <c r="AC131" t="s">
        <v>51</v>
      </c>
      <c r="AD131" t="s">
        <v>52</v>
      </c>
    </row>
    <row r="132" spans="1:30" x14ac:dyDescent="0.25">
      <c r="A132" t="s">
        <v>40</v>
      </c>
      <c r="B132">
        <v>200</v>
      </c>
      <c r="C132">
        <v>1</v>
      </c>
      <c r="D132">
        <v>8177</v>
      </c>
      <c r="E132">
        <v>40.880000000000003</v>
      </c>
      <c r="F132">
        <v>8177</v>
      </c>
      <c r="G132">
        <v>40.880000000000003</v>
      </c>
      <c r="H132">
        <v>0</v>
      </c>
      <c r="I132">
        <v>0</v>
      </c>
      <c r="J132">
        <v>8177</v>
      </c>
      <c r="K132">
        <v>40.880000000000003</v>
      </c>
      <c r="L132">
        <v>0</v>
      </c>
      <c r="M132">
        <v>40.369999999999997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0.08</v>
      </c>
      <c r="T132">
        <v>0.02</v>
      </c>
      <c r="U132">
        <v>200</v>
      </c>
      <c r="X132" t="str">
        <f>A132</f>
        <v>write_run_update_no_index_single</v>
      </c>
      <c r="Y132">
        <f>C132</f>
        <v>1</v>
      </c>
      <c r="Z132">
        <f>E132</f>
        <v>40.880000000000003</v>
      </c>
      <c r="AA132">
        <f>G132</f>
        <v>40.880000000000003</v>
      </c>
      <c r="AB132">
        <f>I132</f>
        <v>0</v>
      </c>
      <c r="AC132">
        <f>K132</f>
        <v>40.880000000000003</v>
      </c>
      <c r="AD132">
        <f>M132</f>
        <v>40.369999999999997</v>
      </c>
    </row>
    <row r="133" spans="1:30" x14ac:dyDescent="0.25">
      <c r="A133" t="s">
        <v>40</v>
      </c>
      <c r="B133">
        <v>200</v>
      </c>
      <c r="C133">
        <v>2</v>
      </c>
      <c r="D133">
        <v>15681</v>
      </c>
      <c r="E133">
        <v>78.39</v>
      </c>
      <c r="F133">
        <v>15681</v>
      </c>
      <c r="G133">
        <v>78.39</v>
      </c>
      <c r="H133">
        <v>0</v>
      </c>
      <c r="I133">
        <v>0</v>
      </c>
      <c r="J133">
        <v>15680</v>
      </c>
      <c r="K133">
        <v>78.39</v>
      </c>
      <c r="L133">
        <v>0</v>
      </c>
      <c r="M133">
        <v>41.85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0.1</v>
      </c>
      <c r="T133">
        <v>0.03</v>
      </c>
      <c r="U133">
        <v>400.03</v>
      </c>
      <c r="X133" t="str">
        <f t="shared" ref="X133:X142" si="70">A133</f>
        <v>write_run_update_no_index_single</v>
      </c>
      <c r="Y133">
        <f t="shared" ref="Y133:Y142" si="71">C133</f>
        <v>2</v>
      </c>
      <c r="Z133">
        <f t="shared" ref="Z133:Z142" si="72">E133</f>
        <v>78.39</v>
      </c>
      <c r="AA133">
        <f t="shared" ref="AA133:AA142" si="73">G133</f>
        <v>78.39</v>
      </c>
      <c r="AB133">
        <f t="shared" ref="AB133:AB142" si="74">I133</f>
        <v>0</v>
      </c>
      <c r="AC133">
        <f t="shared" ref="AC133:AC142" si="75">K133</f>
        <v>78.39</v>
      </c>
      <c r="AD133">
        <f t="shared" ref="AD133:AD142" si="76">M133</f>
        <v>41.85</v>
      </c>
    </row>
    <row r="134" spans="1:30" x14ac:dyDescent="0.25">
      <c r="A134" t="s">
        <v>40</v>
      </c>
      <c r="B134">
        <v>200</v>
      </c>
      <c r="C134">
        <v>4</v>
      </c>
      <c r="D134">
        <v>31035</v>
      </c>
      <c r="E134">
        <v>155.16999999999999</v>
      </c>
      <c r="F134">
        <v>31035</v>
      </c>
      <c r="G134">
        <v>155.16999999999999</v>
      </c>
      <c r="H134">
        <v>0</v>
      </c>
      <c r="I134">
        <v>0</v>
      </c>
      <c r="J134">
        <v>31035</v>
      </c>
      <c r="K134">
        <v>155.16999999999999</v>
      </c>
      <c r="L134">
        <v>0</v>
      </c>
      <c r="M134">
        <v>42.61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0.08</v>
      </c>
      <c r="T134">
        <v>0.03</v>
      </c>
      <c r="U134">
        <v>799.99</v>
      </c>
      <c r="X134" t="str">
        <f t="shared" si="70"/>
        <v>write_run_update_no_index_single</v>
      </c>
      <c r="Y134">
        <f t="shared" si="71"/>
        <v>4</v>
      </c>
      <c r="Z134">
        <f t="shared" si="72"/>
        <v>155.16999999999999</v>
      </c>
      <c r="AA134">
        <f t="shared" si="73"/>
        <v>155.16999999999999</v>
      </c>
      <c r="AB134">
        <f t="shared" si="74"/>
        <v>0</v>
      </c>
      <c r="AC134">
        <f t="shared" si="75"/>
        <v>155.16999999999999</v>
      </c>
      <c r="AD134">
        <f t="shared" si="76"/>
        <v>42.61</v>
      </c>
    </row>
    <row r="135" spans="1:30" x14ac:dyDescent="0.25">
      <c r="A135" t="s">
        <v>40</v>
      </c>
      <c r="B135">
        <v>200</v>
      </c>
      <c r="C135">
        <v>8</v>
      </c>
      <c r="D135">
        <v>57665</v>
      </c>
      <c r="E135">
        <v>288.27999999999997</v>
      </c>
      <c r="F135">
        <v>57665</v>
      </c>
      <c r="G135">
        <v>288.27999999999997</v>
      </c>
      <c r="H135">
        <v>0</v>
      </c>
      <c r="I135">
        <v>0</v>
      </c>
      <c r="J135">
        <v>57665</v>
      </c>
      <c r="K135">
        <v>288.27999999999997</v>
      </c>
      <c r="L135">
        <v>0</v>
      </c>
      <c r="M135">
        <v>43.39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3.06</v>
      </c>
      <c r="T135">
        <v>0.03</v>
      </c>
      <c r="U135">
        <v>1600.15</v>
      </c>
      <c r="X135" t="str">
        <f t="shared" si="70"/>
        <v>write_run_update_no_index_single</v>
      </c>
      <c r="Y135">
        <f t="shared" si="71"/>
        <v>8</v>
      </c>
      <c r="Z135">
        <f t="shared" si="72"/>
        <v>288.27999999999997</v>
      </c>
      <c r="AA135">
        <f t="shared" si="73"/>
        <v>288.27999999999997</v>
      </c>
      <c r="AB135">
        <f t="shared" si="74"/>
        <v>0</v>
      </c>
      <c r="AC135">
        <f t="shared" si="75"/>
        <v>288.27999999999997</v>
      </c>
      <c r="AD135">
        <f t="shared" si="76"/>
        <v>43.39</v>
      </c>
    </row>
    <row r="136" spans="1:30" x14ac:dyDescent="0.25">
      <c r="A136" t="s">
        <v>40</v>
      </c>
      <c r="B136">
        <v>200</v>
      </c>
      <c r="C136">
        <v>16</v>
      </c>
      <c r="D136">
        <v>97607</v>
      </c>
      <c r="E136">
        <v>487.98</v>
      </c>
      <c r="F136">
        <v>97607</v>
      </c>
      <c r="G136">
        <v>487.98</v>
      </c>
      <c r="H136">
        <v>0</v>
      </c>
      <c r="I136">
        <v>0</v>
      </c>
      <c r="J136">
        <v>97606</v>
      </c>
      <c r="K136">
        <v>487.98</v>
      </c>
      <c r="L136">
        <v>0</v>
      </c>
      <c r="M136">
        <v>44.98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2.78</v>
      </c>
      <c r="T136">
        <v>0.03</v>
      </c>
      <c r="U136">
        <v>3200.09</v>
      </c>
      <c r="X136" t="str">
        <f t="shared" si="70"/>
        <v>write_run_update_no_index_single</v>
      </c>
      <c r="Y136">
        <f t="shared" si="71"/>
        <v>16</v>
      </c>
      <c r="Z136">
        <f t="shared" si="72"/>
        <v>487.98</v>
      </c>
      <c r="AA136">
        <f t="shared" si="73"/>
        <v>487.98</v>
      </c>
      <c r="AB136">
        <f t="shared" si="74"/>
        <v>0</v>
      </c>
      <c r="AC136">
        <f t="shared" si="75"/>
        <v>487.98</v>
      </c>
      <c r="AD136">
        <f t="shared" si="76"/>
        <v>44.98</v>
      </c>
    </row>
    <row r="137" spans="1:30" x14ac:dyDescent="0.25">
      <c r="A137" t="s">
        <v>40</v>
      </c>
      <c r="B137">
        <v>201</v>
      </c>
      <c r="C137">
        <v>32</v>
      </c>
      <c r="D137">
        <v>132915</v>
      </c>
      <c r="E137">
        <v>662.42</v>
      </c>
      <c r="F137">
        <v>132915</v>
      </c>
      <c r="G137">
        <v>662.42</v>
      </c>
      <c r="H137">
        <v>0</v>
      </c>
      <c r="I137">
        <v>0</v>
      </c>
      <c r="J137">
        <v>132912</v>
      </c>
      <c r="K137">
        <v>662.41</v>
      </c>
      <c r="L137">
        <v>0.01</v>
      </c>
      <c r="M137">
        <v>56.84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3.52</v>
      </c>
      <c r="T137">
        <v>0.05</v>
      </c>
      <c r="U137">
        <v>6411.14</v>
      </c>
      <c r="X137" t="str">
        <f t="shared" si="70"/>
        <v>write_run_update_no_index_single</v>
      </c>
      <c r="Y137">
        <f t="shared" si="71"/>
        <v>32</v>
      </c>
      <c r="Z137">
        <f t="shared" si="72"/>
        <v>662.42</v>
      </c>
      <c r="AA137">
        <f t="shared" si="73"/>
        <v>662.42</v>
      </c>
      <c r="AB137">
        <f t="shared" si="74"/>
        <v>0</v>
      </c>
      <c r="AC137">
        <f t="shared" si="75"/>
        <v>662.41</v>
      </c>
      <c r="AD137">
        <f t="shared" si="76"/>
        <v>56.84</v>
      </c>
    </row>
    <row r="138" spans="1:30" x14ac:dyDescent="0.25">
      <c r="A138" t="s">
        <v>40</v>
      </c>
      <c r="B138">
        <v>200</v>
      </c>
      <c r="C138">
        <v>64</v>
      </c>
      <c r="D138">
        <v>155098</v>
      </c>
      <c r="E138">
        <v>775.33</v>
      </c>
      <c r="F138">
        <v>155098</v>
      </c>
      <c r="G138">
        <v>775.33</v>
      </c>
      <c r="H138">
        <v>0</v>
      </c>
      <c r="I138">
        <v>0</v>
      </c>
      <c r="J138">
        <v>155098</v>
      </c>
      <c r="K138">
        <v>775.33</v>
      </c>
      <c r="L138">
        <v>0</v>
      </c>
      <c r="M138">
        <v>86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5.31</v>
      </c>
      <c r="T138">
        <v>0.08</v>
      </c>
      <c r="U138">
        <v>12801.68</v>
      </c>
      <c r="X138" t="str">
        <f t="shared" si="70"/>
        <v>write_run_update_no_index_single</v>
      </c>
      <c r="Y138">
        <f t="shared" si="71"/>
        <v>64</v>
      </c>
      <c r="Z138">
        <f t="shared" si="72"/>
        <v>775.33</v>
      </c>
      <c r="AA138">
        <f t="shared" si="73"/>
        <v>775.33</v>
      </c>
      <c r="AB138">
        <f t="shared" si="74"/>
        <v>0</v>
      </c>
      <c r="AC138">
        <f t="shared" si="75"/>
        <v>775.33</v>
      </c>
      <c r="AD138">
        <f t="shared" si="76"/>
        <v>86</v>
      </c>
    </row>
    <row r="139" spans="1:30" x14ac:dyDescent="0.25">
      <c r="A139" t="s">
        <v>40</v>
      </c>
      <c r="B139">
        <v>201</v>
      </c>
      <c r="C139">
        <v>128</v>
      </c>
      <c r="D139">
        <v>175973</v>
      </c>
      <c r="E139">
        <v>874.94</v>
      </c>
      <c r="F139">
        <v>175973</v>
      </c>
      <c r="G139">
        <v>874.94</v>
      </c>
      <c r="H139">
        <v>0</v>
      </c>
      <c r="I139">
        <v>0</v>
      </c>
      <c r="J139">
        <v>175969</v>
      </c>
      <c r="K139">
        <v>874.92</v>
      </c>
      <c r="L139">
        <v>0.02</v>
      </c>
      <c r="M139">
        <v>831.46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5.53</v>
      </c>
      <c r="T139">
        <v>0.15</v>
      </c>
      <c r="U139">
        <v>25674.49</v>
      </c>
      <c r="X139" t="str">
        <f t="shared" si="70"/>
        <v>write_run_update_no_index_single</v>
      </c>
      <c r="Y139">
        <f t="shared" si="71"/>
        <v>128</v>
      </c>
      <c r="Z139">
        <f t="shared" si="72"/>
        <v>874.94</v>
      </c>
      <c r="AA139">
        <f t="shared" si="73"/>
        <v>874.94</v>
      </c>
      <c r="AB139">
        <f t="shared" si="74"/>
        <v>0</v>
      </c>
      <c r="AC139">
        <f t="shared" si="75"/>
        <v>874.92</v>
      </c>
      <c r="AD139">
        <f t="shared" si="76"/>
        <v>831.46</v>
      </c>
    </row>
    <row r="140" spans="1:30" x14ac:dyDescent="0.25">
      <c r="A140" t="s">
        <v>40</v>
      </c>
      <c r="B140">
        <v>200</v>
      </c>
      <c r="C140">
        <v>256</v>
      </c>
      <c r="D140">
        <v>193422</v>
      </c>
      <c r="E140">
        <v>966.91</v>
      </c>
      <c r="F140">
        <v>193422</v>
      </c>
      <c r="G140">
        <v>966.91</v>
      </c>
      <c r="H140">
        <v>0</v>
      </c>
      <c r="I140">
        <v>0</v>
      </c>
      <c r="J140">
        <v>193422</v>
      </c>
      <c r="K140">
        <v>966.91</v>
      </c>
      <c r="L140">
        <v>0</v>
      </c>
      <c r="M140">
        <v>1648.2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6.25</v>
      </c>
      <c r="T140">
        <v>0.26</v>
      </c>
      <c r="U140">
        <v>51203.43</v>
      </c>
      <c r="X140" t="str">
        <f t="shared" si="70"/>
        <v>write_run_update_no_index_single</v>
      </c>
      <c r="Y140">
        <f t="shared" si="71"/>
        <v>256</v>
      </c>
      <c r="Z140">
        <f t="shared" si="72"/>
        <v>966.91</v>
      </c>
      <c r="AA140">
        <f t="shared" si="73"/>
        <v>966.91</v>
      </c>
      <c r="AB140">
        <f t="shared" si="74"/>
        <v>0</v>
      </c>
      <c r="AC140">
        <f t="shared" si="75"/>
        <v>966.91</v>
      </c>
      <c r="AD140">
        <f t="shared" si="76"/>
        <v>1648.2</v>
      </c>
    </row>
    <row r="141" spans="1:30" x14ac:dyDescent="0.25">
      <c r="A141" t="s">
        <v>40</v>
      </c>
      <c r="B141">
        <v>202</v>
      </c>
      <c r="C141">
        <v>512</v>
      </c>
      <c r="D141">
        <v>191536</v>
      </c>
      <c r="E141">
        <v>948.85</v>
      </c>
      <c r="F141">
        <v>191536</v>
      </c>
      <c r="G141">
        <v>948.85</v>
      </c>
      <c r="H141">
        <v>0</v>
      </c>
      <c r="I141">
        <v>0</v>
      </c>
      <c r="J141">
        <v>191535</v>
      </c>
      <c r="K141">
        <v>948.84</v>
      </c>
      <c r="L141">
        <v>0</v>
      </c>
      <c r="M141">
        <v>2728.81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9.35</v>
      </c>
      <c r="T141">
        <v>0.54</v>
      </c>
      <c r="U141">
        <v>102892</v>
      </c>
      <c r="X141" t="str">
        <f t="shared" si="70"/>
        <v>write_run_update_no_index_single</v>
      </c>
      <c r="Y141">
        <f t="shared" si="71"/>
        <v>512</v>
      </c>
      <c r="Z141">
        <f t="shared" si="72"/>
        <v>948.85</v>
      </c>
      <c r="AA141">
        <f t="shared" si="73"/>
        <v>948.85</v>
      </c>
      <c r="AB141">
        <f t="shared" si="74"/>
        <v>0</v>
      </c>
      <c r="AC141">
        <f t="shared" si="75"/>
        <v>948.84</v>
      </c>
      <c r="AD141">
        <f t="shared" si="76"/>
        <v>2728.81</v>
      </c>
    </row>
    <row r="142" spans="1:30" x14ac:dyDescent="0.25">
      <c r="A142" t="s">
        <v>40</v>
      </c>
      <c r="B142">
        <v>201</v>
      </c>
      <c r="C142">
        <v>1024</v>
      </c>
      <c r="D142">
        <v>199355</v>
      </c>
      <c r="E142">
        <v>989.84</v>
      </c>
      <c r="F142">
        <v>199355</v>
      </c>
      <c r="G142">
        <v>989.84</v>
      </c>
      <c r="H142">
        <v>0</v>
      </c>
      <c r="I142">
        <v>0</v>
      </c>
      <c r="J142">
        <v>199353</v>
      </c>
      <c r="K142">
        <v>989.83</v>
      </c>
      <c r="L142">
        <v>0.01</v>
      </c>
      <c r="M142">
        <v>3326.55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11.07</v>
      </c>
      <c r="T142">
        <v>1.03</v>
      </c>
      <c r="U142">
        <v>205414.81</v>
      </c>
      <c r="X142" t="str">
        <f t="shared" si="70"/>
        <v>write_run_update_no_index_single</v>
      </c>
      <c r="Y142">
        <f t="shared" si="71"/>
        <v>1024</v>
      </c>
      <c r="Z142">
        <f t="shared" si="72"/>
        <v>989.84</v>
      </c>
      <c r="AA142">
        <f t="shared" si="73"/>
        <v>989.84</v>
      </c>
      <c r="AB142">
        <f t="shared" si="74"/>
        <v>0</v>
      </c>
      <c r="AC142">
        <f t="shared" si="75"/>
        <v>989.83</v>
      </c>
      <c r="AD142">
        <f t="shared" si="76"/>
        <v>3326.55</v>
      </c>
    </row>
    <row r="144" spans="1:30" x14ac:dyDescent="0.25">
      <c r="A144" t="s">
        <v>0</v>
      </c>
      <c r="B144" t="s">
        <v>1</v>
      </c>
      <c r="C144" t="s">
        <v>2</v>
      </c>
      <c r="D144" t="s">
        <v>3</v>
      </c>
      <c r="E144" t="s">
        <v>4</v>
      </c>
      <c r="F144" t="s">
        <v>5</v>
      </c>
      <c r="G144" t="s">
        <v>6</v>
      </c>
      <c r="H144" t="s">
        <v>7</v>
      </c>
      <c r="I144" t="s">
        <v>8</v>
      </c>
      <c r="J144" t="s">
        <v>9</v>
      </c>
      <c r="K144" t="s">
        <v>10</v>
      </c>
      <c r="L144" t="s">
        <v>11</v>
      </c>
      <c r="M144" t="s">
        <v>12</v>
      </c>
      <c r="N144" t="s">
        <v>13</v>
      </c>
      <c r="O144" t="s">
        <v>14</v>
      </c>
      <c r="P144" t="s">
        <v>15</v>
      </c>
      <c r="Q144" t="s">
        <v>16</v>
      </c>
      <c r="R144" t="s">
        <v>17</v>
      </c>
      <c r="S144" t="s">
        <v>18</v>
      </c>
      <c r="T144" t="s">
        <v>19</v>
      </c>
      <c r="U144" t="s">
        <v>20</v>
      </c>
      <c r="Y144" t="s">
        <v>47</v>
      </c>
      <c r="Z144" t="s">
        <v>48</v>
      </c>
      <c r="AA144" t="s">
        <v>49</v>
      </c>
      <c r="AB144" t="s">
        <v>50</v>
      </c>
      <c r="AC144" t="s">
        <v>51</v>
      </c>
      <c r="AD144" t="s">
        <v>52</v>
      </c>
    </row>
    <row r="145" spans="1:30" x14ac:dyDescent="0.25">
      <c r="A145" t="s">
        <v>41</v>
      </c>
      <c r="B145">
        <v>200</v>
      </c>
      <c r="C145">
        <v>1</v>
      </c>
      <c r="D145">
        <v>133</v>
      </c>
      <c r="E145">
        <v>0.66</v>
      </c>
      <c r="F145">
        <v>13300</v>
      </c>
      <c r="G145">
        <v>66.41</v>
      </c>
      <c r="H145">
        <v>0</v>
      </c>
      <c r="I145">
        <v>0</v>
      </c>
      <c r="J145">
        <v>6626</v>
      </c>
      <c r="K145">
        <v>33.090000000000003</v>
      </c>
      <c r="L145">
        <v>33.33</v>
      </c>
      <c r="M145">
        <v>1869.6</v>
      </c>
      <c r="N145">
        <v>0</v>
      </c>
      <c r="O145">
        <v>0</v>
      </c>
      <c r="P145">
        <v>0</v>
      </c>
      <c r="Q145">
        <v>0</v>
      </c>
      <c r="R145">
        <v>0.74</v>
      </c>
      <c r="S145">
        <v>2.66</v>
      </c>
      <c r="T145">
        <v>1.51</v>
      </c>
      <c r="U145">
        <v>200.26</v>
      </c>
      <c r="X145" t="str">
        <f>A145</f>
        <v>write_run_update_with_index_multi</v>
      </c>
      <c r="Y145">
        <f>C145</f>
        <v>1</v>
      </c>
      <c r="Z145">
        <f>E145</f>
        <v>0.66</v>
      </c>
      <c r="AA145">
        <f>G145</f>
        <v>66.41</v>
      </c>
      <c r="AB145">
        <f>I145</f>
        <v>0</v>
      </c>
      <c r="AC145">
        <f>K145</f>
        <v>33.090000000000003</v>
      </c>
      <c r="AD145">
        <f>M145</f>
        <v>1869.6</v>
      </c>
    </row>
    <row r="146" spans="1:30" x14ac:dyDescent="0.25">
      <c r="A146" t="s">
        <v>41</v>
      </c>
      <c r="B146">
        <v>201</v>
      </c>
      <c r="C146">
        <v>2</v>
      </c>
      <c r="D146">
        <v>252</v>
      </c>
      <c r="E146">
        <v>1.25</v>
      </c>
      <c r="F146">
        <v>25200</v>
      </c>
      <c r="G146">
        <v>125.26</v>
      </c>
      <c r="H146">
        <v>0</v>
      </c>
      <c r="I146">
        <v>0</v>
      </c>
      <c r="J146">
        <v>12622</v>
      </c>
      <c r="K146">
        <v>62.74</v>
      </c>
      <c r="L146">
        <v>62.52</v>
      </c>
      <c r="M146">
        <v>1938.16</v>
      </c>
      <c r="N146">
        <v>0</v>
      </c>
      <c r="O146">
        <v>0</v>
      </c>
      <c r="P146">
        <v>0</v>
      </c>
      <c r="Q146">
        <v>0</v>
      </c>
      <c r="R146">
        <v>0.77</v>
      </c>
      <c r="S146">
        <v>2.17</v>
      </c>
      <c r="T146">
        <v>1.6</v>
      </c>
      <c r="U146">
        <v>402.17</v>
      </c>
      <c r="X146" t="str">
        <f t="shared" ref="X146:X155" si="77">A146</f>
        <v>write_run_update_with_index_multi</v>
      </c>
      <c r="Y146">
        <f t="shared" ref="Y146:Y155" si="78">C146</f>
        <v>2</v>
      </c>
      <c r="Z146">
        <f t="shared" ref="Z146:Z155" si="79">E146</f>
        <v>1.25</v>
      </c>
      <c r="AA146">
        <f t="shared" ref="AA146:AA155" si="80">G146</f>
        <v>125.26</v>
      </c>
      <c r="AB146">
        <f t="shared" ref="AB146:AB155" si="81">I146</f>
        <v>0</v>
      </c>
      <c r="AC146">
        <f t="shared" ref="AC146:AC155" si="82">K146</f>
        <v>62.74</v>
      </c>
      <c r="AD146">
        <f t="shared" ref="AD146:AD155" si="83">M146</f>
        <v>1938.16</v>
      </c>
    </row>
    <row r="147" spans="1:30" x14ac:dyDescent="0.25">
      <c r="A147" t="s">
        <v>41</v>
      </c>
      <c r="B147">
        <v>202</v>
      </c>
      <c r="C147">
        <v>4</v>
      </c>
      <c r="D147">
        <v>407</v>
      </c>
      <c r="E147">
        <v>2.02</v>
      </c>
      <c r="F147">
        <v>40700</v>
      </c>
      <c r="G147">
        <v>201.65</v>
      </c>
      <c r="H147">
        <v>0</v>
      </c>
      <c r="I147">
        <v>0</v>
      </c>
      <c r="J147">
        <v>20180</v>
      </c>
      <c r="K147">
        <v>99.98</v>
      </c>
      <c r="L147">
        <v>101.67</v>
      </c>
      <c r="M147">
        <v>2320.5500000000002</v>
      </c>
      <c r="N147">
        <v>0</v>
      </c>
      <c r="O147">
        <v>0</v>
      </c>
      <c r="P147">
        <v>0</v>
      </c>
      <c r="Q147">
        <v>0</v>
      </c>
      <c r="R147">
        <v>0.86</v>
      </c>
      <c r="S147">
        <v>4.2</v>
      </c>
      <c r="T147">
        <v>1.97</v>
      </c>
      <c r="U147">
        <v>802.55</v>
      </c>
      <c r="X147" t="str">
        <f t="shared" si="77"/>
        <v>write_run_update_with_index_multi</v>
      </c>
      <c r="Y147">
        <f t="shared" si="78"/>
        <v>4</v>
      </c>
      <c r="Z147">
        <f t="shared" si="79"/>
        <v>2.02</v>
      </c>
      <c r="AA147">
        <f t="shared" si="80"/>
        <v>201.65</v>
      </c>
      <c r="AB147">
        <f t="shared" si="81"/>
        <v>0</v>
      </c>
      <c r="AC147">
        <f t="shared" si="82"/>
        <v>99.98</v>
      </c>
      <c r="AD147">
        <f t="shared" si="83"/>
        <v>2320.5500000000002</v>
      </c>
    </row>
    <row r="148" spans="1:30" x14ac:dyDescent="0.25">
      <c r="A148" t="s">
        <v>41</v>
      </c>
      <c r="B148">
        <v>202</v>
      </c>
      <c r="C148">
        <v>8</v>
      </c>
      <c r="D148">
        <v>652</v>
      </c>
      <c r="E148">
        <v>3.22</v>
      </c>
      <c r="F148">
        <v>65200</v>
      </c>
      <c r="G148">
        <v>322.26</v>
      </c>
      <c r="H148">
        <v>0</v>
      </c>
      <c r="I148">
        <v>0</v>
      </c>
      <c r="J148">
        <v>32641</v>
      </c>
      <c r="K148">
        <v>161.33000000000001</v>
      </c>
      <c r="L148">
        <v>160.93</v>
      </c>
      <c r="M148">
        <v>4128.91</v>
      </c>
      <c r="N148">
        <v>0</v>
      </c>
      <c r="O148">
        <v>0</v>
      </c>
      <c r="P148">
        <v>0</v>
      </c>
      <c r="Q148">
        <v>0</v>
      </c>
      <c r="R148">
        <v>1.08</v>
      </c>
      <c r="S148">
        <v>6.4</v>
      </c>
      <c r="T148">
        <v>2.4700000000000002</v>
      </c>
      <c r="U148">
        <v>1609.82</v>
      </c>
      <c r="X148" t="str">
        <f t="shared" si="77"/>
        <v>write_run_update_with_index_multi</v>
      </c>
      <c r="Y148">
        <f t="shared" si="78"/>
        <v>8</v>
      </c>
      <c r="Z148">
        <f t="shared" si="79"/>
        <v>3.22</v>
      </c>
      <c r="AA148">
        <f t="shared" si="80"/>
        <v>322.26</v>
      </c>
      <c r="AB148">
        <f t="shared" si="81"/>
        <v>0</v>
      </c>
      <c r="AC148">
        <f t="shared" si="82"/>
        <v>161.33000000000001</v>
      </c>
      <c r="AD148">
        <f t="shared" si="83"/>
        <v>4128.91</v>
      </c>
    </row>
    <row r="149" spans="1:30" x14ac:dyDescent="0.25">
      <c r="A149" t="s">
        <v>41</v>
      </c>
      <c r="B149">
        <v>202</v>
      </c>
      <c r="C149">
        <v>16</v>
      </c>
      <c r="D149">
        <v>936</v>
      </c>
      <c r="E149">
        <v>4.63</v>
      </c>
      <c r="F149">
        <v>93600</v>
      </c>
      <c r="G149">
        <v>463.06</v>
      </c>
      <c r="H149">
        <v>0</v>
      </c>
      <c r="I149">
        <v>0</v>
      </c>
      <c r="J149">
        <v>46747</v>
      </c>
      <c r="K149">
        <v>231.27</v>
      </c>
      <c r="L149">
        <v>231.79</v>
      </c>
      <c r="M149">
        <v>5813.24</v>
      </c>
      <c r="N149">
        <v>0</v>
      </c>
      <c r="O149">
        <v>0</v>
      </c>
      <c r="P149">
        <v>0</v>
      </c>
      <c r="Q149">
        <v>0</v>
      </c>
      <c r="R149">
        <v>1.06</v>
      </c>
      <c r="S149">
        <v>8.34</v>
      </c>
      <c r="T149">
        <v>3.44</v>
      </c>
      <c r="U149">
        <v>3220.31</v>
      </c>
      <c r="X149" t="str">
        <f t="shared" si="77"/>
        <v>write_run_update_with_index_multi</v>
      </c>
      <c r="Y149">
        <f t="shared" si="78"/>
        <v>16</v>
      </c>
      <c r="Z149">
        <f t="shared" si="79"/>
        <v>4.63</v>
      </c>
      <c r="AA149">
        <f t="shared" si="80"/>
        <v>463.06</v>
      </c>
      <c r="AB149">
        <f t="shared" si="81"/>
        <v>0</v>
      </c>
      <c r="AC149">
        <f t="shared" si="82"/>
        <v>231.27</v>
      </c>
      <c r="AD149">
        <f t="shared" si="83"/>
        <v>5813.24</v>
      </c>
    </row>
    <row r="150" spans="1:30" x14ac:dyDescent="0.25">
      <c r="A150" t="s">
        <v>41</v>
      </c>
      <c r="B150">
        <v>204</v>
      </c>
      <c r="C150">
        <v>32</v>
      </c>
      <c r="D150">
        <v>1228</v>
      </c>
      <c r="E150">
        <v>6.03</v>
      </c>
      <c r="F150">
        <v>122800</v>
      </c>
      <c r="G150">
        <v>603.20000000000005</v>
      </c>
      <c r="H150">
        <v>0</v>
      </c>
      <c r="I150">
        <v>0</v>
      </c>
      <c r="J150">
        <v>61326</v>
      </c>
      <c r="K150">
        <v>301.23</v>
      </c>
      <c r="L150">
        <v>301.95999999999998</v>
      </c>
      <c r="M150">
        <v>8184.67</v>
      </c>
      <c r="N150">
        <v>0</v>
      </c>
      <c r="O150">
        <v>0</v>
      </c>
      <c r="P150">
        <v>0</v>
      </c>
      <c r="Q150">
        <v>0</v>
      </c>
      <c r="R150">
        <v>1.1399999999999999</v>
      </c>
      <c r="S150">
        <v>12.03</v>
      </c>
      <c r="T150">
        <v>5.27</v>
      </c>
      <c r="U150">
        <v>6466.74</v>
      </c>
      <c r="X150" t="str">
        <f t="shared" si="77"/>
        <v>write_run_update_with_index_multi</v>
      </c>
      <c r="Y150">
        <f t="shared" si="78"/>
        <v>32</v>
      </c>
      <c r="Z150">
        <f t="shared" si="79"/>
        <v>6.03</v>
      </c>
      <c r="AA150">
        <f t="shared" si="80"/>
        <v>603.20000000000005</v>
      </c>
      <c r="AB150">
        <f t="shared" si="81"/>
        <v>0</v>
      </c>
      <c r="AC150">
        <f t="shared" si="82"/>
        <v>301.23</v>
      </c>
      <c r="AD150">
        <f t="shared" si="83"/>
        <v>8184.67</v>
      </c>
    </row>
    <row r="151" spans="1:30" x14ac:dyDescent="0.25">
      <c r="A151" t="s">
        <v>41</v>
      </c>
      <c r="B151">
        <v>205</v>
      </c>
      <c r="C151">
        <v>64</v>
      </c>
      <c r="D151">
        <v>1522</v>
      </c>
      <c r="E151">
        <v>7.42</v>
      </c>
      <c r="F151">
        <v>152200</v>
      </c>
      <c r="G151">
        <v>742.49</v>
      </c>
      <c r="H151">
        <v>0</v>
      </c>
      <c r="I151">
        <v>0</v>
      </c>
      <c r="J151">
        <v>76381</v>
      </c>
      <c r="K151">
        <v>372.62</v>
      </c>
      <c r="L151">
        <v>369.87</v>
      </c>
      <c r="M151">
        <v>12384.09</v>
      </c>
      <c r="N151">
        <v>0</v>
      </c>
      <c r="O151">
        <v>0</v>
      </c>
      <c r="P151">
        <v>0</v>
      </c>
      <c r="Q151">
        <v>0</v>
      </c>
      <c r="R151">
        <v>1.04</v>
      </c>
      <c r="S151">
        <v>14.5</v>
      </c>
      <c r="T151">
        <v>8.5399999999999991</v>
      </c>
      <c r="U151">
        <v>13001.69</v>
      </c>
      <c r="X151" t="str">
        <f t="shared" si="77"/>
        <v>write_run_update_with_index_multi</v>
      </c>
      <c r="Y151">
        <f t="shared" si="78"/>
        <v>64</v>
      </c>
      <c r="Z151">
        <f t="shared" si="79"/>
        <v>7.42</v>
      </c>
      <c r="AA151">
        <f t="shared" si="80"/>
        <v>742.49</v>
      </c>
      <c r="AB151">
        <f t="shared" si="81"/>
        <v>0</v>
      </c>
      <c r="AC151">
        <f t="shared" si="82"/>
        <v>372.62</v>
      </c>
      <c r="AD151">
        <f t="shared" si="83"/>
        <v>12384.09</v>
      </c>
    </row>
    <row r="152" spans="1:30" x14ac:dyDescent="0.25">
      <c r="A152" t="s">
        <v>41</v>
      </c>
      <c r="B152">
        <v>209</v>
      </c>
      <c r="C152">
        <v>128</v>
      </c>
      <c r="D152">
        <v>1771</v>
      </c>
      <c r="E152">
        <v>8.4700000000000006</v>
      </c>
      <c r="F152">
        <v>177100</v>
      </c>
      <c r="G152">
        <v>847.32</v>
      </c>
      <c r="H152">
        <v>0</v>
      </c>
      <c r="I152">
        <v>0</v>
      </c>
      <c r="J152">
        <v>88336</v>
      </c>
      <c r="K152">
        <v>422.63</v>
      </c>
      <c r="L152">
        <v>424.68</v>
      </c>
      <c r="M152">
        <v>20137.61</v>
      </c>
      <c r="N152">
        <v>0</v>
      </c>
      <c r="O152">
        <v>0</v>
      </c>
      <c r="P152">
        <v>0</v>
      </c>
      <c r="Q152">
        <v>0</v>
      </c>
      <c r="R152">
        <v>1.2</v>
      </c>
      <c r="S152">
        <v>24.08</v>
      </c>
      <c r="T152">
        <v>14.84</v>
      </c>
      <c r="U152">
        <v>26290.21</v>
      </c>
      <c r="X152" t="str">
        <f t="shared" si="77"/>
        <v>write_run_update_with_index_multi</v>
      </c>
      <c r="Y152">
        <f t="shared" si="78"/>
        <v>128</v>
      </c>
      <c r="Z152">
        <f t="shared" si="79"/>
        <v>8.4700000000000006</v>
      </c>
      <c r="AA152">
        <f t="shared" si="80"/>
        <v>847.32</v>
      </c>
      <c r="AB152">
        <f t="shared" si="81"/>
        <v>0</v>
      </c>
      <c r="AC152">
        <f t="shared" si="82"/>
        <v>422.63</v>
      </c>
      <c r="AD152">
        <f t="shared" si="83"/>
        <v>20137.61</v>
      </c>
    </row>
    <row r="153" spans="1:30" x14ac:dyDescent="0.25">
      <c r="A153" t="s">
        <v>41</v>
      </c>
      <c r="B153">
        <v>214</v>
      </c>
      <c r="C153">
        <v>256</v>
      </c>
      <c r="D153">
        <v>1863</v>
      </c>
      <c r="E153">
        <v>8.69</v>
      </c>
      <c r="F153">
        <v>186300</v>
      </c>
      <c r="G153">
        <v>868.71</v>
      </c>
      <c r="H153">
        <v>0</v>
      </c>
      <c r="I153">
        <v>0</v>
      </c>
      <c r="J153">
        <v>93249</v>
      </c>
      <c r="K153">
        <v>434.82</v>
      </c>
      <c r="L153">
        <v>433.89</v>
      </c>
      <c r="M153">
        <v>39206.03</v>
      </c>
      <c r="N153">
        <v>0</v>
      </c>
      <c r="O153">
        <v>0</v>
      </c>
      <c r="P153">
        <v>0</v>
      </c>
      <c r="Q153">
        <v>0</v>
      </c>
      <c r="R153">
        <v>0.96</v>
      </c>
      <c r="S153">
        <v>50.05</v>
      </c>
      <c r="T153">
        <v>28.75</v>
      </c>
      <c r="U153">
        <v>53552.52</v>
      </c>
      <c r="X153" t="str">
        <f t="shared" si="77"/>
        <v>write_run_update_with_index_multi</v>
      </c>
      <c r="Y153">
        <f t="shared" si="78"/>
        <v>256</v>
      </c>
      <c r="Z153">
        <f t="shared" si="79"/>
        <v>8.69</v>
      </c>
      <c r="AA153">
        <f t="shared" si="80"/>
        <v>868.71</v>
      </c>
      <c r="AB153">
        <f t="shared" si="81"/>
        <v>0</v>
      </c>
      <c r="AC153">
        <f t="shared" si="82"/>
        <v>434.82</v>
      </c>
      <c r="AD153">
        <f t="shared" si="83"/>
        <v>39206.03</v>
      </c>
    </row>
    <row r="154" spans="1:30" x14ac:dyDescent="0.25">
      <c r="A154" t="s">
        <v>41</v>
      </c>
      <c r="B154">
        <v>227</v>
      </c>
      <c r="C154">
        <v>512</v>
      </c>
      <c r="D154">
        <v>2091</v>
      </c>
      <c r="E154">
        <v>9.1999999999999993</v>
      </c>
      <c r="F154">
        <v>209100</v>
      </c>
      <c r="G154">
        <v>920.12</v>
      </c>
      <c r="H154">
        <v>0</v>
      </c>
      <c r="I154">
        <v>0</v>
      </c>
      <c r="J154">
        <v>104507</v>
      </c>
      <c r="K154">
        <v>459.87</v>
      </c>
      <c r="L154">
        <v>460.25</v>
      </c>
      <c r="M154">
        <v>69758.52</v>
      </c>
      <c r="N154">
        <v>0</v>
      </c>
      <c r="O154">
        <v>0</v>
      </c>
      <c r="P154">
        <v>0</v>
      </c>
      <c r="Q154">
        <v>0</v>
      </c>
      <c r="R154">
        <v>2.48</v>
      </c>
      <c r="S154">
        <v>84.23</v>
      </c>
      <c r="T154">
        <v>53.42</v>
      </c>
      <c r="U154">
        <v>111696.94</v>
      </c>
      <c r="X154" t="str">
        <f t="shared" si="77"/>
        <v>write_run_update_with_index_multi</v>
      </c>
      <c r="Y154">
        <f t="shared" si="78"/>
        <v>512</v>
      </c>
      <c r="Z154">
        <f t="shared" si="79"/>
        <v>9.1999999999999993</v>
      </c>
      <c r="AA154">
        <f t="shared" si="80"/>
        <v>920.12</v>
      </c>
      <c r="AB154">
        <f t="shared" si="81"/>
        <v>0</v>
      </c>
      <c r="AC154">
        <f t="shared" si="82"/>
        <v>459.87</v>
      </c>
      <c r="AD154">
        <f t="shared" si="83"/>
        <v>69758.52</v>
      </c>
    </row>
    <row r="155" spans="1:30" x14ac:dyDescent="0.25">
      <c r="A155" t="s">
        <v>41</v>
      </c>
      <c r="B155">
        <v>243</v>
      </c>
      <c r="C155">
        <v>1024</v>
      </c>
      <c r="D155">
        <v>2353</v>
      </c>
      <c r="E155">
        <v>9.68</v>
      </c>
      <c r="F155">
        <v>235300</v>
      </c>
      <c r="G155">
        <v>968.37</v>
      </c>
      <c r="H155">
        <v>0</v>
      </c>
      <c r="I155">
        <v>0</v>
      </c>
      <c r="J155">
        <v>117297</v>
      </c>
      <c r="K155">
        <v>482.73</v>
      </c>
      <c r="L155">
        <v>485.64</v>
      </c>
      <c r="M155">
        <v>100000</v>
      </c>
      <c r="N155">
        <v>0</v>
      </c>
      <c r="O155">
        <v>0</v>
      </c>
      <c r="P155">
        <v>0</v>
      </c>
      <c r="Q155">
        <v>0</v>
      </c>
      <c r="R155">
        <v>38.51</v>
      </c>
      <c r="S155">
        <v>153.28</v>
      </c>
      <c r="T155">
        <v>97.3</v>
      </c>
      <c r="U155">
        <v>228951.41</v>
      </c>
      <c r="X155" t="str">
        <f t="shared" si="77"/>
        <v>write_run_update_with_index_multi</v>
      </c>
      <c r="Y155">
        <f t="shared" si="78"/>
        <v>1024</v>
      </c>
      <c r="Z155">
        <f t="shared" si="79"/>
        <v>9.68</v>
      </c>
      <c r="AA155">
        <f t="shared" si="80"/>
        <v>968.37</v>
      </c>
      <c r="AB155">
        <f t="shared" si="81"/>
        <v>0</v>
      </c>
      <c r="AC155">
        <f t="shared" si="82"/>
        <v>482.73</v>
      </c>
      <c r="AD155">
        <f t="shared" si="83"/>
        <v>100000</v>
      </c>
    </row>
    <row r="157" spans="1:30" x14ac:dyDescent="0.25">
      <c r="A157" t="s">
        <v>0</v>
      </c>
      <c r="B157" t="s">
        <v>1</v>
      </c>
      <c r="C157" t="s">
        <v>2</v>
      </c>
      <c r="D157" t="s">
        <v>3</v>
      </c>
      <c r="E157" t="s">
        <v>4</v>
      </c>
      <c r="F157" t="s">
        <v>5</v>
      </c>
      <c r="G157" t="s">
        <v>6</v>
      </c>
      <c r="H157" t="s">
        <v>7</v>
      </c>
      <c r="I157" t="s">
        <v>8</v>
      </c>
      <c r="J157" t="s">
        <v>9</v>
      </c>
      <c r="K157" t="s">
        <v>10</v>
      </c>
      <c r="L157" t="s">
        <v>11</v>
      </c>
      <c r="M157" t="s">
        <v>12</v>
      </c>
      <c r="N157" t="s">
        <v>13</v>
      </c>
      <c r="O157" t="s">
        <v>14</v>
      </c>
      <c r="P157" t="s">
        <v>15</v>
      </c>
      <c r="Q157" t="s">
        <v>16</v>
      </c>
      <c r="R157" t="s">
        <v>17</v>
      </c>
      <c r="S157" t="s">
        <v>18</v>
      </c>
      <c r="T157" t="s">
        <v>19</v>
      </c>
      <c r="U157" t="s">
        <v>20</v>
      </c>
      <c r="Y157" t="s">
        <v>47</v>
      </c>
      <c r="Z157" t="s">
        <v>48</v>
      </c>
      <c r="AA157" t="s">
        <v>49</v>
      </c>
      <c r="AB157" t="s">
        <v>50</v>
      </c>
      <c r="AC157" t="s">
        <v>51</v>
      </c>
      <c r="AD157" t="s">
        <v>52</v>
      </c>
    </row>
    <row r="158" spans="1:30" x14ac:dyDescent="0.25">
      <c r="A158" t="s">
        <v>42</v>
      </c>
      <c r="B158">
        <v>200</v>
      </c>
      <c r="C158">
        <v>1</v>
      </c>
      <c r="D158">
        <v>1990</v>
      </c>
      <c r="E158">
        <v>9.9499999999999993</v>
      </c>
      <c r="F158">
        <v>19900</v>
      </c>
      <c r="G158">
        <v>99.45</v>
      </c>
      <c r="H158">
        <v>0</v>
      </c>
      <c r="I158">
        <v>0</v>
      </c>
      <c r="J158">
        <v>9860</v>
      </c>
      <c r="K158">
        <v>49.28</v>
      </c>
      <c r="L158">
        <v>50.18</v>
      </c>
      <c r="M158">
        <v>179.94</v>
      </c>
      <c r="N158">
        <v>0</v>
      </c>
      <c r="O158">
        <v>0</v>
      </c>
      <c r="P158">
        <v>0</v>
      </c>
      <c r="Q158">
        <v>0</v>
      </c>
      <c r="R158">
        <v>0.01</v>
      </c>
      <c r="S158">
        <v>0.27</v>
      </c>
      <c r="T158">
        <v>0.1</v>
      </c>
      <c r="U158">
        <v>200.09</v>
      </c>
      <c r="X158" t="str">
        <f>A158</f>
        <v>write_run_update_with_index_multi_special</v>
      </c>
      <c r="Y158">
        <f>C158</f>
        <v>1</v>
      </c>
      <c r="Z158">
        <f>E158</f>
        <v>9.9499999999999993</v>
      </c>
      <c r="AA158">
        <f>G158</f>
        <v>99.45</v>
      </c>
      <c r="AB158">
        <f>I158</f>
        <v>0</v>
      </c>
      <c r="AC158">
        <f>K158</f>
        <v>49.28</v>
      </c>
      <c r="AD158">
        <f>M158</f>
        <v>179.94</v>
      </c>
    </row>
    <row r="159" spans="1:30" x14ac:dyDescent="0.25">
      <c r="A159" t="s">
        <v>42</v>
      </c>
      <c r="B159">
        <v>200</v>
      </c>
      <c r="C159">
        <v>2</v>
      </c>
      <c r="D159">
        <v>4149</v>
      </c>
      <c r="E159">
        <v>20.74</v>
      </c>
      <c r="F159">
        <v>41490</v>
      </c>
      <c r="G159">
        <v>207.38</v>
      </c>
      <c r="H159">
        <v>0</v>
      </c>
      <c r="I159">
        <v>0</v>
      </c>
      <c r="J159">
        <v>20632</v>
      </c>
      <c r="K159">
        <v>103.13</v>
      </c>
      <c r="L159">
        <v>104.25</v>
      </c>
      <c r="M159">
        <v>170.48</v>
      </c>
      <c r="N159">
        <v>0</v>
      </c>
      <c r="O159">
        <v>0</v>
      </c>
      <c r="P159">
        <v>0</v>
      </c>
      <c r="Q159">
        <v>0</v>
      </c>
      <c r="R159">
        <v>0.01</v>
      </c>
      <c r="S159">
        <v>0.45</v>
      </c>
      <c r="T159">
        <v>0.1</v>
      </c>
      <c r="U159">
        <v>400.1</v>
      </c>
      <c r="X159" t="str">
        <f t="shared" ref="X159:X168" si="84">A159</f>
        <v>write_run_update_with_index_multi_special</v>
      </c>
      <c r="Y159">
        <f t="shared" ref="Y159:Y168" si="85">C159</f>
        <v>2</v>
      </c>
      <c r="Z159">
        <f t="shared" ref="Z159:Z168" si="86">E159</f>
        <v>20.74</v>
      </c>
      <c r="AA159">
        <f t="shared" ref="AA159:AA168" si="87">G159</f>
        <v>207.38</v>
      </c>
      <c r="AB159">
        <f t="shared" ref="AB159:AB168" si="88">I159</f>
        <v>0</v>
      </c>
      <c r="AC159">
        <f t="shared" ref="AC159:AC168" si="89">K159</f>
        <v>103.13</v>
      </c>
      <c r="AD159">
        <f t="shared" ref="AD159:AD168" si="90">M159</f>
        <v>170.48</v>
      </c>
    </row>
    <row r="160" spans="1:30" x14ac:dyDescent="0.25">
      <c r="A160" t="s">
        <v>42</v>
      </c>
      <c r="B160">
        <v>200</v>
      </c>
      <c r="C160">
        <v>4</v>
      </c>
      <c r="D160">
        <v>8165</v>
      </c>
      <c r="E160">
        <v>40.82</v>
      </c>
      <c r="F160">
        <v>81650</v>
      </c>
      <c r="G160">
        <v>408.18</v>
      </c>
      <c r="H160">
        <v>0</v>
      </c>
      <c r="I160">
        <v>0</v>
      </c>
      <c r="J160">
        <v>40899</v>
      </c>
      <c r="K160">
        <v>204.46</v>
      </c>
      <c r="L160">
        <v>203.72</v>
      </c>
      <c r="M160">
        <v>176.73</v>
      </c>
      <c r="N160">
        <v>0</v>
      </c>
      <c r="O160">
        <v>0</v>
      </c>
      <c r="P160">
        <v>0</v>
      </c>
      <c r="Q160">
        <v>0</v>
      </c>
      <c r="R160">
        <v>0.01</v>
      </c>
      <c r="S160">
        <v>0.86</v>
      </c>
      <c r="T160">
        <v>0.1</v>
      </c>
      <c r="U160">
        <v>800.05</v>
      </c>
      <c r="X160" t="str">
        <f t="shared" si="84"/>
        <v>write_run_update_with_index_multi_special</v>
      </c>
      <c r="Y160">
        <f t="shared" si="85"/>
        <v>4</v>
      </c>
      <c r="Z160">
        <f t="shared" si="86"/>
        <v>40.82</v>
      </c>
      <c r="AA160">
        <f t="shared" si="87"/>
        <v>408.18</v>
      </c>
      <c r="AB160">
        <f t="shared" si="88"/>
        <v>0</v>
      </c>
      <c r="AC160">
        <f t="shared" si="89"/>
        <v>204.46</v>
      </c>
      <c r="AD160">
        <f t="shared" si="90"/>
        <v>176.73</v>
      </c>
    </row>
    <row r="161" spans="1:30" x14ac:dyDescent="0.25">
      <c r="A161" t="s">
        <v>42</v>
      </c>
      <c r="B161">
        <v>200</v>
      </c>
      <c r="C161">
        <v>8</v>
      </c>
      <c r="D161">
        <v>14804</v>
      </c>
      <c r="E161">
        <v>73.98</v>
      </c>
      <c r="F161">
        <v>148040</v>
      </c>
      <c r="G161">
        <v>739.82</v>
      </c>
      <c r="H161">
        <v>0</v>
      </c>
      <c r="I161">
        <v>0</v>
      </c>
      <c r="J161">
        <v>73822</v>
      </c>
      <c r="K161">
        <v>368.92</v>
      </c>
      <c r="L161">
        <v>370.9</v>
      </c>
      <c r="M161">
        <v>189.93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0.31</v>
      </c>
      <c r="T161">
        <v>0.11</v>
      </c>
      <c r="U161">
        <v>1600.44</v>
      </c>
      <c r="X161" t="str">
        <f t="shared" si="84"/>
        <v>write_run_update_with_index_multi_special</v>
      </c>
      <c r="Y161">
        <f t="shared" si="85"/>
        <v>8</v>
      </c>
      <c r="Z161">
        <f t="shared" si="86"/>
        <v>73.98</v>
      </c>
      <c r="AA161">
        <f t="shared" si="87"/>
        <v>739.82</v>
      </c>
      <c r="AB161">
        <f t="shared" si="88"/>
        <v>0</v>
      </c>
      <c r="AC161">
        <f t="shared" si="89"/>
        <v>368.92</v>
      </c>
      <c r="AD161">
        <f t="shared" si="90"/>
        <v>189.93</v>
      </c>
    </row>
    <row r="162" spans="1:30" x14ac:dyDescent="0.25">
      <c r="A162" t="s">
        <v>42</v>
      </c>
      <c r="B162">
        <v>200</v>
      </c>
      <c r="C162">
        <v>16</v>
      </c>
      <c r="D162">
        <v>24158</v>
      </c>
      <c r="E162">
        <v>120.69</v>
      </c>
      <c r="F162">
        <v>241580</v>
      </c>
      <c r="G162">
        <v>1206.8900000000001</v>
      </c>
      <c r="H162">
        <v>0</v>
      </c>
      <c r="I162">
        <v>0</v>
      </c>
      <c r="J162">
        <v>121150</v>
      </c>
      <c r="K162">
        <v>605.25</v>
      </c>
      <c r="L162">
        <v>601.65</v>
      </c>
      <c r="M162">
        <v>223.34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0.39</v>
      </c>
      <c r="T162">
        <v>0.13</v>
      </c>
      <c r="U162">
        <v>3201.41</v>
      </c>
      <c r="X162" t="str">
        <f t="shared" si="84"/>
        <v>write_run_update_with_index_multi_special</v>
      </c>
      <c r="Y162">
        <f t="shared" si="85"/>
        <v>16</v>
      </c>
      <c r="Z162">
        <f t="shared" si="86"/>
        <v>120.69</v>
      </c>
      <c r="AA162">
        <f t="shared" si="87"/>
        <v>1206.8900000000001</v>
      </c>
      <c r="AB162">
        <f t="shared" si="88"/>
        <v>0</v>
      </c>
      <c r="AC162">
        <f t="shared" si="89"/>
        <v>605.25</v>
      </c>
      <c r="AD162">
        <f t="shared" si="90"/>
        <v>223.34</v>
      </c>
    </row>
    <row r="163" spans="1:30" x14ac:dyDescent="0.25">
      <c r="A163" t="s">
        <v>42</v>
      </c>
      <c r="B163">
        <v>200</v>
      </c>
      <c r="C163">
        <v>32</v>
      </c>
      <c r="D163">
        <v>39779</v>
      </c>
      <c r="E163">
        <v>198.75</v>
      </c>
      <c r="F163">
        <v>397790</v>
      </c>
      <c r="G163">
        <v>1987.47</v>
      </c>
      <c r="H163">
        <v>0</v>
      </c>
      <c r="I163">
        <v>0</v>
      </c>
      <c r="J163">
        <v>199263</v>
      </c>
      <c r="K163">
        <v>995.57</v>
      </c>
      <c r="L163">
        <v>991.9</v>
      </c>
      <c r="M163">
        <v>253.35</v>
      </c>
      <c r="N163">
        <v>0</v>
      </c>
      <c r="O163">
        <v>0</v>
      </c>
      <c r="P163">
        <v>0</v>
      </c>
      <c r="Q163">
        <v>0</v>
      </c>
      <c r="R163">
        <v>0.01</v>
      </c>
      <c r="S163">
        <v>3.26</v>
      </c>
      <c r="T163">
        <v>0.16</v>
      </c>
      <c r="U163">
        <v>6402.24</v>
      </c>
      <c r="X163" t="str">
        <f t="shared" si="84"/>
        <v>write_run_update_with_index_multi_special</v>
      </c>
      <c r="Y163">
        <f t="shared" si="85"/>
        <v>32</v>
      </c>
      <c r="Z163">
        <f t="shared" si="86"/>
        <v>198.75</v>
      </c>
      <c r="AA163">
        <f t="shared" si="87"/>
        <v>1987.47</v>
      </c>
      <c r="AB163">
        <f t="shared" si="88"/>
        <v>0</v>
      </c>
      <c r="AC163">
        <f t="shared" si="89"/>
        <v>995.57</v>
      </c>
      <c r="AD163">
        <f t="shared" si="90"/>
        <v>253.35</v>
      </c>
    </row>
    <row r="164" spans="1:30" x14ac:dyDescent="0.25">
      <c r="A164" t="s">
        <v>42</v>
      </c>
      <c r="B164">
        <v>200</v>
      </c>
      <c r="C164">
        <v>64</v>
      </c>
      <c r="D164">
        <v>64107</v>
      </c>
      <c r="E164">
        <v>320.27</v>
      </c>
      <c r="F164">
        <v>641070</v>
      </c>
      <c r="G164">
        <v>3202.67</v>
      </c>
      <c r="H164">
        <v>0</v>
      </c>
      <c r="I164">
        <v>0</v>
      </c>
      <c r="J164">
        <v>321332</v>
      </c>
      <c r="K164">
        <v>1605.31</v>
      </c>
      <c r="L164">
        <v>1597.35</v>
      </c>
      <c r="M164">
        <v>303.33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2.5499999999999998</v>
      </c>
      <c r="T164">
        <v>0.2</v>
      </c>
      <c r="U164">
        <v>12804.29</v>
      </c>
      <c r="X164" t="str">
        <f t="shared" si="84"/>
        <v>write_run_update_with_index_multi_special</v>
      </c>
      <c r="Y164">
        <f t="shared" si="85"/>
        <v>64</v>
      </c>
      <c r="Z164">
        <f t="shared" si="86"/>
        <v>320.27</v>
      </c>
      <c r="AA164">
        <f t="shared" si="87"/>
        <v>3202.67</v>
      </c>
      <c r="AB164">
        <f t="shared" si="88"/>
        <v>0</v>
      </c>
      <c r="AC164">
        <f t="shared" si="89"/>
        <v>1605.31</v>
      </c>
      <c r="AD164">
        <f t="shared" si="90"/>
        <v>303.33</v>
      </c>
    </row>
    <row r="165" spans="1:30" x14ac:dyDescent="0.25">
      <c r="A165" t="s">
        <v>42</v>
      </c>
      <c r="B165">
        <v>200</v>
      </c>
      <c r="C165">
        <v>128</v>
      </c>
      <c r="D165">
        <v>99986</v>
      </c>
      <c r="E165">
        <v>499.28</v>
      </c>
      <c r="F165">
        <v>999860</v>
      </c>
      <c r="G165">
        <v>4992.76</v>
      </c>
      <c r="H165">
        <v>0</v>
      </c>
      <c r="I165">
        <v>0</v>
      </c>
      <c r="J165">
        <v>499235</v>
      </c>
      <c r="K165">
        <v>2492.91</v>
      </c>
      <c r="L165">
        <v>2499.85</v>
      </c>
      <c r="M165">
        <v>580.02</v>
      </c>
      <c r="N165">
        <v>0</v>
      </c>
      <c r="O165">
        <v>0</v>
      </c>
      <c r="P165">
        <v>0</v>
      </c>
      <c r="Q165">
        <v>0</v>
      </c>
      <c r="R165">
        <v>0.01</v>
      </c>
      <c r="S165">
        <v>2.5299999999999998</v>
      </c>
      <c r="T165">
        <v>0.26</v>
      </c>
      <c r="U165">
        <v>25612.33</v>
      </c>
      <c r="X165" t="str">
        <f t="shared" si="84"/>
        <v>write_run_update_with_index_multi_special</v>
      </c>
      <c r="Y165">
        <f t="shared" si="85"/>
        <v>128</v>
      </c>
      <c r="Z165">
        <f t="shared" si="86"/>
        <v>499.28</v>
      </c>
      <c r="AA165">
        <f t="shared" si="87"/>
        <v>4992.76</v>
      </c>
      <c r="AB165">
        <f t="shared" si="88"/>
        <v>0</v>
      </c>
      <c r="AC165">
        <f t="shared" si="89"/>
        <v>2492.91</v>
      </c>
      <c r="AD165">
        <f t="shared" si="90"/>
        <v>580.02</v>
      </c>
    </row>
    <row r="166" spans="1:30" x14ac:dyDescent="0.25">
      <c r="A166" t="s">
        <v>42</v>
      </c>
      <c r="B166">
        <v>201</v>
      </c>
      <c r="C166">
        <v>256</v>
      </c>
      <c r="D166">
        <v>134766</v>
      </c>
      <c r="E166">
        <v>671.36</v>
      </c>
      <c r="F166">
        <v>1347660</v>
      </c>
      <c r="G166">
        <v>6713.61</v>
      </c>
      <c r="H166">
        <v>0</v>
      </c>
      <c r="I166">
        <v>0</v>
      </c>
      <c r="J166">
        <v>673197</v>
      </c>
      <c r="K166">
        <v>3353.65</v>
      </c>
      <c r="L166">
        <v>3359.96</v>
      </c>
      <c r="M166">
        <v>787.74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3.13</v>
      </c>
      <c r="T166">
        <v>0.38</v>
      </c>
      <c r="U166">
        <v>51229.88</v>
      </c>
      <c r="X166" t="str">
        <f t="shared" si="84"/>
        <v>write_run_update_with_index_multi_special</v>
      </c>
      <c r="Y166">
        <f t="shared" si="85"/>
        <v>256</v>
      </c>
      <c r="Z166">
        <f t="shared" si="86"/>
        <v>671.36</v>
      </c>
      <c r="AA166">
        <f t="shared" si="87"/>
        <v>6713.61</v>
      </c>
      <c r="AB166">
        <f t="shared" si="88"/>
        <v>0</v>
      </c>
      <c r="AC166">
        <f t="shared" si="89"/>
        <v>3353.65</v>
      </c>
      <c r="AD166">
        <f t="shared" si="90"/>
        <v>787.74</v>
      </c>
    </row>
    <row r="167" spans="1:30" x14ac:dyDescent="0.25">
      <c r="A167" t="s">
        <v>42</v>
      </c>
      <c r="B167">
        <v>202</v>
      </c>
      <c r="C167">
        <v>512</v>
      </c>
      <c r="D167">
        <v>149278</v>
      </c>
      <c r="E167">
        <v>740.2</v>
      </c>
      <c r="F167">
        <v>1492780</v>
      </c>
      <c r="G167">
        <v>7402.01</v>
      </c>
      <c r="H167">
        <v>0</v>
      </c>
      <c r="I167">
        <v>0</v>
      </c>
      <c r="J167">
        <v>746847</v>
      </c>
      <c r="K167">
        <v>3703.27</v>
      </c>
      <c r="L167">
        <v>3698.74</v>
      </c>
      <c r="M167">
        <v>1803.47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4.5</v>
      </c>
      <c r="T167">
        <v>0.69</v>
      </c>
      <c r="U167">
        <v>103145.91</v>
      </c>
      <c r="X167" t="str">
        <f t="shared" si="84"/>
        <v>write_run_update_with_index_multi_special</v>
      </c>
      <c r="Y167">
        <f t="shared" si="85"/>
        <v>512</v>
      </c>
      <c r="Z167">
        <f t="shared" si="86"/>
        <v>740.2</v>
      </c>
      <c r="AA167">
        <f t="shared" si="87"/>
        <v>7402.01</v>
      </c>
      <c r="AB167">
        <f t="shared" si="88"/>
        <v>0</v>
      </c>
      <c r="AC167">
        <f t="shared" si="89"/>
        <v>3703.27</v>
      </c>
      <c r="AD167">
        <f t="shared" si="90"/>
        <v>1803.47</v>
      </c>
    </row>
    <row r="168" spans="1:30" x14ac:dyDescent="0.25">
      <c r="A168" t="s">
        <v>42</v>
      </c>
      <c r="B168">
        <v>200</v>
      </c>
      <c r="C168">
        <v>1024</v>
      </c>
      <c r="D168">
        <v>180186</v>
      </c>
      <c r="E168">
        <v>898.71</v>
      </c>
      <c r="F168">
        <v>1801860</v>
      </c>
      <c r="G168">
        <v>8987.06</v>
      </c>
      <c r="H168">
        <v>0</v>
      </c>
      <c r="I168">
        <v>0</v>
      </c>
      <c r="J168">
        <v>900963</v>
      </c>
      <c r="K168">
        <v>4493.6899999999996</v>
      </c>
      <c r="L168">
        <v>4493.3599999999997</v>
      </c>
      <c r="M168">
        <v>2493.86</v>
      </c>
      <c r="N168">
        <v>0</v>
      </c>
      <c r="O168">
        <v>0</v>
      </c>
      <c r="P168">
        <v>0</v>
      </c>
      <c r="Q168">
        <v>0</v>
      </c>
      <c r="R168">
        <v>0.01</v>
      </c>
      <c r="S168">
        <v>6.15</v>
      </c>
      <c r="T168">
        <v>1.1399999999999999</v>
      </c>
      <c r="U168">
        <v>205039.13</v>
      </c>
      <c r="X168" t="str">
        <f t="shared" si="84"/>
        <v>write_run_update_with_index_multi_special</v>
      </c>
      <c r="Y168">
        <f t="shared" si="85"/>
        <v>1024</v>
      </c>
      <c r="Z168">
        <f t="shared" si="86"/>
        <v>898.71</v>
      </c>
      <c r="AA168">
        <f t="shared" si="87"/>
        <v>8987.06</v>
      </c>
      <c r="AB168">
        <f t="shared" si="88"/>
        <v>0</v>
      </c>
      <c r="AC168">
        <f t="shared" si="89"/>
        <v>4493.6899999999996</v>
      </c>
      <c r="AD168">
        <f t="shared" si="90"/>
        <v>2493.86</v>
      </c>
    </row>
    <row r="170" spans="1:30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6</v>
      </c>
      <c r="H170" t="s">
        <v>7</v>
      </c>
      <c r="I170" t="s">
        <v>8</v>
      </c>
      <c r="J170" t="s">
        <v>9</v>
      </c>
      <c r="K170" t="s">
        <v>10</v>
      </c>
      <c r="L170" t="s">
        <v>11</v>
      </c>
      <c r="M170" t="s">
        <v>12</v>
      </c>
      <c r="N170" t="s">
        <v>13</v>
      </c>
      <c r="O170" t="s">
        <v>14</v>
      </c>
      <c r="P170" t="s">
        <v>15</v>
      </c>
      <c r="Q170" t="s">
        <v>16</v>
      </c>
      <c r="R170" t="s">
        <v>17</v>
      </c>
      <c r="S170" t="s">
        <v>18</v>
      </c>
      <c r="T170" t="s">
        <v>19</v>
      </c>
      <c r="U170" t="s">
        <v>20</v>
      </c>
      <c r="Y170" t="s">
        <v>47</v>
      </c>
      <c r="Z170" t="s">
        <v>48</v>
      </c>
      <c r="AA170" t="s">
        <v>49</v>
      </c>
      <c r="AB170" t="s">
        <v>50</v>
      </c>
      <c r="AC170" t="s">
        <v>51</v>
      </c>
      <c r="AD170" t="s">
        <v>52</v>
      </c>
    </row>
    <row r="171" spans="1:30" x14ac:dyDescent="0.25">
      <c r="A171" t="s">
        <v>43</v>
      </c>
      <c r="B171">
        <v>200</v>
      </c>
      <c r="C171">
        <v>1</v>
      </c>
      <c r="D171">
        <v>11502</v>
      </c>
      <c r="E171">
        <v>57.51</v>
      </c>
      <c r="F171">
        <v>11502</v>
      </c>
      <c r="G171">
        <v>57.51</v>
      </c>
      <c r="H171">
        <v>0</v>
      </c>
      <c r="I171">
        <v>0</v>
      </c>
      <c r="J171">
        <v>5711</v>
      </c>
      <c r="K171">
        <v>28.55</v>
      </c>
      <c r="L171">
        <v>28.95</v>
      </c>
      <c r="M171">
        <v>41.85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0.09</v>
      </c>
      <c r="T171">
        <v>0.02</v>
      </c>
      <c r="U171">
        <v>200</v>
      </c>
      <c r="X171" t="str">
        <f>A171</f>
        <v>write_run_update_with_index_single</v>
      </c>
      <c r="Y171">
        <f>C171</f>
        <v>1</v>
      </c>
      <c r="Z171">
        <f>E171</f>
        <v>57.51</v>
      </c>
      <c r="AA171">
        <f>G171</f>
        <v>57.51</v>
      </c>
      <c r="AB171">
        <f>I171</f>
        <v>0</v>
      </c>
      <c r="AC171">
        <f>K171</f>
        <v>28.55</v>
      </c>
      <c r="AD171">
        <f>M171</f>
        <v>41.85</v>
      </c>
    </row>
    <row r="172" spans="1:30" x14ac:dyDescent="0.25">
      <c r="A172" t="s">
        <v>43</v>
      </c>
      <c r="B172">
        <v>200</v>
      </c>
      <c r="C172">
        <v>2</v>
      </c>
      <c r="D172">
        <v>21759</v>
      </c>
      <c r="E172">
        <v>108.79</v>
      </c>
      <c r="F172">
        <v>21759</v>
      </c>
      <c r="G172">
        <v>108.79</v>
      </c>
      <c r="H172">
        <v>0</v>
      </c>
      <c r="I172">
        <v>0</v>
      </c>
      <c r="J172">
        <v>10894</v>
      </c>
      <c r="K172">
        <v>54.47</v>
      </c>
      <c r="L172">
        <v>54.32</v>
      </c>
      <c r="M172">
        <v>41.85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0.09</v>
      </c>
      <c r="T172">
        <v>0.02</v>
      </c>
      <c r="U172">
        <v>399.99</v>
      </c>
      <c r="X172" t="str">
        <f t="shared" ref="X172:X181" si="91">A172</f>
        <v>write_run_update_with_index_single</v>
      </c>
      <c r="Y172">
        <f t="shared" ref="Y172:Y181" si="92">C172</f>
        <v>2</v>
      </c>
      <c r="Z172">
        <f t="shared" ref="Z172:Z181" si="93">E172</f>
        <v>108.79</v>
      </c>
      <c r="AA172">
        <f t="shared" ref="AA172:AA181" si="94">G172</f>
        <v>108.79</v>
      </c>
      <c r="AB172">
        <f t="shared" ref="AB172:AB181" si="95">I172</f>
        <v>0</v>
      </c>
      <c r="AC172">
        <f t="shared" ref="AC172:AC181" si="96">K172</f>
        <v>54.47</v>
      </c>
      <c r="AD172">
        <f t="shared" ref="AD172:AD181" si="97">M172</f>
        <v>41.85</v>
      </c>
    </row>
    <row r="173" spans="1:30" x14ac:dyDescent="0.25">
      <c r="A173" t="s">
        <v>43</v>
      </c>
      <c r="B173">
        <v>200</v>
      </c>
      <c r="C173">
        <v>4</v>
      </c>
      <c r="D173">
        <v>38216</v>
      </c>
      <c r="E173">
        <v>191.05</v>
      </c>
      <c r="F173">
        <v>38216</v>
      </c>
      <c r="G173">
        <v>191.05</v>
      </c>
      <c r="H173">
        <v>0</v>
      </c>
      <c r="I173">
        <v>0</v>
      </c>
      <c r="J173">
        <v>19220</v>
      </c>
      <c r="K173">
        <v>96.08</v>
      </c>
      <c r="L173">
        <v>94.96</v>
      </c>
      <c r="M173">
        <v>44.98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2.31</v>
      </c>
      <c r="T173">
        <v>0.02</v>
      </c>
      <c r="U173">
        <v>800.02</v>
      </c>
      <c r="X173" t="str">
        <f t="shared" si="91"/>
        <v>write_run_update_with_index_single</v>
      </c>
      <c r="Y173">
        <f t="shared" si="92"/>
        <v>4</v>
      </c>
      <c r="Z173">
        <f t="shared" si="93"/>
        <v>191.05</v>
      </c>
      <c r="AA173">
        <f t="shared" si="94"/>
        <v>191.05</v>
      </c>
      <c r="AB173">
        <f t="shared" si="95"/>
        <v>0</v>
      </c>
      <c r="AC173">
        <f t="shared" si="96"/>
        <v>96.08</v>
      </c>
      <c r="AD173">
        <f t="shared" si="97"/>
        <v>44.98</v>
      </c>
    </row>
    <row r="174" spans="1:30" x14ac:dyDescent="0.25">
      <c r="A174" t="s">
        <v>43</v>
      </c>
      <c r="B174">
        <v>200</v>
      </c>
      <c r="C174">
        <v>8</v>
      </c>
      <c r="D174">
        <v>68081</v>
      </c>
      <c r="E174">
        <v>340.34</v>
      </c>
      <c r="F174">
        <v>68081</v>
      </c>
      <c r="G174">
        <v>340.34</v>
      </c>
      <c r="H174">
        <v>0</v>
      </c>
      <c r="I174">
        <v>0</v>
      </c>
      <c r="J174">
        <v>34110</v>
      </c>
      <c r="K174">
        <v>170.52</v>
      </c>
      <c r="L174">
        <v>169.82</v>
      </c>
      <c r="M174">
        <v>46.63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2.82</v>
      </c>
      <c r="T174">
        <v>0.02</v>
      </c>
      <c r="U174">
        <v>1600.1</v>
      </c>
      <c r="X174" t="str">
        <f t="shared" si="91"/>
        <v>write_run_update_with_index_single</v>
      </c>
      <c r="Y174">
        <f t="shared" si="92"/>
        <v>8</v>
      </c>
      <c r="Z174">
        <f t="shared" si="93"/>
        <v>340.34</v>
      </c>
      <c r="AA174">
        <f t="shared" si="94"/>
        <v>340.34</v>
      </c>
      <c r="AB174">
        <f t="shared" si="95"/>
        <v>0</v>
      </c>
      <c r="AC174">
        <f t="shared" si="96"/>
        <v>170.52</v>
      </c>
      <c r="AD174">
        <f t="shared" si="97"/>
        <v>46.63</v>
      </c>
    </row>
    <row r="175" spans="1:30" x14ac:dyDescent="0.25">
      <c r="A175" t="s">
        <v>43</v>
      </c>
      <c r="B175">
        <v>201</v>
      </c>
      <c r="C175">
        <v>16</v>
      </c>
      <c r="D175">
        <v>105987</v>
      </c>
      <c r="E175">
        <v>528.08000000000004</v>
      </c>
      <c r="F175">
        <v>105987</v>
      </c>
      <c r="G175">
        <v>528.08000000000004</v>
      </c>
      <c r="H175">
        <v>0</v>
      </c>
      <c r="I175">
        <v>0</v>
      </c>
      <c r="J175">
        <v>52474</v>
      </c>
      <c r="K175">
        <v>261.45</v>
      </c>
      <c r="L175">
        <v>266.63</v>
      </c>
      <c r="M175">
        <v>54.83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2.57</v>
      </c>
      <c r="T175">
        <v>0.03</v>
      </c>
      <c r="U175">
        <v>3209.02</v>
      </c>
      <c r="X175" t="str">
        <f t="shared" si="91"/>
        <v>write_run_update_with_index_single</v>
      </c>
      <c r="Y175">
        <f t="shared" si="92"/>
        <v>16</v>
      </c>
      <c r="Z175">
        <f t="shared" si="93"/>
        <v>528.08000000000004</v>
      </c>
      <c r="AA175">
        <f t="shared" si="94"/>
        <v>528.08000000000004</v>
      </c>
      <c r="AB175">
        <f t="shared" si="95"/>
        <v>0</v>
      </c>
      <c r="AC175">
        <f t="shared" si="96"/>
        <v>261.45</v>
      </c>
      <c r="AD175">
        <f t="shared" si="97"/>
        <v>54.83</v>
      </c>
    </row>
    <row r="176" spans="1:30" x14ac:dyDescent="0.25">
      <c r="A176" t="s">
        <v>43</v>
      </c>
      <c r="B176">
        <v>201</v>
      </c>
      <c r="C176">
        <v>32</v>
      </c>
      <c r="D176">
        <v>139277</v>
      </c>
      <c r="E176">
        <v>694.02</v>
      </c>
      <c r="F176">
        <v>139277</v>
      </c>
      <c r="G176">
        <v>694.02</v>
      </c>
      <c r="H176">
        <v>0</v>
      </c>
      <c r="I176">
        <v>0</v>
      </c>
      <c r="J176">
        <v>69782</v>
      </c>
      <c r="K176">
        <v>347.73</v>
      </c>
      <c r="L176">
        <v>346.3</v>
      </c>
      <c r="M176">
        <v>77.19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2.27</v>
      </c>
      <c r="T176">
        <v>0.05</v>
      </c>
      <c r="U176">
        <v>6405.45</v>
      </c>
      <c r="X176" t="str">
        <f t="shared" si="91"/>
        <v>write_run_update_with_index_single</v>
      </c>
      <c r="Y176">
        <f t="shared" si="92"/>
        <v>32</v>
      </c>
      <c r="Z176">
        <f t="shared" si="93"/>
        <v>694.02</v>
      </c>
      <c r="AA176">
        <f t="shared" si="94"/>
        <v>694.02</v>
      </c>
      <c r="AB176">
        <f t="shared" si="95"/>
        <v>0</v>
      </c>
      <c r="AC176">
        <f t="shared" si="96"/>
        <v>347.73</v>
      </c>
      <c r="AD176">
        <f t="shared" si="97"/>
        <v>77.19</v>
      </c>
    </row>
    <row r="177" spans="1:30" x14ac:dyDescent="0.25">
      <c r="A177" t="s">
        <v>43</v>
      </c>
      <c r="B177">
        <v>200</v>
      </c>
      <c r="C177">
        <v>64</v>
      </c>
      <c r="D177">
        <v>169962</v>
      </c>
      <c r="E177">
        <v>849.63</v>
      </c>
      <c r="F177">
        <v>169962</v>
      </c>
      <c r="G177">
        <v>849.63</v>
      </c>
      <c r="H177">
        <v>0</v>
      </c>
      <c r="I177">
        <v>0</v>
      </c>
      <c r="J177">
        <v>85024</v>
      </c>
      <c r="K177">
        <v>425.03</v>
      </c>
      <c r="L177">
        <v>424.6</v>
      </c>
      <c r="M177">
        <v>125.52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2.29</v>
      </c>
      <c r="T177">
        <v>0.08</v>
      </c>
      <c r="U177">
        <v>12801.32</v>
      </c>
      <c r="X177" t="str">
        <f t="shared" si="91"/>
        <v>write_run_update_with_index_single</v>
      </c>
      <c r="Y177">
        <f t="shared" si="92"/>
        <v>64</v>
      </c>
      <c r="Z177">
        <f t="shared" si="93"/>
        <v>849.63</v>
      </c>
      <c r="AA177">
        <f t="shared" si="94"/>
        <v>849.63</v>
      </c>
      <c r="AB177">
        <f t="shared" si="95"/>
        <v>0</v>
      </c>
      <c r="AC177">
        <f t="shared" si="96"/>
        <v>425.03</v>
      </c>
      <c r="AD177">
        <f t="shared" si="97"/>
        <v>125.52</v>
      </c>
    </row>
    <row r="178" spans="1:30" x14ac:dyDescent="0.25">
      <c r="A178" t="s">
        <v>43</v>
      </c>
      <c r="B178">
        <v>201</v>
      </c>
      <c r="C178">
        <v>128</v>
      </c>
      <c r="D178">
        <v>174130</v>
      </c>
      <c r="E178">
        <v>867.95</v>
      </c>
      <c r="F178">
        <v>174130</v>
      </c>
      <c r="G178">
        <v>867.95</v>
      </c>
      <c r="H178">
        <v>0</v>
      </c>
      <c r="I178">
        <v>0</v>
      </c>
      <c r="J178">
        <v>87122</v>
      </c>
      <c r="K178">
        <v>434.26</v>
      </c>
      <c r="L178">
        <v>433.69</v>
      </c>
      <c r="M178">
        <v>995.51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5.29</v>
      </c>
      <c r="T178">
        <v>0.15</v>
      </c>
      <c r="U178">
        <v>25676.74</v>
      </c>
      <c r="X178" t="str">
        <f t="shared" si="91"/>
        <v>write_run_update_with_index_single</v>
      </c>
      <c r="Y178">
        <f t="shared" si="92"/>
        <v>128</v>
      </c>
      <c r="Z178">
        <f t="shared" si="93"/>
        <v>867.95</v>
      </c>
      <c r="AA178">
        <f t="shared" si="94"/>
        <v>867.95</v>
      </c>
      <c r="AB178">
        <f t="shared" si="95"/>
        <v>0</v>
      </c>
      <c r="AC178">
        <f t="shared" si="96"/>
        <v>434.26</v>
      </c>
      <c r="AD178">
        <f t="shared" si="97"/>
        <v>995.51</v>
      </c>
    </row>
    <row r="179" spans="1:30" x14ac:dyDescent="0.25">
      <c r="A179" t="s">
        <v>43</v>
      </c>
      <c r="B179">
        <v>200</v>
      </c>
      <c r="C179">
        <v>256</v>
      </c>
      <c r="D179">
        <v>185787</v>
      </c>
      <c r="E179">
        <v>928.34</v>
      </c>
      <c r="F179">
        <v>185787</v>
      </c>
      <c r="G179">
        <v>928.34</v>
      </c>
      <c r="H179">
        <v>0</v>
      </c>
      <c r="I179">
        <v>0</v>
      </c>
      <c r="J179">
        <v>92488</v>
      </c>
      <c r="K179">
        <v>462.14</v>
      </c>
      <c r="L179">
        <v>466.19</v>
      </c>
      <c r="M179">
        <v>1479.41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6.86</v>
      </c>
      <c r="T179">
        <v>0.28000000000000003</v>
      </c>
      <c r="U179">
        <v>51214.05</v>
      </c>
      <c r="X179" t="str">
        <f t="shared" si="91"/>
        <v>write_run_update_with_index_single</v>
      </c>
      <c r="Y179">
        <f t="shared" si="92"/>
        <v>256</v>
      </c>
      <c r="Z179">
        <f t="shared" si="93"/>
        <v>928.34</v>
      </c>
      <c r="AA179">
        <f t="shared" si="94"/>
        <v>928.34</v>
      </c>
      <c r="AB179">
        <f t="shared" si="95"/>
        <v>0</v>
      </c>
      <c r="AC179">
        <f t="shared" si="96"/>
        <v>462.14</v>
      </c>
      <c r="AD179">
        <f t="shared" si="97"/>
        <v>1479.41</v>
      </c>
    </row>
    <row r="180" spans="1:30" x14ac:dyDescent="0.25">
      <c r="A180" t="s">
        <v>43</v>
      </c>
      <c r="B180">
        <v>200</v>
      </c>
      <c r="C180">
        <v>512</v>
      </c>
      <c r="D180">
        <v>194045</v>
      </c>
      <c r="E180">
        <v>969.54</v>
      </c>
      <c r="F180">
        <v>194045</v>
      </c>
      <c r="G180">
        <v>969.54</v>
      </c>
      <c r="H180">
        <v>0</v>
      </c>
      <c r="I180">
        <v>0</v>
      </c>
      <c r="J180">
        <v>96878</v>
      </c>
      <c r="K180">
        <v>484.05</v>
      </c>
      <c r="L180">
        <v>485.49</v>
      </c>
      <c r="M180">
        <v>1973.38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6.84</v>
      </c>
      <c r="T180">
        <v>0.53</v>
      </c>
      <c r="U180">
        <v>102439.21</v>
      </c>
      <c r="X180" t="str">
        <f t="shared" si="91"/>
        <v>write_run_update_with_index_single</v>
      </c>
      <c r="Y180">
        <f t="shared" si="92"/>
        <v>512</v>
      </c>
      <c r="Z180">
        <f t="shared" si="93"/>
        <v>969.54</v>
      </c>
      <c r="AA180">
        <f t="shared" si="94"/>
        <v>969.54</v>
      </c>
      <c r="AB180">
        <f t="shared" si="95"/>
        <v>0</v>
      </c>
      <c r="AC180">
        <f t="shared" si="96"/>
        <v>484.05</v>
      </c>
      <c r="AD180">
        <f t="shared" si="97"/>
        <v>1973.38</v>
      </c>
    </row>
    <row r="181" spans="1:30" x14ac:dyDescent="0.25">
      <c r="A181" t="s">
        <v>43</v>
      </c>
      <c r="B181">
        <v>201</v>
      </c>
      <c r="C181">
        <v>1024</v>
      </c>
      <c r="D181">
        <v>200798</v>
      </c>
      <c r="E181">
        <v>998.58</v>
      </c>
      <c r="F181">
        <v>200798</v>
      </c>
      <c r="G181">
        <v>998.58</v>
      </c>
      <c r="H181">
        <v>0</v>
      </c>
      <c r="I181">
        <v>0</v>
      </c>
      <c r="J181">
        <v>100714</v>
      </c>
      <c r="K181">
        <v>500.86</v>
      </c>
      <c r="L181">
        <v>497.73</v>
      </c>
      <c r="M181">
        <v>3326.55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11.87</v>
      </c>
      <c r="T181">
        <v>1.02</v>
      </c>
      <c r="U181">
        <v>205656.75</v>
      </c>
      <c r="X181" t="str">
        <f t="shared" si="91"/>
        <v>write_run_update_with_index_single</v>
      </c>
      <c r="Y181">
        <f t="shared" si="92"/>
        <v>1024</v>
      </c>
      <c r="Z181">
        <f t="shared" si="93"/>
        <v>998.58</v>
      </c>
      <c r="AA181">
        <f t="shared" si="94"/>
        <v>998.58</v>
      </c>
      <c r="AB181">
        <f t="shared" si="95"/>
        <v>0</v>
      </c>
      <c r="AC181">
        <f t="shared" si="96"/>
        <v>500.86</v>
      </c>
      <c r="AD181">
        <f t="shared" si="97"/>
        <v>3326.55</v>
      </c>
    </row>
    <row r="183" spans="1:30" x14ac:dyDescent="0.25">
      <c r="A183" t="s">
        <v>0</v>
      </c>
      <c r="B183" t="s">
        <v>1</v>
      </c>
      <c r="C183" t="s">
        <v>2</v>
      </c>
      <c r="D183" t="s">
        <v>3</v>
      </c>
      <c r="E183" t="s">
        <v>4</v>
      </c>
      <c r="F183" t="s">
        <v>5</v>
      </c>
      <c r="G183" t="s">
        <v>6</v>
      </c>
      <c r="H183" t="s">
        <v>7</v>
      </c>
      <c r="I183" t="s">
        <v>8</v>
      </c>
      <c r="J183" t="s">
        <v>9</v>
      </c>
      <c r="K183" t="s">
        <v>10</v>
      </c>
      <c r="L183" t="s">
        <v>11</v>
      </c>
      <c r="M183" t="s">
        <v>12</v>
      </c>
      <c r="N183" t="s">
        <v>13</v>
      </c>
      <c r="O183" t="s">
        <v>14</v>
      </c>
      <c r="P183" t="s">
        <v>15</v>
      </c>
      <c r="Q183" t="s">
        <v>16</v>
      </c>
      <c r="R183" t="s">
        <v>17</v>
      </c>
      <c r="S183" t="s">
        <v>18</v>
      </c>
      <c r="T183" t="s">
        <v>19</v>
      </c>
      <c r="U183" t="s">
        <v>20</v>
      </c>
      <c r="Y183" t="s">
        <v>47</v>
      </c>
      <c r="Z183" t="s">
        <v>48</v>
      </c>
      <c r="AA183" t="s">
        <v>49</v>
      </c>
      <c r="AB183" t="s">
        <v>50</v>
      </c>
      <c r="AC183" t="s">
        <v>51</v>
      </c>
      <c r="AD183" t="s">
        <v>52</v>
      </c>
    </row>
    <row r="184" spans="1:30" x14ac:dyDescent="0.25">
      <c r="A184" t="s">
        <v>44</v>
      </c>
      <c r="B184">
        <v>200</v>
      </c>
      <c r="C184">
        <v>1</v>
      </c>
      <c r="D184">
        <v>2814</v>
      </c>
      <c r="E184">
        <v>14.07</v>
      </c>
      <c r="F184">
        <v>11256</v>
      </c>
      <c r="G184">
        <v>56.26</v>
      </c>
      <c r="H184">
        <v>0</v>
      </c>
      <c r="I184">
        <v>0</v>
      </c>
      <c r="J184">
        <v>9837</v>
      </c>
      <c r="K184">
        <v>49.17</v>
      </c>
      <c r="L184">
        <v>7.09</v>
      </c>
      <c r="M184">
        <v>118.92</v>
      </c>
      <c r="N184">
        <v>0</v>
      </c>
      <c r="O184">
        <v>0</v>
      </c>
      <c r="P184">
        <v>0</v>
      </c>
      <c r="Q184">
        <v>0</v>
      </c>
      <c r="R184">
        <v>0.01</v>
      </c>
      <c r="S184">
        <v>0.16</v>
      </c>
      <c r="T184">
        <v>7.0000000000000007E-2</v>
      </c>
      <c r="U184">
        <v>200.05</v>
      </c>
      <c r="X184" t="str">
        <f>A184</f>
        <v>write_run_write_all_no_trx</v>
      </c>
      <c r="Y184">
        <f>C184</f>
        <v>1</v>
      </c>
      <c r="Z184">
        <f>E184</f>
        <v>14.07</v>
      </c>
      <c r="AA184">
        <f>G184</f>
        <v>56.26</v>
      </c>
      <c r="AB184">
        <f>I184</f>
        <v>0</v>
      </c>
      <c r="AC184">
        <f>K184</f>
        <v>49.17</v>
      </c>
      <c r="AD184">
        <f>M184</f>
        <v>118.92</v>
      </c>
    </row>
    <row r="185" spans="1:30" x14ac:dyDescent="0.25">
      <c r="A185" t="s">
        <v>44</v>
      </c>
      <c r="B185">
        <v>200</v>
      </c>
      <c r="C185">
        <v>2</v>
      </c>
      <c r="D185">
        <v>4719</v>
      </c>
      <c r="E185">
        <v>23.59</v>
      </c>
      <c r="F185">
        <v>18876</v>
      </c>
      <c r="G185">
        <v>94.34</v>
      </c>
      <c r="H185">
        <v>0</v>
      </c>
      <c r="I185">
        <v>0</v>
      </c>
      <c r="J185">
        <v>16524</v>
      </c>
      <c r="K185">
        <v>82.59</v>
      </c>
      <c r="L185">
        <v>11.76</v>
      </c>
      <c r="M185">
        <v>130.13</v>
      </c>
      <c r="N185">
        <v>0</v>
      </c>
      <c r="O185">
        <v>0</v>
      </c>
      <c r="P185">
        <v>0</v>
      </c>
      <c r="Q185">
        <v>0</v>
      </c>
      <c r="R185">
        <v>0.02</v>
      </c>
      <c r="S185">
        <v>0.18</v>
      </c>
      <c r="T185">
        <v>0.08</v>
      </c>
      <c r="U185">
        <v>400.13</v>
      </c>
      <c r="X185" t="str">
        <f t="shared" ref="X185:X194" si="98">A185</f>
        <v>write_run_write_all_no_trx</v>
      </c>
      <c r="Y185">
        <f t="shared" ref="Y185:Y194" si="99">C185</f>
        <v>2</v>
      </c>
      <c r="Z185">
        <f t="shared" ref="Z185:Z194" si="100">E185</f>
        <v>23.59</v>
      </c>
      <c r="AA185">
        <f t="shared" ref="AA185:AA194" si="101">G185</f>
        <v>94.34</v>
      </c>
      <c r="AB185">
        <f t="shared" ref="AB185:AB194" si="102">I185</f>
        <v>0</v>
      </c>
      <c r="AC185">
        <f t="shared" ref="AC185:AC194" si="103">K185</f>
        <v>82.59</v>
      </c>
      <c r="AD185">
        <f t="shared" ref="AD185:AD194" si="104">M185</f>
        <v>130.13</v>
      </c>
    </row>
    <row r="186" spans="1:30" x14ac:dyDescent="0.25">
      <c r="A186" t="s">
        <v>44</v>
      </c>
      <c r="B186">
        <v>200</v>
      </c>
      <c r="C186">
        <v>4</v>
      </c>
      <c r="D186">
        <v>8117</v>
      </c>
      <c r="E186">
        <v>40.56</v>
      </c>
      <c r="F186">
        <v>32468</v>
      </c>
      <c r="G186">
        <v>162.26</v>
      </c>
      <c r="H186">
        <v>0</v>
      </c>
      <c r="I186">
        <v>0</v>
      </c>
      <c r="J186">
        <v>28452</v>
      </c>
      <c r="K186">
        <v>142.19</v>
      </c>
      <c r="L186">
        <v>20.07</v>
      </c>
      <c r="M186">
        <v>144.97</v>
      </c>
      <c r="N186">
        <v>0</v>
      </c>
      <c r="O186">
        <v>0</v>
      </c>
      <c r="P186">
        <v>0</v>
      </c>
      <c r="Q186">
        <v>0</v>
      </c>
      <c r="R186">
        <v>0.03</v>
      </c>
      <c r="S186">
        <v>0.26</v>
      </c>
      <c r="T186">
        <v>0.1</v>
      </c>
      <c r="U186">
        <v>800.3</v>
      </c>
      <c r="X186" t="str">
        <f t="shared" si="98"/>
        <v>write_run_write_all_no_trx</v>
      </c>
      <c r="Y186">
        <f t="shared" si="99"/>
        <v>4</v>
      </c>
      <c r="Z186">
        <f t="shared" si="100"/>
        <v>40.56</v>
      </c>
      <c r="AA186">
        <f t="shared" si="101"/>
        <v>162.26</v>
      </c>
      <c r="AB186">
        <f t="shared" si="102"/>
        <v>0</v>
      </c>
      <c r="AC186">
        <f t="shared" si="103"/>
        <v>142.19</v>
      </c>
      <c r="AD186">
        <f t="shared" si="104"/>
        <v>144.97</v>
      </c>
    </row>
    <row r="187" spans="1:30" x14ac:dyDescent="0.25">
      <c r="A187" t="s">
        <v>44</v>
      </c>
      <c r="B187">
        <v>200</v>
      </c>
      <c r="C187">
        <v>8</v>
      </c>
      <c r="D187">
        <v>12785</v>
      </c>
      <c r="E187">
        <v>63.88</v>
      </c>
      <c r="F187">
        <v>51140</v>
      </c>
      <c r="G187">
        <v>255.53</v>
      </c>
      <c r="H187">
        <v>0</v>
      </c>
      <c r="I187">
        <v>0</v>
      </c>
      <c r="J187">
        <v>44737</v>
      </c>
      <c r="K187">
        <v>223.54</v>
      </c>
      <c r="L187">
        <v>31.99</v>
      </c>
      <c r="M187">
        <v>170.48</v>
      </c>
      <c r="N187">
        <v>0</v>
      </c>
      <c r="O187">
        <v>0</v>
      </c>
      <c r="P187">
        <v>0</v>
      </c>
      <c r="Q187">
        <v>0</v>
      </c>
      <c r="R187">
        <v>0.02</v>
      </c>
      <c r="S187">
        <v>2.99</v>
      </c>
      <c r="T187">
        <v>0.13</v>
      </c>
      <c r="U187">
        <v>1600.46</v>
      </c>
      <c r="X187" t="str">
        <f t="shared" si="98"/>
        <v>write_run_write_all_no_trx</v>
      </c>
      <c r="Y187">
        <f t="shared" si="99"/>
        <v>8</v>
      </c>
      <c r="Z187">
        <f t="shared" si="100"/>
        <v>63.88</v>
      </c>
      <c r="AA187">
        <f t="shared" si="101"/>
        <v>255.53</v>
      </c>
      <c r="AB187">
        <f t="shared" si="102"/>
        <v>0</v>
      </c>
      <c r="AC187">
        <f t="shared" si="103"/>
        <v>223.54</v>
      </c>
      <c r="AD187">
        <f t="shared" si="104"/>
        <v>170.48</v>
      </c>
    </row>
    <row r="188" spans="1:30" x14ac:dyDescent="0.25">
      <c r="A188" t="s">
        <v>44</v>
      </c>
      <c r="B188">
        <v>200</v>
      </c>
      <c r="C188">
        <v>16</v>
      </c>
      <c r="D188">
        <v>17376</v>
      </c>
      <c r="E188">
        <v>86.83</v>
      </c>
      <c r="F188">
        <v>69504</v>
      </c>
      <c r="G188">
        <v>347.32</v>
      </c>
      <c r="H188">
        <v>0</v>
      </c>
      <c r="I188">
        <v>0</v>
      </c>
      <c r="J188">
        <v>60872</v>
      </c>
      <c r="K188">
        <v>304.19</v>
      </c>
      <c r="L188">
        <v>43.14</v>
      </c>
      <c r="M188">
        <v>223.34</v>
      </c>
      <c r="N188">
        <v>0</v>
      </c>
      <c r="O188">
        <v>0</v>
      </c>
      <c r="P188">
        <v>0</v>
      </c>
      <c r="Q188">
        <v>0</v>
      </c>
      <c r="R188">
        <v>0.02</v>
      </c>
      <c r="S188">
        <v>3.82</v>
      </c>
      <c r="T188">
        <v>0.18</v>
      </c>
      <c r="U188">
        <v>3200.92</v>
      </c>
      <c r="X188" t="str">
        <f t="shared" si="98"/>
        <v>write_run_write_all_no_trx</v>
      </c>
      <c r="Y188">
        <f t="shared" si="99"/>
        <v>16</v>
      </c>
      <c r="Z188">
        <f t="shared" si="100"/>
        <v>86.83</v>
      </c>
      <c r="AA188">
        <f t="shared" si="101"/>
        <v>347.32</v>
      </c>
      <c r="AB188">
        <f t="shared" si="102"/>
        <v>0</v>
      </c>
      <c r="AC188">
        <f t="shared" si="103"/>
        <v>304.19</v>
      </c>
      <c r="AD188">
        <f t="shared" si="104"/>
        <v>223.34</v>
      </c>
    </row>
    <row r="189" spans="1:30" x14ac:dyDescent="0.25">
      <c r="A189" t="s">
        <v>44</v>
      </c>
      <c r="B189">
        <v>200</v>
      </c>
      <c r="C189">
        <v>32</v>
      </c>
      <c r="D189">
        <v>21708</v>
      </c>
      <c r="E189">
        <v>108.46</v>
      </c>
      <c r="F189">
        <v>86832</v>
      </c>
      <c r="G189">
        <v>433.85</v>
      </c>
      <c r="H189">
        <v>0</v>
      </c>
      <c r="I189">
        <v>0</v>
      </c>
      <c r="J189">
        <v>75993</v>
      </c>
      <c r="K189">
        <v>379.69</v>
      </c>
      <c r="L189">
        <v>54.16</v>
      </c>
      <c r="M189">
        <v>1327.91</v>
      </c>
      <c r="N189">
        <v>0</v>
      </c>
      <c r="O189">
        <v>0</v>
      </c>
      <c r="P189">
        <v>0</v>
      </c>
      <c r="Q189">
        <v>0</v>
      </c>
      <c r="R189">
        <v>0.02</v>
      </c>
      <c r="S189">
        <v>4.26</v>
      </c>
      <c r="T189">
        <v>0.28999999999999998</v>
      </c>
      <c r="U189">
        <v>6401.79</v>
      </c>
      <c r="X189" t="str">
        <f t="shared" si="98"/>
        <v>write_run_write_all_no_trx</v>
      </c>
      <c r="Y189">
        <f t="shared" si="99"/>
        <v>32</v>
      </c>
      <c r="Z189">
        <f t="shared" si="100"/>
        <v>108.46</v>
      </c>
      <c r="AA189">
        <f t="shared" si="101"/>
        <v>433.85</v>
      </c>
      <c r="AB189">
        <f t="shared" si="102"/>
        <v>0</v>
      </c>
      <c r="AC189">
        <f t="shared" si="103"/>
        <v>379.69</v>
      </c>
      <c r="AD189">
        <f t="shared" si="104"/>
        <v>1327.91</v>
      </c>
    </row>
    <row r="190" spans="1:30" x14ac:dyDescent="0.25">
      <c r="A190" t="s">
        <v>44</v>
      </c>
      <c r="B190">
        <v>200</v>
      </c>
      <c r="C190">
        <v>64</v>
      </c>
      <c r="D190">
        <v>27362</v>
      </c>
      <c r="E190">
        <v>136.68</v>
      </c>
      <c r="F190">
        <v>109448</v>
      </c>
      <c r="G190">
        <v>546.71</v>
      </c>
      <c r="H190">
        <v>0</v>
      </c>
      <c r="I190">
        <v>0</v>
      </c>
      <c r="J190">
        <v>95647</v>
      </c>
      <c r="K190">
        <v>477.77</v>
      </c>
      <c r="L190">
        <v>68.94</v>
      </c>
      <c r="M190">
        <v>1589.9</v>
      </c>
      <c r="N190">
        <v>0</v>
      </c>
      <c r="O190">
        <v>0</v>
      </c>
      <c r="P190">
        <v>0</v>
      </c>
      <c r="Q190">
        <v>0</v>
      </c>
      <c r="R190">
        <v>0.03</v>
      </c>
      <c r="S190">
        <v>4.99</v>
      </c>
      <c r="T190">
        <v>0.47</v>
      </c>
      <c r="U190">
        <v>12805.08</v>
      </c>
      <c r="X190" t="str">
        <f t="shared" si="98"/>
        <v>write_run_write_all_no_trx</v>
      </c>
      <c r="Y190">
        <f t="shared" si="99"/>
        <v>64</v>
      </c>
      <c r="Z190">
        <f t="shared" si="100"/>
        <v>136.68</v>
      </c>
      <c r="AA190">
        <f t="shared" si="101"/>
        <v>546.71</v>
      </c>
      <c r="AB190">
        <f t="shared" si="102"/>
        <v>0</v>
      </c>
      <c r="AC190">
        <f t="shared" si="103"/>
        <v>477.77</v>
      </c>
      <c r="AD190">
        <f t="shared" si="104"/>
        <v>1589.9</v>
      </c>
    </row>
    <row r="191" spans="1:30" x14ac:dyDescent="0.25">
      <c r="A191" t="s">
        <v>44</v>
      </c>
      <c r="B191">
        <v>200</v>
      </c>
      <c r="C191">
        <v>128</v>
      </c>
      <c r="D191">
        <v>31917</v>
      </c>
      <c r="E191">
        <v>159.36000000000001</v>
      </c>
      <c r="F191">
        <v>127668</v>
      </c>
      <c r="G191">
        <v>637.45000000000005</v>
      </c>
      <c r="H191">
        <v>0</v>
      </c>
      <c r="I191">
        <v>0</v>
      </c>
      <c r="J191">
        <v>111771</v>
      </c>
      <c r="K191">
        <v>558.07000000000005</v>
      </c>
      <c r="L191">
        <v>79.37</v>
      </c>
      <c r="M191">
        <v>1903.57</v>
      </c>
      <c r="N191">
        <v>0</v>
      </c>
      <c r="O191">
        <v>0</v>
      </c>
      <c r="P191">
        <v>0</v>
      </c>
      <c r="Q191">
        <v>0</v>
      </c>
      <c r="R191">
        <v>0.03</v>
      </c>
      <c r="S191">
        <v>4.18</v>
      </c>
      <c r="T191">
        <v>0.8</v>
      </c>
      <c r="U191">
        <v>25616.43</v>
      </c>
      <c r="X191" t="str">
        <f t="shared" si="98"/>
        <v>write_run_write_all_no_trx</v>
      </c>
      <c r="Y191">
        <f t="shared" si="99"/>
        <v>128</v>
      </c>
      <c r="Z191">
        <f t="shared" si="100"/>
        <v>159.36000000000001</v>
      </c>
      <c r="AA191">
        <f t="shared" si="101"/>
        <v>637.45000000000005</v>
      </c>
      <c r="AB191">
        <f t="shared" si="102"/>
        <v>0</v>
      </c>
      <c r="AC191">
        <f t="shared" si="103"/>
        <v>558.07000000000005</v>
      </c>
      <c r="AD191">
        <f t="shared" si="104"/>
        <v>1903.57</v>
      </c>
    </row>
    <row r="192" spans="1:30" x14ac:dyDescent="0.25">
      <c r="A192" t="s">
        <v>44</v>
      </c>
      <c r="B192">
        <v>201</v>
      </c>
      <c r="C192">
        <v>256</v>
      </c>
      <c r="D192">
        <v>31892</v>
      </c>
      <c r="E192">
        <v>158.46</v>
      </c>
      <c r="F192">
        <v>127568</v>
      </c>
      <c r="G192">
        <v>633.84</v>
      </c>
      <c r="H192">
        <v>0</v>
      </c>
      <c r="I192">
        <v>0</v>
      </c>
      <c r="J192">
        <v>111672</v>
      </c>
      <c r="K192">
        <v>554.86</v>
      </c>
      <c r="L192">
        <v>78.98</v>
      </c>
      <c r="M192">
        <v>2828.87</v>
      </c>
      <c r="N192">
        <v>0</v>
      </c>
      <c r="O192">
        <v>0</v>
      </c>
      <c r="P192">
        <v>0</v>
      </c>
      <c r="Q192">
        <v>0</v>
      </c>
      <c r="R192">
        <v>0.03</v>
      </c>
      <c r="S192">
        <v>7.13</v>
      </c>
      <c r="T192">
        <v>1.61</v>
      </c>
      <c r="U192">
        <v>51473.919999999998</v>
      </c>
      <c r="X192" t="str">
        <f t="shared" si="98"/>
        <v>write_run_write_all_no_trx</v>
      </c>
      <c r="Y192">
        <f t="shared" si="99"/>
        <v>256</v>
      </c>
      <c r="Z192">
        <f t="shared" si="100"/>
        <v>158.46</v>
      </c>
      <c r="AA192">
        <f t="shared" si="101"/>
        <v>633.84</v>
      </c>
      <c r="AB192">
        <f t="shared" si="102"/>
        <v>0</v>
      </c>
      <c r="AC192">
        <f t="shared" si="103"/>
        <v>554.86</v>
      </c>
      <c r="AD192">
        <f t="shared" si="104"/>
        <v>2828.87</v>
      </c>
    </row>
    <row r="193" spans="1:30" x14ac:dyDescent="0.25">
      <c r="A193" t="s">
        <v>44</v>
      </c>
      <c r="B193">
        <v>201</v>
      </c>
      <c r="C193">
        <v>512</v>
      </c>
      <c r="D193">
        <v>29563</v>
      </c>
      <c r="E193">
        <v>147.09</v>
      </c>
      <c r="F193">
        <v>118252</v>
      </c>
      <c r="G193">
        <v>588.35</v>
      </c>
      <c r="H193">
        <v>0</v>
      </c>
      <c r="I193">
        <v>0</v>
      </c>
      <c r="J193">
        <v>103524</v>
      </c>
      <c r="K193">
        <v>515.07000000000005</v>
      </c>
      <c r="L193">
        <v>73.28</v>
      </c>
      <c r="M193">
        <v>6135.91</v>
      </c>
      <c r="N193">
        <v>0</v>
      </c>
      <c r="O193">
        <v>0</v>
      </c>
      <c r="P193">
        <v>0</v>
      </c>
      <c r="Q193">
        <v>0</v>
      </c>
      <c r="R193">
        <v>0.05</v>
      </c>
      <c r="S193">
        <v>14.21</v>
      </c>
      <c r="T193">
        <v>3.48</v>
      </c>
      <c r="U193">
        <v>102769.58</v>
      </c>
      <c r="X193" t="str">
        <f t="shared" si="98"/>
        <v>write_run_write_all_no_trx</v>
      </c>
      <c r="Y193">
        <f t="shared" si="99"/>
        <v>512</v>
      </c>
      <c r="Z193">
        <f t="shared" si="100"/>
        <v>147.09</v>
      </c>
      <c r="AA193">
        <f t="shared" si="101"/>
        <v>588.35</v>
      </c>
      <c r="AB193">
        <f t="shared" si="102"/>
        <v>0</v>
      </c>
      <c r="AC193">
        <f t="shared" si="103"/>
        <v>515.07000000000005</v>
      </c>
      <c r="AD193">
        <f t="shared" si="104"/>
        <v>6135.91</v>
      </c>
    </row>
    <row r="194" spans="1:30" x14ac:dyDescent="0.25">
      <c r="A194" t="s">
        <v>44</v>
      </c>
      <c r="B194">
        <v>203</v>
      </c>
      <c r="C194">
        <v>1024</v>
      </c>
      <c r="D194">
        <v>30344</v>
      </c>
      <c r="E194">
        <v>149.41999999999999</v>
      </c>
      <c r="F194">
        <v>121376</v>
      </c>
      <c r="G194">
        <v>597.67999999999995</v>
      </c>
      <c r="H194">
        <v>0</v>
      </c>
      <c r="I194">
        <v>0</v>
      </c>
      <c r="J194">
        <v>106135</v>
      </c>
      <c r="K194">
        <v>522.63</v>
      </c>
      <c r="L194">
        <v>75.05</v>
      </c>
      <c r="M194">
        <v>11946.04</v>
      </c>
      <c r="N194">
        <v>0</v>
      </c>
      <c r="O194">
        <v>0</v>
      </c>
      <c r="P194">
        <v>0</v>
      </c>
      <c r="Q194">
        <v>0</v>
      </c>
      <c r="R194">
        <v>0.05</v>
      </c>
      <c r="S194">
        <v>22.41</v>
      </c>
      <c r="T194">
        <v>6.83</v>
      </c>
      <c r="U194">
        <v>207128.77</v>
      </c>
      <c r="X194" t="str">
        <f t="shared" si="98"/>
        <v>write_run_write_all_no_trx</v>
      </c>
      <c r="Y194">
        <f t="shared" si="99"/>
        <v>1024</v>
      </c>
      <c r="Z194">
        <f t="shared" si="100"/>
        <v>149.41999999999999</v>
      </c>
      <c r="AA194">
        <f t="shared" si="101"/>
        <v>597.67999999999995</v>
      </c>
      <c r="AB194">
        <f t="shared" si="102"/>
        <v>0</v>
      </c>
      <c r="AC194">
        <f t="shared" si="103"/>
        <v>522.63</v>
      </c>
      <c r="AD194">
        <f t="shared" si="104"/>
        <v>11946.04</v>
      </c>
    </row>
    <row r="196" spans="1:30" x14ac:dyDescent="0.25">
      <c r="A196" t="s">
        <v>0</v>
      </c>
      <c r="B196" t="s">
        <v>1</v>
      </c>
      <c r="C196" t="s">
        <v>2</v>
      </c>
      <c r="D196" t="s">
        <v>3</v>
      </c>
      <c r="E196" t="s">
        <v>4</v>
      </c>
      <c r="F196" t="s">
        <v>5</v>
      </c>
      <c r="G196" t="s">
        <v>6</v>
      </c>
      <c r="H196" t="s">
        <v>7</v>
      </c>
      <c r="I196" t="s">
        <v>8</v>
      </c>
      <c r="J196" t="s">
        <v>9</v>
      </c>
      <c r="K196" t="s">
        <v>10</v>
      </c>
      <c r="L196" t="s">
        <v>11</v>
      </c>
      <c r="M196" t="s">
        <v>12</v>
      </c>
      <c r="N196" t="s">
        <v>13</v>
      </c>
      <c r="O196" t="s">
        <v>14</v>
      </c>
      <c r="P196" t="s">
        <v>15</v>
      </c>
      <c r="Q196" t="s">
        <v>16</v>
      </c>
      <c r="R196" t="s">
        <v>17</v>
      </c>
      <c r="S196" t="s">
        <v>18</v>
      </c>
      <c r="T196" t="s">
        <v>19</v>
      </c>
      <c r="U196" t="s">
        <v>20</v>
      </c>
      <c r="Y196" t="s">
        <v>47</v>
      </c>
      <c r="Z196" t="s">
        <v>48</v>
      </c>
      <c r="AA196" t="s">
        <v>49</v>
      </c>
      <c r="AB196" t="s">
        <v>50</v>
      </c>
      <c r="AC196" t="s">
        <v>51</v>
      </c>
      <c r="AD196" t="s">
        <v>52</v>
      </c>
    </row>
    <row r="197" spans="1:30" x14ac:dyDescent="0.25">
      <c r="A197" t="s">
        <v>45</v>
      </c>
      <c r="B197">
        <v>200</v>
      </c>
      <c r="C197">
        <v>1</v>
      </c>
      <c r="D197">
        <v>4107</v>
      </c>
      <c r="E197">
        <v>20.53</v>
      </c>
      <c r="F197">
        <v>24642</v>
      </c>
      <c r="G197">
        <v>123.2</v>
      </c>
      <c r="H197">
        <v>0</v>
      </c>
      <c r="I197">
        <v>0</v>
      </c>
      <c r="J197">
        <v>14369</v>
      </c>
      <c r="K197">
        <v>71.84</v>
      </c>
      <c r="L197">
        <v>51.36</v>
      </c>
      <c r="M197">
        <v>81.48</v>
      </c>
      <c r="N197">
        <v>0</v>
      </c>
      <c r="O197">
        <v>0</v>
      </c>
      <c r="P197">
        <v>0</v>
      </c>
      <c r="Q197">
        <v>0</v>
      </c>
      <c r="R197">
        <v>0.01</v>
      </c>
      <c r="S197">
        <v>0.12</v>
      </c>
      <c r="T197">
        <v>0.05</v>
      </c>
      <c r="U197">
        <v>200</v>
      </c>
      <c r="X197" t="str">
        <f>A197</f>
        <v>write_run_write_all_with_trx</v>
      </c>
      <c r="Y197">
        <f>C197</f>
        <v>1</v>
      </c>
      <c r="Z197">
        <f>E197</f>
        <v>20.53</v>
      </c>
      <c r="AA197">
        <f>G197</f>
        <v>123.2</v>
      </c>
      <c r="AB197">
        <f>I197</f>
        <v>0</v>
      </c>
      <c r="AC197">
        <f>K197</f>
        <v>71.84</v>
      </c>
      <c r="AD197">
        <f>M197</f>
        <v>81.48</v>
      </c>
    </row>
    <row r="198" spans="1:30" x14ac:dyDescent="0.25">
      <c r="A198" t="s">
        <v>45</v>
      </c>
      <c r="B198">
        <v>200</v>
      </c>
      <c r="C198">
        <v>2</v>
      </c>
      <c r="D198">
        <v>7224</v>
      </c>
      <c r="E198">
        <v>36.119999999999997</v>
      </c>
      <c r="F198">
        <v>43344</v>
      </c>
      <c r="G198">
        <v>216.7</v>
      </c>
      <c r="H198">
        <v>0</v>
      </c>
      <c r="I198">
        <v>0</v>
      </c>
      <c r="J198">
        <v>25303</v>
      </c>
      <c r="K198">
        <v>126.5</v>
      </c>
      <c r="L198">
        <v>90.2</v>
      </c>
      <c r="M198">
        <v>87.56</v>
      </c>
      <c r="N198">
        <v>0</v>
      </c>
      <c r="O198">
        <v>0</v>
      </c>
      <c r="P198">
        <v>0</v>
      </c>
      <c r="Q198">
        <v>0</v>
      </c>
      <c r="R198">
        <v>0.01</v>
      </c>
      <c r="S198">
        <v>0.13</v>
      </c>
      <c r="T198">
        <v>0.06</v>
      </c>
      <c r="U198">
        <v>400.01</v>
      </c>
      <c r="X198" t="str">
        <f t="shared" ref="X198:X207" si="105">A198</f>
        <v>write_run_write_all_with_trx</v>
      </c>
      <c r="Y198">
        <f t="shared" ref="Y198:Y207" si="106">C198</f>
        <v>2</v>
      </c>
      <c r="Z198">
        <f t="shared" ref="Z198:Z207" si="107">E198</f>
        <v>36.119999999999997</v>
      </c>
      <c r="AA198">
        <f t="shared" ref="AA198:AA207" si="108">G198</f>
        <v>216.7</v>
      </c>
      <c r="AB198">
        <f t="shared" ref="AB198:AB207" si="109">I198</f>
        <v>0</v>
      </c>
      <c r="AC198">
        <f t="shared" ref="AC198:AC207" si="110">K198</f>
        <v>126.5</v>
      </c>
      <c r="AD198">
        <f t="shared" ref="AD198:AD207" si="111">M198</f>
        <v>87.56</v>
      </c>
    </row>
    <row r="199" spans="1:30" x14ac:dyDescent="0.25">
      <c r="A199" t="s">
        <v>45</v>
      </c>
      <c r="B199">
        <v>200</v>
      </c>
      <c r="C199">
        <v>4</v>
      </c>
      <c r="D199">
        <v>11985</v>
      </c>
      <c r="E199">
        <v>59.9</v>
      </c>
      <c r="F199">
        <v>71910</v>
      </c>
      <c r="G199">
        <v>359.43</v>
      </c>
      <c r="H199">
        <v>0</v>
      </c>
      <c r="I199">
        <v>0</v>
      </c>
      <c r="J199">
        <v>41915</v>
      </c>
      <c r="K199">
        <v>209.5</v>
      </c>
      <c r="L199">
        <v>149.91999999999999</v>
      </c>
      <c r="M199">
        <v>97.55</v>
      </c>
      <c r="N199">
        <v>0</v>
      </c>
      <c r="O199">
        <v>0</v>
      </c>
      <c r="P199">
        <v>0</v>
      </c>
      <c r="Q199">
        <v>0</v>
      </c>
      <c r="R199">
        <v>0.01</v>
      </c>
      <c r="S199">
        <v>2.2000000000000002</v>
      </c>
      <c r="T199">
        <v>7.0000000000000007E-2</v>
      </c>
      <c r="U199">
        <v>800.2</v>
      </c>
      <c r="X199" t="str">
        <f t="shared" si="105"/>
        <v>write_run_write_all_with_trx</v>
      </c>
      <c r="Y199">
        <f t="shared" si="106"/>
        <v>4</v>
      </c>
      <c r="Z199">
        <f t="shared" si="107"/>
        <v>59.9</v>
      </c>
      <c r="AA199">
        <f t="shared" si="108"/>
        <v>359.43</v>
      </c>
      <c r="AB199">
        <f t="shared" si="109"/>
        <v>0</v>
      </c>
      <c r="AC199">
        <f t="shared" si="110"/>
        <v>209.5</v>
      </c>
      <c r="AD199">
        <f t="shared" si="111"/>
        <v>97.55</v>
      </c>
    </row>
    <row r="200" spans="1:30" x14ac:dyDescent="0.25">
      <c r="A200" t="s">
        <v>45</v>
      </c>
      <c r="B200">
        <v>200</v>
      </c>
      <c r="C200">
        <v>8</v>
      </c>
      <c r="D200">
        <v>17091</v>
      </c>
      <c r="E200">
        <v>85.43</v>
      </c>
      <c r="F200">
        <v>102546</v>
      </c>
      <c r="G200">
        <v>512.57000000000005</v>
      </c>
      <c r="H200">
        <v>0</v>
      </c>
      <c r="I200">
        <v>0</v>
      </c>
      <c r="J200">
        <v>59711</v>
      </c>
      <c r="K200">
        <v>298.45999999999998</v>
      </c>
      <c r="L200">
        <v>214.11</v>
      </c>
      <c r="M200">
        <v>114.72</v>
      </c>
      <c r="N200">
        <v>0</v>
      </c>
      <c r="O200">
        <v>0</v>
      </c>
      <c r="P200">
        <v>0</v>
      </c>
      <c r="Q200">
        <v>0</v>
      </c>
      <c r="R200">
        <v>0.01</v>
      </c>
      <c r="S200">
        <v>2.96</v>
      </c>
      <c r="T200">
        <v>0.09</v>
      </c>
      <c r="U200">
        <v>1600.26</v>
      </c>
      <c r="X200" t="str">
        <f t="shared" si="105"/>
        <v>write_run_write_all_with_trx</v>
      </c>
      <c r="Y200">
        <f t="shared" si="106"/>
        <v>8</v>
      </c>
      <c r="Z200">
        <f t="shared" si="107"/>
        <v>85.43</v>
      </c>
      <c r="AA200">
        <f t="shared" si="108"/>
        <v>512.57000000000005</v>
      </c>
      <c r="AB200">
        <f t="shared" si="109"/>
        <v>0</v>
      </c>
      <c r="AC200">
        <f t="shared" si="110"/>
        <v>298.45999999999998</v>
      </c>
      <c r="AD200">
        <f t="shared" si="111"/>
        <v>114.72</v>
      </c>
    </row>
    <row r="201" spans="1:30" x14ac:dyDescent="0.25">
      <c r="A201" t="s">
        <v>45</v>
      </c>
      <c r="B201">
        <v>201</v>
      </c>
      <c r="C201">
        <v>16</v>
      </c>
      <c r="D201">
        <v>23098</v>
      </c>
      <c r="E201">
        <v>114.67</v>
      </c>
      <c r="F201">
        <v>138588</v>
      </c>
      <c r="G201">
        <v>688.02</v>
      </c>
      <c r="H201">
        <v>0</v>
      </c>
      <c r="I201">
        <v>0</v>
      </c>
      <c r="J201">
        <v>80894</v>
      </c>
      <c r="K201">
        <v>401.6</v>
      </c>
      <c r="L201">
        <v>286.42</v>
      </c>
      <c r="M201">
        <v>158.63</v>
      </c>
      <c r="N201">
        <v>0</v>
      </c>
      <c r="O201">
        <v>0</v>
      </c>
      <c r="P201">
        <v>0</v>
      </c>
      <c r="Q201">
        <v>0</v>
      </c>
      <c r="R201">
        <v>0.01</v>
      </c>
      <c r="S201">
        <v>2.94</v>
      </c>
      <c r="T201">
        <v>0.14000000000000001</v>
      </c>
      <c r="U201">
        <v>3212.78</v>
      </c>
      <c r="X201" t="str">
        <f t="shared" si="105"/>
        <v>write_run_write_all_with_trx</v>
      </c>
      <c r="Y201">
        <f t="shared" si="106"/>
        <v>16</v>
      </c>
      <c r="Z201">
        <f t="shared" si="107"/>
        <v>114.67</v>
      </c>
      <c r="AA201">
        <f t="shared" si="108"/>
        <v>688.02</v>
      </c>
      <c r="AB201">
        <f t="shared" si="109"/>
        <v>0</v>
      </c>
      <c r="AC201">
        <f t="shared" si="110"/>
        <v>401.6</v>
      </c>
      <c r="AD201">
        <f t="shared" si="111"/>
        <v>158.63</v>
      </c>
    </row>
    <row r="202" spans="1:30" x14ac:dyDescent="0.25">
      <c r="A202" t="s">
        <v>45</v>
      </c>
      <c r="B202">
        <v>201</v>
      </c>
      <c r="C202">
        <v>32</v>
      </c>
      <c r="D202">
        <v>28769</v>
      </c>
      <c r="E202">
        <v>143.19</v>
      </c>
      <c r="F202">
        <v>172614</v>
      </c>
      <c r="G202">
        <v>859.14</v>
      </c>
      <c r="H202">
        <v>0</v>
      </c>
      <c r="I202">
        <v>0</v>
      </c>
      <c r="J202">
        <v>100774</v>
      </c>
      <c r="K202">
        <v>501.57</v>
      </c>
      <c r="L202">
        <v>357.56</v>
      </c>
      <c r="M202">
        <v>1149.76</v>
      </c>
      <c r="N202">
        <v>0</v>
      </c>
      <c r="O202">
        <v>0</v>
      </c>
      <c r="P202">
        <v>0</v>
      </c>
      <c r="Q202">
        <v>0</v>
      </c>
      <c r="R202">
        <v>0.01</v>
      </c>
      <c r="S202">
        <v>2.58</v>
      </c>
      <c r="T202">
        <v>0.22</v>
      </c>
      <c r="U202">
        <v>6427.15</v>
      </c>
      <c r="X202" t="str">
        <f t="shared" si="105"/>
        <v>write_run_write_all_with_trx</v>
      </c>
      <c r="Y202">
        <f t="shared" si="106"/>
        <v>32</v>
      </c>
      <c r="Z202">
        <f t="shared" si="107"/>
        <v>143.19</v>
      </c>
      <c r="AA202">
        <f t="shared" si="108"/>
        <v>859.14</v>
      </c>
      <c r="AB202">
        <f t="shared" si="109"/>
        <v>0</v>
      </c>
      <c r="AC202">
        <f t="shared" si="110"/>
        <v>501.57</v>
      </c>
      <c r="AD202">
        <f t="shared" si="111"/>
        <v>1149.76</v>
      </c>
    </row>
    <row r="203" spans="1:30" x14ac:dyDescent="0.25">
      <c r="A203" t="s">
        <v>45</v>
      </c>
      <c r="B203">
        <v>201</v>
      </c>
      <c r="C203">
        <v>64</v>
      </c>
      <c r="D203">
        <v>34719</v>
      </c>
      <c r="E203">
        <v>172.78</v>
      </c>
      <c r="F203">
        <v>208314</v>
      </c>
      <c r="G203">
        <v>1036.69</v>
      </c>
      <c r="H203">
        <v>0</v>
      </c>
      <c r="I203">
        <v>0</v>
      </c>
      <c r="J203">
        <v>121533</v>
      </c>
      <c r="K203">
        <v>604.82000000000005</v>
      </c>
      <c r="L203">
        <v>431.87</v>
      </c>
      <c r="M203">
        <v>1401.61</v>
      </c>
      <c r="N203">
        <v>0</v>
      </c>
      <c r="O203">
        <v>0</v>
      </c>
      <c r="P203">
        <v>0</v>
      </c>
      <c r="Q203">
        <v>0</v>
      </c>
      <c r="R203">
        <v>0.01</v>
      </c>
      <c r="S203">
        <v>3.67</v>
      </c>
      <c r="T203">
        <v>0.37</v>
      </c>
      <c r="U203">
        <v>12858.32</v>
      </c>
      <c r="X203" t="str">
        <f t="shared" si="105"/>
        <v>write_run_write_all_with_trx</v>
      </c>
      <c r="Y203">
        <f t="shared" si="106"/>
        <v>64</v>
      </c>
      <c r="Z203">
        <f t="shared" si="107"/>
        <v>172.78</v>
      </c>
      <c r="AA203">
        <f t="shared" si="108"/>
        <v>1036.69</v>
      </c>
      <c r="AB203">
        <f t="shared" si="109"/>
        <v>0</v>
      </c>
      <c r="AC203">
        <f t="shared" si="110"/>
        <v>604.82000000000005</v>
      </c>
      <c r="AD203">
        <f t="shared" si="111"/>
        <v>1401.61</v>
      </c>
    </row>
    <row r="204" spans="1:30" x14ac:dyDescent="0.25">
      <c r="A204" t="s">
        <v>45</v>
      </c>
      <c r="B204">
        <v>201</v>
      </c>
      <c r="C204">
        <v>128</v>
      </c>
      <c r="D204">
        <v>34513</v>
      </c>
      <c r="E204">
        <v>171.74</v>
      </c>
      <c r="F204">
        <v>207078</v>
      </c>
      <c r="G204">
        <v>1030.42</v>
      </c>
      <c r="H204">
        <v>0</v>
      </c>
      <c r="I204">
        <v>0</v>
      </c>
      <c r="J204">
        <v>120870</v>
      </c>
      <c r="K204">
        <v>601.45000000000005</v>
      </c>
      <c r="L204">
        <v>428.97</v>
      </c>
      <c r="M204">
        <v>2009.23</v>
      </c>
      <c r="N204">
        <v>0</v>
      </c>
      <c r="O204">
        <v>0</v>
      </c>
      <c r="P204">
        <v>0</v>
      </c>
      <c r="Q204">
        <v>0</v>
      </c>
      <c r="R204">
        <v>0.02</v>
      </c>
      <c r="S204">
        <v>3.01</v>
      </c>
      <c r="T204">
        <v>0.75</v>
      </c>
      <c r="U204">
        <v>25713.42</v>
      </c>
      <c r="X204" t="str">
        <f t="shared" si="105"/>
        <v>write_run_write_all_with_trx</v>
      </c>
      <c r="Y204">
        <f t="shared" si="106"/>
        <v>128</v>
      </c>
      <c r="Z204">
        <f t="shared" si="107"/>
        <v>171.74</v>
      </c>
      <c r="AA204">
        <f t="shared" si="108"/>
        <v>1030.42</v>
      </c>
      <c r="AB204">
        <f t="shared" si="109"/>
        <v>0</v>
      </c>
      <c r="AC204">
        <f t="shared" si="110"/>
        <v>601.45000000000005</v>
      </c>
      <c r="AD204">
        <f t="shared" si="111"/>
        <v>2009.23</v>
      </c>
    </row>
    <row r="205" spans="1:30" x14ac:dyDescent="0.25">
      <c r="A205" t="s">
        <v>45</v>
      </c>
      <c r="B205">
        <v>200</v>
      </c>
      <c r="C205">
        <v>256</v>
      </c>
      <c r="D205">
        <v>32974</v>
      </c>
      <c r="E205">
        <v>164.6</v>
      </c>
      <c r="F205">
        <v>197844</v>
      </c>
      <c r="G205">
        <v>987.58</v>
      </c>
      <c r="H205">
        <v>0</v>
      </c>
      <c r="I205">
        <v>0</v>
      </c>
      <c r="J205">
        <v>115394</v>
      </c>
      <c r="K205">
        <v>576.02</v>
      </c>
      <c r="L205">
        <v>411.57</v>
      </c>
      <c r="M205">
        <v>2880.27</v>
      </c>
      <c r="N205">
        <v>0</v>
      </c>
      <c r="O205">
        <v>0</v>
      </c>
      <c r="P205">
        <v>0</v>
      </c>
      <c r="Q205">
        <v>0</v>
      </c>
      <c r="R205">
        <v>0.02</v>
      </c>
      <c r="S205">
        <v>5.65</v>
      </c>
      <c r="T205">
        <v>1.55</v>
      </c>
      <c r="U205">
        <v>51246.48</v>
      </c>
      <c r="X205" t="str">
        <f t="shared" si="105"/>
        <v>write_run_write_all_with_trx</v>
      </c>
      <c r="Y205">
        <f t="shared" si="106"/>
        <v>256</v>
      </c>
      <c r="Z205">
        <f t="shared" si="107"/>
        <v>164.6</v>
      </c>
      <c r="AA205">
        <f t="shared" si="108"/>
        <v>987.58</v>
      </c>
      <c r="AB205">
        <f t="shared" si="109"/>
        <v>0</v>
      </c>
      <c r="AC205">
        <f t="shared" si="110"/>
        <v>576.02</v>
      </c>
      <c r="AD205">
        <f t="shared" si="111"/>
        <v>2880.27</v>
      </c>
    </row>
    <row r="206" spans="1:30" x14ac:dyDescent="0.25">
      <c r="A206" t="s">
        <v>45</v>
      </c>
      <c r="B206">
        <v>201</v>
      </c>
      <c r="C206">
        <v>512</v>
      </c>
      <c r="D206">
        <v>31902</v>
      </c>
      <c r="E206">
        <v>158.91999999999999</v>
      </c>
      <c r="F206">
        <v>191412</v>
      </c>
      <c r="G206">
        <v>953.52</v>
      </c>
      <c r="H206">
        <v>0</v>
      </c>
      <c r="I206">
        <v>0</v>
      </c>
      <c r="J206">
        <v>111688</v>
      </c>
      <c r="K206">
        <v>556.37</v>
      </c>
      <c r="L206">
        <v>397.15</v>
      </c>
      <c r="M206">
        <v>6247.39</v>
      </c>
      <c r="N206">
        <v>0</v>
      </c>
      <c r="O206">
        <v>0</v>
      </c>
      <c r="P206">
        <v>0</v>
      </c>
      <c r="Q206">
        <v>0</v>
      </c>
      <c r="R206">
        <v>0.02</v>
      </c>
      <c r="S206">
        <v>15.13</v>
      </c>
      <c r="T206">
        <v>3.22</v>
      </c>
      <c r="U206">
        <v>102641.92</v>
      </c>
      <c r="X206" t="str">
        <f t="shared" si="105"/>
        <v>write_run_write_all_with_trx</v>
      </c>
      <c r="Y206">
        <f t="shared" si="106"/>
        <v>512</v>
      </c>
      <c r="Z206">
        <f t="shared" si="107"/>
        <v>158.91999999999999</v>
      </c>
      <c r="AA206">
        <f t="shared" si="108"/>
        <v>953.52</v>
      </c>
      <c r="AB206">
        <f t="shared" si="109"/>
        <v>0</v>
      </c>
      <c r="AC206">
        <f t="shared" si="110"/>
        <v>556.37</v>
      </c>
      <c r="AD206">
        <f t="shared" si="111"/>
        <v>6247.39</v>
      </c>
    </row>
    <row r="207" spans="1:30" x14ac:dyDescent="0.25">
      <c r="A207" t="s">
        <v>45</v>
      </c>
      <c r="B207">
        <v>202</v>
      </c>
      <c r="C207">
        <v>1024</v>
      </c>
      <c r="D207">
        <v>33344</v>
      </c>
      <c r="E207">
        <v>165.16</v>
      </c>
      <c r="F207">
        <v>200064</v>
      </c>
      <c r="G207">
        <v>990.94</v>
      </c>
      <c r="H207">
        <v>0</v>
      </c>
      <c r="I207">
        <v>0</v>
      </c>
      <c r="J207">
        <v>116735</v>
      </c>
      <c r="K207">
        <v>578.20000000000005</v>
      </c>
      <c r="L207">
        <v>412.74</v>
      </c>
      <c r="M207">
        <v>11946.04</v>
      </c>
      <c r="N207">
        <v>0</v>
      </c>
      <c r="O207">
        <v>0</v>
      </c>
      <c r="P207">
        <v>0</v>
      </c>
      <c r="Q207">
        <v>0</v>
      </c>
      <c r="R207">
        <v>0.02</v>
      </c>
      <c r="S207">
        <v>23.11</v>
      </c>
      <c r="T207">
        <v>6.19</v>
      </c>
      <c r="U207">
        <v>206372.05</v>
      </c>
      <c r="X207" t="str">
        <f t="shared" si="105"/>
        <v>write_run_write_all_with_trx</v>
      </c>
      <c r="Y207">
        <f t="shared" si="106"/>
        <v>1024</v>
      </c>
      <c r="Z207">
        <f t="shared" si="107"/>
        <v>165.16</v>
      </c>
      <c r="AA207">
        <f t="shared" si="108"/>
        <v>990.94</v>
      </c>
      <c r="AB207">
        <f t="shared" si="109"/>
        <v>0</v>
      </c>
      <c r="AC207">
        <f t="shared" si="110"/>
        <v>578.20000000000005</v>
      </c>
      <c r="AD207">
        <f t="shared" si="111"/>
        <v>11946.04</v>
      </c>
    </row>
    <row r="209" spans="1:30" x14ac:dyDescent="0.25">
      <c r="A209" t="s">
        <v>0</v>
      </c>
      <c r="B209" t="s">
        <v>1</v>
      </c>
      <c r="C209" t="s">
        <v>2</v>
      </c>
      <c r="D209" t="s">
        <v>3</v>
      </c>
      <c r="E209" t="s">
        <v>4</v>
      </c>
      <c r="F209" t="s">
        <v>5</v>
      </c>
      <c r="G209" t="s">
        <v>6</v>
      </c>
      <c r="H209" t="s">
        <v>7</v>
      </c>
      <c r="I209" t="s">
        <v>8</v>
      </c>
      <c r="J209" t="s">
        <v>9</v>
      </c>
      <c r="K209" t="s">
        <v>10</v>
      </c>
      <c r="L209" t="s">
        <v>11</v>
      </c>
      <c r="M209" t="s">
        <v>12</v>
      </c>
      <c r="N209" t="s">
        <v>13</v>
      </c>
      <c r="O209" t="s">
        <v>14</v>
      </c>
      <c r="P209" t="s">
        <v>15</v>
      </c>
      <c r="Q209" t="s">
        <v>16</v>
      </c>
      <c r="R209" t="s">
        <v>17</v>
      </c>
      <c r="S209" t="s">
        <v>18</v>
      </c>
      <c r="T209" t="s">
        <v>19</v>
      </c>
      <c r="U209" t="s">
        <v>20</v>
      </c>
      <c r="Y209" t="s">
        <v>47</v>
      </c>
      <c r="Z209" t="s">
        <v>48</v>
      </c>
      <c r="AA209" t="s">
        <v>49</v>
      </c>
      <c r="AB209" t="s">
        <v>50</v>
      </c>
      <c r="AC209" t="s">
        <v>51</v>
      </c>
      <c r="AD209" t="s">
        <v>52</v>
      </c>
    </row>
    <row r="210" spans="1:30" x14ac:dyDescent="0.25">
      <c r="A210" t="s">
        <v>46</v>
      </c>
      <c r="B210">
        <v>200</v>
      </c>
      <c r="C210">
        <v>1</v>
      </c>
      <c r="D210">
        <v>5503</v>
      </c>
      <c r="E210">
        <v>27.51</v>
      </c>
      <c r="F210">
        <v>33018</v>
      </c>
      <c r="G210">
        <v>165.04</v>
      </c>
      <c r="H210">
        <v>0</v>
      </c>
      <c r="I210">
        <v>0</v>
      </c>
      <c r="J210">
        <v>19258</v>
      </c>
      <c r="K210">
        <v>96.26</v>
      </c>
      <c r="L210">
        <v>68.78</v>
      </c>
      <c r="M210">
        <v>65.650000000000006</v>
      </c>
      <c r="N210">
        <v>0</v>
      </c>
      <c r="O210">
        <v>0</v>
      </c>
      <c r="P210">
        <v>0</v>
      </c>
      <c r="Q210">
        <v>0</v>
      </c>
      <c r="R210">
        <v>0.01</v>
      </c>
      <c r="S210">
        <v>0.12</v>
      </c>
      <c r="T210">
        <v>0.04</v>
      </c>
      <c r="U210">
        <v>200.05</v>
      </c>
      <c r="X210" t="str">
        <f>A210</f>
        <v>write_run_write_all_with_trx_special</v>
      </c>
      <c r="Y210">
        <f>C210</f>
        <v>1</v>
      </c>
      <c r="Z210">
        <f>E210</f>
        <v>27.51</v>
      </c>
      <c r="AA210">
        <f>G210</f>
        <v>165.04</v>
      </c>
      <c r="AB210">
        <f>I210</f>
        <v>0</v>
      </c>
      <c r="AC210">
        <f>K210</f>
        <v>96.26</v>
      </c>
      <c r="AD210">
        <f>M210</f>
        <v>65.650000000000006</v>
      </c>
    </row>
    <row r="211" spans="1:30" x14ac:dyDescent="0.25">
      <c r="A211" t="s">
        <v>46</v>
      </c>
      <c r="B211">
        <v>200</v>
      </c>
      <c r="C211">
        <v>2</v>
      </c>
      <c r="D211">
        <v>12176</v>
      </c>
      <c r="E211">
        <v>60.86</v>
      </c>
      <c r="F211">
        <v>73056</v>
      </c>
      <c r="G211">
        <v>365.19</v>
      </c>
      <c r="H211">
        <v>0</v>
      </c>
      <c r="I211">
        <v>0</v>
      </c>
      <c r="J211">
        <v>42608</v>
      </c>
      <c r="K211">
        <v>212.99</v>
      </c>
      <c r="L211">
        <v>152.19999999999999</v>
      </c>
      <c r="M211">
        <v>59.99</v>
      </c>
      <c r="N211">
        <v>0</v>
      </c>
      <c r="O211">
        <v>0</v>
      </c>
      <c r="P211">
        <v>0</v>
      </c>
      <c r="Q211">
        <v>0</v>
      </c>
      <c r="R211">
        <v>0.01</v>
      </c>
      <c r="S211">
        <v>0.11</v>
      </c>
      <c r="T211">
        <v>0.03</v>
      </c>
      <c r="U211">
        <v>400.08</v>
      </c>
      <c r="X211" t="str">
        <f t="shared" ref="X211:X220" si="112">A211</f>
        <v>write_run_write_all_with_trx_special</v>
      </c>
      <c r="Y211">
        <f t="shared" ref="Y211:Y220" si="113">C211</f>
        <v>2</v>
      </c>
      <c r="Z211">
        <f t="shared" ref="Z211:Z220" si="114">E211</f>
        <v>60.86</v>
      </c>
      <c r="AA211">
        <f t="shared" ref="AA211:AA220" si="115">G211</f>
        <v>365.19</v>
      </c>
      <c r="AB211">
        <f t="shared" ref="AB211:AB220" si="116">I211</f>
        <v>0</v>
      </c>
      <c r="AC211">
        <f t="shared" ref="AC211:AC220" si="117">K211</f>
        <v>212.99</v>
      </c>
      <c r="AD211">
        <f t="shared" ref="AD211:AD220" si="118">M211</f>
        <v>59.99</v>
      </c>
    </row>
    <row r="212" spans="1:30" x14ac:dyDescent="0.25">
      <c r="A212" t="s">
        <v>46</v>
      </c>
      <c r="B212">
        <v>200</v>
      </c>
      <c r="C212">
        <v>4</v>
      </c>
      <c r="D212">
        <v>22039</v>
      </c>
      <c r="E212">
        <v>110.17</v>
      </c>
      <c r="F212">
        <v>132234</v>
      </c>
      <c r="G212">
        <v>661.03</v>
      </c>
      <c r="H212">
        <v>0</v>
      </c>
      <c r="I212">
        <v>0</v>
      </c>
      <c r="J212">
        <v>77159</v>
      </c>
      <c r="K212">
        <v>385.71</v>
      </c>
      <c r="L212">
        <v>275.32</v>
      </c>
      <c r="M212">
        <v>63.32</v>
      </c>
      <c r="N212">
        <v>0</v>
      </c>
      <c r="O212">
        <v>0</v>
      </c>
      <c r="P212">
        <v>0</v>
      </c>
      <c r="Q212">
        <v>0</v>
      </c>
      <c r="R212">
        <v>0.01</v>
      </c>
      <c r="S212">
        <v>0.11</v>
      </c>
      <c r="T212">
        <v>0.04</v>
      </c>
      <c r="U212">
        <v>800.05</v>
      </c>
      <c r="X212" t="str">
        <f t="shared" si="112"/>
        <v>write_run_write_all_with_trx_special</v>
      </c>
      <c r="Y212">
        <f t="shared" si="113"/>
        <v>4</v>
      </c>
      <c r="Z212">
        <f t="shared" si="114"/>
        <v>110.17</v>
      </c>
      <c r="AA212">
        <f t="shared" si="115"/>
        <v>661.03</v>
      </c>
      <c r="AB212">
        <f t="shared" si="116"/>
        <v>0</v>
      </c>
      <c r="AC212">
        <f t="shared" si="117"/>
        <v>385.71</v>
      </c>
      <c r="AD212">
        <f t="shared" si="118"/>
        <v>63.32</v>
      </c>
    </row>
    <row r="213" spans="1:30" x14ac:dyDescent="0.25">
      <c r="A213" t="s">
        <v>46</v>
      </c>
      <c r="B213">
        <v>200</v>
      </c>
      <c r="C213">
        <v>8</v>
      </c>
      <c r="D213">
        <v>34916</v>
      </c>
      <c r="E213">
        <v>174.5</v>
      </c>
      <c r="F213">
        <v>209496</v>
      </c>
      <c r="G213">
        <v>1047.02</v>
      </c>
      <c r="H213">
        <v>0</v>
      </c>
      <c r="I213">
        <v>0</v>
      </c>
      <c r="J213">
        <v>122171</v>
      </c>
      <c r="K213">
        <v>610.58000000000004</v>
      </c>
      <c r="L213">
        <v>436.43</v>
      </c>
      <c r="M213">
        <v>70.55</v>
      </c>
      <c r="N213">
        <v>0</v>
      </c>
      <c r="O213">
        <v>0</v>
      </c>
      <c r="P213">
        <v>0</v>
      </c>
      <c r="Q213">
        <v>0</v>
      </c>
      <c r="R213">
        <v>0.01</v>
      </c>
      <c r="S213">
        <v>2.46</v>
      </c>
      <c r="T213">
        <v>0.05</v>
      </c>
      <c r="U213">
        <v>1600.23</v>
      </c>
      <c r="X213" t="str">
        <f t="shared" si="112"/>
        <v>write_run_write_all_with_trx_special</v>
      </c>
      <c r="Y213">
        <f t="shared" si="113"/>
        <v>8</v>
      </c>
      <c r="Z213">
        <f t="shared" si="114"/>
        <v>174.5</v>
      </c>
      <c r="AA213">
        <f t="shared" si="115"/>
        <v>1047.02</v>
      </c>
      <c r="AB213">
        <f t="shared" si="116"/>
        <v>0</v>
      </c>
      <c r="AC213">
        <f t="shared" si="117"/>
        <v>610.58000000000004</v>
      </c>
      <c r="AD213">
        <f t="shared" si="118"/>
        <v>70.55</v>
      </c>
    </row>
    <row r="214" spans="1:30" x14ac:dyDescent="0.25">
      <c r="A214" t="s">
        <v>46</v>
      </c>
      <c r="B214">
        <v>200</v>
      </c>
      <c r="C214">
        <v>16</v>
      </c>
      <c r="D214">
        <v>54995</v>
      </c>
      <c r="E214">
        <v>274.89</v>
      </c>
      <c r="F214">
        <v>329970</v>
      </c>
      <c r="G214">
        <v>1649.36</v>
      </c>
      <c r="H214">
        <v>0</v>
      </c>
      <c r="I214">
        <v>0</v>
      </c>
      <c r="J214">
        <v>192315</v>
      </c>
      <c r="K214">
        <v>961.29</v>
      </c>
      <c r="L214">
        <v>688.07</v>
      </c>
      <c r="M214">
        <v>78.599999999999994</v>
      </c>
      <c r="N214">
        <v>0</v>
      </c>
      <c r="O214">
        <v>0</v>
      </c>
      <c r="P214">
        <v>0</v>
      </c>
      <c r="Q214">
        <v>0</v>
      </c>
      <c r="R214">
        <v>0.01</v>
      </c>
      <c r="S214">
        <v>2.19</v>
      </c>
      <c r="T214">
        <v>0.06</v>
      </c>
      <c r="U214">
        <v>3200.63</v>
      </c>
      <c r="X214" t="str">
        <f t="shared" si="112"/>
        <v>write_run_write_all_with_trx_special</v>
      </c>
      <c r="Y214">
        <f t="shared" si="113"/>
        <v>16</v>
      </c>
      <c r="Z214">
        <f t="shared" si="114"/>
        <v>274.89</v>
      </c>
      <c r="AA214">
        <f t="shared" si="115"/>
        <v>1649.36</v>
      </c>
      <c r="AB214">
        <f t="shared" si="116"/>
        <v>0</v>
      </c>
      <c r="AC214">
        <f t="shared" si="117"/>
        <v>961.29</v>
      </c>
      <c r="AD214">
        <f t="shared" si="118"/>
        <v>78.599999999999994</v>
      </c>
    </row>
    <row r="215" spans="1:30" x14ac:dyDescent="0.25">
      <c r="A215" t="s">
        <v>46</v>
      </c>
      <c r="B215">
        <v>200</v>
      </c>
      <c r="C215">
        <v>32</v>
      </c>
      <c r="D215">
        <v>76404</v>
      </c>
      <c r="E215">
        <v>381.89</v>
      </c>
      <c r="F215">
        <v>458424</v>
      </c>
      <c r="G215">
        <v>2291.33</v>
      </c>
      <c r="H215">
        <v>0</v>
      </c>
      <c r="I215">
        <v>0</v>
      </c>
      <c r="J215">
        <v>267429</v>
      </c>
      <c r="K215">
        <v>1336.69</v>
      </c>
      <c r="L215">
        <v>954.65</v>
      </c>
      <c r="M215">
        <v>102.97</v>
      </c>
      <c r="N215">
        <v>0</v>
      </c>
      <c r="O215">
        <v>0</v>
      </c>
      <c r="P215">
        <v>0</v>
      </c>
      <c r="Q215">
        <v>0</v>
      </c>
      <c r="R215">
        <v>0.01</v>
      </c>
      <c r="S215">
        <v>2.71</v>
      </c>
      <c r="T215">
        <v>0.08</v>
      </c>
      <c r="U215">
        <v>6400.99</v>
      </c>
      <c r="X215" t="str">
        <f t="shared" si="112"/>
        <v>write_run_write_all_with_trx_special</v>
      </c>
      <c r="Y215">
        <f t="shared" si="113"/>
        <v>32</v>
      </c>
      <c r="Z215">
        <f t="shared" si="114"/>
        <v>381.89</v>
      </c>
      <c r="AA215">
        <f t="shared" si="115"/>
        <v>2291.33</v>
      </c>
      <c r="AB215">
        <f t="shared" si="116"/>
        <v>0</v>
      </c>
      <c r="AC215">
        <f t="shared" si="117"/>
        <v>1336.69</v>
      </c>
      <c r="AD215">
        <f t="shared" si="118"/>
        <v>102.97</v>
      </c>
    </row>
    <row r="216" spans="1:30" x14ac:dyDescent="0.25">
      <c r="A216" t="s">
        <v>46</v>
      </c>
      <c r="B216">
        <v>201</v>
      </c>
      <c r="C216">
        <v>64</v>
      </c>
      <c r="D216">
        <v>110765</v>
      </c>
      <c r="E216">
        <v>552.03</v>
      </c>
      <c r="F216">
        <v>664590</v>
      </c>
      <c r="G216">
        <v>3312.17</v>
      </c>
      <c r="H216">
        <v>0</v>
      </c>
      <c r="I216">
        <v>0</v>
      </c>
      <c r="J216">
        <v>387738</v>
      </c>
      <c r="K216">
        <v>1932.4</v>
      </c>
      <c r="L216">
        <v>1379.77</v>
      </c>
      <c r="M216">
        <v>170.48</v>
      </c>
      <c r="N216">
        <v>0</v>
      </c>
      <c r="O216">
        <v>0</v>
      </c>
      <c r="P216">
        <v>0</v>
      </c>
      <c r="Q216">
        <v>0</v>
      </c>
      <c r="R216">
        <v>0.01</v>
      </c>
      <c r="S216">
        <v>1.89</v>
      </c>
      <c r="T216">
        <v>0.12</v>
      </c>
      <c r="U216">
        <v>12838.18</v>
      </c>
      <c r="X216" t="str">
        <f t="shared" si="112"/>
        <v>write_run_write_all_with_trx_special</v>
      </c>
      <c r="Y216">
        <f t="shared" si="113"/>
        <v>64</v>
      </c>
      <c r="Z216">
        <f t="shared" si="114"/>
        <v>552.03</v>
      </c>
      <c r="AA216">
        <f t="shared" si="115"/>
        <v>3312.17</v>
      </c>
      <c r="AB216">
        <f t="shared" si="116"/>
        <v>0</v>
      </c>
      <c r="AC216">
        <f t="shared" si="117"/>
        <v>1932.4</v>
      </c>
      <c r="AD216">
        <f t="shared" si="118"/>
        <v>170.48</v>
      </c>
    </row>
    <row r="217" spans="1:30" x14ac:dyDescent="0.25">
      <c r="A217" t="s">
        <v>46</v>
      </c>
      <c r="B217">
        <v>200</v>
      </c>
      <c r="C217">
        <v>128</v>
      </c>
      <c r="D217">
        <v>133506</v>
      </c>
      <c r="E217">
        <v>666.29</v>
      </c>
      <c r="F217">
        <v>801036</v>
      </c>
      <c r="G217">
        <v>3997.71</v>
      </c>
      <c r="H217">
        <v>0</v>
      </c>
      <c r="I217">
        <v>0</v>
      </c>
      <c r="J217">
        <v>467426</v>
      </c>
      <c r="K217">
        <v>2332.77</v>
      </c>
      <c r="L217">
        <v>1664.94</v>
      </c>
      <c r="M217">
        <v>943.16</v>
      </c>
      <c r="N217">
        <v>0</v>
      </c>
      <c r="O217">
        <v>0</v>
      </c>
      <c r="P217">
        <v>0</v>
      </c>
      <c r="Q217">
        <v>0</v>
      </c>
      <c r="R217">
        <v>0.01</v>
      </c>
      <c r="S217">
        <v>2.0299999999999998</v>
      </c>
      <c r="T217">
        <v>0.19</v>
      </c>
      <c r="U217">
        <v>25642.38</v>
      </c>
      <c r="X217" t="str">
        <f t="shared" si="112"/>
        <v>write_run_write_all_with_trx_special</v>
      </c>
      <c r="Y217">
        <f t="shared" si="113"/>
        <v>128</v>
      </c>
      <c r="Z217">
        <f t="shared" si="114"/>
        <v>666.29</v>
      </c>
      <c r="AA217">
        <f t="shared" si="115"/>
        <v>3997.71</v>
      </c>
      <c r="AB217">
        <f t="shared" si="116"/>
        <v>0</v>
      </c>
      <c r="AC217">
        <f t="shared" si="117"/>
        <v>2332.77</v>
      </c>
      <c r="AD217">
        <f t="shared" si="118"/>
        <v>943.16</v>
      </c>
    </row>
    <row r="218" spans="1:30" x14ac:dyDescent="0.25">
      <c r="A218" t="s">
        <v>46</v>
      </c>
      <c r="B218">
        <v>200</v>
      </c>
      <c r="C218">
        <v>256</v>
      </c>
      <c r="D218">
        <v>157916</v>
      </c>
      <c r="E218">
        <v>789.26</v>
      </c>
      <c r="F218">
        <v>947496</v>
      </c>
      <c r="G218">
        <v>4735.59</v>
      </c>
      <c r="H218">
        <v>0</v>
      </c>
      <c r="I218">
        <v>0</v>
      </c>
      <c r="J218">
        <v>552814</v>
      </c>
      <c r="K218">
        <v>2762.97</v>
      </c>
      <c r="L218">
        <v>1972.62</v>
      </c>
      <c r="M218">
        <v>1304.21</v>
      </c>
      <c r="N218">
        <v>0</v>
      </c>
      <c r="O218">
        <v>0</v>
      </c>
      <c r="P218">
        <v>0</v>
      </c>
      <c r="Q218">
        <v>0</v>
      </c>
      <c r="R218">
        <v>0.01</v>
      </c>
      <c r="S218">
        <v>2.65</v>
      </c>
      <c r="T218">
        <v>0.32</v>
      </c>
      <c r="U218">
        <v>51205.21</v>
      </c>
      <c r="X218" t="str">
        <f t="shared" si="112"/>
        <v>write_run_write_all_with_trx_special</v>
      </c>
      <c r="Y218">
        <f t="shared" si="113"/>
        <v>256</v>
      </c>
      <c r="Z218">
        <f t="shared" si="114"/>
        <v>789.26</v>
      </c>
      <c r="AA218">
        <f t="shared" si="115"/>
        <v>4735.59</v>
      </c>
      <c r="AB218">
        <f t="shared" si="116"/>
        <v>0</v>
      </c>
      <c r="AC218">
        <f t="shared" si="117"/>
        <v>2762.97</v>
      </c>
      <c r="AD218">
        <f t="shared" si="118"/>
        <v>1304.21</v>
      </c>
    </row>
    <row r="219" spans="1:30" x14ac:dyDescent="0.25">
      <c r="A219" t="s">
        <v>46</v>
      </c>
      <c r="B219">
        <v>201</v>
      </c>
      <c r="C219">
        <v>512</v>
      </c>
      <c r="D219">
        <v>139032</v>
      </c>
      <c r="E219">
        <v>691.41</v>
      </c>
      <c r="F219">
        <v>834192</v>
      </c>
      <c r="G219">
        <v>4148.46</v>
      </c>
      <c r="H219">
        <v>0</v>
      </c>
      <c r="I219">
        <v>0</v>
      </c>
      <c r="J219">
        <v>486877</v>
      </c>
      <c r="K219">
        <v>2421.25</v>
      </c>
      <c r="L219">
        <v>1727.21</v>
      </c>
      <c r="M219">
        <v>2320.5500000000002</v>
      </c>
      <c r="N219">
        <v>0</v>
      </c>
      <c r="O219">
        <v>0</v>
      </c>
      <c r="P219">
        <v>0</v>
      </c>
      <c r="Q219">
        <v>0</v>
      </c>
      <c r="R219">
        <v>0.01</v>
      </c>
      <c r="S219">
        <v>6.86</v>
      </c>
      <c r="T219">
        <v>0.74</v>
      </c>
      <c r="U219">
        <v>102904.75</v>
      </c>
      <c r="X219" t="str">
        <f t="shared" si="112"/>
        <v>write_run_write_all_with_trx_special</v>
      </c>
      <c r="Y219">
        <f t="shared" si="113"/>
        <v>512</v>
      </c>
      <c r="Z219">
        <f t="shared" si="114"/>
        <v>691.41</v>
      </c>
      <c r="AA219">
        <f t="shared" si="115"/>
        <v>4148.46</v>
      </c>
      <c r="AB219">
        <f t="shared" si="116"/>
        <v>0</v>
      </c>
      <c r="AC219">
        <f t="shared" si="117"/>
        <v>2421.25</v>
      </c>
      <c r="AD219">
        <f t="shared" si="118"/>
        <v>2320.5500000000002</v>
      </c>
    </row>
    <row r="220" spans="1:30" x14ac:dyDescent="0.25">
      <c r="A220" t="s">
        <v>46</v>
      </c>
      <c r="B220">
        <v>202</v>
      </c>
      <c r="C220">
        <v>1024</v>
      </c>
      <c r="D220">
        <v>151195</v>
      </c>
      <c r="E220">
        <v>748.57</v>
      </c>
      <c r="F220">
        <v>907170</v>
      </c>
      <c r="G220">
        <v>4491.41</v>
      </c>
      <c r="H220">
        <v>0</v>
      </c>
      <c r="I220">
        <v>0</v>
      </c>
      <c r="J220">
        <v>529316</v>
      </c>
      <c r="K220">
        <v>2620.65</v>
      </c>
      <c r="L220">
        <v>1870.76</v>
      </c>
      <c r="M220">
        <v>3326.55</v>
      </c>
      <c r="N220">
        <v>0</v>
      </c>
      <c r="O220">
        <v>0</v>
      </c>
      <c r="P220">
        <v>0</v>
      </c>
      <c r="Q220">
        <v>0</v>
      </c>
      <c r="R220">
        <v>0.01</v>
      </c>
      <c r="S220">
        <v>10.87</v>
      </c>
      <c r="T220">
        <v>1.36</v>
      </c>
      <c r="U220">
        <v>205895.31</v>
      </c>
      <c r="X220" t="str">
        <f t="shared" si="112"/>
        <v>write_run_write_all_with_trx_special</v>
      </c>
      <c r="Y220">
        <f t="shared" si="113"/>
        <v>1024</v>
      </c>
      <c r="Z220">
        <f t="shared" si="114"/>
        <v>748.57</v>
      </c>
      <c r="AA220">
        <f t="shared" si="115"/>
        <v>4491.41</v>
      </c>
      <c r="AB220">
        <f t="shared" si="116"/>
        <v>0</v>
      </c>
      <c r="AC220">
        <f t="shared" si="117"/>
        <v>2620.65</v>
      </c>
      <c r="AD220">
        <f t="shared" si="118"/>
        <v>3326.55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E3FB-A6D8-4620-82AA-27160A310D27}">
  <sheetPr codeName="Sheet19"/>
  <dimension ref="A1:AD110"/>
  <sheetViews>
    <sheetView workbookViewId="0">
      <selection sqref="A1:U110"/>
    </sheetView>
  </sheetViews>
  <sheetFormatPr defaultRowHeight="15" x14ac:dyDescent="0.25"/>
  <cols>
    <col min="1" max="1" width="22.570312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328</v>
      </c>
      <c r="E2">
        <v>1.64</v>
      </c>
      <c r="F2">
        <v>328</v>
      </c>
      <c r="G2">
        <v>1.64</v>
      </c>
      <c r="H2">
        <v>328</v>
      </c>
      <c r="I2">
        <v>1.64</v>
      </c>
      <c r="J2">
        <v>0</v>
      </c>
      <c r="K2">
        <v>0</v>
      </c>
      <c r="L2">
        <v>0</v>
      </c>
      <c r="M2">
        <v>861.95</v>
      </c>
      <c r="N2">
        <v>0</v>
      </c>
      <c r="O2">
        <v>0</v>
      </c>
      <c r="P2">
        <v>0</v>
      </c>
      <c r="Q2">
        <v>0</v>
      </c>
      <c r="R2">
        <v>0.11</v>
      </c>
      <c r="S2">
        <v>1.1299999999999999</v>
      </c>
      <c r="T2">
        <v>0.61</v>
      </c>
      <c r="U2">
        <v>200.24</v>
      </c>
      <c r="X2" t="str">
        <f>A2</f>
        <v>select_run_inlist</v>
      </c>
      <c r="Y2">
        <f>C2</f>
        <v>1</v>
      </c>
      <c r="Z2">
        <f>E2</f>
        <v>1.64</v>
      </c>
      <c r="AA2">
        <f>G2</f>
        <v>1.64</v>
      </c>
      <c r="AB2">
        <f>I2</f>
        <v>1.64</v>
      </c>
      <c r="AC2">
        <f>K2</f>
        <v>0</v>
      </c>
      <c r="AD2">
        <f>M2</f>
        <v>861.95</v>
      </c>
    </row>
    <row r="3" spans="1:30" x14ac:dyDescent="0.25">
      <c r="A3" t="s">
        <v>21</v>
      </c>
      <c r="B3">
        <v>200</v>
      </c>
      <c r="C3">
        <v>2</v>
      </c>
      <c r="D3">
        <v>613</v>
      </c>
      <c r="E3">
        <v>3.06</v>
      </c>
      <c r="F3">
        <v>613</v>
      </c>
      <c r="G3">
        <v>3.06</v>
      </c>
      <c r="H3">
        <v>613</v>
      </c>
      <c r="I3">
        <v>3.06</v>
      </c>
      <c r="J3">
        <v>0</v>
      </c>
      <c r="K3">
        <v>0</v>
      </c>
      <c r="L3">
        <v>0</v>
      </c>
      <c r="M3">
        <v>831.46</v>
      </c>
      <c r="N3">
        <v>0</v>
      </c>
      <c r="O3">
        <v>0</v>
      </c>
      <c r="P3">
        <v>0</v>
      </c>
      <c r="Q3">
        <v>0</v>
      </c>
      <c r="R3">
        <v>0.28999999999999998</v>
      </c>
      <c r="S3">
        <v>0.93</v>
      </c>
      <c r="T3">
        <v>0.65</v>
      </c>
      <c r="U3">
        <v>400.61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3.06</v>
      </c>
      <c r="AA3">
        <f t="shared" ref="AA3:AA12" si="3">G3</f>
        <v>3.06</v>
      </c>
      <c r="AB3">
        <f t="shared" ref="AB3:AB12" si="4">I3</f>
        <v>3.06</v>
      </c>
      <c r="AC3">
        <f t="shared" ref="AC3:AC12" si="5">K3</f>
        <v>0</v>
      </c>
      <c r="AD3">
        <f t="shared" ref="AD3:AD12" si="6">M3</f>
        <v>831.46</v>
      </c>
    </row>
    <row r="4" spans="1:30" x14ac:dyDescent="0.25">
      <c r="A4" t="s">
        <v>21</v>
      </c>
      <c r="B4">
        <v>201</v>
      </c>
      <c r="C4">
        <v>4</v>
      </c>
      <c r="D4">
        <v>1004</v>
      </c>
      <c r="E4">
        <v>5.01</v>
      </c>
      <c r="F4">
        <v>1004</v>
      </c>
      <c r="G4">
        <v>5.01</v>
      </c>
      <c r="H4">
        <v>1004</v>
      </c>
      <c r="I4">
        <v>5.01</v>
      </c>
      <c r="J4">
        <v>0</v>
      </c>
      <c r="K4">
        <v>0</v>
      </c>
      <c r="L4">
        <v>0</v>
      </c>
      <c r="M4">
        <v>995.51</v>
      </c>
      <c r="N4">
        <v>0</v>
      </c>
      <c r="O4">
        <v>0</v>
      </c>
      <c r="P4">
        <v>0</v>
      </c>
      <c r="Q4">
        <v>0</v>
      </c>
      <c r="R4">
        <v>0.44</v>
      </c>
      <c r="S4">
        <v>1.0900000000000001</v>
      </c>
      <c r="T4">
        <v>0.8</v>
      </c>
      <c r="U4">
        <v>800.84</v>
      </c>
      <c r="X4" t="str">
        <f t="shared" si="0"/>
        <v>select_run_inlist</v>
      </c>
      <c r="Y4">
        <f t="shared" si="1"/>
        <v>4</v>
      </c>
      <c r="Z4">
        <f t="shared" si="2"/>
        <v>5.01</v>
      </c>
      <c r="AA4">
        <f t="shared" si="3"/>
        <v>5.01</v>
      </c>
      <c r="AB4">
        <f t="shared" si="4"/>
        <v>5.01</v>
      </c>
      <c r="AC4">
        <f t="shared" si="5"/>
        <v>0</v>
      </c>
      <c r="AD4">
        <f t="shared" si="6"/>
        <v>995.51</v>
      </c>
    </row>
    <row r="5" spans="1:30" x14ac:dyDescent="0.25">
      <c r="A5" t="s">
        <v>21</v>
      </c>
      <c r="B5">
        <v>200</v>
      </c>
      <c r="C5">
        <v>8</v>
      </c>
      <c r="D5">
        <v>1534</v>
      </c>
      <c r="E5">
        <v>7.65</v>
      </c>
      <c r="F5">
        <v>1534</v>
      </c>
      <c r="G5">
        <v>7.65</v>
      </c>
      <c r="H5">
        <v>1534</v>
      </c>
      <c r="I5">
        <v>7.65</v>
      </c>
      <c r="J5">
        <v>0</v>
      </c>
      <c r="K5">
        <v>0</v>
      </c>
      <c r="L5">
        <v>0</v>
      </c>
      <c r="M5">
        <v>1235.6199999999999</v>
      </c>
      <c r="N5">
        <v>0</v>
      </c>
      <c r="O5">
        <v>0</v>
      </c>
      <c r="P5">
        <v>0</v>
      </c>
      <c r="Q5">
        <v>0</v>
      </c>
      <c r="R5">
        <v>0.47</v>
      </c>
      <c r="S5">
        <v>1.43</v>
      </c>
      <c r="T5">
        <v>1.04</v>
      </c>
      <c r="U5">
        <v>1602.54</v>
      </c>
      <c r="X5" t="str">
        <f t="shared" si="0"/>
        <v>select_run_inlist</v>
      </c>
      <c r="Y5">
        <f t="shared" si="1"/>
        <v>8</v>
      </c>
      <c r="Z5">
        <f t="shared" si="2"/>
        <v>7.65</v>
      </c>
      <c r="AA5">
        <f t="shared" si="3"/>
        <v>7.65</v>
      </c>
      <c r="AB5">
        <f t="shared" si="4"/>
        <v>7.65</v>
      </c>
      <c r="AC5">
        <f t="shared" si="5"/>
        <v>0</v>
      </c>
      <c r="AD5">
        <f t="shared" si="6"/>
        <v>1235.6199999999999</v>
      </c>
    </row>
    <row r="6" spans="1:30" x14ac:dyDescent="0.25">
      <c r="A6" t="s">
        <v>21</v>
      </c>
      <c r="B6">
        <v>201</v>
      </c>
      <c r="C6">
        <v>16</v>
      </c>
      <c r="D6">
        <v>1966</v>
      </c>
      <c r="E6">
        <v>9.7899999999999991</v>
      </c>
      <c r="F6">
        <v>1966</v>
      </c>
      <c r="G6">
        <v>9.7899999999999991</v>
      </c>
      <c r="H6">
        <v>1966</v>
      </c>
      <c r="I6">
        <v>9.7899999999999991</v>
      </c>
      <c r="J6">
        <v>0</v>
      </c>
      <c r="K6">
        <v>0</v>
      </c>
      <c r="L6">
        <v>0</v>
      </c>
      <c r="M6">
        <v>2493.86</v>
      </c>
      <c r="N6">
        <v>0</v>
      </c>
      <c r="O6">
        <v>0</v>
      </c>
      <c r="P6">
        <v>0</v>
      </c>
      <c r="Q6">
        <v>0</v>
      </c>
      <c r="R6">
        <v>0.32</v>
      </c>
      <c r="S6">
        <v>3.77</v>
      </c>
      <c r="T6">
        <v>1.63</v>
      </c>
      <c r="U6">
        <v>3207.86</v>
      </c>
      <c r="X6" t="str">
        <f t="shared" si="0"/>
        <v>select_run_inlist</v>
      </c>
      <c r="Y6">
        <f t="shared" si="1"/>
        <v>16</v>
      </c>
      <c r="Z6">
        <f t="shared" si="2"/>
        <v>9.7899999999999991</v>
      </c>
      <c r="AA6">
        <f t="shared" si="3"/>
        <v>9.7899999999999991</v>
      </c>
      <c r="AB6">
        <f t="shared" si="4"/>
        <v>9.7899999999999991</v>
      </c>
      <c r="AC6">
        <f t="shared" si="5"/>
        <v>0</v>
      </c>
      <c r="AD6">
        <f t="shared" si="6"/>
        <v>2493.86</v>
      </c>
    </row>
    <row r="7" spans="1:30" x14ac:dyDescent="0.25">
      <c r="A7" t="s">
        <v>21</v>
      </c>
      <c r="B7">
        <v>202</v>
      </c>
      <c r="C7">
        <v>32</v>
      </c>
      <c r="D7">
        <v>2451</v>
      </c>
      <c r="E7">
        <v>12.15</v>
      </c>
      <c r="F7">
        <v>2451</v>
      </c>
      <c r="G7">
        <v>12.15</v>
      </c>
      <c r="H7">
        <v>2451</v>
      </c>
      <c r="I7">
        <v>12.15</v>
      </c>
      <c r="J7">
        <v>0</v>
      </c>
      <c r="K7">
        <v>0</v>
      </c>
      <c r="L7">
        <v>0</v>
      </c>
      <c r="M7">
        <v>3982.86</v>
      </c>
      <c r="N7">
        <v>0</v>
      </c>
      <c r="O7">
        <v>0</v>
      </c>
      <c r="P7">
        <v>0</v>
      </c>
      <c r="Q7">
        <v>0</v>
      </c>
      <c r="R7">
        <v>0.42</v>
      </c>
      <c r="S7">
        <v>5.86</v>
      </c>
      <c r="T7">
        <v>2.62</v>
      </c>
      <c r="U7">
        <v>6433.85</v>
      </c>
      <c r="X7" t="str">
        <f t="shared" si="0"/>
        <v>select_run_inlist</v>
      </c>
      <c r="Y7">
        <f t="shared" si="1"/>
        <v>32</v>
      </c>
      <c r="Z7">
        <f t="shared" si="2"/>
        <v>12.15</v>
      </c>
      <c r="AA7">
        <f t="shared" si="3"/>
        <v>12.15</v>
      </c>
      <c r="AB7">
        <f t="shared" si="4"/>
        <v>12.15</v>
      </c>
      <c r="AC7">
        <f t="shared" si="5"/>
        <v>0</v>
      </c>
      <c r="AD7">
        <f t="shared" si="6"/>
        <v>3982.86</v>
      </c>
    </row>
    <row r="8" spans="1:30" x14ac:dyDescent="0.25">
      <c r="A8" t="s">
        <v>21</v>
      </c>
      <c r="B8">
        <v>203</v>
      </c>
      <c r="C8">
        <v>64</v>
      </c>
      <c r="D8">
        <v>2944</v>
      </c>
      <c r="E8">
        <v>14.54</v>
      </c>
      <c r="F8">
        <v>2944</v>
      </c>
      <c r="G8">
        <v>14.54</v>
      </c>
      <c r="H8">
        <v>2944</v>
      </c>
      <c r="I8">
        <v>14.54</v>
      </c>
      <c r="J8">
        <v>0</v>
      </c>
      <c r="K8">
        <v>0</v>
      </c>
      <c r="L8">
        <v>0</v>
      </c>
      <c r="M8">
        <v>7215.39</v>
      </c>
      <c r="N8">
        <v>0</v>
      </c>
      <c r="O8">
        <v>0</v>
      </c>
      <c r="P8">
        <v>0</v>
      </c>
      <c r="Q8">
        <v>0</v>
      </c>
      <c r="R8">
        <v>0.38</v>
      </c>
      <c r="S8">
        <v>10.06</v>
      </c>
      <c r="T8">
        <v>4.38</v>
      </c>
      <c r="U8">
        <v>12898.11</v>
      </c>
      <c r="X8" t="str">
        <f t="shared" si="0"/>
        <v>select_run_inlist</v>
      </c>
      <c r="Y8">
        <f t="shared" si="1"/>
        <v>64</v>
      </c>
      <c r="Z8">
        <f t="shared" si="2"/>
        <v>14.54</v>
      </c>
      <c r="AA8">
        <f t="shared" si="3"/>
        <v>14.54</v>
      </c>
      <c r="AB8">
        <f t="shared" si="4"/>
        <v>14.54</v>
      </c>
      <c r="AC8">
        <f t="shared" si="5"/>
        <v>0</v>
      </c>
      <c r="AD8">
        <f t="shared" si="6"/>
        <v>7215.39</v>
      </c>
    </row>
    <row r="9" spans="1:30" x14ac:dyDescent="0.25">
      <c r="A9" t="s">
        <v>21</v>
      </c>
      <c r="B9">
        <v>203</v>
      </c>
      <c r="C9">
        <v>128</v>
      </c>
      <c r="D9">
        <v>3712</v>
      </c>
      <c r="E9">
        <v>18.260000000000002</v>
      </c>
      <c r="F9">
        <v>3712</v>
      </c>
      <c r="G9">
        <v>18.260000000000002</v>
      </c>
      <c r="H9">
        <v>3712</v>
      </c>
      <c r="I9">
        <v>18.260000000000002</v>
      </c>
      <c r="J9">
        <v>0</v>
      </c>
      <c r="K9">
        <v>0</v>
      </c>
      <c r="L9">
        <v>0</v>
      </c>
      <c r="M9">
        <v>11946.04</v>
      </c>
      <c r="N9">
        <v>0</v>
      </c>
      <c r="O9">
        <v>0</v>
      </c>
      <c r="P9">
        <v>0</v>
      </c>
      <c r="Q9">
        <v>0</v>
      </c>
      <c r="R9">
        <v>0.4</v>
      </c>
      <c r="S9">
        <v>17.100000000000001</v>
      </c>
      <c r="T9">
        <v>6.97</v>
      </c>
      <c r="U9">
        <v>25860.55</v>
      </c>
      <c r="X9" t="str">
        <f t="shared" si="0"/>
        <v>select_run_inlist</v>
      </c>
      <c r="Y9">
        <f t="shared" si="1"/>
        <v>128</v>
      </c>
      <c r="Z9">
        <f t="shared" si="2"/>
        <v>18.260000000000002</v>
      </c>
      <c r="AA9">
        <f t="shared" si="3"/>
        <v>18.260000000000002</v>
      </c>
      <c r="AB9">
        <f t="shared" si="4"/>
        <v>18.260000000000002</v>
      </c>
      <c r="AC9">
        <f t="shared" si="5"/>
        <v>0</v>
      </c>
      <c r="AD9">
        <f t="shared" si="6"/>
        <v>11946.04</v>
      </c>
    </row>
    <row r="10" spans="1:30" x14ac:dyDescent="0.25">
      <c r="A10" t="s">
        <v>21</v>
      </c>
      <c r="B10">
        <v>206</v>
      </c>
      <c r="C10">
        <v>256</v>
      </c>
      <c r="D10">
        <v>4318</v>
      </c>
      <c r="E10">
        <v>20.96</v>
      </c>
      <c r="F10">
        <v>4318</v>
      </c>
      <c r="G10">
        <v>20.96</v>
      </c>
      <c r="H10">
        <v>4318</v>
      </c>
      <c r="I10">
        <v>20.96</v>
      </c>
      <c r="J10">
        <v>0</v>
      </c>
      <c r="K10">
        <v>0</v>
      </c>
      <c r="L10">
        <v>0</v>
      </c>
      <c r="M10">
        <v>18738.169999999998</v>
      </c>
      <c r="N10">
        <v>0</v>
      </c>
      <c r="O10">
        <v>0</v>
      </c>
      <c r="P10">
        <v>0</v>
      </c>
      <c r="Q10">
        <v>0</v>
      </c>
      <c r="R10">
        <v>0.44</v>
      </c>
      <c r="S10">
        <v>28.49</v>
      </c>
      <c r="T10">
        <v>12.08</v>
      </c>
      <c r="U10">
        <v>52172.28</v>
      </c>
      <c r="X10" t="str">
        <f t="shared" si="0"/>
        <v>select_run_inlist</v>
      </c>
      <c r="Y10">
        <f t="shared" si="1"/>
        <v>256</v>
      </c>
      <c r="Z10">
        <f t="shared" si="2"/>
        <v>20.96</v>
      </c>
      <c r="AA10">
        <f t="shared" si="3"/>
        <v>20.96</v>
      </c>
      <c r="AB10">
        <f t="shared" si="4"/>
        <v>20.96</v>
      </c>
      <c r="AC10">
        <f t="shared" si="5"/>
        <v>0</v>
      </c>
      <c r="AD10">
        <f t="shared" si="6"/>
        <v>18738.169999999998</v>
      </c>
    </row>
    <row r="11" spans="1:30" x14ac:dyDescent="0.25">
      <c r="A11" t="s">
        <v>21</v>
      </c>
      <c r="B11">
        <v>211</v>
      </c>
      <c r="C11">
        <v>512</v>
      </c>
      <c r="D11">
        <v>4739</v>
      </c>
      <c r="E11">
        <v>22.46</v>
      </c>
      <c r="F11">
        <v>4739</v>
      </c>
      <c r="G11">
        <v>22.46</v>
      </c>
      <c r="H11">
        <v>4739</v>
      </c>
      <c r="I11">
        <v>22.46</v>
      </c>
      <c r="J11">
        <v>0</v>
      </c>
      <c r="K11">
        <v>0</v>
      </c>
      <c r="L11">
        <v>0</v>
      </c>
      <c r="M11">
        <v>31023.52</v>
      </c>
      <c r="N11">
        <v>0</v>
      </c>
      <c r="O11">
        <v>0</v>
      </c>
      <c r="P11">
        <v>0</v>
      </c>
      <c r="Q11">
        <v>0</v>
      </c>
      <c r="R11">
        <v>0.35</v>
      </c>
      <c r="S11">
        <v>41.08</v>
      </c>
      <c r="T11">
        <v>22.34</v>
      </c>
      <c r="U11">
        <v>105871.57</v>
      </c>
      <c r="X11" t="str">
        <f t="shared" si="0"/>
        <v>select_run_inlist</v>
      </c>
      <c r="Y11">
        <f t="shared" si="1"/>
        <v>512</v>
      </c>
      <c r="Z11">
        <f t="shared" si="2"/>
        <v>22.46</v>
      </c>
      <c r="AA11">
        <f t="shared" si="3"/>
        <v>22.46</v>
      </c>
      <c r="AB11">
        <f t="shared" si="4"/>
        <v>22.46</v>
      </c>
      <c r="AC11">
        <f t="shared" si="5"/>
        <v>0</v>
      </c>
      <c r="AD11">
        <f t="shared" si="6"/>
        <v>31023.52</v>
      </c>
    </row>
    <row r="12" spans="1:30" x14ac:dyDescent="0.25">
      <c r="A12" t="s">
        <v>21</v>
      </c>
      <c r="B12">
        <v>222</v>
      </c>
      <c r="C12">
        <v>1024</v>
      </c>
      <c r="D12">
        <v>5155</v>
      </c>
      <c r="E12">
        <v>23.23</v>
      </c>
      <c r="F12">
        <v>5155</v>
      </c>
      <c r="G12">
        <v>23.23</v>
      </c>
      <c r="H12">
        <v>5155</v>
      </c>
      <c r="I12">
        <v>23.23</v>
      </c>
      <c r="J12">
        <v>0</v>
      </c>
      <c r="K12">
        <v>0</v>
      </c>
      <c r="L12">
        <v>0</v>
      </c>
      <c r="M12">
        <v>60399.89</v>
      </c>
      <c r="N12">
        <v>0</v>
      </c>
      <c r="O12">
        <v>0</v>
      </c>
      <c r="P12">
        <v>0</v>
      </c>
      <c r="Q12">
        <v>0</v>
      </c>
      <c r="R12">
        <v>0.28999999999999998</v>
      </c>
      <c r="S12">
        <v>81.48</v>
      </c>
      <c r="T12">
        <v>42.39</v>
      </c>
      <c r="U12">
        <v>218504.45</v>
      </c>
      <c r="X12" t="str">
        <f t="shared" si="0"/>
        <v>select_run_inlist</v>
      </c>
      <c r="Y12">
        <f t="shared" si="1"/>
        <v>1024</v>
      </c>
      <c r="Z12">
        <f t="shared" si="2"/>
        <v>23.23</v>
      </c>
      <c r="AA12">
        <f t="shared" si="3"/>
        <v>23.23</v>
      </c>
      <c r="AB12">
        <f t="shared" si="4"/>
        <v>23.23</v>
      </c>
      <c r="AC12">
        <f t="shared" si="5"/>
        <v>0</v>
      </c>
      <c r="AD12">
        <f t="shared" si="6"/>
        <v>60399.89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125702</v>
      </c>
      <c r="E15">
        <v>628.5</v>
      </c>
      <c r="F15">
        <v>125702</v>
      </c>
      <c r="G15">
        <v>628.5</v>
      </c>
      <c r="H15">
        <v>125702</v>
      </c>
      <c r="I15">
        <v>628.5</v>
      </c>
      <c r="J15">
        <v>0</v>
      </c>
      <c r="K15">
        <v>0</v>
      </c>
      <c r="L15">
        <v>0</v>
      </c>
      <c r="M15">
        <v>1.7</v>
      </c>
      <c r="N15">
        <v>0</v>
      </c>
      <c r="O15">
        <v>0</v>
      </c>
      <c r="P15">
        <v>0</v>
      </c>
      <c r="Q15">
        <v>0</v>
      </c>
      <c r="R15">
        <v>0</v>
      </c>
      <c r="S15">
        <v>0.03</v>
      </c>
      <c r="T15">
        <v>0</v>
      </c>
      <c r="U15">
        <v>199.92</v>
      </c>
      <c r="X15" t="str">
        <f>A15</f>
        <v>select_run_inlist_hotspot</v>
      </c>
      <c r="Y15">
        <f>C15</f>
        <v>1</v>
      </c>
      <c r="Z15">
        <f>E15</f>
        <v>628.5</v>
      </c>
      <c r="AA15">
        <f>G15</f>
        <v>628.5</v>
      </c>
      <c r="AB15">
        <f>I15</f>
        <v>628.5</v>
      </c>
      <c r="AC15">
        <f>K15</f>
        <v>0</v>
      </c>
      <c r="AD15">
        <f>M15</f>
        <v>1.7</v>
      </c>
    </row>
    <row r="16" spans="1:30" x14ac:dyDescent="0.25">
      <c r="A16" t="s">
        <v>22</v>
      </c>
      <c r="B16">
        <v>200</v>
      </c>
      <c r="C16">
        <v>2</v>
      </c>
      <c r="D16">
        <v>192309</v>
      </c>
      <c r="E16">
        <v>961.52</v>
      </c>
      <c r="F16">
        <v>192309</v>
      </c>
      <c r="G16">
        <v>961.52</v>
      </c>
      <c r="H16">
        <v>192309</v>
      </c>
      <c r="I16">
        <v>961.52</v>
      </c>
      <c r="J16">
        <v>0</v>
      </c>
      <c r="K16">
        <v>0</v>
      </c>
      <c r="L16">
        <v>0</v>
      </c>
      <c r="M16">
        <v>2.52</v>
      </c>
      <c r="N16">
        <v>0</v>
      </c>
      <c r="O16">
        <v>0</v>
      </c>
      <c r="P16">
        <v>0</v>
      </c>
      <c r="Q16">
        <v>0</v>
      </c>
      <c r="R16">
        <v>0</v>
      </c>
      <c r="S16">
        <v>0.03</v>
      </c>
      <c r="T16">
        <v>0</v>
      </c>
      <c r="U16">
        <v>399.88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961.52</v>
      </c>
      <c r="AA16">
        <f t="shared" ref="AA16:AA25" si="10">G16</f>
        <v>961.52</v>
      </c>
      <c r="AB16">
        <f t="shared" ref="AB16:AB25" si="11">I16</f>
        <v>961.52</v>
      </c>
      <c r="AC16">
        <f t="shared" ref="AC16:AC25" si="12">K16</f>
        <v>0</v>
      </c>
      <c r="AD16">
        <f t="shared" ref="AD16:AD25" si="13">M16</f>
        <v>2.52</v>
      </c>
    </row>
    <row r="17" spans="1:30" x14ac:dyDescent="0.25">
      <c r="A17" t="s">
        <v>22</v>
      </c>
      <c r="B17">
        <v>200</v>
      </c>
      <c r="C17">
        <v>4</v>
      </c>
      <c r="D17">
        <v>297995</v>
      </c>
      <c r="E17">
        <v>1489.94</v>
      </c>
      <c r="F17">
        <v>297995</v>
      </c>
      <c r="G17">
        <v>1489.94</v>
      </c>
      <c r="H17">
        <v>297995</v>
      </c>
      <c r="I17">
        <v>1489.94</v>
      </c>
      <c r="J17">
        <v>0</v>
      </c>
      <c r="K17">
        <v>0</v>
      </c>
      <c r="L17">
        <v>0</v>
      </c>
      <c r="M17">
        <v>4.25</v>
      </c>
      <c r="N17">
        <v>0</v>
      </c>
      <c r="O17">
        <v>0</v>
      </c>
      <c r="P17">
        <v>0</v>
      </c>
      <c r="Q17">
        <v>0</v>
      </c>
      <c r="R17">
        <v>0</v>
      </c>
      <c r="S17">
        <v>0.14000000000000001</v>
      </c>
      <c r="T17">
        <v>0</v>
      </c>
      <c r="U17">
        <v>799.79</v>
      </c>
      <c r="X17" t="str">
        <f t="shared" si="7"/>
        <v>select_run_inlist_hotspot</v>
      </c>
      <c r="Y17">
        <f t="shared" si="8"/>
        <v>4</v>
      </c>
      <c r="Z17">
        <f t="shared" si="9"/>
        <v>1489.94</v>
      </c>
      <c r="AA17">
        <f t="shared" si="10"/>
        <v>1489.94</v>
      </c>
      <c r="AB17">
        <f t="shared" si="11"/>
        <v>1489.94</v>
      </c>
      <c r="AC17">
        <f t="shared" si="12"/>
        <v>0</v>
      </c>
      <c r="AD17">
        <f t="shared" si="13"/>
        <v>4.25</v>
      </c>
    </row>
    <row r="18" spans="1:30" x14ac:dyDescent="0.25">
      <c r="A18" t="s">
        <v>22</v>
      </c>
      <c r="B18">
        <v>200</v>
      </c>
      <c r="C18">
        <v>8</v>
      </c>
      <c r="D18">
        <v>337796</v>
      </c>
      <c r="E18">
        <v>1688.91</v>
      </c>
      <c r="F18">
        <v>337796</v>
      </c>
      <c r="G18">
        <v>1688.91</v>
      </c>
      <c r="H18">
        <v>337796</v>
      </c>
      <c r="I18">
        <v>1688.91</v>
      </c>
      <c r="J18">
        <v>0</v>
      </c>
      <c r="K18">
        <v>0</v>
      </c>
      <c r="L18">
        <v>0</v>
      </c>
      <c r="M18">
        <v>8.58</v>
      </c>
      <c r="N18">
        <v>0</v>
      </c>
      <c r="O18">
        <v>0</v>
      </c>
      <c r="P18">
        <v>0</v>
      </c>
      <c r="Q18">
        <v>0</v>
      </c>
      <c r="R18">
        <v>0</v>
      </c>
      <c r="S18">
        <v>7.0000000000000007E-2</v>
      </c>
      <c r="T18">
        <v>0</v>
      </c>
      <c r="U18">
        <v>1599.76</v>
      </c>
      <c r="X18" t="str">
        <f t="shared" si="7"/>
        <v>select_run_inlist_hotspot</v>
      </c>
      <c r="Y18">
        <f t="shared" si="8"/>
        <v>8</v>
      </c>
      <c r="Z18">
        <f t="shared" si="9"/>
        <v>1688.91</v>
      </c>
      <c r="AA18">
        <f t="shared" si="10"/>
        <v>1688.91</v>
      </c>
      <c r="AB18">
        <f t="shared" si="11"/>
        <v>1688.91</v>
      </c>
      <c r="AC18">
        <f t="shared" si="12"/>
        <v>0</v>
      </c>
      <c r="AD18">
        <f t="shared" si="13"/>
        <v>8.58</v>
      </c>
    </row>
    <row r="19" spans="1:30" x14ac:dyDescent="0.25">
      <c r="A19" t="s">
        <v>22</v>
      </c>
      <c r="B19">
        <v>200</v>
      </c>
      <c r="C19">
        <v>16</v>
      </c>
      <c r="D19">
        <v>351549</v>
      </c>
      <c r="E19">
        <v>1757.63</v>
      </c>
      <c r="F19">
        <v>351549</v>
      </c>
      <c r="G19">
        <v>1757.63</v>
      </c>
      <c r="H19">
        <v>351549</v>
      </c>
      <c r="I19">
        <v>1757.63</v>
      </c>
      <c r="J19">
        <v>0</v>
      </c>
      <c r="K19">
        <v>0</v>
      </c>
      <c r="L19">
        <v>0</v>
      </c>
      <c r="M19">
        <v>13.22</v>
      </c>
      <c r="N19">
        <v>0</v>
      </c>
      <c r="O19">
        <v>0</v>
      </c>
      <c r="P19">
        <v>0</v>
      </c>
      <c r="Q19">
        <v>0</v>
      </c>
      <c r="R19">
        <v>0</v>
      </c>
      <c r="S19">
        <v>0.1</v>
      </c>
      <c r="T19">
        <v>0.01</v>
      </c>
      <c r="U19">
        <v>3199.79</v>
      </c>
      <c r="X19" t="str">
        <f t="shared" si="7"/>
        <v>select_run_inlist_hotspot</v>
      </c>
      <c r="Y19">
        <f t="shared" si="8"/>
        <v>16</v>
      </c>
      <c r="Z19">
        <f t="shared" si="9"/>
        <v>1757.63</v>
      </c>
      <c r="AA19">
        <f t="shared" si="10"/>
        <v>1757.63</v>
      </c>
      <c r="AB19">
        <f t="shared" si="11"/>
        <v>1757.63</v>
      </c>
      <c r="AC19">
        <f t="shared" si="12"/>
        <v>0</v>
      </c>
      <c r="AD19">
        <f t="shared" si="13"/>
        <v>13.22</v>
      </c>
    </row>
    <row r="20" spans="1:30" x14ac:dyDescent="0.25">
      <c r="A20" t="s">
        <v>22</v>
      </c>
      <c r="B20">
        <v>200</v>
      </c>
      <c r="C20">
        <v>32</v>
      </c>
      <c r="D20">
        <v>354600</v>
      </c>
      <c r="E20">
        <v>1772.81</v>
      </c>
      <c r="F20">
        <v>354600</v>
      </c>
      <c r="G20">
        <v>1772.81</v>
      </c>
      <c r="H20">
        <v>354600</v>
      </c>
      <c r="I20">
        <v>1772.81</v>
      </c>
      <c r="J20">
        <v>0</v>
      </c>
      <c r="K20">
        <v>0</v>
      </c>
      <c r="L20">
        <v>0</v>
      </c>
      <c r="M20">
        <v>26.68</v>
      </c>
      <c r="N20">
        <v>0</v>
      </c>
      <c r="O20">
        <v>0</v>
      </c>
      <c r="P20">
        <v>0</v>
      </c>
      <c r="Q20">
        <v>0</v>
      </c>
      <c r="R20">
        <v>0</v>
      </c>
      <c r="S20">
        <v>0.24</v>
      </c>
      <c r="T20">
        <v>0.02</v>
      </c>
      <c r="U20">
        <v>6399.95</v>
      </c>
      <c r="X20" t="str">
        <f t="shared" si="7"/>
        <v>select_run_inlist_hotspot</v>
      </c>
      <c r="Y20">
        <f t="shared" si="8"/>
        <v>32</v>
      </c>
      <c r="Z20">
        <f t="shared" si="9"/>
        <v>1772.81</v>
      </c>
      <c r="AA20">
        <f t="shared" si="10"/>
        <v>1772.81</v>
      </c>
      <c r="AB20">
        <f t="shared" si="11"/>
        <v>1772.81</v>
      </c>
      <c r="AC20">
        <f t="shared" si="12"/>
        <v>0</v>
      </c>
      <c r="AD20">
        <f t="shared" si="13"/>
        <v>26.68</v>
      </c>
    </row>
    <row r="21" spans="1:30" x14ac:dyDescent="0.25">
      <c r="A21" t="s">
        <v>22</v>
      </c>
      <c r="B21">
        <v>200</v>
      </c>
      <c r="C21">
        <v>64</v>
      </c>
      <c r="D21">
        <v>352273</v>
      </c>
      <c r="E21">
        <v>1760.99</v>
      </c>
      <c r="F21">
        <v>352273</v>
      </c>
      <c r="G21">
        <v>1760.99</v>
      </c>
      <c r="H21">
        <v>352273</v>
      </c>
      <c r="I21">
        <v>1760.99</v>
      </c>
      <c r="J21">
        <v>0</v>
      </c>
      <c r="K21">
        <v>0</v>
      </c>
      <c r="L21">
        <v>0</v>
      </c>
      <c r="M21">
        <v>51.02</v>
      </c>
      <c r="N21">
        <v>0</v>
      </c>
      <c r="O21">
        <v>0</v>
      </c>
      <c r="P21">
        <v>0</v>
      </c>
      <c r="Q21">
        <v>0</v>
      </c>
      <c r="R21">
        <v>0</v>
      </c>
      <c r="S21">
        <v>0.36</v>
      </c>
      <c r="T21">
        <v>0.04</v>
      </c>
      <c r="U21">
        <v>12800.81</v>
      </c>
      <c r="X21" t="str">
        <f t="shared" si="7"/>
        <v>select_run_inlist_hotspot</v>
      </c>
      <c r="Y21">
        <f t="shared" si="8"/>
        <v>64</v>
      </c>
      <c r="Z21">
        <f t="shared" si="9"/>
        <v>1760.99</v>
      </c>
      <c r="AA21">
        <f t="shared" si="10"/>
        <v>1760.99</v>
      </c>
      <c r="AB21">
        <f t="shared" si="11"/>
        <v>1760.99</v>
      </c>
      <c r="AC21">
        <f t="shared" si="12"/>
        <v>0</v>
      </c>
      <c r="AD21">
        <f t="shared" si="13"/>
        <v>51.02</v>
      </c>
    </row>
    <row r="22" spans="1:30" x14ac:dyDescent="0.25">
      <c r="A22" t="s">
        <v>22</v>
      </c>
      <c r="B22">
        <v>200</v>
      </c>
      <c r="C22">
        <v>128</v>
      </c>
      <c r="D22">
        <v>348777</v>
      </c>
      <c r="E22">
        <v>1743.13</v>
      </c>
      <c r="F22">
        <v>348777</v>
      </c>
      <c r="G22">
        <v>1743.13</v>
      </c>
      <c r="H22">
        <v>348777</v>
      </c>
      <c r="I22">
        <v>1743.13</v>
      </c>
      <c r="J22">
        <v>0</v>
      </c>
      <c r="K22">
        <v>0</v>
      </c>
      <c r="L22">
        <v>0</v>
      </c>
      <c r="M22">
        <v>97.55</v>
      </c>
      <c r="N22">
        <v>0</v>
      </c>
      <c r="O22">
        <v>0</v>
      </c>
      <c r="P22">
        <v>0</v>
      </c>
      <c r="Q22">
        <v>0</v>
      </c>
      <c r="R22">
        <v>0</v>
      </c>
      <c r="S22">
        <v>0.65</v>
      </c>
      <c r="T22">
        <v>7.0000000000000007E-2</v>
      </c>
      <c r="U22">
        <v>25604.639999999999</v>
      </c>
      <c r="X22" t="str">
        <f t="shared" si="7"/>
        <v>select_run_inlist_hotspot</v>
      </c>
      <c r="Y22">
        <f t="shared" si="8"/>
        <v>128</v>
      </c>
      <c r="Z22">
        <f t="shared" si="9"/>
        <v>1743.13</v>
      </c>
      <c r="AA22">
        <f t="shared" si="10"/>
        <v>1743.13</v>
      </c>
      <c r="AB22">
        <f t="shared" si="11"/>
        <v>1743.13</v>
      </c>
      <c r="AC22">
        <f t="shared" si="12"/>
        <v>0</v>
      </c>
      <c r="AD22">
        <f t="shared" si="13"/>
        <v>97.55</v>
      </c>
    </row>
    <row r="23" spans="1:30" x14ac:dyDescent="0.25">
      <c r="A23" t="s">
        <v>22</v>
      </c>
      <c r="B23">
        <v>200</v>
      </c>
      <c r="C23">
        <v>256</v>
      </c>
      <c r="D23">
        <v>350506</v>
      </c>
      <c r="E23">
        <v>1751.05</v>
      </c>
      <c r="F23">
        <v>350506</v>
      </c>
      <c r="G23">
        <v>1751.05</v>
      </c>
      <c r="H23">
        <v>350506</v>
      </c>
      <c r="I23">
        <v>1751.05</v>
      </c>
      <c r="J23">
        <v>0</v>
      </c>
      <c r="K23">
        <v>0</v>
      </c>
      <c r="L23">
        <v>0</v>
      </c>
      <c r="M23">
        <v>183.21</v>
      </c>
      <c r="N23">
        <v>0</v>
      </c>
      <c r="O23">
        <v>0</v>
      </c>
      <c r="P23">
        <v>0</v>
      </c>
      <c r="Q23">
        <v>0</v>
      </c>
      <c r="R23">
        <v>0</v>
      </c>
      <c r="S23">
        <v>1.46</v>
      </c>
      <c r="T23">
        <v>0.15</v>
      </c>
      <c r="U23">
        <v>51218.239999999998</v>
      </c>
      <c r="X23" t="str">
        <f t="shared" si="7"/>
        <v>select_run_inlist_hotspot</v>
      </c>
      <c r="Y23">
        <f t="shared" si="8"/>
        <v>256</v>
      </c>
      <c r="Z23">
        <f t="shared" si="9"/>
        <v>1751.05</v>
      </c>
      <c r="AA23">
        <f t="shared" si="10"/>
        <v>1751.05</v>
      </c>
      <c r="AB23">
        <f t="shared" si="11"/>
        <v>1751.05</v>
      </c>
      <c r="AC23">
        <f t="shared" si="12"/>
        <v>0</v>
      </c>
      <c r="AD23">
        <f t="shared" si="13"/>
        <v>183.21</v>
      </c>
    </row>
    <row r="24" spans="1:30" x14ac:dyDescent="0.25">
      <c r="A24" t="s">
        <v>22</v>
      </c>
      <c r="B24">
        <v>200</v>
      </c>
      <c r="C24">
        <v>512</v>
      </c>
      <c r="D24">
        <v>351080</v>
      </c>
      <c r="E24">
        <v>1752.44</v>
      </c>
      <c r="F24">
        <v>351080</v>
      </c>
      <c r="G24">
        <v>1752.44</v>
      </c>
      <c r="H24">
        <v>351080</v>
      </c>
      <c r="I24">
        <v>1752.44</v>
      </c>
      <c r="J24">
        <v>0</v>
      </c>
      <c r="K24">
        <v>0</v>
      </c>
      <c r="L24">
        <v>0</v>
      </c>
      <c r="M24">
        <v>356.7</v>
      </c>
      <c r="N24">
        <v>0</v>
      </c>
      <c r="O24">
        <v>0</v>
      </c>
      <c r="P24">
        <v>0</v>
      </c>
      <c r="Q24">
        <v>0</v>
      </c>
      <c r="R24">
        <v>0</v>
      </c>
      <c r="S24">
        <v>2.9</v>
      </c>
      <c r="T24">
        <v>0.28999999999999998</v>
      </c>
      <c r="U24">
        <v>102468.3</v>
      </c>
      <c r="X24" t="str">
        <f t="shared" si="7"/>
        <v>select_run_inlist_hotspot</v>
      </c>
      <c r="Y24">
        <f t="shared" si="8"/>
        <v>512</v>
      </c>
      <c r="Z24">
        <f t="shared" si="9"/>
        <v>1752.44</v>
      </c>
      <c r="AA24">
        <f t="shared" si="10"/>
        <v>1752.44</v>
      </c>
      <c r="AB24">
        <f t="shared" si="11"/>
        <v>1752.44</v>
      </c>
      <c r="AC24">
        <f t="shared" si="12"/>
        <v>0</v>
      </c>
      <c r="AD24">
        <f t="shared" si="13"/>
        <v>356.7</v>
      </c>
    </row>
    <row r="25" spans="1:30" x14ac:dyDescent="0.25">
      <c r="A25" t="s">
        <v>22</v>
      </c>
      <c r="B25">
        <v>201</v>
      </c>
      <c r="C25">
        <v>1024</v>
      </c>
      <c r="D25">
        <v>353262</v>
      </c>
      <c r="E25">
        <v>1760.33</v>
      </c>
      <c r="F25">
        <v>353262</v>
      </c>
      <c r="G25">
        <v>1760.33</v>
      </c>
      <c r="H25">
        <v>353262</v>
      </c>
      <c r="I25">
        <v>1760.33</v>
      </c>
      <c r="J25">
        <v>0</v>
      </c>
      <c r="K25">
        <v>0</v>
      </c>
      <c r="L25">
        <v>0</v>
      </c>
      <c r="M25">
        <v>746.32</v>
      </c>
      <c r="N25">
        <v>0</v>
      </c>
      <c r="O25">
        <v>0</v>
      </c>
      <c r="P25">
        <v>0</v>
      </c>
      <c r="Q25">
        <v>0</v>
      </c>
      <c r="R25">
        <v>0</v>
      </c>
      <c r="S25">
        <v>5.0999999999999996</v>
      </c>
      <c r="T25">
        <v>0.57999999999999996</v>
      </c>
      <c r="U25">
        <v>205080.05</v>
      </c>
      <c r="X25" t="str">
        <f t="shared" si="7"/>
        <v>select_run_inlist_hotspot</v>
      </c>
      <c r="Y25">
        <f t="shared" si="8"/>
        <v>1024</v>
      </c>
      <c r="Z25">
        <f t="shared" si="9"/>
        <v>1760.33</v>
      </c>
      <c r="AA25">
        <f t="shared" si="10"/>
        <v>1760.33</v>
      </c>
      <c r="AB25">
        <f t="shared" si="11"/>
        <v>1760.33</v>
      </c>
      <c r="AC25">
        <f t="shared" si="12"/>
        <v>0</v>
      </c>
      <c r="AD25">
        <f t="shared" si="13"/>
        <v>746.32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64295</v>
      </c>
      <c r="E28">
        <v>321.47000000000003</v>
      </c>
      <c r="F28">
        <v>64295</v>
      </c>
      <c r="G28">
        <v>321.47000000000003</v>
      </c>
      <c r="H28">
        <v>64295</v>
      </c>
      <c r="I28">
        <v>321.47000000000003</v>
      </c>
      <c r="J28">
        <v>0</v>
      </c>
      <c r="K28">
        <v>0</v>
      </c>
      <c r="L28">
        <v>0</v>
      </c>
      <c r="M28">
        <v>7.56</v>
      </c>
      <c r="N28">
        <v>0</v>
      </c>
      <c r="O28">
        <v>0</v>
      </c>
      <c r="P28">
        <v>0</v>
      </c>
      <c r="Q28">
        <v>0</v>
      </c>
      <c r="R28">
        <v>0</v>
      </c>
      <c r="S28">
        <v>7.0000000000000007E-2</v>
      </c>
      <c r="T28">
        <v>0</v>
      </c>
      <c r="U28">
        <v>199.97</v>
      </c>
      <c r="X28" t="str">
        <f>A28</f>
        <v>select_run_point_select</v>
      </c>
      <c r="Y28">
        <f>C28</f>
        <v>1</v>
      </c>
      <c r="Z28">
        <f>E28</f>
        <v>321.47000000000003</v>
      </c>
      <c r="AA28">
        <f>G28</f>
        <v>321.47000000000003</v>
      </c>
      <c r="AB28">
        <f>I28</f>
        <v>321.47000000000003</v>
      </c>
      <c r="AC28">
        <f>K28</f>
        <v>0</v>
      </c>
      <c r="AD28">
        <f>M28</f>
        <v>7.56</v>
      </c>
    </row>
    <row r="29" spans="1:30" x14ac:dyDescent="0.25">
      <c r="A29" t="s">
        <v>23</v>
      </c>
      <c r="B29">
        <v>200</v>
      </c>
      <c r="C29">
        <v>2</v>
      </c>
      <c r="D29">
        <v>114836</v>
      </c>
      <c r="E29">
        <v>574.15</v>
      </c>
      <c r="F29">
        <v>114836</v>
      </c>
      <c r="G29">
        <v>574.15</v>
      </c>
      <c r="H29">
        <v>114836</v>
      </c>
      <c r="I29">
        <v>574.15</v>
      </c>
      <c r="J29">
        <v>0</v>
      </c>
      <c r="K29">
        <v>0</v>
      </c>
      <c r="L29">
        <v>0</v>
      </c>
      <c r="M29">
        <v>8.2799999999999994</v>
      </c>
      <c r="N29">
        <v>0</v>
      </c>
      <c r="O29">
        <v>0</v>
      </c>
      <c r="P29">
        <v>0</v>
      </c>
      <c r="Q29">
        <v>0</v>
      </c>
      <c r="R29">
        <v>0</v>
      </c>
      <c r="S29">
        <v>0.05</v>
      </c>
      <c r="T29">
        <v>0</v>
      </c>
      <c r="U29">
        <v>399.97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574.15</v>
      </c>
      <c r="AA29">
        <f t="shared" ref="AA29:AA38" si="17">G29</f>
        <v>574.15</v>
      </c>
      <c r="AB29">
        <f t="shared" ref="AB29:AB38" si="18">I29</f>
        <v>574.15</v>
      </c>
      <c r="AC29">
        <f t="shared" ref="AC29:AC38" si="19">K29</f>
        <v>0</v>
      </c>
      <c r="AD29">
        <f t="shared" ref="AD29:AD38" si="20">M29</f>
        <v>8.2799999999999994</v>
      </c>
    </row>
    <row r="30" spans="1:30" x14ac:dyDescent="0.25">
      <c r="A30" t="s">
        <v>23</v>
      </c>
      <c r="B30">
        <v>200</v>
      </c>
      <c r="C30">
        <v>4</v>
      </c>
      <c r="D30">
        <v>193233</v>
      </c>
      <c r="E30">
        <v>966.14</v>
      </c>
      <c r="F30">
        <v>193233</v>
      </c>
      <c r="G30">
        <v>966.14</v>
      </c>
      <c r="H30">
        <v>193233</v>
      </c>
      <c r="I30">
        <v>966.14</v>
      </c>
      <c r="J30">
        <v>0</v>
      </c>
      <c r="K30">
        <v>0</v>
      </c>
      <c r="L30">
        <v>0</v>
      </c>
      <c r="M30">
        <v>9.56</v>
      </c>
      <c r="N30">
        <v>0</v>
      </c>
      <c r="O30">
        <v>0</v>
      </c>
      <c r="P30">
        <v>0</v>
      </c>
      <c r="Q30">
        <v>0</v>
      </c>
      <c r="R30">
        <v>0</v>
      </c>
      <c r="S30">
        <v>7.0000000000000007E-2</v>
      </c>
      <c r="T30">
        <v>0</v>
      </c>
      <c r="U30">
        <v>799.93</v>
      </c>
      <c r="X30" t="str">
        <f t="shared" si="14"/>
        <v>select_run_point_select</v>
      </c>
      <c r="Y30">
        <f t="shared" si="15"/>
        <v>4</v>
      </c>
      <c r="Z30">
        <f t="shared" si="16"/>
        <v>966.14</v>
      </c>
      <c r="AA30">
        <f t="shared" si="17"/>
        <v>966.14</v>
      </c>
      <c r="AB30">
        <f t="shared" si="18"/>
        <v>966.14</v>
      </c>
      <c r="AC30">
        <f t="shared" si="19"/>
        <v>0</v>
      </c>
      <c r="AD30">
        <f t="shared" si="20"/>
        <v>9.56</v>
      </c>
    </row>
    <row r="31" spans="1:30" x14ac:dyDescent="0.25">
      <c r="A31" t="s">
        <v>23</v>
      </c>
      <c r="B31">
        <v>200</v>
      </c>
      <c r="C31">
        <v>8</v>
      </c>
      <c r="D31">
        <v>284004</v>
      </c>
      <c r="E31">
        <v>1419.96</v>
      </c>
      <c r="F31">
        <v>284004</v>
      </c>
      <c r="G31">
        <v>1419.96</v>
      </c>
      <c r="H31">
        <v>284004</v>
      </c>
      <c r="I31">
        <v>1419.96</v>
      </c>
      <c r="J31">
        <v>0</v>
      </c>
      <c r="K31">
        <v>0</v>
      </c>
      <c r="L31">
        <v>0</v>
      </c>
      <c r="M31">
        <v>12.98</v>
      </c>
      <c r="N31">
        <v>0</v>
      </c>
      <c r="O31">
        <v>0</v>
      </c>
      <c r="P31">
        <v>0</v>
      </c>
      <c r="Q31">
        <v>0</v>
      </c>
      <c r="R31">
        <v>0</v>
      </c>
      <c r="S31">
        <v>7.0000000000000007E-2</v>
      </c>
      <c r="T31">
        <v>0.01</v>
      </c>
      <c r="U31">
        <v>1599.89</v>
      </c>
      <c r="X31" t="str">
        <f t="shared" si="14"/>
        <v>select_run_point_select</v>
      </c>
      <c r="Y31">
        <f t="shared" si="15"/>
        <v>8</v>
      </c>
      <c r="Z31">
        <f t="shared" si="16"/>
        <v>1419.96</v>
      </c>
      <c r="AA31">
        <f t="shared" si="17"/>
        <v>1419.96</v>
      </c>
      <c r="AB31">
        <f t="shared" si="18"/>
        <v>1419.96</v>
      </c>
      <c r="AC31">
        <f t="shared" si="19"/>
        <v>0</v>
      </c>
      <c r="AD31">
        <f t="shared" si="20"/>
        <v>12.98</v>
      </c>
    </row>
    <row r="32" spans="1:30" x14ac:dyDescent="0.25">
      <c r="A32" t="s">
        <v>23</v>
      </c>
      <c r="B32">
        <v>200</v>
      </c>
      <c r="C32">
        <v>16</v>
      </c>
      <c r="D32">
        <v>368604</v>
      </c>
      <c r="E32">
        <v>1842.73</v>
      </c>
      <c r="F32">
        <v>368604</v>
      </c>
      <c r="G32">
        <v>1842.73</v>
      </c>
      <c r="H32">
        <v>368604</v>
      </c>
      <c r="I32">
        <v>1842.73</v>
      </c>
      <c r="J32">
        <v>0</v>
      </c>
      <c r="K32">
        <v>0</v>
      </c>
      <c r="L32">
        <v>0</v>
      </c>
      <c r="M32">
        <v>20</v>
      </c>
      <c r="N32">
        <v>0</v>
      </c>
      <c r="O32">
        <v>0</v>
      </c>
      <c r="P32">
        <v>0</v>
      </c>
      <c r="Q32">
        <v>0</v>
      </c>
      <c r="R32">
        <v>0</v>
      </c>
      <c r="S32">
        <v>0.08</v>
      </c>
      <c r="T32">
        <v>0.01</v>
      </c>
      <c r="U32">
        <v>3200.1</v>
      </c>
      <c r="X32" t="str">
        <f t="shared" si="14"/>
        <v>select_run_point_select</v>
      </c>
      <c r="Y32">
        <f t="shared" si="15"/>
        <v>16</v>
      </c>
      <c r="Z32">
        <f t="shared" si="16"/>
        <v>1842.73</v>
      </c>
      <c r="AA32">
        <f t="shared" si="17"/>
        <v>1842.73</v>
      </c>
      <c r="AB32">
        <f t="shared" si="18"/>
        <v>1842.73</v>
      </c>
      <c r="AC32">
        <f t="shared" si="19"/>
        <v>0</v>
      </c>
      <c r="AD32">
        <f t="shared" si="20"/>
        <v>20</v>
      </c>
    </row>
    <row r="33" spans="1:30" x14ac:dyDescent="0.25">
      <c r="A33" t="s">
        <v>23</v>
      </c>
      <c r="B33">
        <v>200</v>
      </c>
      <c r="C33">
        <v>32</v>
      </c>
      <c r="D33">
        <v>451210</v>
      </c>
      <c r="E33">
        <v>2255.8200000000002</v>
      </c>
      <c r="F33">
        <v>451210</v>
      </c>
      <c r="G33">
        <v>2255.8200000000002</v>
      </c>
      <c r="H33">
        <v>451210</v>
      </c>
      <c r="I33">
        <v>2255.8200000000002</v>
      </c>
      <c r="J33">
        <v>0</v>
      </c>
      <c r="K33">
        <v>0</v>
      </c>
      <c r="L33">
        <v>0</v>
      </c>
      <c r="M33">
        <v>31.94</v>
      </c>
      <c r="N33">
        <v>0</v>
      </c>
      <c r="O33">
        <v>0</v>
      </c>
      <c r="P33">
        <v>0</v>
      </c>
      <c r="Q33">
        <v>0</v>
      </c>
      <c r="R33">
        <v>0</v>
      </c>
      <c r="S33">
        <v>1.4</v>
      </c>
      <c r="T33">
        <v>0.01</v>
      </c>
      <c r="U33">
        <v>6400.03</v>
      </c>
      <c r="X33" t="str">
        <f t="shared" si="14"/>
        <v>select_run_point_select</v>
      </c>
      <c r="Y33">
        <f t="shared" si="15"/>
        <v>32</v>
      </c>
      <c r="Z33">
        <f t="shared" si="16"/>
        <v>2255.8200000000002</v>
      </c>
      <c r="AA33">
        <f t="shared" si="17"/>
        <v>2255.8200000000002</v>
      </c>
      <c r="AB33">
        <f t="shared" si="18"/>
        <v>2255.8200000000002</v>
      </c>
      <c r="AC33">
        <f t="shared" si="19"/>
        <v>0</v>
      </c>
      <c r="AD33">
        <f t="shared" si="20"/>
        <v>31.94</v>
      </c>
    </row>
    <row r="34" spans="1:30" x14ac:dyDescent="0.25">
      <c r="A34" t="s">
        <v>23</v>
      </c>
      <c r="B34">
        <v>201</v>
      </c>
      <c r="C34">
        <v>64</v>
      </c>
      <c r="D34">
        <v>479171</v>
      </c>
      <c r="E34">
        <v>2387.9299999999998</v>
      </c>
      <c r="F34">
        <v>479171</v>
      </c>
      <c r="G34">
        <v>2387.9299999999998</v>
      </c>
      <c r="H34">
        <v>479171</v>
      </c>
      <c r="I34">
        <v>2387.9299999999998</v>
      </c>
      <c r="J34">
        <v>0</v>
      </c>
      <c r="K34">
        <v>0</v>
      </c>
      <c r="L34">
        <v>0</v>
      </c>
      <c r="M34">
        <v>57.87</v>
      </c>
      <c r="N34">
        <v>0</v>
      </c>
      <c r="O34">
        <v>0</v>
      </c>
      <c r="P34">
        <v>0</v>
      </c>
      <c r="Q34">
        <v>0</v>
      </c>
      <c r="R34">
        <v>0</v>
      </c>
      <c r="S34">
        <v>1.82</v>
      </c>
      <c r="T34">
        <v>0.03</v>
      </c>
      <c r="U34">
        <v>12820.3</v>
      </c>
      <c r="X34" t="str">
        <f t="shared" si="14"/>
        <v>select_run_point_select</v>
      </c>
      <c r="Y34">
        <f t="shared" si="15"/>
        <v>64</v>
      </c>
      <c r="Z34">
        <f t="shared" si="16"/>
        <v>2387.9299999999998</v>
      </c>
      <c r="AA34">
        <f t="shared" si="17"/>
        <v>2387.9299999999998</v>
      </c>
      <c r="AB34">
        <f t="shared" si="18"/>
        <v>2387.9299999999998</v>
      </c>
      <c r="AC34">
        <f t="shared" si="19"/>
        <v>0</v>
      </c>
      <c r="AD34">
        <f t="shared" si="20"/>
        <v>57.87</v>
      </c>
    </row>
    <row r="35" spans="1:30" x14ac:dyDescent="0.25">
      <c r="A35" t="s">
        <v>23</v>
      </c>
      <c r="B35">
        <v>200</v>
      </c>
      <c r="C35">
        <v>128</v>
      </c>
      <c r="D35">
        <v>571163</v>
      </c>
      <c r="E35">
        <v>2854.85</v>
      </c>
      <c r="F35">
        <v>571163</v>
      </c>
      <c r="G35">
        <v>2854.85</v>
      </c>
      <c r="H35">
        <v>571163</v>
      </c>
      <c r="I35">
        <v>2854.85</v>
      </c>
      <c r="J35">
        <v>0</v>
      </c>
      <c r="K35">
        <v>0</v>
      </c>
      <c r="L35">
        <v>0</v>
      </c>
      <c r="M35">
        <v>112.67</v>
      </c>
      <c r="N35">
        <v>0</v>
      </c>
      <c r="O35">
        <v>0</v>
      </c>
      <c r="P35">
        <v>0</v>
      </c>
      <c r="Q35">
        <v>0</v>
      </c>
      <c r="R35">
        <v>0</v>
      </c>
      <c r="S35">
        <v>2.17</v>
      </c>
      <c r="T35">
        <v>0.04</v>
      </c>
      <c r="U35">
        <v>25602.73</v>
      </c>
      <c r="X35" t="str">
        <f t="shared" si="14"/>
        <v>select_run_point_select</v>
      </c>
      <c r="Y35">
        <f t="shared" si="15"/>
        <v>128</v>
      </c>
      <c r="Z35">
        <f t="shared" si="16"/>
        <v>2854.85</v>
      </c>
      <c r="AA35">
        <f t="shared" si="17"/>
        <v>2854.85</v>
      </c>
      <c r="AB35">
        <f t="shared" si="18"/>
        <v>2854.85</v>
      </c>
      <c r="AC35">
        <f t="shared" si="19"/>
        <v>0</v>
      </c>
      <c r="AD35">
        <f t="shared" si="20"/>
        <v>112.67</v>
      </c>
    </row>
    <row r="36" spans="1:30" x14ac:dyDescent="0.25">
      <c r="A36" t="s">
        <v>23</v>
      </c>
      <c r="B36">
        <v>200</v>
      </c>
      <c r="C36">
        <v>256</v>
      </c>
      <c r="D36">
        <v>694795</v>
      </c>
      <c r="E36">
        <v>3471.79</v>
      </c>
      <c r="F36">
        <v>694795</v>
      </c>
      <c r="G36">
        <v>3471.79</v>
      </c>
      <c r="H36">
        <v>694795</v>
      </c>
      <c r="I36">
        <v>3471.79</v>
      </c>
      <c r="J36">
        <v>0</v>
      </c>
      <c r="K36">
        <v>0</v>
      </c>
      <c r="L36">
        <v>0</v>
      </c>
      <c r="M36">
        <v>244.38</v>
      </c>
      <c r="N36">
        <v>0</v>
      </c>
      <c r="O36">
        <v>0</v>
      </c>
      <c r="P36">
        <v>0</v>
      </c>
      <c r="Q36">
        <v>0</v>
      </c>
      <c r="R36">
        <v>0</v>
      </c>
      <c r="S36">
        <v>3.2</v>
      </c>
      <c r="T36">
        <v>7.0000000000000007E-2</v>
      </c>
      <c r="U36">
        <v>51214.77</v>
      </c>
      <c r="X36" t="str">
        <f t="shared" si="14"/>
        <v>select_run_point_select</v>
      </c>
      <c r="Y36">
        <f t="shared" si="15"/>
        <v>256</v>
      </c>
      <c r="Z36">
        <f t="shared" si="16"/>
        <v>3471.79</v>
      </c>
      <c r="AA36">
        <f t="shared" si="17"/>
        <v>3471.79</v>
      </c>
      <c r="AB36">
        <f t="shared" si="18"/>
        <v>3471.79</v>
      </c>
      <c r="AC36">
        <f t="shared" si="19"/>
        <v>0</v>
      </c>
      <c r="AD36">
        <f t="shared" si="20"/>
        <v>244.38</v>
      </c>
    </row>
    <row r="37" spans="1:30" x14ac:dyDescent="0.25">
      <c r="A37" t="s">
        <v>23</v>
      </c>
      <c r="B37">
        <v>200</v>
      </c>
      <c r="C37">
        <v>512</v>
      </c>
      <c r="D37">
        <v>735726</v>
      </c>
      <c r="E37">
        <v>3673.98</v>
      </c>
      <c r="F37">
        <v>735726</v>
      </c>
      <c r="G37">
        <v>3673.98</v>
      </c>
      <c r="H37">
        <v>735726</v>
      </c>
      <c r="I37">
        <v>3673.98</v>
      </c>
      <c r="J37">
        <v>0</v>
      </c>
      <c r="K37">
        <v>0</v>
      </c>
      <c r="L37">
        <v>0</v>
      </c>
      <c r="M37">
        <v>549.52</v>
      </c>
      <c r="N37">
        <v>0</v>
      </c>
      <c r="O37">
        <v>0</v>
      </c>
      <c r="P37">
        <v>0</v>
      </c>
      <c r="Q37">
        <v>0</v>
      </c>
      <c r="R37">
        <v>0</v>
      </c>
      <c r="S37">
        <v>3.65</v>
      </c>
      <c r="T37">
        <v>0.14000000000000001</v>
      </c>
      <c r="U37">
        <v>102457.81</v>
      </c>
      <c r="X37" t="str">
        <f t="shared" si="14"/>
        <v>select_run_point_select</v>
      </c>
      <c r="Y37">
        <f t="shared" si="15"/>
        <v>512</v>
      </c>
      <c r="Z37">
        <f t="shared" si="16"/>
        <v>3673.98</v>
      </c>
      <c r="AA37">
        <f t="shared" si="17"/>
        <v>3673.98</v>
      </c>
      <c r="AB37">
        <f t="shared" si="18"/>
        <v>3673.98</v>
      </c>
      <c r="AC37">
        <f t="shared" si="19"/>
        <v>0</v>
      </c>
      <c r="AD37">
        <f t="shared" si="20"/>
        <v>549.52</v>
      </c>
    </row>
    <row r="38" spans="1:30" x14ac:dyDescent="0.25">
      <c r="A38" t="s">
        <v>23</v>
      </c>
      <c r="B38">
        <v>200</v>
      </c>
      <c r="C38">
        <v>1024</v>
      </c>
      <c r="D38">
        <v>759000</v>
      </c>
      <c r="E38">
        <v>3785.83</v>
      </c>
      <c r="F38">
        <v>759000</v>
      </c>
      <c r="G38">
        <v>3785.83</v>
      </c>
      <c r="H38">
        <v>759000</v>
      </c>
      <c r="I38">
        <v>3785.83</v>
      </c>
      <c r="J38">
        <v>0</v>
      </c>
      <c r="K38">
        <v>0</v>
      </c>
      <c r="L38">
        <v>0</v>
      </c>
      <c r="M38">
        <v>977.74</v>
      </c>
      <c r="N38">
        <v>0</v>
      </c>
      <c r="O38">
        <v>0</v>
      </c>
      <c r="P38">
        <v>0</v>
      </c>
      <c r="Q38">
        <v>0</v>
      </c>
      <c r="R38">
        <v>0</v>
      </c>
      <c r="S38">
        <v>5.16</v>
      </c>
      <c r="T38">
        <v>0.27</v>
      </c>
      <c r="U38">
        <v>205034.98</v>
      </c>
      <c r="X38" t="str">
        <f t="shared" si="14"/>
        <v>select_run_point_select</v>
      </c>
      <c r="Y38">
        <f t="shared" si="15"/>
        <v>1024</v>
      </c>
      <c r="Z38">
        <f t="shared" si="16"/>
        <v>3785.83</v>
      </c>
      <c r="AA38">
        <f t="shared" si="17"/>
        <v>3785.83</v>
      </c>
      <c r="AB38">
        <f t="shared" si="18"/>
        <v>3785.83</v>
      </c>
      <c r="AC38">
        <f t="shared" si="19"/>
        <v>0</v>
      </c>
      <c r="AD38">
        <f t="shared" si="20"/>
        <v>977.74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11190</v>
      </c>
      <c r="E41">
        <v>55.95</v>
      </c>
      <c r="F41">
        <v>44760</v>
      </c>
      <c r="G41">
        <v>223.79</v>
      </c>
      <c r="H41">
        <v>44760</v>
      </c>
      <c r="I41">
        <v>223.79</v>
      </c>
      <c r="J41">
        <v>0</v>
      </c>
      <c r="K41">
        <v>0</v>
      </c>
      <c r="L41">
        <v>0</v>
      </c>
      <c r="M41">
        <v>34.950000000000003</v>
      </c>
      <c r="N41">
        <v>0</v>
      </c>
      <c r="O41">
        <v>0</v>
      </c>
      <c r="P41">
        <v>0</v>
      </c>
      <c r="Q41">
        <v>0</v>
      </c>
      <c r="R41">
        <v>0</v>
      </c>
      <c r="S41">
        <v>0.13</v>
      </c>
      <c r="T41">
        <v>0.02</v>
      </c>
      <c r="U41">
        <v>200</v>
      </c>
      <c r="X41" t="str">
        <f>A41</f>
        <v>select_run_range_all</v>
      </c>
      <c r="Y41">
        <f>C41</f>
        <v>1</v>
      </c>
      <c r="Z41">
        <f>E41</f>
        <v>55.95</v>
      </c>
      <c r="AA41">
        <f>G41</f>
        <v>223.79</v>
      </c>
      <c r="AB41">
        <f>I41</f>
        <v>223.79</v>
      </c>
      <c r="AC41">
        <f>K41</f>
        <v>0</v>
      </c>
      <c r="AD41">
        <f>M41</f>
        <v>34.950000000000003</v>
      </c>
    </row>
    <row r="42" spans="1:30" x14ac:dyDescent="0.25">
      <c r="A42" t="s">
        <v>24</v>
      </c>
      <c r="B42">
        <v>200</v>
      </c>
      <c r="C42">
        <v>2</v>
      </c>
      <c r="D42">
        <v>13163</v>
      </c>
      <c r="E42">
        <v>65.81</v>
      </c>
      <c r="F42">
        <v>52652</v>
      </c>
      <c r="G42">
        <v>263.24</v>
      </c>
      <c r="H42">
        <v>52652</v>
      </c>
      <c r="I42">
        <v>263.24</v>
      </c>
      <c r="J42">
        <v>0</v>
      </c>
      <c r="K42">
        <v>0</v>
      </c>
      <c r="L42">
        <v>0</v>
      </c>
      <c r="M42">
        <v>56.84</v>
      </c>
      <c r="N42">
        <v>0</v>
      </c>
      <c r="O42">
        <v>0</v>
      </c>
      <c r="P42">
        <v>0</v>
      </c>
      <c r="Q42">
        <v>0</v>
      </c>
      <c r="R42">
        <v>0</v>
      </c>
      <c r="S42">
        <v>0.16</v>
      </c>
      <c r="T42">
        <v>0.03</v>
      </c>
      <c r="U42">
        <v>400.01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65.81</v>
      </c>
      <c r="AA42">
        <f t="shared" ref="AA42:AA51" si="24">G42</f>
        <v>263.24</v>
      </c>
      <c r="AB42">
        <f t="shared" ref="AB42:AB51" si="25">I42</f>
        <v>263.24</v>
      </c>
      <c r="AC42">
        <f t="shared" ref="AC42:AC51" si="26">K42</f>
        <v>0</v>
      </c>
      <c r="AD42">
        <f t="shared" ref="AD42:AD51" si="27">M42</f>
        <v>56.84</v>
      </c>
    </row>
    <row r="43" spans="1:30" x14ac:dyDescent="0.25">
      <c r="A43" t="s">
        <v>24</v>
      </c>
      <c r="B43">
        <v>200</v>
      </c>
      <c r="C43">
        <v>4</v>
      </c>
      <c r="D43">
        <v>19781</v>
      </c>
      <c r="E43">
        <v>98.89</v>
      </c>
      <c r="F43">
        <v>79124</v>
      </c>
      <c r="G43">
        <v>395.57</v>
      </c>
      <c r="H43">
        <v>79124</v>
      </c>
      <c r="I43">
        <v>395.57</v>
      </c>
      <c r="J43">
        <v>0</v>
      </c>
      <c r="K43">
        <v>0</v>
      </c>
      <c r="L43">
        <v>0</v>
      </c>
      <c r="M43">
        <v>69.290000000000006</v>
      </c>
      <c r="N43">
        <v>0</v>
      </c>
      <c r="O43">
        <v>0</v>
      </c>
      <c r="P43">
        <v>0</v>
      </c>
      <c r="Q43">
        <v>0</v>
      </c>
      <c r="R43">
        <v>0</v>
      </c>
      <c r="S43">
        <v>0.17</v>
      </c>
      <c r="T43">
        <v>0.04</v>
      </c>
      <c r="U43">
        <v>800.04</v>
      </c>
      <c r="X43" t="str">
        <f t="shared" si="21"/>
        <v>select_run_range_all</v>
      </c>
      <c r="Y43">
        <f t="shared" si="22"/>
        <v>4</v>
      </c>
      <c r="Z43">
        <f t="shared" si="23"/>
        <v>98.89</v>
      </c>
      <c r="AA43">
        <f t="shared" si="24"/>
        <v>395.57</v>
      </c>
      <c r="AB43">
        <f t="shared" si="25"/>
        <v>395.57</v>
      </c>
      <c r="AC43">
        <f t="shared" si="26"/>
        <v>0</v>
      </c>
      <c r="AD43">
        <f t="shared" si="27"/>
        <v>69.290000000000006</v>
      </c>
    </row>
    <row r="44" spans="1:30" x14ac:dyDescent="0.25">
      <c r="A44" t="s">
        <v>24</v>
      </c>
      <c r="B44">
        <v>200</v>
      </c>
      <c r="C44">
        <v>8</v>
      </c>
      <c r="D44">
        <v>28381</v>
      </c>
      <c r="E44">
        <v>141.88</v>
      </c>
      <c r="F44">
        <v>113524</v>
      </c>
      <c r="G44">
        <v>567.52</v>
      </c>
      <c r="H44">
        <v>113524</v>
      </c>
      <c r="I44">
        <v>567.52</v>
      </c>
      <c r="J44">
        <v>0</v>
      </c>
      <c r="K44">
        <v>0</v>
      </c>
      <c r="L44">
        <v>0</v>
      </c>
      <c r="M44">
        <v>95.81</v>
      </c>
      <c r="N44">
        <v>0</v>
      </c>
      <c r="O44">
        <v>0</v>
      </c>
      <c r="P44">
        <v>0</v>
      </c>
      <c r="Q44">
        <v>0</v>
      </c>
      <c r="R44">
        <v>0</v>
      </c>
      <c r="S44">
        <v>0.19</v>
      </c>
      <c r="T44">
        <v>0.06</v>
      </c>
      <c r="U44">
        <v>1600.14</v>
      </c>
      <c r="X44" t="str">
        <f t="shared" si="21"/>
        <v>select_run_range_all</v>
      </c>
      <c r="Y44">
        <f t="shared" si="22"/>
        <v>8</v>
      </c>
      <c r="Z44">
        <f t="shared" si="23"/>
        <v>141.88</v>
      </c>
      <c r="AA44">
        <f t="shared" si="24"/>
        <v>567.52</v>
      </c>
      <c r="AB44">
        <f t="shared" si="25"/>
        <v>567.52</v>
      </c>
      <c r="AC44">
        <f t="shared" si="26"/>
        <v>0</v>
      </c>
      <c r="AD44">
        <f t="shared" si="27"/>
        <v>95.81</v>
      </c>
    </row>
    <row r="45" spans="1:30" x14ac:dyDescent="0.25">
      <c r="A45" t="s">
        <v>24</v>
      </c>
      <c r="B45">
        <v>200</v>
      </c>
      <c r="C45">
        <v>16</v>
      </c>
      <c r="D45">
        <v>36361</v>
      </c>
      <c r="E45">
        <v>181.75</v>
      </c>
      <c r="F45">
        <v>145444</v>
      </c>
      <c r="G45">
        <v>726.98</v>
      </c>
      <c r="H45">
        <v>145444</v>
      </c>
      <c r="I45">
        <v>726.98</v>
      </c>
      <c r="J45">
        <v>0</v>
      </c>
      <c r="K45">
        <v>0</v>
      </c>
      <c r="L45">
        <v>0</v>
      </c>
      <c r="M45">
        <v>144.97</v>
      </c>
      <c r="N45">
        <v>0</v>
      </c>
      <c r="O45">
        <v>0</v>
      </c>
      <c r="P45">
        <v>0</v>
      </c>
      <c r="Q45">
        <v>0</v>
      </c>
      <c r="R45">
        <v>0</v>
      </c>
      <c r="S45">
        <v>0.5</v>
      </c>
      <c r="T45">
        <v>0.09</v>
      </c>
      <c r="U45">
        <v>3200.51</v>
      </c>
      <c r="X45" t="str">
        <f t="shared" si="21"/>
        <v>select_run_range_all</v>
      </c>
      <c r="Y45">
        <f t="shared" si="22"/>
        <v>16</v>
      </c>
      <c r="Z45">
        <f t="shared" si="23"/>
        <v>181.75</v>
      </c>
      <c r="AA45">
        <f t="shared" si="24"/>
        <v>726.98</v>
      </c>
      <c r="AB45">
        <f t="shared" si="25"/>
        <v>726.98</v>
      </c>
      <c r="AC45">
        <f t="shared" si="26"/>
        <v>0</v>
      </c>
      <c r="AD45">
        <f t="shared" si="27"/>
        <v>144.97</v>
      </c>
    </row>
    <row r="46" spans="1:30" x14ac:dyDescent="0.25">
      <c r="A46" t="s">
        <v>24</v>
      </c>
      <c r="B46">
        <v>200</v>
      </c>
      <c r="C46">
        <v>32</v>
      </c>
      <c r="D46">
        <v>43639</v>
      </c>
      <c r="E46">
        <v>218.08</v>
      </c>
      <c r="F46">
        <v>174556</v>
      </c>
      <c r="G46">
        <v>872.33</v>
      </c>
      <c r="H46">
        <v>174556</v>
      </c>
      <c r="I46">
        <v>872.33</v>
      </c>
      <c r="J46">
        <v>0</v>
      </c>
      <c r="K46">
        <v>0</v>
      </c>
      <c r="L46">
        <v>0</v>
      </c>
      <c r="M46">
        <v>235.74</v>
      </c>
      <c r="N46">
        <v>0</v>
      </c>
      <c r="O46">
        <v>0</v>
      </c>
      <c r="P46">
        <v>0</v>
      </c>
      <c r="Q46">
        <v>0</v>
      </c>
      <c r="R46">
        <v>0</v>
      </c>
      <c r="S46">
        <v>1.2</v>
      </c>
      <c r="T46">
        <v>0.15</v>
      </c>
      <c r="U46">
        <v>6401.53</v>
      </c>
      <c r="X46" t="str">
        <f t="shared" si="21"/>
        <v>select_run_range_all</v>
      </c>
      <c r="Y46">
        <f t="shared" si="22"/>
        <v>32</v>
      </c>
      <c r="Z46">
        <f t="shared" si="23"/>
        <v>218.08</v>
      </c>
      <c r="AA46">
        <f t="shared" si="24"/>
        <v>872.33</v>
      </c>
      <c r="AB46">
        <f t="shared" si="25"/>
        <v>872.33</v>
      </c>
      <c r="AC46">
        <f t="shared" si="26"/>
        <v>0</v>
      </c>
      <c r="AD46">
        <f t="shared" si="27"/>
        <v>235.74</v>
      </c>
    </row>
    <row r="47" spans="1:30" x14ac:dyDescent="0.25">
      <c r="A47" t="s">
        <v>24</v>
      </c>
      <c r="B47">
        <v>200</v>
      </c>
      <c r="C47">
        <v>64</v>
      </c>
      <c r="D47">
        <v>48862</v>
      </c>
      <c r="E47">
        <v>243.96</v>
      </c>
      <c r="F47">
        <v>195448</v>
      </c>
      <c r="G47">
        <v>975.85</v>
      </c>
      <c r="H47">
        <v>195448</v>
      </c>
      <c r="I47">
        <v>975.85</v>
      </c>
      <c r="J47">
        <v>0</v>
      </c>
      <c r="K47">
        <v>0</v>
      </c>
      <c r="L47">
        <v>0</v>
      </c>
      <c r="M47">
        <v>846.57</v>
      </c>
      <c r="N47">
        <v>0</v>
      </c>
      <c r="O47">
        <v>0</v>
      </c>
      <c r="P47">
        <v>0</v>
      </c>
      <c r="Q47">
        <v>0</v>
      </c>
      <c r="R47">
        <v>0</v>
      </c>
      <c r="S47">
        <v>2.63</v>
      </c>
      <c r="T47">
        <v>0.26</v>
      </c>
      <c r="U47">
        <v>12808.07</v>
      </c>
      <c r="X47" t="str">
        <f t="shared" si="21"/>
        <v>select_run_range_all</v>
      </c>
      <c r="Y47">
        <f t="shared" si="22"/>
        <v>64</v>
      </c>
      <c r="Z47">
        <f t="shared" si="23"/>
        <v>243.96</v>
      </c>
      <c r="AA47">
        <f t="shared" si="24"/>
        <v>975.85</v>
      </c>
      <c r="AB47">
        <f t="shared" si="25"/>
        <v>975.85</v>
      </c>
      <c r="AC47">
        <f t="shared" si="26"/>
        <v>0</v>
      </c>
      <c r="AD47">
        <f t="shared" si="27"/>
        <v>846.57</v>
      </c>
    </row>
    <row r="48" spans="1:30" x14ac:dyDescent="0.25">
      <c r="A48" t="s">
        <v>24</v>
      </c>
      <c r="B48">
        <v>200</v>
      </c>
      <c r="C48">
        <v>128</v>
      </c>
      <c r="D48">
        <v>56964</v>
      </c>
      <c r="E48">
        <v>284.43</v>
      </c>
      <c r="F48">
        <v>227856</v>
      </c>
      <c r="G48">
        <v>1137.72</v>
      </c>
      <c r="H48">
        <v>227856</v>
      </c>
      <c r="I48">
        <v>1137.72</v>
      </c>
      <c r="J48">
        <v>0</v>
      </c>
      <c r="K48">
        <v>0</v>
      </c>
      <c r="L48">
        <v>0</v>
      </c>
      <c r="M48">
        <v>1235.6199999999999</v>
      </c>
      <c r="N48">
        <v>0</v>
      </c>
      <c r="O48">
        <v>0</v>
      </c>
      <c r="P48">
        <v>0</v>
      </c>
      <c r="Q48">
        <v>0</v>
      </c>
      <c r="R48">
        <v>0</v>
      </c>
      <c r="S48">
        <v>3.93</v>
      </c>
      <c r="T48">
        <v>0.45</v>
      </c>
      <c r="U48">
        <v>25618.880000000001</v>
      </c>
      <c r="X48" t="str">
        <f t="shared" si="21"/>
        <v>select_run_range_all</v>
      </c>
      <c r="Y48">
        <f t="shared" si="22"/>
        <v>128</v>
      </c>
      <c r="Z48">
        <f t="shared" si="23"/>
        <v>284.43</v>
      </c>
      <c r="AA48">
        <f t="shared" si="24"/>
        <v>1137.72</v>
      </c>
      <c r="AB48">
        <f t="shared" si="25"/>
        <v>1137.72</v>
      </c>
      <c r="AC48">
        <f t="shared" si="26"/>
        <v>0</v>
      </c>
      <c r="AD48">
        <f t="shared" si="27"/>
        <v>1235.6199999999999</v>
      </c>
    </row>
    <row r="49" spans="1:30" x14ac:dyDescent="0.25">
      <c r="A49" t="s">
        <v>24</v>
      </c>
      <c r="B49">
        <v>201</v>
      </c>
      <c r="C49">
        <v>256</v>
      </c>
      <c r="D49">
        <v>62365</v>
      </c>
      <c r="E49">
        <v>310.95</v>
      </c>
      <c r="F49">
        <v>249460</v>
      </c>
      <c r="G49">
        <v>1243.8</v>
      </c>
      <c r="H49">
        <v>249460</v>
      </c>
      <c r="I49">
        <v>1243.8</v>
      </c>
      <c r="J49">
        <v>0</v>
      </c>
      <c r="K49">
        <v>0</v>
      </c>
      <c r="L49">
        <v>0</v>
      </c>
      <c r="M49">
        <v>2120.7600000000002</v>
      </c>
      <c r="N49">
        <v>0</v>
      </c>
      <c r="O49">
        <v>0</v>
      </c>
      <c r="P49">
        <v>0</v>
      </c>
      <c r="Q49">
        <v>0</v>
      </c>
      <c r="R49">
        <v>0</v>
      </c>
      <c r="S49">
        <v>5.68</v>
      </c>
      <c r="T49">
        <v>0.82</v>
      </c>
      <c r="U49">
        <v>51280.97</v>
      </c>
      <c r="X49" t="str">
        <f t="shared" si="21"/>
        <v>select_run_range_all</v>
      </c>
      <c r="Y49">
        <f t="shared" si="22"/>
        <v>256</v>
      </c>
      <c r="Z49">
        <f t="shared" si="23"/>
        <v>310.95</v>
      </c>
      <c r="AA49">
        <f t="shared" si="24"/>
        <v>1243.8</v>
      </c>
      <c r="AB49">
        <f t="shared" si="25"/>
        <v>1243.8</v>
      </c>
      <c r="AC49">
        <f t="shared" si="26"/>
        <v>0</v>
      </c>
      <c r="AD49">
        <f t="shared" si="27"/>
        <v>2120.7600000000002</v>
      </c>
    </row>
    <row r="50" spans="1:30" x14ac:dyDescent="0.25">
      <c r="A50" t="s">
        <v>24</v>
      </c>
      <c r="B50">
        <v>201</v>
      </c>
      <c r="C50">
        <v>512</v>
      </c>
      <c r="D50">
        <v>64839</v>
      </c>
      <c r="E50">
        <v>322.45</v>
      </c>
      <c r="F50">
        <v>259356</v>
      </c>
      <c r="G50">
        <v>1289.81</v>
      </c>
      <c r="H50">
        <v>259356</v>
      </c>
      <c r="I50">
        <v>1289.81</v>
      </c>
      <c r="J50">
        <v>0</v>
      </c>
      <c r="K50">
        <v>0</v>
      </c>
      <c r="L50">
        <v>0</v>
      </c>
      <c r="M50">
        <v>3773.42</v>
      </c>
      <c r="N50">
        <v>0</v>
      </c>
      <c r="O50">
        <v>0</v>
      </c>
      <c r="P50">
        <v>0</v>
      </c>
      <c r="Q50">
        <v>0</v>
      </c>
      <c r="R50">
        <v>0</v>
      </c>
      <c r="S50">
        <v>12.5</v>
      </c>
      <c r="T50">
        <v>1.58</v>
      </c>
      <c r="U50">
        <v>102699.52</v>
      </c>
      <c r="X50" t="str">
        <f t="shared" si="21"/>
        <v>select_run_range_all</v>
      </c>
      <c r="Y50">
        <f t="shared" si="22"/>
        <v>512</v>
      </c>
      <c r="Z50">
        <f t="shared" si="23"/>
        <v>322.45</v>
      </c>
      <c r="AA50">
        <f t="shared" si="24"/>
        <v>1289.81</v>
      </c>
      <c r="AB50">
        <f t="shared" si="25"/>
        <v>1289.81</v>
      </c>
      <c r="AC50">
        <f t="shared" si="26"/>
        <v>0</v>
      </c>
      <c r="AD50">
        <f t="shared" si="27"/>
        <v>3773.42</v>
      </c>
    </row>
    <row r="51" spans="1:30" x14ac:dyDescent="0.25">
      <c r="A51" t="s">
        <v>24</v>
      </c>
      <c r="B51">
        <v>202</v>
      </c>
      <c r="C51">
        <v>1024</v>
      </c>
      <c r="D51">
        <v>66011</v>
      </c>
      <c r="E51">
        <v>326.73</v>
      </c>
      <c r="F51">
        <v>264044</v>
      </c>
      <c r="G51">
        <v>1306.93</v>
      </c>
      <c r="H51">
        <v>264044</v>
      </c>
      <c r="I51">
        <v>1306.93</v>
      </c>
      <c r="J51">
        <v>0</v>
      </c>
      <c r="K51">
        <v>0</v>
      </c>
      <c r="L51">
        <v>0</v>
      </c>
      <c r="M51">
        <v>6713.97</v>
      </c>
      <c r="N51">
        <v>0</v>
      </c>
      <c r="O51">
        <v>0</v>
      </c>
      <c r="P51">
        <v>0</v>
      </c>
      <c r="Q51">
        <v>0</v>
      </c>
      <c r="R51">
        <v>0</v>
      </c>
      <c r="S51">
        <v>15.44</v>
      </c>
      <c r="T51">
        <v>3.12</v>
      </c>
      <c r="U51">
        <v>205965.32</v>
      </c>
      <c r="X51" t="str">
        <f t="shared" si="21"/>
        <v>select_run_range_all</v>
      </c>
      <c r="Y51">
        <f t="shared" si="22"/>
        <v>1024</v>
      </c>
      <c r="Z51">
        <f t="shared" si="23"/>
        <v>326.73</v>
      </c>
      <c r="AA51">
        <f t="shared" si="24"/>
        <v>1306.93</v>
      </c>
      <c r="AB51">
        <f t="shared" si="25"/>
        <v>1306.93</v>
      </c>
      <c r="AC51">
        <f t="shared" si="26"/>
        <v>0</v>
      </c>
      <c r="AD51">
        <f t="shared" si="27"/>
        <v>6713.97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55858</v>
      </c>
      <c r="E54">
        <v>279.27999999999997</v>
      </c>
      <c r="F54">
        <v>55858</v>
      </c>
      <c r="G54">
        <v>279.27999999999997</v>
      </c>
      <c r="H54">
        <v>55858</v>
      </c>
      <c r="I54">
        <v>279.27999999999997</v>
      </c>
      <c r="J54">
        <v>0</v>
      </c>
      <c r="K54">
        <v>0</v>
      </c>
      <c r="L54">
        <v>0</v>
      </c>
      <c r="M54">
        <v>6.91</v>
      </c>
      <c r="N54">
        <v>0</v>
      </c>
      <c r="O54">
        <v>0</v>
      </c>
      <c r="P54">
        <v>0</v>
      </c>
      <c r="Q54">
        <v>0</v>
      </c>
      <c r="R54">
        <v>0</v>
      </c>
      <c r="S54">
        <v>7.0000000000000007E-2</v>
      </c>
      <c r="T54">
        <v>0</v>
      </c>
      <c r="U54">
        <v>199.98</v>
      </c>
      <c r="X54" t="str">
        <f>A54</f>
        <v>select_run_range_distinct</v>
      </c>
      <c r="Y54">
        <f>C54</f>
        <v>1</v>
      </c>
      <c r="Z54">
        <f>E54</f>
        <v>279.27999999999997</v>
      </c>
      <c r="AA54">
        <f>G54</f>
        <v>279.27999999999997</v>
      </c>
      <c r="AB54">
        <f>I54</f>
        <v>279.27999999999997</v>
      </c>
      <c r="AC54">
        <f>K54</f>
        <v>0</v>
      </c>
      <c r="AD54">
        <f>M54</f>
        <v>6.91</v>
      </c>
    </row>
    <row r="55" spans="1:30" x14ac:dyDescent="0.25">
      <c r="A55" t="s">
        <v>25</v>
      </c>
      <c r="B55">
        <v>200</v>
      </c>
      <c r="C55">
        <v>2</v>
      </c>
      <c r="D55">
        <v>58298</v>
      </c>
      <c r="E55">
        <v>291.48</v>
      </c>
      <c r="F55">
        <v>58298</v>
      </c>
      <c r="G55">
        <v>291.48</v>
      </c>
      <c r="H55">
        <v>58298</v>
      </c>
      <c r="I55">
        <v>291.48</v>
      </c>
      <c r="J55">
        <v>0</v>
      </c>
      <c r="K55">
        <v>0</v>
      </c>
      <c r="L55">
        <v>0</v>
      </c>
      <c r="M55">
        <v>15.27</v>
      </c>
      <c r="N55">
        <v>0</v>
      </c>
      <c r="O55">
        <v>0</v>
      </c>
      <c r="P55">
        <v>0</v>
      </c>
      <c r="Q55">
        <v>0</v>
      </c>
      <c r="R55">
        <v>0</v>
      </c>
      <c r="S55">
        <v>0.09</v>
      </c>
      <c r="T55">
        <v>0.01</v>
      </c>
      <c r="U55">
        <v>399.97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291.48</v>
      </c>
      <c r="AA55">
        <f t="shared" ref="AA55:AA64" si="31">G55</f>
        <v>291.48</v>
      </c>
      <c r="AB55">
        <f t="shared" ref="AB55:AB64" si="32">I55</f>
        <v>291.48</v>
      </c>
      <c r="AC55">
        <f t="shared" ref="AC55:AC64" si="33">K55</f>
        <v>0</v>
      </c>
      <c r="AD55">
        <f t="shared" ref="AD55:AD64" si="34">M55</f>
        <v>15.27</v>
      </c>
    </row>
    <row r="56" spans="1:30" x14ac:dyDescent="0.25">
      <c r="A56" t="s">
        <v>25</v>
      </c>
      <c r="B56">
        <v>200</v>
      </c>
      <c r="C56">
        <v>4</v>
      </c>
      <c r="D56">
        <v>87697</v>
      </c>
      <c r="E56">
        <v>438.45</v>
      </c>
      <c r="F56">
        <v>87697</v>
      </c>
      <c r="G56">
        <v>438.45</v>
      </c>
      <c r="H56">
        <v>87697</v>
      </c>
      <c r="I56">
        <v>438.45</v>
      </c>
      <c r="J56">
        <v>0</v>
      </c>
      <c r="K56">
        <v>0</v>
      </c>
      <c r="L56">
        <v>0</v>
      </c>
      <c r="M56">
        <v>19.649999999999999</v>
      </c>
      <c r="N56">
        <v>0</v>
      </c>
      <c r="O56">
        <v>0</v>
      </c>
      <c r="P56">
        <v>0</v>
      </c>
      <c r="Q56">
        <v>0</v>
      </c>
      <c r="R56">
        <v>0</v>
      </c>
      <c r="S56">
        <v>0.1</v>
      </c>
      <c r="T56">
        <v>0.01</v>
      </c>
      <c r="U56">
        <v>799.99</v>
      </c>
      <c r="X56" t="str">
        <f t="shared" si="28"/>
        <v>select_run_range_distinct</v>
      </c>
      <c r="Y56">
        <f t="shared" si="29"/>
        <v>4</v>
      </c>
      <c r="Z56">
        <f t="shared" si="30"/>
        <v>438.45</v>
      </c>
      <c r="AA56">
        <f t="shared" si="31"/>
        <v>438.45</v>
      </c>
      <c r="AB56">
        <f t="shared" si="32"/>
        <v>438.45</v>
      </c>
      <c r="AC56">
        <f t="shared" si="33"/>
        <v>0</v>
      </c>
      <c r="AD56">
        <f t="shared" si="34"/>
        <v>19.649999999999999</v>
      </c>
    </row>
    <row r="57" spans="1:30" x14ac:dyDescent="0.25">
      <c r="A57" t="s">
        <v>25</v>
      </c>
      <c r="B57">
        <v>200</v>
      </c>
      <c r="C57">
        <v>8</v>
      </c>
      <c r="D57">
        <v>125170</v>
      </c>
      <c r="E57">
        <v>625.79999999999995</v>
      </c>
      <c r="F57">
        <v>125170</v>
      </c>
      <c r="G57">
        <v>625.79999999999995</v>
      </c>
      <c r="H57">
        <v>125170</v>
      </c>
      <c r="I57">
        <v>625.79999999999995</v>
      </c>
      <c r="J57">
        <v>0</v>
      </c>
      <c r="K57">
        <v>0</v>
      </c>
      <c r="L57">
        <v>0</v>
      </c>
      <c r="M57">
        <v>27.17</v>
      </c>
      <c r="N57">
        <v>0</v>
      </c>
      <c r="O57">
        <v>0</v>
      </c>
      <c r="P57">
        <v>0</v>
      </c>
      <c r="Q57">
        <v>0</v>
      </c>
      <c r="R57">
        <v>0</v>
      </c>
      <c r="S57">
        <v>0.1</v>
      </c>
      <c r="T57">
        <v>0.01</v>
      </c>
      <c r="U57">
        <v>1600</v>
      </c>
      <c r="X57" t="str">
        <f t="shared" si="28"/>
        <v>select_run_range_distinct</v>
      </c>
      <c r="Y57">
        <f t="shared" si="29"/>
        <v>8</v>
      </c>
      <c r="Z57">
        <f t="shared" si="30"/>
        <v>625.79999999999995</v>
      </c>
      <c r="AA57">
        <f t="shared" si="31"/>
        <v>625.79999999999995</v>
      </c>
      <c r="AB57">
        <f t="shared" si="32"/>
        <v>625.79999999999995</v>
      </c>
      <c r="AC57">
        <f t="shared" si="33"/>
        <v>0</v>
      </c>
      <c r="AD57">
        <f t="shared" si="34"/>
        <v>27.17</v>
      </c>
    </row>
    <row r="58" spans="1:30" x14ac:dyDescent="0.25">
      <c r="A58" t="s">
        <v>25</v>
      </c>
      <c r="B58">
        <v>200</v>
      </c>
      <c r="C58">
        <v>16</v>
      </c>
      <c r="D58">
        <v>157199</v>
      </c>
      <c r="E58">
        <v>785.9</v>
      </c>
      <c r="F58">
        <v>157199</v>
      </c>
      <c r="G58">
        <v>785.9</v>
      </c>
      <c r="H58">
        <v>157199</v>
      </c>
      <c r="I58">
        <v>785.9</v>
      </c>
      <c r="J58">
        <v>0</v>
      </c>
      <c r="K58">
        <v>0</v>
      </c>
      <c r="L58">
        <v>0</v>
      </c>
      <c r="M58">
        <v>42.61</v>
      </c>
      <c r="N58">
        <v>0</v>
      </c>
      <c r="O58">
        <v>0</v>
      </c>
      <c r="P58">
        <v>0</v>
      </c>
      <c r="Q58">
        <v>0</v>
      </c>
      <c r="R58">
        <v>0</v>
      </c>
      <c r="S58">
        <v>1.8</v>
      </c>
      <c r="T58">
        <v>0.02</v>
      </c>
      <c r="U58">
        <v>3199.98</v>
      </c>
      <c r="X58" t="str">
        <f t="shared" si="28"/>
        <v>select_run_range_distinct</v>
      </c>
      <c r="Y58">
        <f t="shared" si="29"/>
        <v>16</v>
      </c>
      <c r="Z58">
        <f t="shared" si="30"/>
        <v>785.9</v>
      </c>
      <c r="AA58">
        <f t="shared" si="31"/>
        <v>785.9</v>
      </c>
      <c r="AB58">
        <f t="shared" si="32"/>
        <v>785.9</v>
      </c>
      <c r="AC58">
        <f t="shared" si="33"/>
        <v>0</v>
      </c>
      <c r="AD58">
        <f t="shared" si="34"/>
        <v>42.61</v>
      </c>
    </row>
    <row r="59" spans="1:30" x14ac:dyDescent="0.25">
      <c r="A59" t="s">
        <v>25</v>
      </c>
      <c r="B59">
        <v>200</v>
      </c>
      <c r="C59">
        <v>32</v>
      </c>
      <c r="D59">
        <v>185322</v>
      </c>
      <c r="E59">
        <v>926.14</v>
      </c>
      <c r="F59">
        <v>185322</v>
      </c>
      <c r="G59">
        <v>926.14</v>
      </c>
      <c r="H59">
        <v>185322</v>
      </c>
      <c r="I59">
        <v>926.14</v>
      </c>
      <c r="J59">
        <v>0</v>
      </c>
      <c r="K59">
        <v>0</v>
      </c>
      <c r="L59">
        <v>0</v>
      </c>
      <c r="M59">
        <v>68.05</v>
      </c>
      <c r="N59">
        <v>0</v>
      </c>
      <c r="O59">
        <v>0</v>
      </c>
      <c r="P59">
        <v>0</v>
      </c>
      <c r="Q59">
        <v>0</v>
      </c>
      <c r="R59">
        <v>0</v>
      </c>
      <c r="S59">
        <v>1.66</v>
      </c>
      <c r="T59">
        <v>0.03</v>
      </c>
      <c r="U59">
        <v>6401.76</v>
      </c>
      <c r="X59" t="str">
        <f t="shared" si="28"/>
        <v>select_run_range_distinct</v>
      </c>
      <c r="Y59">
        <f t="shared" si="29"/>
        <v>32</v>
      </c>
      <c r="Z59">
        <f t="shared" si="30"/>
        <v>926.14</v>
      </c>
      <c r="AA59">
        <f t="shared" si="31"/>
        <v>926.14</v>
      </c>
      <c r="AB59">
        <f t="shared" si="32"/>
        <v>926.14</v>
      </c>
      <c r="AC59">
        <f t="shared" si="33"/>
        <v>0</v>
      </c>
      <c r="AD59">
        <f t="shared" si="34"/>
        <v>68.05</v>
      </c>
    </row>
    <row r="60" spans="1:30" x14ac:dyDescent="0.25">
      <c r="A60" t="s">
        <v>25</v>
      </c>
      <c r="B60">
        <v>200</v>
      </c>
      <c r="C60">
        <v>64</v>
      </c>
      <c r="D60">
        <v>227734</v>
      </c>
      <c r="E60">
        <v>1138.42</v>
      </c>
      <c r="F60">
        <v>227734</v>
      </c>
      <c r="G60">
        <v>1138.42</v>
      </c>
      <c r="H60">
        <v>227734</v>
      </c>
      <c r="I60">
        <v>1138.42</v>
      </c>
      <c r="J60">
        <v>0</v>
      </c>
      <c r="K60">
        <v>0</v>
      </c>
      <c r="L60">
        <v>0</v>
      </c>
      <c r="M60">
        <v>121.08</v>
      </c>
      <c r="N60">
        <v>0</v>
      </c>
      <c r="O60">
        <v>0</v>
      </c>
      <c r="P60">
        <v>0</v>
      </c>
      <c r="Q60">
        <v>0</v>
      </c>
      <c r="R60">
        <v>0</v>
      </c>
      <c r="S60">
        <v>1.57</v>
      </c>
      <c r="T60">
        <v>0.06</v>
      </c>
      <c r="U60">
        <v>12800.8</v>
      </c>
      <c r="X60" t="str">
        <f t="shared" si="28"/>
        <v>select_run_range_distinct</v>
      </c>
      <c r="Y60">
        <f t="shared" si="29"/>
        <v>64</v>
      </c>
      <c r="Z60">
        <f t="shared" si="30"/>
        <v>1138.42</v>
      </c>
      <c r="AA60">
        <f t="shared" si="31"/>
        <v>1138.42</v>
      </c>
      <c r="AB60">
        <f t="shared" si="32"/>
        <v>1138.42</v>
      </c>
      <c r="AC60">
        <f t="shared" si="33"/>
        <v>0</v>
      </c>
      <c r="AD60">
        <f t="shared" si="34"/>
        <v>121.08</v>
      </c>
    </row>
    <row r="61" spans="1:30" x14ac:dyDescent="0.25">
      <c r="A61" t="s">
        <v>25</v>
      </c>
      <c r="B61">
        <v>200</v>
      </c>
      <c r="C61">
        <v>128</v>
      </c>
      <c r="D61">
        <v>250229</v>
      </c>
      <c r="E61">
        <v>1250.47</v>
      </c>
      <c r="F61">
        <v>250229</v>
      </c>
      <c r="G61">
        <v>1250.47</v>
      </c>
      <c r="H61">
        <v>250229</v>
      </c>
      <c r="I61">
        <v>1250.47</v>
      </c>
      <c r="J61">
        <v>0</v>
      </c>
      <c r="K61">
        <v>0</v>
      </c>
      <c r="L61">
        <v>0</v>
      </c>
      <c r="M61">
        <v>253.35</v>
      </c>
      <c r="N61">
        <v>0</v>
      </c>
      <c r="O61">
        <v>0</v>
      </c>
      <c r="P61">
        <v>0</v>
      </c>
      <c r="Q61">
        <v>0</v>
      </c>
      <c r="R61">
        <v>0</v>
      </c>
      <c r="S61">
        <v>2.48</v>
      </c>
      <c r="T61">
        <v>0.1</v>
      </c>
      <c r="U61">
        <v>25606.26</v>
      </c>
      <c r="X61" t="str">
        <f t="shared" si="28"/>
        <v>select_run_range_distinct</v>
      </c>
      <c r="Y61">
        <f t="shared" si="29"/>
        <v>128</v>
      </c>
      <c r="Z61">
        <f t="shared" si="30"/>
        <v>1250.47</v>
      </c>
      <c r="AA61">
        <f t="shared" si="31"/>
        <v>1250.47</v>
      </c>
      <c r="AB61">
        <f t="shared" si="32"/>
        <v>1250.47</v>
      </c>
      <c r="AC61">
        <f t="shared" si="33"/>
        <v>0</v>
      </c>
      <c r="AD61">
        <f t="shared" si="34"/>
        <v>253.35</v>
      </c>
    </row>
    <row r="62" spans="1:30" x14ac:dyDescent="0.25">
      <c r="A62" t="s">
        <v>25</v>
      </c>
      <c r="B62">
        <v>200</v>
      </c>
      <c r="C62">
        <v>256</v>
      </c>
      <c r="D62">
        <v>262827</v>
      </c>
      <c r="E62">
        <v>1312.82</v>
      </c>
      <c r="F62">
        <v>262827</v>
      </c>
      <c r="G62">
        <v>1312.82</v>
      </c>
      <c r="H62">
        <v>262827</v>
      </c>
      <c r="I62">
        <v>1312.82</v>
      </c>
      <c r="J62">
        <v>0</v>
      </c>
      <c r="K62">
        <v>0</v>
      </c>
      <c r="L62">
        <v>0</v>
      </c>
      <c r="M62">
        <v>569.66999999999996</v>
      </c>
      <c r="N62">
        <v>0</v>
      </c>
      <c r="O62">
        <v>0</v>
      </c>
      <c r="P62">
        <v>0</v>
      </c>
      <c r="Q62">
        <v>0</v>
      </c>
      <c r="R62">
        <v>0</v>
      </c>
      <c r="S62">
        <v>3.51</v>
      </c>
      <c r="T62">
        <v>0.19</v>
      </c>
      <c r="U62">
        <v>51224.52</v>
      </c>
      <c r="X62" t="str">
        <f t="shared" si="28"/>
        <v>select_run_range_distinct</v>
      </c>
      <c r="Y62">
        <f t="shared" si="29"/>
        <v>256</v>
      </c>
      <c r="Z62">
        <f t="shared" si="30"/>
        <v>1312.82</v>
      </c>
      <c r="AA62">
        <f t="shared" si="31"/>
        <v>1312.82</v>
      </c>
      <c r="AB62">
        <f t="shared" si="32"/>
        <v>1312.82</v>
      </c>
      <c r="AC62">
        <f t="shared" si="33"/>
        <v>0</v>
      </c>
      <c r="AD62">
        <f t="shared" si="34"/>
        <v>569.66999999999996</v>
      </c>
    </row>
    <row r="63" spans="1:30" x14ac:dyDescent="0.25">
      <c r="A63" t="s">
        <v>25</v>
      </c>
      <c r="B63">
        <v>200</v>
      </c>
      <c r="C63">
        <v>512</v>
      </c>
      <c r="D63">
        <v>267128</v>
      </c>
      <c r="E63">
        <v>1333.14</v>
      </c>
      <c r="F63">
        <v>267128</v>
      </c>
      <c r="G63">
        <v>1333.14</v>
      </c>
      <c r="H63">
        <v>267128</v>
      </c>
      <c r="I63">
        <v>1333.14</v>
      </c>
      <c r="J63">
        <v>0</v>
      </c>
      <c r="K63">
        <v>0</v>
      </c>
      <c r="L63">
        <v>0</v>
      </c>
      <c r="M63">
        <v>1170.6500000000001</v>
      </c>
      <c r="N63">
        <v>0</v>
      </c>
      <c r="O63">
        <v>0</v>
      </c>
      <c r="P63">
        <v>0</v>
      </c>
      <c r="Q63">
        <v>0</v>
      </c>
      <c r="R63">
        <v>0</v>
      </c>
      <c r="S63">
        <v>4.26</v>
      </c>
      <c r="T63">
        <v>0.38</v>
      </c>
      <c r="U63">
        <v>102495.67</v>
      </c>
      <c r="X63" t="str">
        <f t="shared" si="28"/>
        <v>select_run_range_distinct</v>
      </c>
      <c r="Y63">
        <f t="shared" si="29"/>
        <v>512</v>
      </c>
      <c r="Z63">
        <f t="shared" si="30"/>
        <v>1333.14</v>
      </c>
      <c r="AA63">
        <f t="shared" si="31"/>
        <v>1333.14</v>
      </c>
      <c r="AB63">
        <f t="shared" si="32"/>
        <v>1333.14</v>
      </c>
      <c r="AC63">
        <f t="shared" si="33"/>
        <v>0</v>
      </c>
      <c r="AD63">
        <f t="shared" si="34"/>
        <v>1170.6500000000001</v>
      </c>
    </row>
    <row r="64" spans="1:30" x14ac:dyDescent="0.25">
      <c r="A64" t="s">
        <v>25</v>
      </c>
      <c r="B64">
        <v>201</v>
      </c>
      <c r="C64">
        <v>1024</v>
      </c>
      <c r="D64">
        <v>269353</v>
      </c>
      <c r="E64">
        <v>1341.52</v>
      </c>
      <c r="F64">
        <v>269353</v>
      </c>
      <c r="G64">
        <v>1341.52</v>
      </c>
      <c r="H64">
        <v>269353</v>
      </c>
      <c r="I64">
        <v>1341.52</v>
      </c>
      <c r="J64">
        <v>0</v>
      </c>
      <c r="K64">
        <v>0</v>
      </c>
      <c r="L64">
        <v>0</v>
      </c>
      <c r="M64">
        <v>2159.29</v>
      </c>
      <c r="N64">
        <v>0</v>
      </c>
      <c r="O64">
        <v>0</v>
      </c>
      <c r="P64">
        <v>0</v>
      </c>
      <c r="Q64">
        <v>0</v>
      </c>
      <c r="R64">
        <v>0</v>
      </c>
      <c r="S64">
        <v>5.68</v>
      </c>
      <c r="T64">
        <v>0.76</v>
      </c>
      <c r="U64">
        <v>205224.39</v>
      </c>
      <c r="X64" t="str">
        <f t="shared" si="28"/>
        <v>select_run_range_distinct</v>
      </c>
      <c r="Y64">
        <f t="shared" si="29"/>
        <v>1024</v>
      </c>
      <c r="Z64">
        <f t="shared" si="30"/>
        <v>1341.52</v>
      </c>
      <c r="AA64">
        <f t="shared" si="31"/>
        <v>1341.52</v>
      </c>
      <c r="AB64">
        <f t="shared" si="32"/>
        <v>1341.52</v>
      </c>
      <c r="AC64">
        <f t="shared" si="33"/>
        <v>0</v>
      </c>
      <c r="AD64">
        <f t="shared" si="34"/>
        <v>2159.29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60346</v>
      </c>
      <c r="E67">
        <v>301.72000000000003</v>
      </c>
      <c r="F67">
        <v>60346</v>
      </c>
      <c r="G67">
        <v>301.72000000000003</v>
      </c>
      <c r="H67">
        <v>60346</v>
      </c>
      <c r="I67">
        <v>301.72000000000003</v>
      </c>
      <c r="J67">
        <v>0</v>
      </c>
      <c r="K67">
        <v>0</v>
      </c>
      <c r="L67">
        <v>0</v>
      </c>
      <c r="M67">
        <v>6.55</v>
      </c>
      <c r="N67">
        <v>0</v>
      </c>
      <c r="O67">
        <v>0</v>
      </c>
      <c r="P67">
        <v>0</v>
      </c>
      <c r="Q67">
        <v>0</v>
      </c>
      <c r="R67">
        <v>0</v>
      </c>
      <c r="S67">
        <v>0.03</v>
      </c>
      <c r="T67">
        <v>0</v>
      </c>
      <c r="U67">
        <v>199.97</v>
      </c>
      <c r="X67" t="str">
        <f>A67</f>
        <v>select_run_range_order</v>
      </c>
      <c r="Y67">
        <f>C67</f>
        <v>1</v>
      </c>
      <c r="Z67">
        <f>E67</f>
        <v>301.72000000000003</v>
      </c>
      <c r="AA67">
        <f>G67</f>
        <v>301.72000000000003</v>
      </c>
      <c r="AB67">
        <f>I67</f>
        <v>301.72000000000003</v>
      </c>
      <c r="AC67">
        <f>K67</f>
        <v>0</v>
      </c>
      <c r="AD67">
        <f>M67</f>
        <v>6.55</v>
      </c>
    </row>
    <row r="68" spans="1:30" x14ac:dyDescent="0.25">
      <c r="A68" t="s">
        <v>26</v>
      </c>
      <c r="B68">
        <v>200</v>
      </c>
      <c r="C68">
        <v>2</v>
      </c>
      <c r="D68">
        <v>68855</v>
      </c>
      <c r="E68">
        <v>344.26</v>
      </c>
      <c r="F68">
        <v>68855</v>
      </c>
      <c r="G68">
        <v>344.26</v>
      </c>
      <c r="H68">
        <v>68855</v>
      </c>
      <c r="I68">
        <v>344.26</v>
      </c>
      <c r="J68">
        <v>0</v>
      </c>
      <c r="K68">
        <v>0</v>
      </c>
      <c r="L68">
        <v>0</v>
      </c>
      <c r="M68">
        <v>12.75</v>
      </c>
      <c r="N68">
        <v>0</v>
      </c>
      <c r="O68">
        <v>0</v>
      </c>
      <c r="P68">
        <v>0</v>
      </c>
      <c r="Q68">
        <v>0</v>
      </c>
      <c r="R68">
        <v>0</v>
      </c>
      <c r="S68">
        <v>0.09</v>
      </c>
      <c r="T68">
        <v>0.01</v>
      </c>
      <c r="U68">
        <v>399.92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344.26</v>
      </c>
      <c r="AA68">
        <f t="shared" ref="AA68:AA77" si="38">G68</f>
        <v>344.26</v>
      </c>
      <c r="AB68">
        <f t="shared" ref="AB68:AB77" si="39">I68</f>
        <v>344.26</v>
      </c>
      <c r="AC68">
        <f t="shared" ref="AC68:AC77" si="40">K68</f>
        <v>0</v>
      </c>
      <c r="AD68">
        <f t="shared" ref="AD68:AD77" si="41">M68</f>
        <v>12.75</v>
      </c>
    </row>
    <row r="69" spans="1:30" x14ac:dyDescent="0.25">
      <c r="A69" t="s">
        <v>26</v>
      </c>
      <c r="B69">
        <v>200</v>
      </c>
      <c r="C69">
        <v>4</v>
      </c>
      <c r="D69">
        <v>102912</v>
      </c>
      <c r="E69">
        <v>514.53</v>
      </c>
      <c r="F69">
        <v>102912</v>
      </c>
      <c r="G69">
        <v>514.53</v>
      </c>
      <c r="H69">
        <v>102912</v>
      </c>
      <c r="I69">
        <v>514.53</v>
      </c>
      <c r="J69">
        <v>0</v>
      </c>
      <c r="K69">
        <v>0</v>
      </c>
      <c r="L69">
        <v>0</v>
      </c>
      <c r="M69">
        <v>16.12</v>
      </c>
      <c r="N69">
        <v>0</v>
      </c>
      <c r="O69">
        <v>0</v>
      </c>
      <c r="P69">
        <v>0</v>
      </c>
      <c r="Q69">
        <v>0</v>
      </c>
      <c r="R69">
        <v>0</v>
      </c>
      <c r="S69">
        <v>0.08</v>
      </c>
      <c r="T69">
        <v>0.01</v>
      </c>
      <c r="U69">
        <v>799.93</v>
      </c>
      <c r="X69" t="str">
        <f t="shared" si="35"/>
        <v>select_run_range_order</v>
      </c>
      <c r="Y69">
        <f t="shared" si="36"/>
        <v>4</v>
      </c>
      <c r="Z69">
        <f t="shared" si="37"/>
        <v>514.53</v>
      </c>
      <c r="AA69">
        <f t="shared" si="38"/>
        <v>514.53</v>
      </c>
      <c r="AB69">
        <f t="shared" si="39"/>
        <v>514.53</v>
      </c>
      <c r="AC69">
        <f t="shared" si="40"/>
        <v>0</v>
      </c>
      <c r="AD69">
        <f t="shared" si="41"/>
        <v>16.12</v>
      </c>
    </row>
    <row r="70" spans="1:30" x14ac:dyDescent="0.25">
      <c r="A70" t="s">
        <v>26</v>
      </c>
      <c r="B70">
        <v>200</v>
      </c>
      <c r="C70">
        <v>8</v>
      </c>
      <c r="D70">
        <v>147084</v>
      </c>
      <c r="E70">
        <v>735.37</v>
      </c>
      <c r="F70">
        <v>147084</v>
      </c>
      <c r="G70">
        <v>735.37</v>
      </c>
      <c r="H70">
        <v>147084</v>
      </c>
      <c r="I70">
        <v>735.37</v>
      </c>
      <c r="J70">
        <v>0</v>
      </c>
      <c r="K70">
        <v>0</v>
      </c>
      <c r="L70">
        <v>0</v>
      </c>
      <c r="M70">
        <v>21.89</v>
      </c>
      <c r="N70">
        <v>0</v>
      </c>
      <c r="O70">
        <v>0</v>
      </c>
      <c r="P70">
        <v>0</v>
      </c>
      <c r="Q70">
        <v>0</v>
      </c>
      <c r="R70">
        <v>0</v>
      </c>
      <c r="S70">
        <v>0.08</v>
      </c>
      <c r="T70">
        <v>0.01</v>
      </c>
      <c r="U70">
        <v>1599.94</v>
      </c>
      <c r="X70" t="str">
        <f t="shared" si="35"/>
        <v>select_run_range_order</v>
      </c>
      <c r="Y70">
        <f t="shared" si="36"/>
        <v>8</v>
      </c>
      <c r="Z70">
        <f t="shared" si="37"/>
        <v>735.37</v>
      </c>
      <c r="AA70">
        <f t="shared" si="38"/>
        <v>735.37</v>
      </c>
      <c r="AB70">
        <f t="shared" si="39"/>
        <v>735.37</v>
      </c>
      <c r="AC70">
        <f t="shared" si="40"/>
        <v>0</v>
      </c>
      <c r="AD70">
        <f t="shared" si="41"/>
        <v>21.89</v>
      </c>
    </row>
    <row r="71" spans="1:30" x14ac:dyDescent="0.25">
      <c r="A71" t="s">
        <v>26</v>
      </c>
      <c r="B71">
        <v>200</v>
      </c>
      <c r="C71">
        <v>16</v>
      </c>
      <c r="D71">
        <v>186727</v>
      </c>
      <c r="E71">
        <v>933.53</v>
      </c>
      <c r="F71">
        <v>186727</v>
      </c>
      <c r="G71">
        <v>933.53</v>
      </c>
      <c r="H71">
        <v>186727</v>
      </c>
      <c r="I71">
        <v>933.53</v>
      </c>
      <c r="J71">
        <v>0</v>
      </c>
      <c r="K71">
        <v>0</v>
      </c>
      <c r="L71">
        <v>0</v>
      </c>
      <c r="M71">
        <v>33.72</v>
      </c>
      <c r="N71">
        <v>0</v>
      </c>
      <c r="O71">
        <v>0</v>
      </c>
      <c r="P71">
        <v>0</v>
      </c>
      <c r="Q71">
        <v>0</v>
      </c>
      <c r="R71">
        <v>0</v>
      </c>
      <c r="S71">
        <v>0.08</v>
      </c>
      <c r="T71">
        <v>0.02</v>
      </c>
      <c r="U71">
        <v>3200.04</v>
      </c>
      <c r="X71" t="str">
        <f t="shared" si="35"/>
        <v>select_run_range_order</v>
      </c>
      <c r="Y71">
        <f t="shared" si="36"/>
        <v>16</v>
      </c>
      <c r="Z71">
        <f t="shared" si="37"/>
        <v>933.53</v>
      </c>
      <c r="AA71">
        <f t="shared" si="38"/>
        <v>933.53</v>
      </c>
      <c r="AB71">
        <f t="shared" si="39"/>
        <v>933.53</v>
      </c>
      <c r="AC71">
        <f t="shared" si="40"/>
        <v>0</v>
      </c>
      <c r="AD71">
        <f t="shared" si="41"/>
        <v>33.72</v>
      </c>
    </row>
    <row r="72" spans="1:30" x14ac:dyDescent="0.25">
      <c r="A72" t="s">
        <v>26</v>
      </c>
      <c r="B72">
        <v>200</v>
      </c>
      <c r="C72">
        <v>32</v>
      </c>
      <c r="D72">
        <v>221487</v>
      </c>
      <c r="E72">
        <v>1107.27</v>
      </c>
      <c r="F72">
        <v>221487</v>
      </c>
      <c r="G72">
        <v>1107.27</v>
      </c>
      <c r="H72">
        <v>221487</v>
      </c>
      <c r="I72">
        <v>1107.27</v>
      </c>
      <c r="J72">
        <v>0</v>
      </c>
      <c r="K72">
        <v>0</v>
      </c>
      <c r="L72">
        <v>0</v>
      </c>
      <c r="M72">
        <v>57.87</v>
      </c>
      <c r="N72">
        <v>0</v>
      </c>
      <c r="O72">
        <v>0</v>
      </c>
      <c r="P72">
        <v>0</v>
      </c>
      <c r="Q72">
        <v>0</v>
      </c>
      <c r="R72">
        <v>0</v>
      </c>
      <c r="S72">
        <v>0.16</v>
      </c>
      <c r="T72">
        <v>0.03</v>
      </c>
      <c r="U72">
        <v>6400.39</v>
      </c>
      <c r="X72" t="str">
        <f t="shared" si="35"/>
        <v>select_run_range_order</v>
      </c>
      <c r="Y72">
        <f t="shared" si="36"/>
        <v>32</v>
      </c>
      <c r="Z72">
        <f t="shared" si="37"/>
        <v>1107.27</v>
      </c>
      <c r="AA72">
        <f t="shared" si="38"/>
        <v>1107.27</v>
      </c>
      <c r="AB72">
        <f t="shared" si="39"/>
        <v>1107.27</v>
      </c>
      <c r="AC72">
        <f t="shared" si="40"/>
        <v>0</v>
      </c>
      <c r="AD72">
        <f t="shared" si="41"/>
        <v>57.87</v>
      </c>
    </row>
    <row r="73" spans="1:30" x14ac:dyDescent="0.25">
      <c r="A73" t="s">
        <v>26</v>
      </c>
      <c r="B73">
        <v>200</v>
      </c>
      <c r="C73">
        <v>64</v>
      </c>
      <c r="D73">
        <v>244004</v>
      </c>
      <c r="E73">
        <v>1219.6099999999999</v>
      </c>
      <c r="F73">
        <v>244004</v>
      </c>
      <c r="G73">
        <v>1219.6099999999999</v>
      </c>
      <c r="H73">
        <v>244004</v>
      </c>
      <c r="I73">
        <v>1219.6099999999999</v>
      </c>
      <c r="J73">
        <v>0</v>
      </c>
      <c r="K73">
        <v>0</v>
      </c>
      <c r="L73">
        <v>0</v>
      </c>
      <c r="M73">
        <v>112.67</v>
      </c>
      <c r="N73">
        <v>0</v>
      </c>
      <c r="O73">
        <v>0</v>
      </c>
      <c r="P73">
        <v>0</v>
      </c>
      <c r="Q73">
        <v>0</v>
      </c>
      <c r="R73">
        <v>0</v>
      </c>
      <c r="S73">
        <v>0.36</v>
      </c>
      <c r="T73">
        <v>0.05</v>
      </c>
      <c r="U73">
        <v>12801.89</v>
      </c>
      <c r="X73" t="str">
        <f t="shared" si="35"/>
        <v>select_run_range_order</v>
      </c>
      <c r="Y73">
        <f t="shared" si="36"/>
        <v>64</v>
      </c>
      <c r="Z73">
        <f t="shared" si="37"/>
        <v>1219.6099999999999</v>
      </c>
      <c r="AA73">
        <f t="shared" si="38"/>
        <v>1219.6099999999999</v>
      </c>
      <c r="AB73">
        <f t="shared" si="39"/>
        <v>1219.6099999999999</v>
      </c>
      <c r="AC73">
        <f t="shared" si="40"/>
        <v>0</v>
      </c>
      <c r="AD73">
        <f t="shared" si="41"/>
        <v>112.67</v>
      </c>
    </row>
    <row r="74" spans="1:30" x14ac:dyDescent="0.25">
      <c r="A74" t="s">
        <v>26</v>
      </c>
      <c r="B74">
        <v>200</v>
      </c>
      <c r="C74">
        <v>128</v>
      </c>
      <c r="D74">
        <v>254854</v>
      </c>
      <c r="E74">
        <v>1273.54</v>
      </c>
      <c r="F74">
        <v>254854</v>
      </c>
      <c r="G74">
        <v>1273.54</v>
      </c>
      <c r="H74">
        <v>254854</v>
      </c>
      <c r="I74">
        <v>1273.54</v>
      </c>
      <c r="J74">
        <v>0</v>
      </c>
      <c r="K74">
        <v>0</v>
      </c>
      <c r="L74">
        <v>0</v>
      </c>
      <c r="M74">
        <v>272.27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0.1</v>
      </c>
      <c r="U74">
        <v>25607.47</v>
      </c>
      <c r="X74" t="str">
        <f t="shared" si="35"/>
        <v>select_run_range_order</v>
      </c>
      <c r="Y74">
        <f t="shared" si="36"/>
        <v>128</v>
      </c>
      <c r="Z74">
        <f t="shared" si="37"/>
        <v>1273.54</v>
      </c>
      <c r="AA74">
        <f t="shared" si="38"/>
        <v>1273.54</v>
      </c>
      <c r="AB74">
        <f t="shared" si="39"/>
        <v>1273.54</v>
      </c>
      <c r="AC74">
        <f t="shared" si="40"/>
        <v>0</v>
      </c>
      <c r="AD74">
        <f t="shared" si="41"/>
        <v>272.27</v>
      </c>
    </row>
    <row r="75" spans="1:30" x14ac:dyDescent="0.25">
      <c r="A75" t="s">
        <v>26</v>
      </c>
      <c r="B75">
        <v>200</v>
      </c>
      <c r="C75">
        <v>256</v>
      </c>
      <c r="D75">
        <v>259953</v>
      </c>
      <c r="E75">
        <v>1298.45</v>
      </c>
      <c r="F75">
        <v>259953</v>
      </c>
      <c r="G75">
        <v>1298.45</v>
      </c>
      <c r="H75">
        <v>259953</v>
      </c>
      <c r="I75">
        <v>1298.45</v>
      </c>
      <c r="J75">
        <v>0</v>
      </c>
      <c r="K75">
        <v>0</v>
      </c>
      <c r="L75">
        <v>0</v>
      </c>
      <c r="M75">
        <v>601.29</v>
      </c>
      <c r="N75">
        <v>0</v>
      </c>
      <c r="O75">
        <v>0</v>
      </c>
      <c r="P75">
        <v>0</v>
      </c>
      <c r="Q75">
        <v>0</v>
      </c>
      <c r="R75">
        <v>0</v>
      </c>
      <c r="S75">
        <v>2.16</v>
      </c>
      <c r="T75">
        <v>0.2</v>
      </c>
      <c r="U75">
        <v>51225.29</v>
      </c>
      <c r="X75" t="str">
        <f t="shared" si="35"/>
        <v>select_run_range_order</v>
      </c>
      <c r="Y75">
        <f t="shared" si="36"/>
        <v>256</v>
      </c>
      <c r="Z75">
        <f t="shared" si="37"/>
        <v>1298.45</v>
      </c>
      <c r="AA75">
        <f t="shared" si="38"/>
        <v>1298.45</v>
      </c>
      <c r="AB75">
        <f t="shared" si="39"/>
        <v>1298.45</v>
      </c>
      <c r="AC75">
        <f t="shared" si="40"/>
        <v>0</v>
      </c>
      <c r="AD75">
        <f t="shared" si="41"/>
        <v>601.29</v>
      </c>
    </row>
    <row r="76" spans="1:30" x14ac:dyDescent="0.25">
      <c r="A76" t="s">
        <v>26</v>
      </c>
      <c r="B76">
        <v>200</v>
      </c>
      <c r="C76">
        <v>512</v>
      </c>
      <c r="D76">
        <v>265218</v>
      </c>
      <c r="E76">
        <v>1323.49</v>
      </c>
      <c r="F76">
        <v>265218</v>
      </c>
      <c r="G76">
        <v>1323.49</v>
      </c>
      <c r="H76">
        <v>265218</v>
      </c>
      <c r="I76">
        <v>1323.49</v>
      </c>
      <c r="J76">
        <v>0</v>
      </c>
      <c r="K76">
        <v>0</v>
      </c>
      <c r="L76">
        <v>0</v>
      </c>
      <c r="M76">
        <v>1191.92</v>
      </c>
      <c r="N76">
        <v>0</v>
      </c>
      <c r="O76">
        <v>0</v>
      </c>
      <c r="P76">
        <v>0</v>
      </c>
      <c r="Q76">
        <v>0</v>
      </c>
      <c r="R76">
        <v>0</v>
      </c>
      <c r="S76">
        <v>3.72</v>
      </c>
      <c r="T76">
        <v>0.39</v>
      </c>
      <c r="U76">
        <v>102504.37</v>
      </c>
      <c r="X76" t="str">
        <f t="shared" si="35"/>
        <v>select_run_range_order</v>
      </c>
      <c r="Y76">
        <f t="shared" si="36"/>
        <v>512</v>
      </c>
      <c r="Z76">
        <f t="shared" si="37"/>
        <v>1323.49</v>
      </c>
      <c r="AA76">
        <f t="shared" si="38"/>
        <v>1323.49</v>
      </c>
      <c r="AB76">
        <f t="shared" si="39"/>
        <v>1323.49</v>
      </c>
      <c r="AC76">
        <f t="shared" si="40"/>
        <v>0</v>
      </c>
      <c r="AD76">
        <f t="shared" si="41"/>
        <v>1191.92</v>
      </c>
    </row>
    <row r="77" spans="1:30" x14ac:dyDescent="0.25">
      <c r="A77" t="s">
        <v>26</v>
      </c>
      <c r="B77">
        <v>201</v>
      </c>
      <c r="C77">
        <v>1024</v>
      </c>
      <c r="D77">
        <v>268307</v>
      </c>
      <c r="E77">
        <v>1336.45</v>
      </c>
      <c r="F77">
        <v>268307</v>
      </c>
      <c r="G77">
        <v>1336.45</v>
      </c>
      <c r="H77">
        <v>268307</v>
      </c>
      <c r="I77">
        <v>1336.45</v>
      </c>
      <c r="J77">
        <v>0</v>
      </c>
      <c r="K77">
        <v>0</v>
      </c>
      <c r="L77">
        <v>0</v>
      </c>
      <c r="M77">
        <v>2159.29</v>
      </c>
      <c r="N77">
        <v>0</v>
      </c>
      <c r="O77">
        <v>0</v>
      </c>
      <c r="P77">
        <v>0</v>
      </c>
      <c r="Q77">
        <v>0</v>
      </c>
      <c r="R77">
        <v>0</v>
      </c>
      <c r="S77">
        <v>5.78</v>
      </c>
      <c r="T77">
        <v>0.76</v>
      </c>
      <c r="U77">
        <v>205204.54</v>
      </c>
      <c r="X77" t="str">
        <f t="shared" si="35"/>
        <v>select_run_range_order</v>
      </c>
      <c r="Y77">
        <f t="shared" si="36"/>
        <v>1024</v>
      </c>
      <c r="Z77">
        <f t="shared" si="37"/>
        <v>1336.45</v>
      </c>
      <c r="AA77">
        <f t="shared" si="38"/>
        <v>1336.45</v>
      </c>
      <c r="AB77">
        <f t="shared" si="39"/>
        <v>1336.45</v>
      </c>
      <c r="AC77">
        <f t="shared" si="40"/>
        <v>0</v>
      </c>
      <c r="AD77">
        <f t="shared" si="41"/>
        <v>2159.29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60930</v>
      </c>
      <c r="E80">
        <v>304.64</v>
      </c>
      <c r="F80">
        <v>60930</v>
      </c>
      <c r="G80">
        <v>304.64</v>
      </c>
      <c r="H80">
        <v>60930</v>
      </c>
      <c r="I80">
        <v>304.64</v>
      </c>
      <c r="J80">
        <v>0</v>
      </c>
      <c r="K80">
        <v>0</v>
      </c>
      <c r="L80">
        <v>0</v>
      </c>
      <c r="M80">
        <v>6.55</v>
      </c>
      <c r="N80">
        <v>0</v>
      </c>
      <c r="O80">
        <v>0</v>
      </c>
      <c r="P80">
        <v>0</v>
      </c>
      <c r="Q80">
        <v>0</v>
      </c>
      <c r="R80">
        <v>0</v>
      </c>
      <c r="S80">
        <v>0.02</v>
      </c>
      <c r="T80">
        <v>0</v>
      </c>
      <c r="U80">
        <v>199.98</v>
      </c>
      <c r="X80" t="str">
        <f>A80</f>
        <v>select_run_range_simple</v>
      </c>
      <c r="Y80">
        <f>C80</f>
        <v>1</v>
      </c>
      <c r="Z80">
        <f>E80</f>
        <v>304.64</v>
      </c>
      <c r="AA80">
        <f>G80</f>
        <v>304.64</v>
      </c>
      <c r="AB80">
        <f>I80</f>
        <v>304.64</v>
      </c>
      <c r="AC80">
        <f>K80</f>
        <v>0</v>
      </c>
      <c r="AD80">
        <f>M80</f>
        <v>6.55</v>
      </c>
    </row>
    <row r="81" spans="1:30" x14ac:dyDescent="0.25">
      <c r="A81" t="s">
        <v>27</v>
      </c>
      <c r="B81">
        <v>200</v>
      </c>
      <c r="C81">
        <v>2</v>
      </c>
      <c r="D81">
        <v>69488</v>
      </c>
      <c r="E81">
        <v>347.43</v>
      </c>
      <c r="F81">
        <v>69488</v>
      </c>
      <c r="G81">
        <v>347.43</v>
      </c>
      <c r="H81">
        <v>69488</v>
      </c>
      <c r="I81">
        <v>347.43</v>
      </c>
      <c r="J81">
        <v>0</v>
      </c>
      <c r="K81">
        <v>0</v>
      </c>
      <c r="L81">
        <v>0</v>
      </c>
      <c r="M81">
        <v>12.75</v>
      </c>
      <c r="N81">
        <v>0</v>
      </c>
      <c r="O81">
        <v>0</v>
      </c>
      <c r="P81">
        <v>0</v>
      </c>
      <c r="Q81">
        <v>0</v>
      </c>
      <c r="R81">
        <v>0</v>
      </c>
      <c r="S81">
        <v>0.11</v>
      </c>
      <c r="T81">
        <v>0.01</v>
      </c>
      <c r="U81">
        <v>399.97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347.43</v>
      </c>
      <c r="AA81">
        <f t="shared" ref="AA81:AA90" si="45">G81</f>
        <v>347.43</v>
      </c>
      <c r="AB81">
        <f t="shared" ref="AB81:AB90" si="46">I81</f>
        <v>347.43</v>
      </c>
      <c r="AC81">
        <f t="shared" ref="AC81:AC90" si="47">K81</f>
        <v>0</v>
      </c>
      <c r="AD81">
        <f t="shared" ref="AD81:AD90" si="48">M81</f>
        <v>12.75</v>
      </c>
    </row>
    <row r="82" spans="1:30" x14ac:dyDescent="0.25">
      <c r="A82" t="s">
        <v>27</v>
      </c>
      <c r="B82">
        <v>200</v>
      </c>
      <c r="C82">
        <v>4</v>
      </c>
      <c r="D82">
        <v>104485</v>
      </c>
      <c r="E82">
        <v>522.41</v>
      </c>
      <c r="F82">
        <v>104485</v>
      </c>
      <c r="G82">
        <v>522.41</v>
      </c>
      <c r="H82">
        <v>104485</v>
      </c>
      <c r="I82">
        <v>522.41</v>
      </c>
      <c r="J82">
        <v>0</v>
      </c>
      <c r="K82">
        <v>0</v>
      </c>
      <c r="L82">
        <v>0</v>
      </c>
      <c r="M82">
        <v>16.12</v>
      </c>
      <c r="N82">
        <v>0</v>
      </c>
      <c r="O82">
        <v>0</v>
      </c>
      <c r="P82">
        <v>0</v>
      </c>
      <c r="Q82">
        <v>0</v>
      </c>
      <c r="R82">
        <v>0</v>
      </c>
      <c r="S82">
        <v>7.0000000000000007E-2</v>
      </c>
      <c r="T82">
        <v>0.01</v>
      </c>
      <c r="U82">
        <v>799.96</v>
      </c>
      <c r="X82" t="str">
        <f t="shared" si="42"/>
        <v>select_run_range_simple</v>
      </c>
      <c r="Y82">
        <f t="shared" si="43"/>
        <v>4</v>
      </c>
      <c r="Z82">
        <f t="shared" si="44"/>
        <v>522.41</v>
      </c>
      <c r="AA82">
        <f t="shared" si="45"/>
        <v>522.41</v>
      </c>
      <c r="AB82">
        <f t="shared" si="46"/>
        <v>522.41</v>
      </c>
      <c r="AC82">
        <f t="shared" si="47"/>
        <v>0</v>
      </c>
      <c r="AD82">
        <f t="shared" si="48"/>
        <v>16.12</v>
      </c>
    </row>
    <row r="83" spans="1:30" x14ac:dyDescent="0.25">
      <c r="A83" t="s">
        <v>27</v>
      </c>
      <c r="B83">
        <v>200</v>
      </c>
      <c r="C83">
        <v>8</v>
      </c>
      <c r="D83">
        <v>147357</v>
      </c>
      <c r="E83">
        <v>736.74</v>
      </c>
      <c r="F83">
        <v>147357</v>
      </c>
      <c r="G83">
        <v>736.74</v>
      </c>
      <c r="H83">
        <v>147357</v>
      </c>
      <c r="I83">
        <v>736.74</v>
      </c>
      <c r="J83">
        <v>0</v>
      </c>
      <c r="K83">
        <v>0</v>
      </c>
      <c r="L83">
        <v>0</v>
      </c>
      <c r="M83">
        <v>21.89</v>
      </c>
      <c r="N83">
        <v>0</v>
      </c>
      <c r="O83">
        <v>0</v>
      </c>
      <c r="P83">
        <v>0</v>
      </c>
      <c r="Q83">
        <v>0</v>
      </c>
      <c r="R83">
        <v>0</v>
      </c>
      <c r="S83">
        <v>0.05</v>
      </c>
      <c r="T83">
        <v>0.01</v>
      </c>
      <c r="U83">
        <v>1599.98</v>
      </c>
      <c r="X83" t="str">
        <f t="shared" si="42"/>
        <v>select_run_range_simple</v>
      </c>
      <c r="Y83">
        <f t="shared" si="43"/>
        <v>8</v>
      </c>
      <c r="Z83">
        <f t="shared" si="44"/>
        <v>736.74</v>
      </c>
      <c r="AA83">
        <f t="shared" si="45"/>
        <v>736.74</v>
      </c>
      <c r="AB83">
        <f t="shared" si="46"/>
        <v>736.74</v>
      </c>
      <c r="AC83">
        <f t="shared" si="47"/>
        <v>0</v>
      </c>
      <c r="AD83">
        <f t="shared" si="48"/>
        <v>21.89</v>
      </c>
    </row>
    <row r="84" spans="1:30" x14ac:dyDescent="0.25">
      <c r="A84" t="s">
        <v>27</v>
      </c>
      <c r="B84">
        <v>200</v>
      </c>
      <c r="C84">
        <v>16</v>
      </c>
      <c r="D84">
        <v>186439</v>
      </c>
      <c r="E84">
        <v>932.09</v>
      </c>
      <c r="F84">
        <v>186439</v>
      </c>
      <c r="G84">
        <v>932.09</v>
      </c>
      <c r="H84">
        <v>186439</v>
      </c>
      <c r="I84">
        <v>932.09</v>
      </c>
      <c r="J84">
        <v>0</v>
      </c>
      <c r="K84">
        <v>0</v>
      </c>
      <c r="L84">
        <v>0</v>
      </c>
      <c r="M84">
        <v>34.33</v>
      </c>
      <c r="N84">
        <v>0</v>
      </c>
      <c r="O84">
        <v>0</v>
      </c>
      <c r="P84">
        <v>0</v>
      </c>
      <c r="Q84">
        <v>0</v>
      </c>
      <c r="R84">
        <v>0</v>
      </c>
      <c r="S84">
        <v>0.1</v>
      </c>
      <c r="T84">
        <v>0.02</v>
      </c>
      <c r="U84">
        <v>3200.03</v>
      </c>
      <c r="X84" t="str">
        <f t="shared" si="42"/>
        <v>select_run_range_simple</v>
      </c>
      <c r="Y84">
        <f t="shared" si="43"/>
        <v>16</v>
      </c>
      <c r="Z84">
        <f t="shared" si="44"/>
        <v>932.09</v>
      </c>
      <c r="AA84">
        <f t="shared" si="45"/>
        <v>932.09</v>
      </c>
      <c r="AB84">
        <f t="shared" si="46"/>
        <v>932.09</v>
      </c>
      <c r="AC84">
        <f t="shared" si="47"/>
        <v>0</v>
      </c>
      <c r="AD84">
        <f t="shared" si="48"/>
        <v>34.33</v>
      </c>
    </row>
    <row r="85" spans="1:30" x14ac:dyDescent="0.25">
      <c r="A85" t="s">
        <v>27</v>
      </c>
      <c r="B85">
        <v>200</v>
      </c>
      <c r="C85">
        <v>32</v>
      </c>
      <c r="D85">
        <v>221607</v>
      </c>
      <c r="E85">
        <v>1107.8599999999999</v>
      </c>
      <c r="F85">
        <v>221607</v>
      </c>
      <c r="G85">
        <v>1107.8599999999999</v>
      </c>
      <c r="H85">
        <v>221607</v>
      </c>
      <c r="I85">
        <v>1107.8599999999999</v>
      </c>
      <c r="J85">
        <v>0</v>
      </c>
      <c r="K85">
        <v>0</v>
      </c>
      <c r="L85">
        <v>0</v>
      </c>
      <c r="M85">
        <v>57.87</v>
      </c>
      <c r="N85">
        <v>0</v>
      </c>
      <c r="O85">
        <v>0</v>
      </c>
      <c r="P85">
        <v>0</v>
      </c>
      <c r="Q85">
        <v>0</v>
      </c>
      <c r="R85">
        <v>0</v>
      </c>
      <c r="S85">
        <v>0.15</v>
      </c>
      <c r="T85">
        <v>0.03</v>
      </c>
      <c r="U85">
        <v>6400.34</v>
      </c>
      <c r="X85" t="str">
        <f t="shared" si="42"/>
        <v>select_run_range_simple</v>
      </c>
      <c r="Y85">
        <f t="shared" si="43"/>
        <v>32</v>
      </c>
      <c r="Z85">
        <f t="shared" si="44"/>
        <v>1107.8599999999999</v>
      </c>
      <c r="AA85">
        <f t="shared" si="45"/>
        <v>1107.8599999999999</v>
      </c>
      <c r="AB85">
        <f t="shared" si="46"/>
        <v>1107.8599999999999</v>
      </c>
      <c r="AC85">
        <f t="shared" si="47"/>
        <v>0</v>
      </c>
      <c r="AD85">
        <f t="shared" si="48"/>
        <v>57.87</v>
      </c>
    </row>
    <row r="86" spans="1:30" x14ac:dyDescent="0.25">
      <c r="A86" t="s">
        <v>27</v>
      </c>
      <c r="B86">
        <v>200</v>
      </c>
      <c r="C86">
        <v>64</v>
      </c>
      <c r="D86">
        <v>243764</v>
      </c>
      <c r="E86">
        <v>1218.55</v>
      </c>
      <c r="F86">
        <v>243764</v>
      </c>
      <c r="G86">
        <v>1218.55</v>
      </c>
      <c r="H86">
        <v>243764</v>
      </c>
      <c r="I86">
        <v>1218.55</v>
      </c>
      <c r="J86">
        <v>0</v>
      </c>
      <c r="K86">
        <v>0</v>
      </c>
      <c r="L86">
        <v>0</v>
      </c>
      <c r="M86">
        <v>112.67</v>
      </c>
      <c r="N86">
        <v>0</v>
      </c>
      <c r="O86">
        <v>0</v>
      </c>
      <c r="P86">
        <v>0</v>
      </c>
      <c r="Q86">
        <v>0</v>
      </c>
      <c r="R86">
        <v>0</v>
      </c>
      <c r="S86">
        <v>0.3</v>
      </c>
      <c r="T86">
        <v>0.05</v>
      </c>
      <c r="U86">
        <v>12800.77</v>
      </c>
      <c r="X86" t="str">
        <f t="shared" si="42"/>
        <v>select_run_range_simple</v>
      </c>
      <c r="Y86">
        <f t="shared" si="43"/>
        <v>64</v>
      </c>
      <c r="Z86">
        <f t="shared" si="44"/>
        <v>1218.55</v>
      </c>
      <c r="AA86">
        <f t="shared" si="45"/>
        <v>1218.55</v>
      </c>
      <c r="AB86">
        <f t="shared" si="46"/>
        <v>1218.55</v>
      </c>
      <c r="AC86">
        <f t="shared" si="47"/>
        <v>0</v>
      </c>
      <c r="AD86">
        <f t="shared" si="48"/>
        <v>112.67</v>
      </c>
    </row>
    <row r="87" spans="1:30" x14ac:dyDescent="0.25">
      <c r="A87" t="s">
        <v>27</v>
      </c>
      <c r="B87">
        <v>200</v>
      </c>
      <c r="C87">
        <v>128</v>
      </c>
      <c r="D87">
        <v>255294</v>
      </c>
      <c r="E87">
        <v>1275.83</v>
      </c>
      <c r="F87">
        <v>255294</v>
      </c>
      <c r="G87">
        <v>1275.83</v>
      </c>
      <c r="H87">
        <v>255294</v>
      </c>
      <c r="I87">
        <v>1275.83</v>
      </c>
      <c r="J87">
        <v>0</v>
      </c>
      <c r="K87">
        <v>0</v>
      </c>
      <c r="L87">
        <v>0</v>
      </c>
      <c r="M87">
        <v>272.27</v>
      </c>
      <c r="N87">
        <v>0</v>
      </c>
      <c r="O87">
        <v>0</v>
      </c>
      <c r="P87">
        <v>0</v>
      </c>
      <c r="Q87">
        <v>0</v>
      </c>
      <c r="R87">
        <v>0</v>
      </c>
      <c r="S87">
        <v>0.91</v>
      </c>
      <c r="T87">
        <v>0.1</v>
      </c>
      <c r="U87">
        <v>25606.33</v>
      </c>
      <c r="X87" t="str">
        <f t="shared" si="42"/>
        <v>select_run_range_simple</v>
      </c>
      <c r="Y87">
        <f t="shared" si="43"/>
        <v>128</v>
      </c>
      <c r="Z87">
        <f t="shared" si="44"/>
        <v>1275.83</v>
      </c>
      <c r="AA87">
        <f t="shared" si="45"/>
        <v>1275.83</v>
      </c>
      <c r="AB87">
        <f t="shared" si="46"/>
        <v>1275.83</v>
      </c>
      <c r="AC87">
        <f t="shared" si="47"/>
        <v>0</v>
      </c>
      <c r="AD87">
        <f t="shared" si="48"/>
        <v>272.27</v>
      </c>
    </row>
    <row r="88" spans="1:30" x14ac:dyDescent="0.25">
      <c r="A88" t="s">
        <v>27</v>
      </c>
      <c r="B88">
        <v>200</v>
      </c>
      <c r="C88">
        <v>256</v>
      </c>
      <c r="D88">
        <v>260680</v>
      </c>
      <c r="E88">
        <v>1302.05</v>
      </c>
      <c r="F88">
        <v>260680</v>
      </c>
      <c r="G88">
        <v>1302.05</v>
      </c>
      <c r="H88">
        <v>260680</v>
      </c>
      <c r="I88">
        <v>1302.05</v>
      </c>
      <c r="J88">
        <v>0</v>
      </c>
      <c r="K88">
        <v>0</v>
      </c>
      <c r="L88">
        <v>0</v>
      </c>
      <c r="M88">
        <v>601.29</v>
      </c>
      <c r="N88">
        <v>0</v>
      </c>
      <c r="O88">
        <v>0</v>
      </c>
      <c r="P88">
        <v>0</v>
      </c>
      <c r="Q88">
        <v>0</v>
      </c>
      <c r="R88">
        <v>0</v>
      </c>
      <c r="S88">
        <v>2.13</v>
      </c>
      <c r="T88">
        <v>0.2</v>
      </c>
      <c r="U88">
        <v>51227.06</v>
      </c>
      <c r="X88" t="str">
        <f t="shared" si="42"/>
        <v>select_run_range_simple</v>
      </c>
      <c r="Y88">
        <f t="shared" si="43"/>
        <v>256</v>
      </c>
      <c r="Z88">
        <f t="shared" si="44"/>
        <v>1302.05</v>
      </c>
      <c r="AA88">
        <f t="shared" si="45"/>
        <v>1302.05</v>
      </c>
      <c r="AB88">
        <f t="shared" si="46"/>
        <v>1302.05</v>
      </c>
      <c r="AC88">
        <f t="shared" si="47"/>
        <v>0</v>
      </c>
      <c r="AD88">
        <f t="shared" si="48"/>
        <v>601.29</v>
      </c>
    </row>
    <row r="89" spans="1:30" x14ac:dyDescent="0.25">
      <c r="A89" t="s">
        <v>27</v>
      </c>
      <c r="B89">
        <v>200</v>
      </c>
      <c r="C89">
        <v>512</v>
      </c>
      <c r="D89">
        <v>263954</v>
      </c>
      <c r="E89">
        <v>1317.18</v>
      </c>
      <c r="F89">
        <v>263954</v>
      </c>
      <c r="G89">
        <v>1317.18</v>
      </c>
      <c r="H89">
        <v>263954</v>
      </c>
      <c r="I89">
        <v>1317.18</v>
      </c>
      <c r="J89">
        <v>0</v>
      </c>
      <c r="K89">
        <v>0</v>
      </c>
      <c r="L89">
        <v>0</v>
      </c>
      <c r="M89">
        <v>1191.92</v>
      </c>
      <c r="N89">
        <v>0</v>
      </c>
      <c r="O89">
        <v>0</v>
      </c>
      <c r="P89">
        <v>0</v>
      </c>
      <c r="Q89">
        <v>0</v>
      </c>
      <c r="R89">
        <v>0</v>
      </c>
      <c r="S89">
        <v>4.32</v>
      </c>
      <c r="T89">
        <v>0.39</v>
      </c>
      <c r="U89">
        <v>102504.23</v>
      </c>
      <c r="X89" t="str">
        <f t="shared" si="42"/>
        <v>select_run_range_simple</v>
      </c>
      <c r="Y89">
        <f t="shared" si="43"/>
        <v>512</v>
      </c>
      <c r="Z89">
        <f t="shared" si="44"/>
        <v>1317.18</v>
      </c>
      <c r="AA89">
        <f t="shared" si="45"/>
        <v>1317.18</v>
      </c>
      <c r="AB89">
        <f t="shared" si="46"/>
        <v>1317.18</v>
      </c>
      <c r="AC89">
        <f t="shared" si="47"/>
        <v>0</v>
      </c>
      <c r="AD89">
        <f t="shared" si="48"/>
        <v>1191.92</v>
      </c>
    </row>
    <row r="90" spans="1:30" x14ac:dyDescent="0.25">
      <c r="A90" t="s">
        <v>27</v>
      </c>
      <c r="B90">
        <v>201</v>
      </c>
      <c r="C90">
        <v>1024</v>
      </c>
      <c r="D90">
        <v>267517</v>
      </c>
      <c r="E90">
        <v>1332.56</v>
      </c>
      <c r="F90">
        <v>267517</v>
      </c>
      <c r="G90">
        <v>1332.56</v>
      </c>
      <c r="H90">
        <v>267517</v>
      </c>
      <c r="I90">
        <v>1332.56</v>
      </c>
      <c r="J90">
        <v>0</v>
      </c>
      <c r="K90">
        <v>0</v>
      </c>
      <c r="L90">
        <v>0</v>
      </c>
      <c r="M90">
        <v>2159.29</v>
      </c>
      <c r="N90">
        <v>0</v>
      </c>
      <c r="O90">
        <v>0</v>
      </c>
      <c r="P90">
        <v>0</v>
      </c>
      <c r="Q90">
        <v>0</v>
      </c>
      <c r="R90">
        <v>0</v>
      </c>
      <c r="S90">
        <v>6.19</v>
      </c>
      <c r="T90">
        <v>0.77</v>
      </c>
      <c r="U90">
        <v>205202.54</v>
      </c>
      <c r="X90" t="str">
        <f t="shared" si="42"/>
        <v>select_run_range_simple</v>
      </c>
      <c r="Y90">
        <f t="shared" si="43"/>
        <v>1024</v>
      </c>
      <c r="Z90">
        <f t="shared" si="44"/>
        <v>1332.56</v>
      </c>
      <c r="AA90">
        <f t="shared" si="45"/>
        <v>1332.56</v>
      </c>
      <c r="AB90">
        <f t="shared" si="46"/>
        <v>1332.56</v>
      </c>
      <c r="AC90">
        <f t="shared" si="47"/>
        <v>0</v>
      </c>
      <c r="AD90">
        <f t="shared" si="48"/>
        <v>2159.29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62769</v>
      </c>
      <c r="E93">
        <v>313.83999999999997</v>
      </c>
      <c r="F93">
        <v>62769</v>
      </c>
      <c r="G93">
        <v>313.83999999999997</v>
      </c>
      <c r="H93">
        <v>62769</v>
      </c>
      <c r="I93">
        <v>313.83999999999997</v>
      </c>
      <c r="J93">
        <v>0</v>
      </c>
      <c r="K93">
        <v>0</v>
      </c>
      <c r="L93">
        <v>0</v>
      </c>
      <c r="M93">
        <v>6.32</v>
      </c>
      <c r="N93">
        <v>0</v>
      </c>
      <c r="O93">
        <v>0</v>
      </c>
      <c r="P93">
        <v>0</v>
      </c>
      <c r="Q93">
        <v>0</v>
      </c>
      <c r="R93">
        <v>0</v>
      </c>
      <c r="S93">
        <v>0.03</v>
      </c>
      <c r="T93">
        <v>0</v>
      </c>
      <c r="U93">
        <v>199.98</v>
      </c>
      <c r="X93" t="str">
        <f>A93</f>
        <v>select_run_range_sum</v>
      </c>
      <c r="Y93">
        <f>C93</f>
        <v>1</v>
      </c>
      <c r="Z93">
        <f>E93</f>
        <v>313.83999999999997</v>
      </c>
      <c r="AA93">
        <f>G93</f>
        <v>313.83999999999997</v>
      </c>
      <c r="AB93">
        <f>I93</f>
        <v>313.83999999999997</v>
      </c>
      <c r="AC93">
        <f>K93</f>
        <v>0</v>
      </c>
      <c r="AD93">
        <f>M93</f>
        <v>6.32</v>
      </c>
    </row>
    <row r="94" spans="1:30" x14ac:dyDescent="0.25">
      <c r="A94" t="s">
        <v>28</v>
      </c>
      <c r="B94">
        <v>200</v>
      </c>
      <c r="C94">
        <v>2</v>
      </c>
      <c r="D94">
        <v>70697</v>
      </c>
      <c r="E94">
        <v>353.47</v>
      </c>
      <c r="F94">
        <v>70697</v>
      </c>
      <c r="G94">
        <v>353.47</v>
      </c>
      <c r="H94">
        <v>70697</v>
      </c>
      <c r="I94">
        <v>353.47</v>
      </c>
      <c r="J94">
        <v>0</v>
      </c>
      <c r="K94">
        <v>0</v>
      </c>
      <c r="L94">
        <v>0</v>
      </c>
      <c r="M94">
        <v>12.75</v>
      </c>
      <c r="N94">
        <v>0</v>
      </c>
      <c r="O94">
        <v>0</v>
      </c>
      <c r="P94">
        <v>0</v>
      </c>
      <c r="Q94">
        <v>0</v>
      </c>
      <c r="R94">
        <v>0</v>
      </c>
      <c r="S94">
        <v>7.0000000000000007E-2</v>
      </c>
      <c r="T94">
        <v>0.01</v>
      </c>
      <c r="U94">
        <v>399.98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353.47</v>
      </c>
      <c r="AA94">
        <f t="shared" ref="AA94:AA103" si="52">G94</f>
        <v>353.47</v>
      </c>
      <c r="AB94">
        <f t="shared" ref="AB94:AB103" si="53">I94</f>
        <v>353.47</v>
      </c>
      <c r="AC94">
        <f t="shared" ref="AC94:AC103" si="54">K94</f>
        <v>0</v>
      </c>
      <c r="AD94">
        <f t="shared" ref="AD94:AD103" si="55">M94</f>
        <v>12.75</v>
      </c>
    </row>
    <row r="95" spans="1:30" x14ac:dyDescent="0.25">
      <c r="A95" t="s">
        <v>28</v>
      </c>
      <c r="B95">
        <v>200</v>
      </c>
      <c r="C95">
        <v>4</v>
      </c>
      <c r="D95">
        <v>105534</v>
      </c>
      <c r="E95">
        <v>527.63</v>
      </c>
      <c r="F95">
        <v>105534</v>
      </c>
      <c r="G95">
        <v>527.63</v>
      </c>
      <c r="H95">
        <v>105534</v>
      </c>
      <c r="I95">
        <v>527.63</v>
      </c>
      <c r="J95">
        <v>0</v>
      </c>
      <c r="K95">
        <v>0</v>
      </c>
      <c r="L95">
        <v>0</v>
      </c>
      <c r="M95">
        <v>15.83</v>
      </c>
      <c r="N95">
        <v>0</v>
      </c>
      <c r="O95">
        <v>0</v>
      </c>
      <c r="P95">
        <v>0</v>
      </c>
      <c r="Q95">
        <v>0</v>
      </c>
      <c r="R95">
        <v>0</v>
      </c>
      <c r="S95">
        <v>0.05</v>
      </c>
      <c r="T95">
        <v>0.01</v>
      </c>
      <c r="U95">
        <v>799.97</v>
      </c>
      <c r="X95" t="str">
        <f t="shared" si="49"/>
        <v>select_run_range_sum</v>
      </c>
      <c r="Y95">
        <f t="shared" si="50"/>
        <v>4</v>
      </c>
      <c r="Z95">
        <f t="shared" si="51"/>
        <v>527.63</v>
      </c>
      <c r="AA95">
        <f t="shared" si="52"/>
        <v>527.63</v>
      </c>
      <c r="AB95">
        <f t="shared" si="53"/>
        <v>527.63</v>
      </c>
      <c r="AC95">
        <f t="shared" si="54"/>
        <v>0</v>
      </c>
      <c r="AD95">
        <f t="shared" si="55"/>
        <v>15.83</v>
      </c>
    </row>
    <row r="96" spans="1:30" x14ac:dyDescent="0.25">
      <c r="A96" t="s">
        <v>28</v>
      </c>
      <c r="B96">
        <v>200</v>
      </c>
      <c r="C96">
        <v>8</v>
      </c>
      <c r="D96">
        <v>147712</v>
      </c>
      <c r="E96">
        <v>738.51</v>
      </c>
      <c r="F96">
        <v>147712</v>
      </c>
      <c r="G96">
        <v>738.51</v>
      </c>
      <c r="H96">
        <v>147712</v>
      </c>
      <c r="I96">
        <v>738.51</v>
      </c>
      <c r="J96">
        <v>0</v>
      </c>
      <c r="K96">
        <v>0</v>
      </c>
      <c r="L96">
        <v>0</v>
      </c>
      <c r="M96">
        <v>21.89</v>
      </c>
      <c r="N96">
        <v>0</v>
      </c>
      <c r="O96">
        <v>0</v>
      </c>
      <c r="P96">
        <v>0</v>
      </c>
      <c r="Q96">
        <v>0</v>
      </c>
      <c r="R96">
        <v>0</v>
      </c>
      <c r="S96">
        <v>0.05</v>
      </c>
      <c r="T96">
        <v>0.01</v>
      </c>
      <c r="U96">
        <v>1599.96</v>
      </c>
      <c r="X96" t="str">
        <f t="shared" si="49"/>
        <v>select_run_range_sum</v>
      </c>
      <c r="Y96">
        <f t="shared" si="50"/>
        <v>8</v>
      </c>
      <c r="Z96">
        <f t="shared" si="51"/>
        <v>738.51</v>
      </c>
      <c r="AA96">
        <f t="shared" si="52"/>
        <v>738.51</v>
      </c>
      <c r="AB96">
        <f t="shared" si="53"/>
        <v>738.51</v>
      </c>
      <c r="AC96">
        <f t="shared" si="54"/>
        <v>0</v>
      </c>
      <c r="AD96">
        <f t="shared" si="55"/>
        <v>21.89</v>
      </c>
    </row>
    <row r="97" spans="1:30" x14ac:dyDescent="0.25">
      <c r="A97" t="s">
        <v>28</v>
      </c>
      <c r="B97">
        <v>200</v>
      </c>
      <c r="C97">
        <v>16</v>
      </c>
      <c r="D97">
        <v>186856</v>
      </c>
      <c r="E97">
        <v>934.19</v>
      </c>
      <c r="F97">
        <v>186856</v>
      </c>
      <c r="G97">
        <v>934.19</v>
      </c>
      <c r="H97">
        <v>186856</v>
      </c>
      <c r="I97">
        <v>934.19</v>
      </c>
      <c r="J97">
        <v>0</v>
      </c>
      <c r="K97">
        <v>0</v>
      </c>
      <c r="L97">
        <v>0</v>
      </c>
      <c r="M97">
        <v>33.72</v>
      </c>
      <c r="N97">
        <v>0</v>
      </c>
      <c r="O97">
        <v>0</v>
      </c>
      <c r="P97">
        <v>0</v>
      </c>
      <c r="Q97">
        <v>0</v>
      </c>
      <c r="R97">
        <v>0</v>
      </c>
      <c r="S97">
        <v>0.09</v>
      </c>
      <c r="T97">
        <v>0.02</v>
      </c>
      <c r="U97">
        <v>3200.02</v>
      </c>
      <c r="X97" t="str">
        <f t="shared" si="49"/>
        <v>select_run_range_sum</v>
      </c>
      <c r="Y97">
        <f t="shared" si="50"/>
        <v>16</v>
      </c>
      <c r="Z97">
        <f t="shared" si="51"/>
        <v>934.19</v>
      </c>
      <c r="AA97">
        <f t="shared" si="52"/>
        <v>934.19</v>
      </c>
      <c r="AB97">
        <f t="shared" si="53"/>
        <v>934.19</v>
      </c>
      <c r="AC97">
        <f t="shared" si="54"/>
        <v>0</v>
      </c>
      <c r="AD97">
        <f t="shared" si="55"/>
        <v>33.72</v>
      </c>
    </row>
    <row r="98" spans="1:30" x14ac:dyDescent="0.25">
      <c r="A98" t="s">
        <v>28</v>
      </c>
      <c r="B98">
        <v>200</v>
      </c>
      <c r="C98">
        <v>32</v>
      </c>
      <c r="D98">
        <v>222391</v>
      </c>
      <c r="E98">
        <v>1111.78</v>
      </c>
      <c r="F98">
        <v>222391</v>
      </c>
      <c r="G98">
        <v>1111.78</v>
      </c>
      <c r="H98">
        <v>222391</v>
      </c>
      <c r="I98">
        <v>1111.78</v>
      </c>
      <c r="J98">
        <v>0</v>
      </c>
      <c r="K98">
        <v>0</v>
      </c>
      <c r="L98">
        <v>0</v>
      </c>
      <c r="M98">
        <v>56.84</v>
      </c>
      <c r="N98">
        <v>0</v>
      </c>
      <c r="O98">
        <v>0</v>
      </c>
      <c r="P98">
        <v>0</v>
      </c>
      <c r="Q98">
        <v>0</v>
      </c>
      <c r="R98">
        <v>0</v>
      </c>
      <c r="S98">
        <v>0.19</v>
      </c>
      <c r="T98">
        <v>0.03</v>
      </c>
      <c r="U98">
        <v>6400.42</v>
      </c>
      <c r="X98" t="str">
        <f t="shared" si="49"/>
        <v>select_run_range_sum</v>
      </c>
      <c r="Y98">
        <f t="shared" si="50"/>
        <v>32</v>
      </c>
      <c r="Z98">
        <f t="shared" si="51"/>
        <v>1111.78</v>
      </c>
      <c r="AA98">
        <f t="shared" si="52"/>
        <v>1111.78</v>
      </c>
      <c r="AB98">
        <f t="shared" si="53"/>
        <v>1111.78</v>
      </c>
      <c r="AC98">
        <f t="shared" si="54"/>
        <v>0</v>
      </c>
      <c r="AD98">
        <f t="shared" si="55"/>
        <v>56.84</v>
      </c>
    </row>
    <row r="99" spans="1:30" x14ac:dyDescent="0.25">
      <c r="A99" t="s">
        <v>28</v>
      </c>
      <c r="B99">
        <v>200</v>
      </c>
      <c r="C99">
        <v>64</v>
      </c>
      <c r="D99">
        <v>244703</v>
      </c>
      <c r="E99">
        <v>1223.17</v>
      </c>
      <c r="F99">
        <v>244703</v>
      </c>
      <c r="G99">
        <v>1223.17</v>
      </c>
      <c r="H99">
        <v>244703</v>
      </c>
      <c r="I99">
        <v>1223.17</v>
      </c>
      <c r="J99">
        <v>0</v>
      </c>
      <c r="K99">
        <v>0</v>
      </c>
      <c r="L99">
        <v>0</v>
      </c>
      <c r="M99">
        <v>112.67</v>
      </c>
      <c r="N99">
        <v>0</v>
      </c>
      <c r="O99">
        <v>0</v>
      </c>
      <c r="P99">
        <v>0</v>
      </c>
      <c r="Q99">
        <v>0</v>
      </c>
      <c r="R99">
        <v>0</v>
      </c>
      <c r="S99">
        <v>0.33</v>
      </c>
      <c r="T99">
        <v>0.05</v>
      </c>
      <c r="U99">
        <v>12801.72</v>
      </c>
      <c r="X99" t="str">
        <f t="shared" si="49"/>
        <v>select_run_range_sum</v>
      </c>
      <c r="Y99">
        <f t="shared" si="50"/>
        <v>64</v>
      </c>
      <c r="Z99">
        <f t="shared" si="51"/>
        <v>1223.17</v>
      </c>
      <c r="AA99">
        <f t="shared" si="52"/>
        <v>1223.17</v>
      </c>
      <c r="AB99">
        <f t="shared" si="53"/>
        <v>1223.17</v>
      </c>
      <c r="AC99">
        <f t="shared" si="54"/>
        <v>0</v>
      </c>
      <c r="AD99">
        <f t="shared" si="55"/>
        <v>112.67</v>
      </c>
    </row>
    <row r="100" spans="1:30" x14ac:dyDescent="0.25">
      <c r="A100" t="s">
        <v>28</v>
      </c>
      <c r="B100">
        <v>200</v>
      </c>
      <c r="C100">
        <v>128</v>
      </c>
      <c r="D100">
        <v>255219</v>
      </c>
      <c r="E100">
        <v>1275.4000000000001</v>
      </c>
      <c r="F100">
        <v>255219</v>
      </c>
      <c r="G100">
        <v>1275.4000000000001</v>
      </c>
      <c r="H100">
        <v>255219</v>
      </c>
      <c r="I100">
        <v>1275.4000000000001</v>
      </c>
      <c r="J100">
        <v>0</v>
      </c>
      <c r="K100">
        <v>0</v>
      </c>
      <c r="L100">
        <v>0</v>
      </c>
      <c r="M100">
        <v>267.41000000000003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0.87</v>
      </c>
      <c r="T100">
        <v>0.1</v>
      </c>
      <c r="U100">
        <v>25607.71</v>
      </c>
      <c r="X100" t="str">
        <f t="shared" si="49"/>
        <v>select_run_range_sum</v>
      </c>
      <c r="Y100">
        <f t="shared" si="50"/>
        <v>128</v>
      </c>
      <c r="Z100">
        <f t="shared" si="51"/>
        <v>1275.4000000000001</v>
      </c>
      <c r="AA100">
        <f t="shared" si="52"/>
        <v>1275.4000000000001</v>
      </c>
      <c r="AB100">
        <f t="shared" si="53"/>
        <v>1275.4000000000001</v>
      </c>
      <c r="AC100">
        <f t="shared" si="54"/>
        <v>0</v>
      </c>
      <c r="AD100">
        <f t="shared" si="55"/>
        <v>267.41000000000003</v>
      </c>
    </row>
    <row r="101" spans="1:30" x14ac:dyDescent="0.25">
      <c r="A101" t="s">
        <v>28</v>
      </c>
      <c r="B101">
        <v>200</v>
      </c>
      <c r="C101">
        <v>256</v>
      </c>
      <c r="D101">
        <v>260179</v>
      </c>
      <c r="E101">
        <v>1299.68</v>
      </c>
      <c r="F101">
        <v>260179</v>
      </c>
      <c r="G101">
        <v>1299.68</v>
      </c>
      <c r="H101">
        <v>260179</v>
      </c>
      <c r="I101">
        <v>1299.68</v>
      </c>
      <c r="J101">
        <v>0</v>
      </c>
      <c r="K101">
        <v>0</v>
      </c>
      <c r="L101">
        <v>0</v>
      </c>
      <c r="M101">
        <v>612.21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2.41</v>
      </c>
      <c r="T101">
        <v>0.2</v>
      </c>
      <c r="U101">
        <v>51222.87</v>
      </c>
      <c r="X101" t="str">
        <f t="shared" si="49"/>
        <v>select_run_range_sum</v>
      </c>
      <c r="Y101">
        <f t="shared" si="50"/>
        <v>256</v>
      </c>
      <c r="Z101">
        <f t="shared" si="51"/>
        <v>1299.68</v>
      </c>
      <c r="AA101">
        <f t="shared" si="52"/>
        <v>1299.68</v>
      </c>
      <c r="AB101">
        <f t="shared" si="53"/>
        <v>1299.68</v>
      </c>
      <c r="AC101">
        <f t="shared" si="54"/>
        <v>0</v>
      </c>
      <c r="AD101">
        <f t="shared" si="55"/>
        <v>612.21</v>
      </c>
    </row>
    <row r="102" spans="1:30" x14ac:dyDescent="0.25">
      <c r="A102" t="s">
        <v>28</v>
      </c>
      <c r="B102">
        <v>200</v>
      </c>
      <c r="C102">
        <v>512</v>
      </c>
      <c r="D102">
        <v>264403</v>
      </c>
      <c r="E102">
        <v>1319.47</v>
      </c>
      <c r="F102">
        <v>264403</v>
      </c>
      <c r="G102">
        <v>1319.47</v>
      </c>
      <c r="H102">
        <v>264403</v>
      </c>
      <c r="I102">
        <v>1319.47</v>
      </c>
      <c r="J102">
        <v>0</v>
      </c>
      <c r="K102">
        <v>0</v>
      </c>
      <c r="L102">
        <v>0</v>
      </c>
      <c r="M102">
        <v>1191.92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3.9</v>
      </c>
      <c r="T102">
        <v>0.39</v>
      </c>
      <c r="U102">
        <v>102502.77</v>
      </c>
      <c r="X102" t="str">
        <f t="shared" si="49"/>
        <v>select_run_range_sum</v>
      </c>
      <c r="Y102">
        <f t="shared" si="50"/>
        <v>512</v>
      </c>
      <c r="Z102">
        <f t="shared" si="51"/>
        <v>1319.47</v>
      </c>
      <c r="AA102">
        <f t="shared" si="52"/>
        <v>1319.47</v>
      </c>
      <c r="AB102">
        <f t="shared" si="53"/>
        <v>1319.47</v>
      </c>
      <c r="AC102">
        <f t="shared" si="54"/>
        <v>0</v>
      </c>
      <c r="AD102">
        <f t="shared" si="55"/>
        <v>1191.92</v>
      </c>
    </row>
    <row r="103" spans="1:30" x14ac:dyDescent="0.25">
      <c r="A103" t="s">
        <v>28</v>
      </c>
      <c r="B103">
        <v>201</v>
      </c>
      <c r="C103">
        <v>1024</v>
      </c>
      <c r="D103">
        <v>268086</v>
      </c>
      <c r="E103">
        <v>1335.26</v>
      </c>
      <c r="F103">
        <v>268086</v>
      </c>
      <c r="G103">
        <v>1335.26</v>
      </c>
      <c r="H103">
        <v>268086</v>
      </c>
      <c r="I103">
        <v>1335.26</v>
      </c>
      <c r="J103">
        <v>0</v>
      </c>
      <c r="K103">
        <v>0</v>
      </c>
      <c r="L103">
        <v>0</v>
      </c>
      <c r="M103">
        <v>2120.7600000000002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6.65</v>
      </c>
      <c r="T103">
        <v>0.77</v>
      </c>
      <c r="U103">
        <v>205214.88</v>
      </c>
      <c r="X103" t="str">
        <f t="shared" si="49"/>
        <v>select_run_range_sum</v>
      </c>
      <c r="Y103">
        <f t="shared" si="50"/>
        <v>1024</v>
      </c>
      <c r="Z103">
        <f t="shared" si="51"/>
        <v>1335.26</v>
      </c>
      <c r="AA103">
        <f t="shared" si="52"/>
        <v>1335.26</v>
      </c>
      <c r="AB103">
        <f t="shared" si="53"/>
        <v>1335.26</v>
      </c>
      <c r="AC103">
        <f t="shared" si="54"/>
        <v>0</v>
      </c>
      <c r="AD103">
        <f t="shared" si="55"/>
        <v>2120.7600000000002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84</v>
      </c>
      <c r="C106">
        <v>1</v>
      </c>
      <c r="D106">
        <v>2</v>
      </c>
      <c r="E106">
        <v>0.02</v>
      </c>
      <c r="F106">
        <v>2</v>
      </c>
      <c r="G106">
        <v>0.02</v>
      </c>
      <c r="H106">
        <v>2</v>
      </c>
      <c r="I106">
        <v>0.02</v>
      </c>
      <c r="J106">
        <v>0</v>
      </c>
      <c r="K106">
        <v>0</v>
      </c>
      <c r="L106">
        <v>0</v>
      </c>
      <c r="M106">
        <v>77717.37</v>
      </c>
      <c r="N106">
        <v>0</v>
      </c>
      <c r="O106">
        <v>0</v>
      </c>
      <c r="P106">
        <v>0</v>
      </c>
      <c r="Q106">
        <v>0</v>
      </c>
      <c r="R106">
        <v>6.04</v>
      </c>
      <c r="S106">
        <v>78.05</v>
      </c>
      <c r="T106">
        <v>42.04</v>
      </c>
      <c r="U106">
        <v>84.09</v>
      </c>
      <c r="X106" t="str">
        <f>A106</f>
        <v>select_run_select_scan</v>
      </c>
      <c r="Y106">
        <f>C106</f>
        <v>1</v>
      </c>
      <c r="Z106">
        <f>E106</f>
        <v>0.02</v>
      </c>
      <c r="AA106">
        <f>G106</f>
        <v>0.02</v>
      </c>
      <c r="AB106">
        <f>I106</f>
        <v>0.02</v>
      </c>
      <c r="AC106">
        <f>K106</f>
        <v>0</v>
      </c>
      <c r="AD106">
        <f>M106</f>
        <v>77717.37</v>
      </c>
    </row>
    <row r="107" spans="1:30" x14ac:dyDescent="0.25">
      <c r="A107" t="s">
        <v>29</v>
      </c>
      <c r="B107">
        <v>73</v>
      </c>
      <c r="C107">
        <v>2</v>
      </c>
      <c r="D107">
        <v>2</v>
      </c>
      <c r="E107">
        <v>0.03</v>
      </c>
      <c r="F107">
        <v>2</v>
      </c>
      <c r="G107">
        <v>0.03</v>
      </c>
      <c r="H107">
        <v>2</v>
      </c>
      <c r="I107">
        <v>0.03</v>
      </c>
      <c r="J107">
        <v>0</v>
      </c>
      <c r="K107">
        <v>0</v>
      </c>
      <c r="L107">
        <v>0</v>
      </c>
      <c r="M107">
        <v>72316.52</v>
      </c>
      <c r="N107">
        <v>0</v>
      </c>
      <c r="O107">
        <v>0</v>
      </c>
      <c r="P107">
        <v>0</v>
      </c>
      <c r="Q107">
        <v>0</v>
      </c>
      <c r="R107">
        <v>6.14</v>
      </c>
      <c r="S107">
        <v>72.819999999999993</v>
      </c>
      <c r="T107">
        <v>39.479999999999997</v>
      </c>
      <c r="U107">
        <v>78.959999999999994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0.03</v>
      </c>
      <c r="AA107">
        <f t="shared" ref="AA107:AA110" si="59">G107</f>
        <v>0.03</v>
      </c>
      <c r="AB107">
        <f t="shared" ref="AB107:AB110" si="60">I107</f>
        <v>0.03</v>
      </c>
      <c r="AC107">
        <f t="shared" ref="AC107:AC110" si="61">K107</f>
        <v>0</v>
      </c>
      <c r="AD107">
        <f t="shared" ref="AD107:AD110" si="62">M107</f>
        <v>72316.52</v>
      </c>
    </row>
    <row r="108" spans="1:30" x14ac:dyDescent="0.25">
      <c r="A108" t="s">
        <v>29</v>
      </c>
      <c r="B108">
        <v>73</v>
      </c>
      <c r="C108">
        <v>4</v>
      </c>
      <c r="D108">
        <v>2</v>
      </c>
      <c r="E108">
        <v>0.03</v>
      </c>
      <c r="F108">
        <v>2</v>
      </c>
      <c r="G108">
        <v>0.03</v>
      </c>
      <c r="H108">
        <v>2</v>
      </c>
      <c r="I108">
        <v>0.03</v>
      </c>
      <c r="J108">
        <v>0</v>
      </c>
      <c r="K108">
        <v>0</v>
      </c>
      <c r="L108">
        <v>0</v>
      </c>
      <c r="M108">
        <v>72316.52</v>
      </c>
      <c r="N108">
        <v>0</v>
      </c>
      <c r="O108">
        <v>0</v>
      </c>
      <c r="P108">
        <v>0</v>
      </c>
      <c r="Q108">
        <v>0</v>
      </c>
      <c r="R108">
        <v>6.05</v>
      </c>
      <c r="S108">
        <v>72.709999999999994</v>
      </c>
      <c r="T108">
        <v>39.380000000000003</v>
      </c>
      <c r="U108">
        <v>78.75</v>
      </c>
      <c r="X108" t="str">
        <f t="shared" si="56"/>
        <v>select_run_select_scan</v>
      </c>
      <c r="Y108">
        <f t="shared" si="57"/>
        <v>4</v>
      </c>
      <c r="Z108">
        <f t="shared" si="58"/>
        <v>0.03</v>
      </c>
      <c r="AA108">
        <f t="shared" si="59"/>
        <v>0.03</v>
      </c>
      <c r="AB108">
        <f t="shared" si="60"/>
        <v>0.03</v>
      </c>
      <c r="AC108">
        <f t="shared" si="61"/>
        <v>0</v>
      </c>
      <c r="AD108">
        <f t="shared" si="62"/>
        <v>72316.52</v>
      </c>
    </row>
    <row r="109" spans="1:30" x14ac:dyDescent="0.25">
      <c r="A109" t="s">
        <v>29</v>
      </c>
      <c r="B109">
        <v>72</v>
      </c>
      <c r="C109">
        <v>8</v>
      </c>
      <c r="D109">
        <v>2</v>
      </c>
      <c r="E109">
        <v>0.03</v>
      </c>
      <c r="F109">
        <v>2</v>
      </c>
      <c r="G109">
        <v>0.03</v>
      </c>
      <c r="H109">
        <v>2</v>
      </c>
      <c r="I109">
        <v>0.03</v>
      </c>
      <c r="J109">
        <v>0</v>
      </c>
      <c r="K109">
        <v>0</v>
      </c>
      <c r="L109">
        <v>0</v>
      </c>
      <c r="M109">
        <v>72316.52</v>
      </c>
      <c r="N109">
        <v>0</v>
      </c>
      <c r="O109">
        <v>0</v>
      </c>
      <c r="P109">
        <v>0</v>
      </c>
      <c r="Q109">
        <v>0</v>
      </c>
      <c r="R109">
        <v>6.9</v>
      </c>
      <c r="S109">
        <v>71.83</v>
      </c>
      <c r="T109">
        <v>39.36</v>
      </c>
      <c r="U109">
        <v>78.73</v>
      </c>
      <c r="X109" t="str">
        <f t="shared" si="56"/>
        <v>select_run_select_scan</v>
      </c>
      <c r="Y109">
        <f t="shared" si="57"/>
        <v>8</v>
      </c>
      <c r="Z109">
        <f t="shared" si="58"/>
        <v>0.03</v>
      </c>
      <c r="AA109">
        <f t="shared" si="59"/>
        <v>0.03</v>
      </c>
      <c r="AB109">
        <f t="shared" si="60"/>
        <v>0.03</v>
      </c>
      <c r="AC109">
        <f t="shared" si="61"/>
        <v>0</v>
      </c>
      <c r="AD109">
        <f t="shared" si="62"/>
        <v>72316.52</v>
      </c>
    </row>
    <row r="110" spans="1:30" x14ac:dyDescent="0.25">
      <c r="A110" t="s">
        <v>29</v>
      </c>
      <c r="B110">
        <v>98</v>
      </c>
      <c r="C110">
        <v>16</v>
      </c>
      <c r="D110">
        <v>2</v>
      </c>
      <c r="E110">
        <v>0.02</v>
      </c>
      <c r="F110">
        <v>2</v>
      </c>
      <c r="G110">
        <v>0.02</v>
      </c>
      <c r="H110">
        <v>2</v>
      </c>
      <c r="I110">
        <v>0.02</v>
      </c>
      <c r="J110">
        <v>0</v>
      </c>
      <c r="K110">
        <v>0</v>
      </c>
      <c r="L110">
        <v>0</v>
      </c>
      <c r="M110">
        <v>98215.46</v>
      </c>
      <c r="N110">
        <v>0</v>
      </c>
      <c r="O110">
        <v>0</v>
      </c>
      <c r="P110">
        <v>0</v>
      </c>
      <c r="Q110">
        <v>0</v>
      </c>
      <c r="R110">
        <v>80.39</v>
      </c>
      <c r="S110">
        <v>98.1</v>
      </c>
      <c r="T110">
        <v>89.24</v>
      </c>
      <c r="U110">
        <v>178.48</v>
      </c>
      <c r="X110" t="str">
        <f t="shared" si="56"/>
        <v>select_run_select_scan</v>
      </c>
      <c r="Y110">
        <f t="shared" si="57"/>
        <v>16</v>
      </c>
      <c r="Z110">
        <f t="shared" si="58"/>
        <v>0.02</v>
      </c>
      <c r="AA110">
        <f t="shared" si="59"/>
        <v>0.02</v>
      </c>
      <c r="AB110">
        <f t="shared" si="60"/>
        <v>0.02</v>
      </c>
      <c r="AC110">
        <f t="shared" si="61"/>
        <v>0</v>
      </c>
      <c r="AD110">
        <f t="shared" si="62"/>
        <v>98215.46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15DB-540C-4C24-84F4-3646BEC770E4}">
  <sheetPr codeName="Sheet20"/>
  <dimension ref="A1:AD110"/>
  <sheetViews>
    <sheetView workbookViewId="0">
      <selection sqref="A1:U108"/>
    </sheetView>
  </sheetViews>
  <sheetFormatPr defaultRowHeight="15" x14ac:dyDescent="0.25"/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639</v>
      </c>
      <c r="E2">
        <v>3.19</v>
      </c>
      <c r="F2">
        <v>639</v>
      </c>
      <c r="G2">
        <v>3.19</v>
      </c>
      <c r="H2">
        <v>639</v>
      </c>
      <c r="I2">
        <v>3.19</v>
      </c>
      <c r="J2">
        <v>0</v>
      </c>
      <c r="K2">
        <v>0</v>
      </c>
      <c r="L2">
        <v>0</v>
      </c>
      <c r="M2">
        <v>419.45</v>
      </c>
      <c r="N2">
        <v>0</v>
      </c>
      <c r="O2">
        <v>0</v>
      </c>
      <c r="P2">
        <v>0</v>
      </c>
      <c r="Q2">
        <v>0</v>
      </c>
      <c r="R2">
        <v>0.2</v>
      </c>
      <c r="S2">
        <v>0.75</v>
      </c>
      <c r="T2">
        <v>0.31</v>
      </c>
      <c r="U2">
        <v>200.21</v>
      </c>
      <c r="X2" t="str">
        <f>A2</f>
        <v>select_run_inlist</v>
      </c>
      <c r="Y2">
        <f>C2</f>
        <v>1</v>
      </c>
      <c r="Z2">
        <f>E2</f>
        <v>3.19</v>
      </c>
      <c r="AA2">
        <f>G2</f>
        <v>3.19</v>
      </c>
      <c r="AB2">
        <f>I2</f>
        <v>3.19</v>
      </c>
      <c r="AC2">
        <f>K2</f>
        <v>0</v>
      </c>
      <c r="AD2">
        <f>M2</f>
        <v>419.45</v>
      </c>
    </row>
    <row r="3" spans="1:30" x14ac:dyDescent="0.25">
      <c r="A3" t="s">
        <v>21</v>
      </c>
      <c r="B3">
        <v>200</v>
      </c>
      <c r="C3">
        <v>2</v>
      </c>
      <c r="D3">
        <v>899</v>
      </c>
      <c r="E3">
        <v>4.49</v>
      </c>
      <c r="F3">
        <v>899</v>
      </c>
      <c r="G3">
        <v>4.49</v>
      </c>
      <c r="H3">
        <v>899</v>
      </c>
      <c r="I3">
        <v>4.49</v>
      </c>
      <c r="J3">
        <v>0</v>
      </c>
      <c r="K3">
        <v>0</v>
      </c>
      <c r="L3">
        <v>0</v>
      </c>
      <c r="M3">
        <v>559.5</v>
      </c>
      <c r="N3">
        <v>0</v>
      </c>
      <c r="O3">
        <v>0</v>
      </c>
      <c r="P3">
        <v>0</v>
      </c>
      <c r="Q3">
        <v>0</v>
      </c>
      <c r="R3">
        <v>0.26</v>
      </c>
      <c r="S3">
        <v>0.7</v>
      </c>
      <c r="T3">
        <v>0.45</v>
      </c>
      <c r="U3">
        <v>400.69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4.49</v>
      </c>
      <c r="AA3">
        <f t="shared" ref="AA3:AA12" si="3">G3</f>
        <v>4.49</v>
      </c>
      <c r="AB3">
        <f t="shared" ref="AB3:AB12" si="4">I3</f>
        <v>4.49</v>
      </c>
      <c r="AC3">
        <f t="shared" ref="AC3:AC12" si="5">K3</f>
        <v>0</v>
      </c>
      <c r="AD3">
        <f t="shared" ref="AD3:AD12" si="6">M3</f>
        <v>559.5</v>
      </c>
    </row>
    <row r="4" spans="1:30" x14ac:dyDescent="0.25">
      <c r="A4" t="s">
        <v>21</v>
      </c>
      <c r="B4">
        <v>200</v>
      </c>
      <c r="C4">
        <v>4</v>
      </c>
      <c r="D4">
        <v>1595</v>
      </c>
      <c r="E4">
        <v>7.97</v>
      </c>
      <c r="F4">
        <v>1595</v>
      </c>
      <c r="G4">
        <v>7.97</v>
      </c>
      <c r="H4">
        <v>1595</v>
      </c>
      <c r="I4">
        <v>7.97</v>
      </c>
      <c r="J4">
        <v>0</v>
      </c>
      <c r="K4">
        <v>0</v>
      </c>
      <c r="L4">
        <v>0</v>
      </c>
      <c r="M4">
        <v>669.89</v>
      </c>
      <c r="N4">
        <v>0</v>
      </c>
      <c r="O4">
        <v>0</v>
      </c>
      <c r="P4">
        <v>0</v>
      </c>
      <c r="Q4">
        <v>0</v>
      </c>
      <c r="R4">
        <v>0.3</v>
      </c>
      <c r="S4">
        <v>0.81</v>
      </c>
      <c r="T4">
        <v>0.5</v>
      </c>
      <c r="U4">
        <v>800.55</v>
      </c>
      <c r="X4" t="str">
        <f t="shared" si="0"/>
        <v>select_run_inlist</v>
      </c>
      <c r="Y4">
        <f t="shared" si="1"/>
        <v>4</v>
      </c>
      <c r="Z4">
        <f t="shared" si="2"/>
        <v>7.97</v>
      </c>
      <c r="AA4">
        <f t="shared" si="3"/>
        <v>7.97</v>
      </c>
      <c r="AB4">
        <f t="shared" si="4"/>
        <v>7.97</v>
      </c>
      <c r="AC4">
        <f t="shared" si="5"/>
        <v>0</v>
      </c>
      <c r="AD4">
        <f t="shared" si="6"/>
        <v>669.89</v>
      </c>
    </row>
    <row r="5" spans="1:30" x14ac:dyDescent="0.25">
      <c r="A5" t="s">
        <v>21</v>
      </c>
      <c r="B5">
        <v>200</v>
      </c>
      <c r="C5">
        <v>8</v>
      </c>
      <c r="D5">
        <v>2830</v>
      </c>
      <c r="E5">
        <v>14.13</v>
      </c>
      <c r="F5">
        <v>2830</v>
      </c>
      <c r="G5">
        <v>14.13</v>
      </c>
      <c r="H5">
        <v>2830</v>
      </c>
      <c r="I5">
        <v>14.13</v>
      </c>
      <c r="J5">
        <v>0</v>
      </c>
      <c r="K5">
        <v>0</v>
      </c>
      <c r="L5">
        <v>0</v>
      </c>
      <c r="M5">
        <v>707.07</v>
      </c>
      <c r="N5">
        <v>0</v>
      </c>
      <c r="O5">
        <v>0</v>
      </c>
      <c r="P5">
        <v>0</v>
      </c>
      <c r="Q5">
        <v>0</v>
      </c>
      <c r="R5">
        <v>0.04</v>
      </c>
      <c r="S5">
        <v>2.09</v>
      </c>
      <c r="T5">
        <v>0.56999999999999995</v>
      </c>
      <c r="U5">
        <v>1601.75</v>
      </c>
      <c r="X5" t="str">
        <f t="shared" si="0"/>
        <v>select_run_inlist</v>
      </c>
      <c r="Y5">
        <f t="shared" si="1"/>
        <v>8</v>
      </c>
      <c r="Z5">
        <f t="shared" si="2"/>
        <v>14.13</v>
      </c>
      <c r="AA5">
        <f t="shared" si="3"/>
        <v>14.13</v>
      </c>
      <c r="AB5">
        <f t="shared" si="4"/>
        <v>14.13</v>
      </c>
      <c r="AC5">
        <f t="shared" si="5"/>
        <v>0</v>
      </c>
      <c r="AD5">
        <f t="shared" si="6"/>
        <v>707.07</v>
      </c>
    </row>
    <row r="6" spans="1:30" x14ac:dyDescent="0.25">
      <c r="A6" t="s">
        <v>21</v>
      </c>
      <c r="B6">
        <v>200</v>
      </c>
      <c r="C6">
        <v>16</v>
      </c>
      <c r="D6">
        <v>4475</v>
      </c>
      <c r="E6">
        <v>22.35</v>
      </c>
      <c r="F6">
        <v>4475</v>
      </c>
      <c r="G6">
        <v>22.35</v>
      </c>
      <c r="H6">
        <v>4475</v>
      </c>
      <c r="I6">
        <v>22.35</v>
      </c>
      <c r="J6">
        <v>0</v>
      </c>
      <c r="K6">
        <v>0</v>
      </c>
      <c r="L6">
        <v>0</v>
      </c>
      <c r="M6">
        <v>861.95</v>
      </c>
      <c r="N6">
        <v>0</v>
      </c>
      <c r="O6">
        <v>0</v>
      </c>
      <c r="P6">
        <v>0</v>
      </c>
      <c r="Q6">
        <v>0</v>
      </c>
      <c r="R6">
        <v>0.3</v>
      </c>
      <c r="S6">
        <v>1.04</v>
      </c>
      <c r="T6">
        <v>0.72</v>
      </c>
      <c r="U6">
        <v>3201.69</v>
      </c>
      <c r="X6" t="str">
        <f t="shared" si="0"/>
        <v>select_run_inlist</v>
      </c>
      <c r="Y6">
        <f t="shared" si="1"/>
        <v>16</v>
      </c>
      <c r="Z6">
        <f t="shared" si="2"/>
        <v>22.35</v>
      </c>
      <c r="AA6">
        <f t="shared" si="3"/>
        <v>22.35</v>
      </c>
      <c r="AB6">
        <f t="shared" si="4"/>
        <v>22.35</v>
      </c>
      <c r="AC6">
        <f t="shared" si="5"/>
        <v>0</v>
      </c>
      <c r="AD6">
        <f t="shared" si="6"/>
        <v>861.95</v>
      </c>
    </row>
    <row r="7" spans="1:30" x14ac:dyDescent="0.25">
      <c r="A7" t="s">
        <v>21</v>
      </c>
      <c r="B7">
        <v>201</v>
      </c>
      <c r="C7">
        <v>32</v>
      </c>
      <c r="D7">
        <v>6316</v>
      </c>
      <c r="E7">
        <v>31.5</v>
      </c>
      <c r="F7">
        <v>6316</v>
      </c>
      <c r="G7">
        <v>31.5</v>
      </c>
      <c r="H7">
        <v>6316</v>
      </c>
      <c r="I7">
        <v>31.5</v>
      </c>
      <c r="J7">
        <v>0</v>
      </c>
      <c r="K7">
        <v>0</v>
      </c>
      <c r="L7">
        <v>0</v>
      </c>
      <c r="M7">
        <v>1191.92</v>
      </c>
      <c r="N7">
        <v>0</v>
      </c>
      <c r="O7">
        <v>0</v>
      </c>
      <c r="P7">
        <v>0</v>
      </c>
      <c r="Q7">
        <v>0</v>
      </c>
      <c r="R7">
        <v>0.54</v>
      </c>
      <c r="S7">
        <v>1.42</v>
      </c>
      <c r="T7">
        <v>1.01</v>
      </c>
      <c r="U7">
        <v>6410.07</v>
      </c>
      <c r="X7" t="str">
        <f t="shared" si="0"/>
        <v>select_run_inlist</v>
      </c>
      <c r="Y7">
        <f t="shared" si="1"/>
        <v>32</v>
      </c>
      <c r="Z7">
        <f t="shared" si="2"/>
        <v>31.5</v>
      </c>
      <c r="AA7">
        <f t="shared" si="3"/>
        <v>31.5</v>
      </c>
      <c r="AB7">
        <f t="shared" si="4"/>
        <v>31.5</v>
      </c>
      <c r="AC7">
        <f t="shared" si="5"/>
        <v>0</v>
      </c>
      <c r="AD7">
        <f t="shared" si="6"/>
        <v>1191.92</v>
      </c>
    </row>
    <row r="8" spans="1:30" x14ac:dyDescent="0.25">
      <c r="A8" t="s">
        <v>21</v>
      </c>
      <c r="B8">
        <v>201</v>
      </c>
      <c r="C8">
        <v>64</v>
      </c>
      <c r="D8">
        <v>7379</v>
      </c>
      <c r="E8">
        <v>36.71</v>
      </c>
      <c r="F8">
        <v>7379</v>
      </c>
      <c r="G8">
        <v>36.71</v>
      </c>
      <c r="H8">
        <v>7379</v>
      </c>
      <c r="I8">
        <v>36.71</v>
      </c>
      <c r="J8">
        <v>0</v>
      </c>
      <c r="K8">
        <v>0</v>
      </c>
      <c r="L8">
        <v>0</v>
      </c>
      <c r="M8">
        <v>2082.91</v>
      </c>
      <c r="N8">
        <v>0</v>
      </c>
      <c r="O8">
        <v>0</v>
      </c>
      <c r="P8">
        <v>0</v>
      </c>
      <c r="Q8">
        <v>0</v>
      </c>
      <c r="R8">
        <v>0.96</v>
      </c>
      <c r="S8">
        <v>2.66</v>
      </c>
      <c r="T8">
        <v>1.74</v>
      </c>
      <c r="U8">
        <v>12841.4</v>
      </c>
      <c r="X8" t="str">
        <f t="shared" si="0"/>
        <v>select_run_inlist</v>
      </c>
      <c r="Y8">
        <f t="shared" si="1"/>
        <v>64</v>
      </c>
      <c r="Z8">
        <f t="shared" si="2"/>
        <v>36.71</v>
      </c>
      <c r="AA8">
        <f t="shared" si="3"/>
        <v>36.71</v>
      </c>
      <c r="AB8">
        <f t="shared" si="4"/>
        <v>36.71</v>
      </c>
      <c r="AC8">
        <f t="shared" si="5"/>
        <v>0</v>
      </c>
      <c r="AD8">
        <f t="shared" si="6"/>
        <v>2082.91</v>
      </c>
    </row>
    <row r="9" spans="1:30" x14ac:dyDescent="0.25">
      <c r="A9" t="s">
        <v>21</v>
      </c>
      <c r="B9">
        <v>202</v>
      </c>
      <c r="C9">
        <v>128</v>
      </c>
      <c r="D9">
        <v>7609</v>
      </c>
      <c r="E9">
        <v>37.69</v>
      </c>
      <c r="F9">
        <v>7609</v>
      </c>
      <c r="G9">
        <v>37.69</v>
      </c>
      <c r="H9">
        <v>7609</v>
      </c>
      <c r="I9">
        <v>37.69</v>
      </c>
      <c r="J9">
        <v>0</v>
      </c>
      <c r="K9">
        <v>0</v>
      </c>
      <c r="L9">
        <v>0</v>
      </c>
      <c r="M9">
        <v>7615.89</v>
      </c>
      <c r="N9">
        <v>0</v>
      </c>
      <c r="O9">
        <v>0</v>
      </c>
      <c r="P9">
        <v>0</v>
      </c>
      <c r="Q9">
        <v>0</v>
      </c>
      <c r="R9">
        <v>1.01</v>
      </c>
      <c r="S9">
        <v>10.97</v>
      </c>
      <c r="T9">
        <v>3.38</v>
      </c>
      <c r="U9">
        <v>25750.53</v>
      </c>
      <c r="X9" t="str">
        <f t="shared" si="0"/>
        <v>select_run_inlist</v>
      </c>
      <c r="Y9">
        <f t="shared" si="1"/>
        <v>128</v>
      </c>
      <c r="Z9">
        <f t="shared" si="2"/>
        <v>37.69</v>
      </c>
      <c r="AA9">
        <f t="shared" si="3"/>
        <v>37.69</v>
      </c>
      <c r="AB9">
        <f t="shared" si="4"/>
        <v>37.69</v>
      </c>
      <c r="AC9">
        <f t="shared" si="5"/>
        <v>0</v>
      </c>
      <c r="AD9">
        <f t="shared" si="6"/>
        <v>7615.89</v>
      </c>
    </row>
    <row r="10" spans="1:30" x14ac:dyDescent="0.25">
      <c r="A10" t="s">
        <v>21</v>
      </c>
      <c r="B10">
        <v>204</v>
      </c>
      <c r="C10">
        <v>256</v>
      </c>
      <c r="D10">
        <v>7677</v>
      </c>
      <c r="E10">
        <v>37.69</v>
      </c>
      <c r="F10">
        <v>7677</v>
      </c>
      <c r="G10">
        <v>37.69</v>
      </c>
      <c r="H10">
        <v>7677</v>
      </c>
      <c r="I10">
        <v>37.69</v>
      </c>
      <c r="J10">
        <v>0</v>
      </c>
      <c r="K10">
        <v>0</v>
      </c>
      <c r="L10">
        <v>0</v>
      </c>
      <c r="M10">
        <v>15650.42</v>
      </c>
      <c r="N10">
        <v>0</v>
      </c>
      <c r="O10">
        <v>0</v>
      </c>
      <c r="P10">
        <v>0</v>
      </c>
      <c r="Q10">
        <v>0</v>
      </c>
      <c r="R10">
        <v>1.0900000000000001</v>
      </c>
      <c r="S10">
        <v>22.51</v>
      </c>
      <c r="T10">
        <v>6.74</v>
      </c>
      <c r="U10">
        <v>51776.26</v>
      </c>
      <c r="X10" t="str">
        <f t="shared" si="0"/>
        <v>select_run_inlist</v>
      </c>
      <c r="Y10">
        <f t="shared" si="1"/>
        <v>256</v>
      </c>
      <c r="Z10">
        <f t="shared" si="2"/>
        <v>37.69</v>
      </c>
      <c r="AA10">
        <f t="shared" si="3"/>
        <v>37.69</v>
      </c>
      <c r="AB10">
        <f t="shared" si="4"/>
        <v>37.69</v>
      </c>
      <c r="AC10">
        <f t="shared" si="5"/>
        <v>0</v>
      </c>
      <c r="AD10">
        <f t="shared" si="6"/>
        <v>15650.42</v>
      </c>
    </row>
    <row r="11" spans="1:30" x14ac:dyDescent="0.25">
      <c r="A11" t="s">
        <v>21</v>
      </c>
      <c r="B11">
        <v>207</v>
      </c>
      <c r="C11">
        <v>512</v>
      </c>
      <c r="D11">
        <v>7791</v>
      </c>
      <c r="E11">
        <v>37.64</v>
      </c>
      <c r="F11">
        <v>7791</v>
      </c>
      <c r="G11">
        <v>37.64</v>
      </c>
      <c r="H11">
        <v>7791</v>
      </c>
      <c r="I11">
        <v>37.64</v>
      </c>
      <c r="J11">
        <v>0</v>
      </c>
      <c r="K11">
        <v>0</v>
      </c>
      <c r="L11">
        <v>0</v>
      </c>
      <c r="M11">
        <v>25448.93</v>
      </c>
      <c r="N11">
        <v>0</v>
      </c>
      <c r="O11">
        <v>0</v>
      </c>
      <c r="P11">
        <v>0</v>
      </c>
      <c r="Q11">
        <v>0</v>
      </c>
      <c r="R11">
        <v>0.21</v>
      </c>
      <c r="S11">
        <v>32.25</v>
      </c>
      <c r="T11">
        <v>13.44</v>
      </c>
      <c r="U11">
        <v>104684.86</v>
      </c>
      <c r="X11" t="str">
        <f t="shared" si="0"/>
        <v>select_run_inlist</v>
      </c>
      <c r="Y11">
        <f t="shared" si="1"/>
        <v>512</v>
      </c>
      <c r="Z11">
        <f t="shared" si="2"/>
        <v>37.64</v>
      </c>
      <c r="AA11">
        <f t="shared" si="3"/>
        <v>37.64</v>
      </c>
      <c r="AB11">
        <f t="shared" si="4"/>
        <v>37.64</v>
      </c>
      <c r="AC11">
        <f t="shared" si="5"/>
        <v>0</v>
      </c>
      <c r="AD11">
        <f t="shared" si="6"/>
        <v>25448.93</v>
      </c>
    </row>
    <row r="12" spans="1:30" x14ac:dyDescent="0.25">
      <c r="A12" t="s">
        <v>21</v>
      </c>
      <c r="B12">
        <v>214</v>
      </c>
      <c r="C12">
        <v>1024</v>
      </c>
      <c r="D12">
        <v>8050</v>
      </c>
      <c r="E12">
        <v>37.6</v>
      </c>
      <c r="F12">
        <v>8050</v>
      </c>
      <c r="G12">
        <v>37.6</v>
      </c>
      <c r="H12">
        <v>8050</v>
      </c>
      <c r="I12">
        <v>37.6</v>
      </c>
      <c r="J12">
        <v>0</v>
      </c>
      <c r="K12">
        <v>0</v>
      </c>
      <c r="L12">
        <v>0</v>
      </c>
      <c r="M12">
        <v>51363.54</v>
      </c>
      <c r="N12">
        <v>0</v>
      </c>
      <c r="O12">
        <v>0</v>
      </c>
      <c r="P12">
        <v>0</v>
      </c>
      <c r="Q12">
        <v>0</v>
      </c>
      <c r="R12">
        <v>0.12</v>
      </c>
      <c r="S12">
        <v>64.75</v>
      </c>
      <c r="T12">
        <v>26.56</v>
      </c>
      <c r="U12">
        <v>213844.81</v>
      </c>
      <c r="X12" t="str">
        <f t="shared" si="0"/>
        <v>select_run_inlist</v>
      </c>
      <c r="Y12">
        <f t="shared" si="1"/>
        <v>1024</v>
      </c>
      <c r="Z12">
        <f t="shared" si="2"/>
        <v>37.6</v>
      </c>
      <c r="AA12">
        <f t="shared" si="3"/>
        <v>37.6</v>
      </c>
      <c r="AB12">
        <f t="shared" si="4"/>
        <v>37.6</v>
      </c>
      <c r="AC12">
        <f t="shared" si="5"/>
        <v>0</v>
      </c>
      <c r="AD12">
        <f t="shared" si="6"/>
        <v>51363.54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129408</v>
      </c>
      <c r="E15">
        <v>647.03</v>
      </c>
      <c r="F15">
        <v>129408</v>
      </c>
      <c r="G15">
        <v>647.03</v>
      </c>
      <c r="H15">
        <v>129408</v>
      </c>
      <c r="I15">
        <v>647.03</v>
      </c>
      <c r="J15">
        <v>0</v>
      </c>
      <c r="K15">
        <v>0</v>
      </c>
      <c r="L15">
        <v>0</v>
      </c>
      <c r="M15">
        <v>1.61</v>
      </c>
      <c r="N15">
        <v>0</v>
      </c>
      <c r="O15">
        <v>0</v>
      </c>
      <c r="P15">
        <v>0</v>
      </c>
      <c r="Q15">
        <v>0</v>
      </c>
      <c r="R15">
        <v>0</v>
      </c>
      <c r="S15">
        <v>0.01</v>
      </c>
      <c r="T15">
        <v>0</v>
      </c>
      <c r="U15">
        <v>199.92</v>
      </c>
      <c r="X15" t="str">
        <f>A15</f>
        <v>select_run_inlist_hotspot</v>
      </c>
      <c r="Y15">
        <f>C15</f>
        <v>1</v>
      </c>
      <c r="Z15">
        <f>E15</f>
        <v>647.03</v>
      </c>
      <c r="AA15">
        <f>G15</f>
        <v>647.03</v>
      </c>
      <c r="AB15">
        <f>I15</f>
        <v>647.03</v>
      </c>
      <c r="AC15">
        <f>K15</f>
        <v>0</v>
      </c>
      <c r="AD15">
        <f>M15</f>
        <v>1.61</v>
      </c>
    </row>
    <row r="16" spans="1:30" x14ac:dyDescent="0.25">
      <c r="A16" t="s">
        <v>22</v>
      </c>
      <c r="B16">
        <v>200</v>
      </c>
      <c r="C16">
        <v>2</v>
      </c>
      <c r="D16">
        <v>238338</v>
      </c>
      <c r="E16">
        <v>1191.67</v>
      </c>
      <c r="F16">
        <v>238338</v>
      </c>
      <c r="G16">
        <v>1191.67</v>
      </c>
      <c r="H16">
        <v>238338</v>
      </c>
      <c r="I16">
        <v>1191.67</v>
      </c>
      <c r="J16">
        <v>0</v>
      </c>
      <c r="K16">
        <v>0</v>
      </c>
      <c r="L16">
        <v>0</v>
      </c>
      <c r="M16">
        <v>1.96</v>
      </c>
      <c r="N16">
        <v>0</v>
      </c>
      <c r="O16">
        <v>0</v>
      </c>
      <c r="P16">
        <v>0</v>
      </c>
      <c r="Q16">
        <v>0</v>
      </c>
      <c r="R16">
        <v>0</v>
      </c>
      <c r="S16">
        <v>0.02</v>
      </c>
      <c r="T16">
        <v>0</v>
      </c>
      <c r="U16">
        <v>399.85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1191.67</v>
      </c>
      <c r="AA16">
        <f t="shared" ref="AA16:AA25" si="10">G16</f>
        <v>1191.67</v>
      </c>
      <c r="AB16">
        <f t="shared" ref="AB16:AB25" si="11">I16</f>
        <v>1191.67</v>
      </c>
      <c r="AC16">
        <f t="shared" ref="AC16:AC25" si="12">K16</f>
        <v>0</v>
      </c>
      <c r="AD16">
        <f t="shared" ref="AD16:AD25" si="13">M16</f>
        <v>1.96</v>
      </c>
    </row>
    <row r="17" spans="1:30" x14ac:dyDescent="0.25">
      <c r="A17" t="s">
        <v>22</v>
      </c>
      <c r="B17">
        <v>200</v>
      </c>
      <c r="C17">
        <v>4</v>
      </c>
      <c r="D17">
        <v>325980</v>
      </c>
      <c r="E17">
        <v>1629.86</v>
      </c>
      <c r="F17">
        <v>325980</v>
      </c>
      <c r="G17">
        <v>1629.86</v>
      </c>
      <c r="H17">
        <v>325980</v>
      </c>
      <c r="I17">
        <v>1629.86</v>
      </c>
      <c r="J17">
        <v>0</v>
      </c>
      <c r="K17">
        <v>0</v>
      </c>
      <c r="L17">
        <v>0</v>
      </c>
      <c r="M17">
        <v>3.07</v>
      </c>
      <c r="N17">
        <v>0</v>
      </c>
      <c r="O17">
        <v>0</v>
      </c>
      <c r="P17">
        <v>0</v>
      </c>
      <c r="Q17">
        <v>0</v>
      </c>
      <c r="R17">
        <v>0</v>
      </c>
      <c r="S17">
        <v>0.21</v>
      </c>
      <c r="T17">
        <v>0</v>
      </c>
      <c r="U17">
        <v>799.78</v>
      </c>
      <c r="X17" t="str">
        <f t="shared" si="7"/>
        <v>select_run_inlist_hotspot</v>
      </c>
      <c r="Y17">
        <f t="shared" si="8"/>
        <v>4</v>
      </c>
      <c r="Z17">
        <f t="shared" si="9"/>
        <v>1629.86</v>
      </c>
      <c r="AA17">
        <f t="shared" si="10"/>
        <v>1629.86</v>
      </c>
      <c r="AB17">
        <f t="shared" si="11"/>
        <v>1629.86</v>
      </c>
      <c r="AC17">
        <f t="shared" si="12"/>
        <v>0</v>
      </c>
      <c r="AD17">
        <f t="shared" si="13"/>
        <v>3.07</v>
      </c>
    </row>
    <row r="18" spans="1:30" x14ac:dyDescent="0.25">
      <c r="A18" t="s">
        <v>22</v>
      </c>
      <c r="B18">
        <v>200</v>
      </c>
      <c r="C18">
        <v>8</v>
      </c>
      <c r="D18">
        <v>355740</v>
      </c>
      <c r="E18">
        <v>1778.64</v>
      </c>
      <c r="F18">
        <v>355740</v>
      </c>
      <c r="G18">
        <v>1778.64</v>
      </c>
      <c r="H18">
        <v>355740</v>
      </c>
      <c r="I18">
        <v>1778.64</v>
      </c>
      <c r="J18">
        <v>0</v>
      </c>
      <c r="K18">
        <v>0</v>
      </c>
      <c r="L18">
        <v>0</v>
      </c>
      <c r="M18">
        <v>6.79</v>
      </c>
      <c r="N18">
        <v>0</v>
      </c>
      <c r="O18">
        <v>0</v>
      </c>
      <c r="P18">
        <v>0</v>
      </c>
      <c r="Q18">
        <v>0</v>
      </c>
      <c r="R18">
        <v>0</v>
      </c>
      <c r="S18">
        <v>0.05</v>
      </c>
      <c r="T18">
        <v>0</v>
      </c>
      <c r="U18">
        <v>1599.73</v>
      </c>
      <c r="X18" t="str">
        <f t="shared" si="7"/>
        <v>select_run_inlist_hotspot</v>
      </c>
      <c r="Y18">
        <f t="shared" si="8"/>
        <v>8</v>
      </c>
      <c r="Z18">
        <f t="shared" si="9"/>
        <v>1778.64</v>
      </c>
      <c r="AA18">
        <f t="shared" si="10"/>
        <v>1778.64</v>
      </c>
      <c r="AB18">
        <f t="shared" si="11"/>
        <v>1778.64</v>
      </c>
      <c r="AC18">
        <f t="shared" si="12"/>
        <v>0</v>
      </c>
      <c r="AD18">
        <f t="shared" si="13"/>
        <v>6.79</v>
      </c>
    </row>
    <row r="19" spans="1:30" x14ac:dyDescent="0.25">
      <c r="A19" t="s">
        <v>22</v>
      </c>
      <c r="B19">
        <v>200</v>
      </c>
      <c r="C19">
        <v>16</v>
      </c>
      <c r="D19">
        <v>353596</v>
      </c>
      <c r="E19">
        <v>1767.89</v>
      </c>
      <c r="F19">
        <v>353596</v>
      </c>
      <c r="G19">
        <v>1767.89</v>
      </c>
      <c r="H19">
        <v>353596</v>
      </c>
      <c r="I19">
        <v>1767.89</v>
      </c>
      <c r="J19">
        <v>0</v>
      </c>
      <c r="K19">
        <v>0</v>
      </c>
      <c r="L19">
        <v>0</v>
      </c>
      <c r="M19">
        <v>13.46</v>
      </c>
      <c r="N19">
        <v>0</v>
      </c>
      <c r="O19">
        <v>0</v>
      </c>
      <c r="P19">
        <v>0</v>
      </c>
      <c r="Q19">
        <v>0</v>
      </c>
      <c r="R19">
        <v>0</v>
      </c>
      <c r="S19">
        <v>0.1</v>
      </c>
      <c r="T19">
        <v>0.01</v>
      </c>
      <c r="U19">
        <v>3199.77</v>
      </c>
      <c r="X19" t="str">
        <f t="shared" si="7"/>
        <v>select_run_inlist_hotspot</v>
      </c>
      <c r="Y19">
        <f t="shared" si="8"/>
        <v>16</v>
      </c>
      <c r="Z19">
        <f t="shared" si="9"/>
        <v>1767.89</v>
      </c>
      <c r="AA19">
        <f t="shared" si="10"/>
        <v>1767.89</v>
      </c>
      <c r="AB19">
        <f t="shared" si="11"/>
        <v>1767.89</v>
      </c>
      <c r="AC19">
        <f t="shared" si="12"/>
        <v>0</v>
      </c>
      <c r="AD19">
        <f t="shared" si="13"/>
        <v>13.46</v>
      </c>
    </row>
    <row r="20" spans="1:30" x14ac:dyDescent="0.25">
      <c r="A20" t="s">
        <v>22</v>
      </c>
      <c r="B20">
        <v>200</v>
      </c>
      <c r="C20">
        <v>32</v>
      </c>
      <c r="D20">
        <v>353183</v>
      </c>
      <c r="E20">
        <v>1765.73</v>
      </c>
      <c r="F20">
        <v>353183</v>
      </c>
      <c r="G20">
        <v>1765.73</v>
      </c>
      <c r="H20">
        <v>353183</v>
      </c>
      <c r="I20">
        <v>1765.73</v>
      </c>
      <c r="J20">
        <v>0</v>
      </c>
      <c r="K20">
        <v>0</v>
      </c>
      <c r="L20">
        <v>0</v>
      </c>
      <c r="M20">
        <v>22.28</v>
      </c>
      <c r="N20">
        <v>0</v>
      </c>
      <c r="O20">
        <v>0</v>
      </c>
      <c r="P20">
        <v>0</v>
      </c>
      <c r="Q20">
        <v>0</v>
      </c>
      <c r="R20">
        <v>0</v>
      </c>
      <c r="S20">
        <v>0.17</v>
      </c>
      <c r="T20">
        <v>0.02</v>
      </c>
      <c r="U20">
        <v>6399.96</v>
      </c>
      <c r="X20" t="str">
        <f t="shared" si="7"/>
        <v>select_run_inlist_hotspot</v>
      </c>
      <c r="Y20">
        <f t="shared" si="8"/>
        <v>32</v>
      </c>
      <c r="Z20">
        <f t="shared" si="9"/>
        <v>1765.73</v>
      </c>
      <c r="AA20">
        <f t="shared" si="10"/>
        <v>1765.73</v>
      </c>
      <c r="AB20">
        <f t="shared" si="11"/>
        <v>1765.73</v>
      </c>
      <c r="AC20">
        <f t="shared" si="12"/>
        <v>0</v>
      </c>
      <c r="AD20">
        <f t="shared" si="13"/>
        <v>22.28</v>
      </c>
    </row>
    <row r="21" spans="1:30" x14ac:dyDescent="0.25">
      <c r="A21" t="s">
        <v>22</v>
      </c>
      <c r="B21">
        <v>200</v>
      </c>
      <c r="C21">
        <v>64</v>
      </c>
      <c r="D21">
        <v>353767</v>
      </c>
      <c r="E21">
        <v>1768.49</v>
      </c>
      <c r="F21">
        <v>353767</v>
      </c>
      <c r="G21">
        <v>1768.49</v>
      </c>
      <c r="H21">
        <v>353767</v>
      </c>
      <c r="I21">
        <v>1768.49</v>
      </c>
      <c r="J21">
        <v>0</v>
      </c>
      <c r="K21">
        <v>0</v>
      </c>
      <c r="L21">
        <v>0</v>
      </c>
      <c r="M21">
        <v>44.98</v>
      </c>
      <c r="N21">
        <v>0</v>
      </c>
      <c r="O21">
        <v>0</v>
      </c>
      <c r="P21">
        <v>0</v>
      </c>
      <c r="Q21">
        <v>0</v>
      </c>
      <c r="R21">
        <v>0</v>
      </c>
      <c r="S21">
        <v>0.38</v>
      </c>
      <c r="T21">
        <v>0.04</v>
      </c>
      <c r="U21">
        <v>12800.74</v>
      </c>
      <c r="X21" t="str">
        <f t="shared" si="7"/>
        <v>select_run_inlist_hotspot</v>
      </c>
      <c r="Y21">
        <f t="shared" si="8"/>
        <v>64</v>
      </c>
      <c r="Z21">
        <f t="shared" si="9"/>
        <v>1768.49</v>
      </c>
      <c r="AA21">
        <f t="shared" si="10"/>
        <v>1768.49</v>
      </c>
      <c r="AB21">
        <f t="shared" si="11"/>
        <v>1768.49</v>
      </c>
      <c r="AC21">
        <f t="shared" si="12"/>
        <v>0</v>
      </c>
      <c r="AD21">
        <f t="shared" si="13"/>
        <v>44.98</v>
      </c>
    </row>
    <row r="22" spans="1:30" x14ac:dyDescent="0.25">
      <c r="A22" t="s">
        <v>22</v>
      </c>
      <c r="B22">
        <v>200</v>
      </c>
      <c r="C22">
        <v>128</v>
      </c>
      <c r="D22">
        <v>352014</v>
      </c>
      <c r="E22">
        <v>1759.39</v>
      </c>
      <c r="F22">
        <v>352014</v>
      </c>
      <c r="G22">
        <v>1759.39</v>
      </c>
      <c r="H22">
        <v>352014</v>
      </c>
      <c r="I22">
        <v>1759.39</v>
      </c>
      <c r="J22">
        <v>0</v>
      </c>
      <c r="K22">
        <v>0</v>
      </c>
      <c r="L22">
        <v>0</v>
      </c>
      <c r="M22">
        <v>89.16</v>
      </c>
      <c r="N22">
        <v>0</v>
      </c>
      <c r="O22">
        <v>0</v>
      </c>
      <c r="P22">
        <v>0</v>
      </c>
      <c r="Q22">
        <v>0</v>
      </c>
      <c r="R22">
        <v>0</v>
      </c>
      <c r="S22">
        <v>0.69</v>
      </c>
      <c r="T22">
        <v>7.0000000000000007E-2</v>
      </c>
      <c r="U22">
        <v>25604.07</v>
      </c>
      <c r="X22" t="str">
        <f t="shared" si="7"/>
        <v>select_run_inlist_hotspot</v>
      </c>
      <c r="Y22">
        <f t="shared" si="8"/>
        <v>128</v>
      </c>
      <c r="Z22">
        <f t="shared" si="9"/>
        <v>1759.39</v>
      </c>
      <c r="AA22">
        <f t="shared" si="10"/>
        <v>1759.39</v>
      </c>
      <c r="AB22">
        <f t="shared" si="11"/>
        <v>1759.39</v>
      </c>
      <c r="AC22">
        <f t="shared" si="12"/>
        <v>0</v>
      </c>
      <c r="AD22">
        <f t="shared" si="13"/>
        <v>89.16</v>
      </c>
    </row>
    <row r="23" spans="1:30" x14ac:dyDescent="0.25">
      <c r="A23" t="s">
        <v>22</v>
      </c>
      <c r="B23">
        <v>200</v>
      </c>
      <c r="C23">
        <v>256</v>
      </c>
      <c r="D23">
        <v>355055</v>
      </c>
      <c r="E23">
        <v>1773.93</v>
      </c>
      <c r="F23">
        <v>355055</v>
      </c>
      <c r="G23">
        <v>1773.93</v>
      </c>
      <c r="H23">
        <v>355055</v>
      </c>
      <c r="I23">
        <v>1773.93</v>
      </c>
      <c r="J23">
        <v>0</v>
      </c>
      <c r="K23">
        <v>0</v>
      </c>
      <c r="L23">
        <v>0</v>
      </c>
      <c r="M23">
        <v>173.58</v>
      </c>
      <c r="N23">
        <v>0</v>
      </c>
      <c r="O23">
        <v>0</v>
      </c>
      <c r="P23">
        <v>0</v>
      </c>
      <c r="Q23">
        <v>0</v>
      </c>
      <c r="R23">
        <v>0</v>
      </c>
      <c r="S23">
        <v>1.27</v>
      </c>
      <c r="T23">
        <v>0.14000000000000001</v>
      </c>
      <c r="U23">
        <v>51216.66</v>
      </c>
      <c r="X23" t="str">
        <f t="shared" si="7"/>
        <v>select_run_inlist_hotspot</v>
      </c>
      <c r="Y23">
        <f t="shared" si="8"/>
        <v>256</v>
      </c>
      <c r="Z23">
        <f t="shared" si="9"/>
        <v>1773.93</v>
      </c>
      <c r="AA23">
        <f t="shared" si="10"/>
        <v>1773.93</v>
      </c>
      <c r="AB23">
        <f t="shared" si="11"/>
        <v>1773.93</v>
      </c>
      <c r="AC23">
        <f t="shared" si="12"/>
        <v>0</v>
      </c>
      <c r="AD23">
        <f t="shared" si="13"/>
        <v>173.58</v>
      </c>
    </row>
    <row r="24" spans="1:30" x14ac:dyDescent="0.25">
      <c r="A24" t="s">
        <v>22</v>
      </c>
      <c r="B24">
        <v>200</v>
      </c>
      <c r="C24">
        <v>512</v>
      </c>
      <c r="D24">
        <v>356867</v>
      </c>
      <c r="E24">
        <v>1781.5</v>
      </c>
      <c r="F24">
        <v>356867</v>
      </c>
      <c r="G24">
        <v>1781.5</v>
      </c>
      <c r="H24">
        <v>356867</v>
      </c>
      <c r="I24">
        <v>1781.5</v>
      </c>
      <c r="J24">
        <v>0</v>
      </c>
      <c r="K24">
        <v>0</v>
      </c>
      <c r="L24">
        <v>0</v>
      </c>
      <c r="M24">
        <v>350.33</v>
      </c>
      <c r="N24">
        <v>0</v>
      </c>
      <c r="O24">
        <v>0</v>
      </c>
      <c r="P24">
        <v>0</v>
      </c>
      <c r="Q24">
        <v>0</v>
      </c>
      <c r="R24">
        <v>0</v>
      </c>
      <c r="S24">
        <v>2.72</v>
      </c>
      <c r="T24">
        <v>0.28999999999999998</v>
      </c>
      <c r="U24">
        <v>102469.25</v>
      </c>
      <c r="X24" t="str">
        <f t="shared" si="7"/>
        <v>select_run_inlist_hotspot</v>
      </c>
      <c r="Y24">
        <f t="shared" si="8"/>
        <v>512</v>
      </c>
      <c r="Z24">
        <f t="shared" si="9"/>
        <v>1781.5</v>
      </c>
      <c r="AA24">
        <f t="shared" si="10"/>
        <v>1781.5</v>
      </c>
      <c r="AB24">
        <f t="shared" si="11"/>
        <v>1781.5</v>
      </c>
      <c r="AC24">
        <f t="shared" si="12"/>
        <v>0</v>
      </c>
      <c r="AD24">
        <f t="shared" si="13"/>
        <v>350.33</v>
      </c>
    </row>
    <row r="25" spans="1:30" x14ac:dyDescent="0.25">
      <c r="A25" t="s">
        <v>22</v>
      </c>
      <c r="B25">
        <v>201</v>
      </c>
      <c r="C25">
        <v>1024</v>
      </c>
      <c r="D25">
        <v>355900</v>
      </c>
      <c r="E25">
        <v>1773.13</v>
      </c>
      <c r="F25">
        <v>355900</v>
      </c>
      <c r="G25">
        <v>1773.13</v>
      </c>
      <c r="H25">
        <v>355900</v>
      </c>
      <c r="I25">
        <v>1773.13</v>
      </c>
      <c r="J25">
        <v>0</v>
      </c>
      <c r="K25">
        <v>0</v>
      </c>
      <c r="L25">
        <v>0</v>
      </c>
      <c r="M25">
        <v>846.57</v>
      </c>
      <c r="N25">
        <v>0</v>
      </c>
      <c r="O25">
        <v>0</v>
      </c>
      <c r="P25">
        <v>0</v>
      </c>
      <c r="Q25">
        <v>0</v>
      </c>
      <c r="R25">
        <v>0</v>
      </c>
      <c r="S25">
        <v>6.01</v>
      </c>
      <c r="T25">
        <v>0.57999999999999996</v>
      </c>
      <c r="U25">
        <v>205077.15</v>
      </c>
      <c r="X25" t="str">
        <f t="shared" si="7"/>
        <v>select_run_inlist_hotspot</v>
      </c>
      <c r="Y25">
        <f t="shared" si="8"/>
        <v>1024</v>
      </c>
      <c r="Z25">
        <f t="shared" si="9"/>
        <v>1773.13</v>
      </c>
      <c r="AA25">
        <f t="shared" si="10"/>
        <v>1773.13</v>
      </c>
      <c r="AB25">
        <f t="shared" si="11"/>
        <v>1773.13</v>
      </c>
      <c r="AC25">
        <f t="shared" si="12"/>
        <v>0</v>
      </c>
      <c r="AD25">
        <f t="shared" si="13"/>
        <v>846.57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123586</v>
      </c>
      <c r="E28">
        <v>617.91</v>
      </c>
      <c r="F28">
        <v>123586</v>
      </c>
      <c r="G28">
        <v>617.91</v>
      </c>
      <c r="H28">
        <v>123586</v>
      </c>
      <c r="I28">
        <v>617.91</v>
      </c>
      <c r="J28">
        <v>0</v>
      </c>
      <c r="K28">
        <v>0</v>
      </c>
      <c r="L28">
        <v>0</v>
      </c>
      <c r="M28">
        <v>3.55</v>
      </c>
      <c r="N28">
        <v>0</v>
      </c>
      <c r="O28">
        <v>0</v>
      </c>
      <c r="P28">
        <v>0</v>
      </c>
      <c r="Q28">
        <v>0</v>
      </c>
      <c r="R28">
        <v>0</v>
      </c>
      <c r="S28">
        <v>0.05</v>
      </c>
      <c r="T28">
        <v>0</v>
      </c>
      <c r="U28">
        <v>199.96</v>
      </c>
      <c r="X28" t="str">
        <f>A28</f>
        <v>select_run_point_select</v>
      </c>
      <c r="Y28">
        <f>C28</f>
        <v>1</v>
      </c>
      <c r="Z28">
        <f>E28</f>
        <v>617.91</v>
      </c>
      <c r="AA28">
        <f>G28</f>
        <v>617.91</v>
      </c>
      <c r="AB28">
        <f>I28</f>
        <v>617.91</v>
      </c>
      <c r="AC28">
        <f>K28</f>
        <v>0</v>
      </c>
      <c r="AD28">
        <f>M28</f>
        <v>3.55</v>
      </c>
    </row>
    <row r="29" spans="1:30" x14ac:dyDescent="0.25">
      <c r="A29" t="s">
        <v>23</v>
      </c>
      <c r="B29">
        <v>200</v>
      </c>
      <c r="C29">
        <v>2</v>
      </c>
      <c r="D29">
        <v>144064</v>
      </c>
      <c r="E29">
        <v>720.31</v>
      </c>
      <c r="F29">
        <v>144064</v>
      </c>
      <c r="G29">
        <v>720.31</v>
      </c>
      <c r="H29">
        <v>144064</v>
      </c>
      <c r="I29">
        <v>720.31</v>
      </c>
      <c r="J29">
        <v>0</v>
      </c>
      <c r="K29">
        <v>0</v>
      </c>
      <c r="L29">
        <v>0</v>
      </c>
      <c r="M29">
        <v>6.67</v>
      </c>
      <c r="N29">
        <v>0</v>
      </c>
      <c r="O29">
        <v>0</v>
      </c>
      <c r="P29">
        <v>0</v>
      </c>
      <c r="Q29">
        <v>0</v>
      </c>
      <c r="R29">
        <v>0</v>
      </c>
      <c r="S29">
        <v>0.05</v>
      </c>
      <c r="T29">
        <v>0</v>
      </c>
      <c r="U29">
        <v>399.94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720.31</v>
      </c>
      <c r="AA29">
        <f t="shared" ref="AA29:AA38" si="17">G29</f>
        <v>720.31</v>
      </c>
      <c r="AB29">
        <f t="shared" ref="AB29:AB38" si="18">I29</f>
        <v>720.31</v>
      </c>
      <c r="AC29">
        <f t="shared" ref="AC29:AC38" si="19">K29</f>
        <v>0</v>
      </c>
      <c r="AD29">
        <f t="shared" ref="AD29:AD38" si="20">M29</f>
        <v>6.67</v>
      </c>
    </row>
    <row r="30" spans="1:30" x14ac:dyDescent="0.25">
      <c r="A30" t="s">
        <v>23</v>
      </c>
      <c r="B30">
        <v>200</v>
      </c>
      <c r="C30">
        <v>4</v>
      </c>
      <c r="D30">
        <v>239876</v>
      </c>
      <c r="E30">
        <v>1199.3499999999999</v>
      </c>
      <c r="F30">
        <v>239876</v>
      </c>
      <c r="G30">
        <v>1199.3499999999999</v>
      </c>
      <c r="H30">
        <v>239876</v>
      </c>
      <c r="I30">
        <v>1199.3499999999999</v>
      </c>
      <c r="J30">
        <v>0</v>
      </c>
      <c r="K30">
        <v>0</v>
      </c>
      <c r="L30">
        <v>0</v>
      </c>
      <c r="M30">
        <v>7.3</v>
      </c>
      <c r="N30">
        <v>0</v>
      </c>
      <c r="O30">
        <v>0</v>
      </c>
      <c r="P30">
        <v>0</v>
      </c>
      <c r="Q30">
        <v>0</v>
      </c>
      <c r="R30">
        <v>0</v>
      </c>
      <c r="S30">
        <v>7.0000000000000007E-2</v>
      </c>
      <c r="T30">
        <v>0</v>
      </c>
      <c r="U30">
        <v>799.9</v>
      </c>
      <c r="X30" t="str">
        <f t="shared" si="14"/>
        <v>select_run_point_select</v>
      </c>
      <c r="Y30">
        <f t="shared" si="15"/>
        <v>4</v>
      </c>
      <c r="Z30">
        <f t="shared" si="16"/>
        <v>1199.3499999999999</v>
      </c>
      <c r="AA30">
        <f t="shared" si="17"/>
        <v>1199.3499999999999</v>
      </c>
      <c r="AB30">
        <f t="shared" si="18"/>
        <v>1199.3499999999999</v>
      </c>
      <c r="AC30">
        <f t="shared" si="19"/>
        <v>0</v>
      </c>
      <c r="AD30">
        <f t="shared" si="20"/>
        <v>7.3</v>
      </c>
    </row>
    <row r="31" spans="1:30" x14ac:dyDescent="0.25">
      <c r="A31" t="s">
        <v>23</v>
      </c>
      <c r="B31">
        <v>200</v>
      </c>
      <c r="C31">
        <v>8</v>
      </c>
      <c r="D31">
        <v>353555</v>
      </c>
      <c r="E31">
        <v>1767.69</v>
      </c>
      <c r="F31">
        <v>353555</v>
      </c>
      <c r="G31">
        <v>1767.69</v>
      </c>
      <c r="H31">
        <v>353555</v>
      </c>
      <c r="I31">
        <v>1767.69</v>
      </c>
      <c r="J31">
        <v>0</v>
      </c>
      <c r="K31">
        <v>0</v>
      </c>
      <c r="L31">
        <v>0</v>
      </c>
      <c r="M31">
        <v>9.73</v>
      </c>
      <c r="N31">
        <v>0</v>
      </c>
      <c r="O31">
        <v>0</v>
      </c>
      <c r="P31">
        <v>0</v>
      </c>
      <c r="Q31">
        <v>0</v>
      </c>
      <c r="R31">
        <v>0</v>
      </c>
      <c r="S31">
        <v>7.0000000000000007E-2</v>
      </c>
      <c r="T31">
        <v>0</v>
      </c>
      <c r="U31">
        <v>1599.89</v>
      </c>
      <c r="X31" t="str">
        <f t="shared" si="14"/>
        <v>select_run_point_select</v>
      </c>
      <c r="Y31">
        <f t="shared" si="15"/>
        <v>8</v>
      </c>
      <c r="Z31">
        <f t="shared" si="16"/>
        <v>1767.69</v>
      </c>
      <c r="AA31">
        <f t="shared" si="17"/>
        <v>1767.69</v>
      </c>
      <c r="AB31">
        <f t="shared" si="18"/>
        <v>1767.69</v>
      </c>
      <c r="AC31">
        <f t="shared" si="19"/>
        <v>0</v>
      </c>
      <c r="AD31">
        <f t="shared" si="20"/>
        <v>9.73</v>
      </c>
    </row>
    <row r="32" spans="1:30" x14ac:dyDescent="0.25">
      <c r="A32" t="s">
        <v>23</v>
      </c>
      <c r="B32">
        <v>200</v>
      </c>
      <c r="C32">
        <v>16</v>
      </c>
      <c r="D32">
        <v>506358</v>
      </c>
      <c r="E32">
        <v>2531.64</v>
      </c>
      <c r="F32">
        <v>506358</v>
      </c>
      <c r="G32">
        <v>2531.64</v>
      </c>
      <c r="H32">
        <v>506358</v>
      </c>
      <c r="I32">
        <v>2531.64</v>
      </c>
      <c r="J32">
        <v>0</v>
      </c>
      <c r="K32">
        <v>0</v>
      </c>
      <c r="L32">
        <v>0</v>
      </c>
      <c r="M32">
        <v>13.95</v>
      </c>
      <c r="N32">
        <v>0</v>
      </c>
      <c r="O32">
        <v>0</v>
      </c>
      <c r="P32">
        <v>0</v>
      </c>
      <c r="Q32">
        <v>0</v>
      </c>
      <c r="R32">
        <v>0</v>
      </c>
      <c r="S32">
        <v>0.09</v>
      </c>
      <c r="T32">
        <v>0.01</v>
      </c>
      <c r="U32">
        <v>3199.85</v>
      </c>
      <c r="X32" t="str">
        <f t="shared" si="14"/>
        <v>select_run_point_select</v>
      </c>
      <c r="Y32">
        <f t="shared" si="15"/>
        <v>16</v>
      </c>
      <c r="Z32">
        <f t="shared" si="16"/>
        <v>2531.64</v>
      </c>
      <c r="AA32">
        <f t="shared" si="17"/>
        <v>2531.64</v>
      </c>
      <c r="AB32">
        <f t="shared" si="18"/>
        <v>2531.64</v>
      </c>
      <c r="AC32">
        <f t="shared" si="19"/>
        <v>0</v>
      </c>
      <c r="AD32">
        <f t="shared" si="20"/>
        <v>13.95</v>
      </c>
    </row>
    <row r="33" spans="1:30" x14ac:dyDescent="0.25">
      <c r="A33" t="s">
        <v>23</v>
      </c>
      <c r="B33">
        <v>200</v>
      </c>
      <c r="C33">
        <v>32</v>
      </c>
      <c r="D33">
        <v>725863</v>
      </c>
      <c r="E33">
        <v>3628.95</v>
      </c>
      <c r="F33">
        <v>725863</v>
      </c>
      <c r="G33">
        <v>3628.95</v>
      </c>
      <c r="H33">
        <v>725863</v>
      </c>
      <c r="I33">
        <v>3628.95</v>
      </c>
      <c r="J33">
        <v>0</v>
      </c>
      <c r="K33">
        <v>0</v>
      </c>
      <c r="L33">
        <v>0</v>
      </c>
      <c r="M33">
        <v>22.28</v>
      </c>
      <c r="N33">
        <v>0</v>
      </c>
      <c r="O33">
        <v>0</v>
      </c>
      <c r="P33">
        <v>0</v>
      </c>
      <c r="Q33">
        <v>0</v>
      </c>
      <c r="R33">
        <v>0</v>
      </c>
      <c r="S33">
        <v>7.0000000000000007E-2</v>
      </c>
      <c r="T33">
        <v>0.01</v>
      </c>
      <c r="U33">
        <v>6400</v>
      </c>
      <c r="X33" t="str">
        <f t="shared" si="14"/>
        <v>select_run_point_select</v>
      </c>
      <c r="Y33">
        <f t="shared" si="15"/>
        <v>32</v>
      </c>
      <c r="Z33">
        <f t="shared" si="16"/>
        <v>3628.95</v>
      </c>
      <c r="AA33">
        <f t="shared" si="17"/>
        <v>3628.95</v>
      </c>
      <c r="AB33">
        <f t="shared" si="18"/>
        <v>3628.95</v>
      </c>
      <c r="AC33">
        <f t="shared" si="19"/>
        <v>0</v>
      </c>
      <c r="AD33">
        <f t="shared" si="20"/>
        <v>22.28</v>
      </c>
    </row>
    <row r="34" spans="1:30" x14ac:dyDescent="0.25">
      <c r="A34" t="s">
        <v>23</v>
      </c>
      <c r="B34">
        <v>200</v>
      </c>
      <c r="C34">
        <v>64</v>
      </c>
      <c r="D34">
        <v>902942</v>
      </c>
      <c r="E34">
        <v>4514.0200000000004</v>
      </c>
      <c r="F34">
        <v>902942</v>
      </c>
      <c r="G34">
        <v>4514.0200000000004</v>
      </c>
      <c r="H34">
        <v>902942</v>
      </c>
      <c r="I34">
        <v>4514.0200000000004</v>
      </c>
      <c r="J34">
        <v>0</v>
      </c>
      <c r="K34">
        <v>0</v>
      </c>
      <c r="L34">
        <v>0</v>
      </c>
      <c r="M34">
        <v>41.85</v>
      </c>
      <c r="N34">
        <v>0</v>
      </c>
      <c r="O34">
        <v>0</v>
      </c>
      <c r="P34">
        <v>0</v>
      </c>
      <c r="Q34">
        <v>0</v>
      </c>
      <c r="R34">
        <v>0</v>
      </c>
      <c r="S34">
        <v>2.13</v>
      </c>
      <c r="T34">
        <v>0.01</v>
      </c>
      <c r="U34">
        <v>12800.46</v>
      </c>
      <c r="X34" t="str">
        <f t="shared" si="14"/>
        <v>select_run_point_select</v>
      </c>
      <c r="Y34">
        <f t="shared" si="15"/>
        <v>64</v>
      </c>
      <c r="Z34">
        <f t="shared" si="16"/>
        <v>4514.0200000000004</v>
      </c>
      <c r="AA34">
        <f t="shared" si="17"/>
        <v>4514.0200000000004</v>
      </c>
      <c r="AB34">
        <f t="shared" si="18"/>
        <v>4514.0200000000004</v>
      </c>
      <c r="AC34">
        <f t="shared" si="19"/>
        <v>0</v>
      </c>
      <c r="AD34">
        <f t="shared" si="20"/>
        <v>41.85</v>
      </c>
    </row>
    <row r="35" spans="1:30" x14ac:dyDescent="0.25">
      <c r="A35" t="s">
        <v>23</v>
      </c>
      <c r="B35">
        <v>200</v>
      </c>
      <c r="C35">
        <v>128</v>
      </c>
      <c r="D35">
        <v>954613</v>
      </c>
      <c r="E35">
        <v>4771.59</v>
      </c>
      <c r="F35">
        <v>954613</v>
      </c>
      <c r="G35">
        <v>4771.59</v>
      </c>
      <c r="H35">
        <v>954613</v>
      </c>
      <c r="I35">
        <v>4771.59</v>
      </c>
      <c r="J35">
        <v>0</v>
      </c>
      <c r="K35">
        <v>0</v>
      </c>
      <c r="L35">
        <v>0</v>
      </c>
      <c r="M35">
        <v>102.97</v>
      </c>
      <c r="N35">
        <v>0</v>
      </c>
      <c r="O35">
        <v>0</v>
      </c>
      <c r="P35">
        <v>0</v>
      </c>
      <c r="Q35">
        <v>0</v>
      </c>
      <c r="R35">
        <v>0</v>
      </c>
      <c r="S35">
        <v>0.34</v>
      </c>
      <c r="T35">
        <v>0.03</v>
      </c>
      <c r="U35">
        <v>25603.200000000001</v>
      </c>
      <c r="X35" t="str">
        <f t="shared" si="14"/>
        <v>select_run_point_select</v>
      </c>
      <c r="Y35">
        <f t="shared" si="15"/>
        <v>128</v>
      </c>
      <c r="Z35">
        <f t="shared" si="16"/>
        <v>4771.59</v>
      </c>
      <c r="AA35">
        <f t="shared" si="17"/>
        <v>4771.59</v>
      </c>
      <c r="AB35">
        <f t="shared" si="18"/>
        <v>4771.59</v>
      </c>
      <c r="AC35">
        <f t="shared" si="19"/>
        <v>0</v>
      </c>
      <c r="AD35">
        <f t="shared" si="20"/>
        <v>102.97</v>
      </c>
    </row>
    <row r="36" spans="1:30" x14ac:dyDescent="0.25">
      <c r="A36" t="s">
        <v>23</v>
      </c>
      <c r="B36">
        <v>200</v>
      </c>
      <c r="C36">
        <v>256</v>
      </c>
      <c r="D36">
        <v>958381</v>
      </c>
      <c r="E36">
        <v>4788.91</v>
      </c>
      <c r="F36">
        <v>958381</v>
      </c>
      <c r="G36">
        <v>4788.91</v>
      </c>
      <c r="H36">
        <v>958381</v>
      </c>
      <c r="I36">
        <v>4788.91</v>
      </c>
      <c r="J36">
        <v>0</v>
      </c>
      <c r="K36">
        <v>0</v>
      </c>
      <c r="L36">
        <v>0</v>
      </c>
      <c r="M36">
        <v>231.53</v>
      </c>
      <c r="N36">
        <v>0</v>
      </c>
      <c r="O36">
        <v>0</v>
      </c>
      <c r="P36">
        <v>0</v>
      </c>
      <c r="Q36">
        <v>0</v>
      </c>
      <c r="R36">
        <v>0</v>
      </c>
      <c r="S36">
        <v>0.83</v>
      </c>
      <c r="T36">
        <v>0.05</v>
      </c>
      <c r="U36">
        <v>51214.26</v>
      </c>
      <c r="X36" t="str">
        <f t="shared" si="14"/>
        <v>select_run_point_select</v>
      </c>
      <c r="Y36">
        <f t="shared" si="15"/>
        <v>256</v>
      </c>
      <c r="Z36">
        <f t="shared" si="16"/>
        <v>4788.91</v>
      </c>
      <c r="AA36">
        <f t="shared" si="17"/>
        <v>4788.91</v>
      </c>
      <c r="AB36">
        <f t="shared" si="18"/>
        <v>4788.91</v>
      </c>
      <c r="AC36">
        <f t="shared" si="19"/>
        <v>0</v>
      </c>
      <c r="AD36">
        <f t="shared" si="20"/>
        <v>231.53</v>
      </c>
    </row>
    <row r="37" spans="1:30" x14ac:dyDescent="0.25">
      <c r="A37" t="s">
        <v>23</v>
      </c>
      <c r="B37">
        <v>200</v>
      </c>
      <c r="C37">
        <v>512</v>
      </c>
      <c r="D37">
        <v>956779</v>
      </c>
      <c r="E37">
        <v>4777.8999999999996</v>
      </c>
      <c r="F37">
        <v>956779</v>
      </c>
      <c r="G37">
        <v>4777.8999999999996</v>
      </c>
      <c r="H37">
        <v>956779</v>
      </c>
      <c r="I37">
        <v>4777.8999999999996</v>
      </c>
      <c r="J37">
        <v>0</v>
      </c>
      <c r="K37">
        <v>0</v>
      </c>
      <c r="L37">
        <v>0</v>
      </c>
      <c r="M37">
        <v>458.96</v>
      </c>
      <c r="N37">
        <v>0</v>
      </c>
      <c r="O37">
        <v>0</v>
      </c>
      <c r="P37">
        <v>0</v>
      </c>
      <c r="Q37">
        <v>0</v>
      </c>
      <c r="R37">
        <v>0</v>
      </c>
      <c r="S37">
        <v>1.67</v>
      </c>
      <c r="T37">
        <v>0.11</v>
      </c>
      <c r="U37">
        <v>102460.11</v>
      </c>
      <c r="X37" t="str">
        <f t="shared" si="14"/>
        <v>select_run_point_select</v>
      </c>
      <c r="Y37">
        <f t="shared" si="15"/>
        <v>512</v>
      </c>
      <c r="Z37">
        <f t="shared" si="16"/>
        <v>4777.8999999999996</v>
      </c>
      <c r="AA37">
        <f t="shared" si="17"/>
        <v>4777.8999999999996</v>
      </c>
      <c r="AB37">
        <f t="shared" si="18"/>
        <v>4777.8999999999996</v>
      </c>
      <c r="AC37">
        <f t="shared" si="19"/>
        <v>0</v>
      </c>
      <c r="AD37">
        <f t="shared" si="20"/>
        <v>458.96</v>
      </c>
    </row>
    <row r="38" spans="1:30" x14ac:dyDescent="0.25">
      <c r="A38" t="s">
        <v>23</v>
      </c>
      <c r="B38">
        <v>200</v>
      </c>
      <c r="C38">
        <v>1024</v>
      </c>
      <c r="D38">
        <v>958003</v>
      </c>
      <c r="E38">
        <v>4778.38</v>
      </c>
      <c r="F38">
        <v>958003</v>
      </c>
      <c r="G38">
        <v>4778.38</v>
      </c>
      <c r="H38">
        <v>958003</v>
      </c>
      <c r="I38">
        <v>4778.38</v>
      </c>
      <c r="J38">
        <v>0</v>
      </c>
      <c r="K38">
        <v>0</v>
      </c>
      <c r="L38">
        <v>0</v>
      </c>
      <c r="M38">
        <v>816.63</v>
      </c>
      <c r="N38">
        <v>0</v>
      </c>
      <c r="O38">
        <v>0</v>
      </c>
      <c r="P38">
        <v>0</v>
      </c>
      <c r="Q38">
        <v>0</v>
      </c>
      <c r="R38">
        <v>0</v>
      </c>
      <c r="S38">
        <v>4.07</v>
      </c>
      <c r="T38">
        <v>0.21</v>
      </c>
      <c r="U38">
        <v>205034.46</v>
      </c>
      <c r="X38" t="str">
        <f t="shared" si="14"/>
        <v>select_run_point_select</v>
      </c>
      <c r="Y38">
        <f t="shared" si="15"/>
        <v>1024</v>
      </c>
      <c r="Z38">
        <f t="shared" si="16"/>
        <v>4778.38</v>
      </c>
      <c r="AA38">
        <f t="shared" si="17"/>
        <v>4778.38</v>
      </c>
      <c r="AB38">
        <f t="shared" si="18"/>
        <v>4778.38</v>
      </c>
      <c r="AC38">
        <f t="shared" si="19"/>
        <v>0</v>
      </c>
      <c r="AD38">
        <f t="shared" si="20"/>
        <v>816.63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14600</v>
      </c>
      <c r="E41">
        <v>73</v>
      </c>
      <c r="F41">
        <v>58400</v>
      </c>
      <c r="G41">
        <v>291.98</v>
      </c>
      <c r="H41">
        <v>58400</v>
      </c>
      <c r="I41">
        <v>291.98</v>
      </c>
      <c r="J41">
        <v>0</v>
      </c>
      <c r="K41">
        <v>0</v>
      </c>
      <c r="L41">
        <v>0</v>
      </c>
      <c r="M41">
        <v>21.5</v>
      </c>
      <c r="N41">
        <v>0</v>
      </c>
      <c r="O41">
        <v>0</v>
      </c>
      <c r="P41">
        <v>0</v>
      </c>
      <c r="Q41">
        <v>0</v>
      </c>
      <c r="R41">
        <v>0</v>
      </c>
      <c r="S41">
        <v>0.08</v>
      </c>
      <c r="T41">
        <v>0.01</v>
      </c>
      <c r="U41">
        <v>200</v>
      </c>
      <c r="X41" t="str">
        <f>A41</f>
        <v>select_run_range_all</v>
      </c>
      <c r="Y41">
        <f>C41</f>
        <v>1</v>
      </c>
      <c r="Z41">
        <f>E41</f>
        <v>73</v>
      </c>
      <c r="AA41">
        <f>G41</f>
        <v>291.98</v>
      </c>
      <c r="AB41">
        <f>I41</f>
        <v>291.98</v>
      </c>
      <c r="AC41">
        <f>K41</f>
        <v>0</v>
      </c>
      <c r="AD41">
        <f>M41</f>
        <v>21.5</v>
      </c>
    </row>
    <row r="42" spans="1:30" x14ac:dyDescent="0.25">
      <c r="A42" t="s">
        <v>24</v>
      </c>
      <c r="B42">
        <v>200</v>
      </c>
      <c r="C42">
        <v>2</v>
      </c>
      <c r="D42">
        <v>18832</v>
      </c>
      <c r="E42">
        <v>94.16</v>
      </c>
      <c r="F42">
        <v>75328</v>
      </c>
      <c r="G42">
        <v>376.63</v>
      </c>
      <c r="H42">
        <v>75328</v>
      </c>
      <c r="I42">
        <v>376.63</v>
      </c>
      <c r="J42">
        <v>0</v>
      </c>
      <c r="K42">
        <v>0</v>
      </c>
      <c r="L42">
        <v>0</v>
      </c>
      <c r="M42">
        <v>37.56</v>
      </c>
      <c r="N42">
        <v>0</v>
      </c>
      <c r="O42">
        <v>0</v>
      </c>
      <c r="P42">
        <v>0</v>
      </c>
      <c r="Q42">
        <v>0</v>
      </c>
      <c r="R42">
        <v>0</v>
      </c>
      <c r="S42">
        <v>0.06</v>
      </c>
      <c r="T42">
        <v>0.02</v>
      </c>
      <c r="U42">
        <v>399.98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94.16</v>
      </c>
      <c r="AA42">
        <f t="shared" ref="AA42:AA51" si="24">G42</f>
        <v>376.63</v>
      </c>
      <c r="AB42">
        <f t="shared" ref="AB42:AB51" si="25">I42</f>
        <v>376.63</v>
      </c>
      <c r="AC42">
        <f t="shared" ref="AC42:AC51" si="26">K42</f>
        <v>0</v>
      </c>
      <c r="AD42">
        <f t="shared" ref="AD42:AD51" si="27">M42</f>
        <v>37.56</v>
      </c>
    </row>
    <row r="43" spans="1:30" x14ac:dyDescent="0.25">
      <c r="A43" t="s">
        <v>24</v>
      </c>
      <c r="B43">
        <v>200</v>
      </c>
      <c r="C43">
        <v>4</v>
      </c>
      <c r="D43">
        <v>32552</v>
      </c>
      <c r="E43">
        <v>162.75</v>
      </c>
      <c r="F43">
        <v>130208</v>
      </c>
      <c r="G43">
        <v>650.99</v>
      </c>
      <c r="H43">
        <v>130208</v>
      </c>
      <c r="I43">
        <v>650.99</v>
      </c>
      <c r="J43">
        <v>0</v>
      </c>
      <c r="K43">
        <v>0</v>
      </c>
      <c r="L43">
        <v>0</v>
      </c>
      <c r="M43">
        <v>40.369999999999997</v>
      </c>
      <c r="N43">
        <v>0</v>
      </c>
      <c r="O43">
        <v>0</v>
      </c>
      <c r="P43">
        <v>0</v>
      </c>
      <c r="Q43">
        <v>0</v>
      </c>
      <c r="R43">
        <v>0</v>
      </c>
      <c r="S43">
        <v>0.09</v>
      </c>
      <c r="T43">
        <v>0.02</v>
      </c>
      <c r="U43">
        <v>800</v>
      </c>
      <c r="X43" t="str">
        <f t="shared" si="21"/>
        <v>select_run_range_all</v>
      </c>
      <c r="Y43">
        <f t="shared" si="22"/>
        <v>4</v>
      </c>
      <c r="Z43">
        <f t="shared" si="23"/>
        <v>162.75</v>
      </c>
      <c r="AA43">
        <f t="shared" si="24"/>
        <v>650.99</v>
      </c>
      <c r="AB43">
        <f t="shared" si="25"/>
        <v>650.99</v>
      </c>
      <c r="AC43">
        <f t="shared" si="26"/>
        <v>0</v>
      </c>
      <c r="AD43">
        <f t="shared" si="27"/>
        <v>40.369999999999997</v>
      </c>
    </row>
    <row r="44" spans="1:30" x14ac:dyDescent="0.25">
      <c r="A44" t="s">
        <v>24</v>
      </c>
      <c r="B44">
        <v>200</v>
      </c>
      <c r="C44">
        <v>8</v>
      </c>
      <c r="D44">
        <v>51927</v>
      </c>
      <c r="E44">
        <v>259.60000000000002</v>
      </c>
      <c r="F44">
        <v>207708</v>
      </c>
      <c r="G44">
        <v>1038.4000000000001</v>
      </c>
      <c r="H44">
        <v>207708</v>
      </c>
      <c r="I44">
        <v>1038.4000000000001</v>
      </c>
      <c r="J44">
        <v>0</v>
      </c>
      <c r="K44">
        <v>0</v>
      </c>
      <c r="L44">
        <v>0</v>
      </c>
      <c r="M44">
        <v>51.02</v>
      </c>
      <c r="N44">
        <v>0</v>
      </c>
      <c r="O44">
        <v>0</v>
      </c>
      <c r="P44">
        <v>0</v>
      </c>
      <c r="Q44">
        <v>0</v>
      </c>
      <c r="R44">
        <v>0</v>
      </c>
      <c r="S44">
        <v>0.09</v>
      </c>
      <c r="T44">
        <v>0.03</v>
      </c>
      <c r="U44">
        <v>1600.09</v>
      </c>
      <c r="X44" t="str">
        <f t="shared" si="21"/>
        <v>select_run_range_all</v>
      </c>
      <c r="Y44">
        <f t="shared" si="22"/>
        <v>8</v>
      </c>
      <c r="Z44">
        <f t="shared" si="23"/>
        <v>259.60000000000002</v>
      </c>
      <c r="AA44">
        <f t="shared" si="24"/>
        <v>1038.4000000000001</v>
      </c>
      <c r="AB44">
        <f t="shared" si="25"/>
        <v>1038.4000000000001</v>
      </c>
      <c r="AC44">
        <f t="shared" si="26"/>
        <v>0</v>
      </c>
      <c r="AD44">
        <f t="shared" si="27"/>
        <v>51.02</v>
      </c>
    </row>
    <row r="45" spans="1:30" x14ac:dyDescent="0.25">
      <c r="A45" t="s">
        <v>24</v>
      </c>
      <c r="B45">
        <v>200</v>
      </c>
      <c r="C45">
        <v>16</v>
      </c>
      <c r="D45">
        <v>73900</v>
      </c>
      <c r="E45">
        <v>369.42</v>
      </c>
      <c r="F45">
        <v>295600</v>
      </c>
      <c r="G45">
        <v>1477.7</v>
      </c>
      <c r="H45">
        <v>295600</v>
      </c>
      <c r="I45">
        <v>1477.7</v>
      </c>
      <c r="J45">
        <v>0</v>
      </c>
      <c r="K45">
        <v>0</v>
      </c>
      <c r="L45">
        <v>0</v>
      </c>
      <c r="M45">
        <v>71.83</v>
      </c>
      <c r="N45">
        <v>0</v>
      </c>
      <c r="O45">
        <v>0</v>
      </c>
      <c r="P45">
        <v>0</v>
      </c>
      <c r="Q45">
        <v>0</v>
      </c>
      <c r="R45">
        <v>0</v>
      </c>
      <c r="S45">
        <v>0.14000000000000001</v>
      </c>
      <c r="T45">
        <v>0.04</v>
      </c>
      <c r="U45">
        <v>3200.29</v>
      </c>
      <c r="X45" t="str">
        <f t="shared" si="21"/>
        <v>select_run_range_all</v>
      </c>
      <c r="Y45">
        <f t="shared" si="22"/>
        <v>16</v>
      </c>
      <c r="Z45">
        <f t="shared" si="23"/>
        <v>369.42</v>
      </c>
      <c r="AA45">
        <f t="shared" si="24"/>
        <v>1477.7</v>
      </c>
      <c r="AB45">
        <f t="shared" si="25"/>
        <v>1477.7</v>
      </c>
      <c r="AC45">
        <f t="shared" si="26"/>
        <v>0</v>
      </c>
      <c r="AD45">
        <f t="shared" si="27"/>
        <v>71.83</v>
      </c>
    </row>
    <row r="46" spans="1:30" x14ac:dyDescent="0.25">
      <c r="A46" t="s">
        <v>24</v>
      </c>
      <c r="B46">
        <v>200</v>
      </c>
      <c r="C46">
        <v>32</v>
      </c>
      <c r="D46">
        <v>93763</v>
      </c>
      <c r="E46">
        <v>468.7</v>
      </c>
      <c r="F46">
        <v>375052</v>
      </c>
      <c r="G46">
        <v>1874.81</v>
      </c>
      <c r="H46">
        <v>375052</v>
      </c>
      <c r="I46">
        <v>1874.81</v>
      </c>
      <c r="J46">
        <v>0</v>
      </c>
      <c r="K46">
        <v>0</v>
      </c>
      <c r="L46">
        <v>0</v>
      </c>
      <c r="M46">
        <v>114.72</v>
      </c>
      <c r="N46">
        <v>0</v>
      </c>
      <c r="O46">
        <v>0</v>
      </c>
      <c r="P46">
        <v>0</v>
      </c>
      <c r="Q46">
        <v>0</v>
      </c>
      <c r="R46">
        <v>0</v>
      </c>
      <c r="S46">
        <v>0.23</v>
      </c>
      <c r="T46">
        <v>7.0000000000000007E-2</v>
      </c>
      <c r="U46">
        <v>6400.8</v>
      </c>
      <c r="X46" t="str">
        <f t="shared" si="21"/>
        <v>select_run_range_all</v>
      </c>
      <c r="Y46">
        <f t="shared" si="22"/>
        <v>32</v>
      </c>
      <c r="Z46">
        <f t="shared" si="23"/>
        <v>468.7</v>
      </c>
      <c r="AA46">
        <f t="shared" si="24"/>
        <v>1874.81</v>
      </c>
      <c r="AB46">
        <f t="shared" si="25"/>
        <v>1874.81</v>
      </c>
      <c r="AC46">
        <f t="shared" si="26"/>
        <v>0</v>
      </c>
      <c r="AD46">
        <f t="shared" si="27"/>
        <v>114.72</v>
      </c>
    </row>
    <row r="47" spans="1:30" x14ac:dyDescent="0.25">
      <c r="A47" t="s">
        <v>24</v>
      </c>
      <c r="B47">
        <v>200</v>
      </c>
      <c r="C47">
        <v>64</v>
      </c>
      <c r="D47">
        <v>103608</v>
      </c>
      <c r="E47">
        <v>517.79999999999995</v>
      </c>
      <c r="F47">
        <v>414432</v>
      </c>
      <c r="G47">
        <v>2071.2199999999998</v>
      </c>
      <c r="H47">
        <v>414432</v>
      </c>
      <c r="I47">
        <v>2071.2199999999998</v>
      </c>
      <c r="J47">
        <v>0</v>
      </c>
      <c r="K47">
        <v>0</v>
      </c>
      <c r="L47">
        <v>0</v>
      </c>
      <c r="M47">
        <v>211.6</v>
      </c>
      <c r="N47">
        <v>0</v>
      </c>
      <c r="O47">
        <v>0</v>
      </c>
      <c r="P47">
        <v>0</v>
      </c>
      <c r="Q47">
        <v>0</v>
      </c>
      <c r="R47">
        <v>0</v>
      </c>
      <c r="S47">
        <v>0.36</v>
      </c>
      <c r="T47">
        <v>0.12</v>
      </c>
      <c r="U47">
        <v>12802.76</v>
      </c>
      <c r="X47" t="str">
        <f t="shared" si="21"/>
        <v>select_run_range_all</v>
      </c>
      <c r="Y47">
        <f t="shared" si="22"/>
        <v>64</v>
      </c>
      <c r="Z47">
        <f t="shared" si="23"/>
        <v>517.79999999999995</v>
      </c>
      <c r="AA47">
        <f t="shared" si="24"/>
        <v>2071.2199999999998</v>
      </c>
      <c r="AB47">
        <f t="shared" si="25"/>
        <v>2071.2199999999998</v>
      </c>
      <c r="AC47">
        <f t="shared" si="26"/>
        <v>0</v>
      </c>
      <c r="AD47">
        <f t="shared" si="27"/>
        <v>211.6</v>
      </c>
    </row>
    <row r="48" spans="1:30" x14ac:dyDescent="0.25">
      <c r="A48" t="s">
        <v>24</v>
      </c>
      <c r="B48">
        <v>200</v>
      </c>
      <c r="C48">
        <v>128</v>
      </c>
      <c r="D48">
        <v>105886</v>
      </c>
      <c r="E48">
        <v>528.94000000000005</v>
      </c>
      <c r="F48">
        <v>423544</v>
      </c>
      <c r="G48">
        <v>2115.75</v>
      </c>
      <c r="H48">
        <v>423544</v>
      </c>
      <c r="I48">
        <v>2115.75</v>
      </c>
      <c r="J48">
        <v>0</v>
      </c>
      <c r="K48">
        <v>0</v>
      </c>
      <c r="L48">
        <v>0</v>
      </c>
      <c r="M48">
        <v>467.3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0.24</v>
      </c>
      <c r="U48">
        <v>25613.37</v>
      </c>
      <c r="X48" t="str">
        <f t="shared" si="21"/>
        <v>select_run_range_all</v>
      </c>
      <c r="Y48">
        <f t="shared" si="22"/>
        <v>128</v>
      </c>
      <c r="Z48">
        <f t="shared" si="23"/>
        <v>528.94000000000005</v>
      </c>
      <c r="AA48">
        <f t="shared" si="24"/>
        <v>2115.75</v>
      </c>
      <c r="AB48">
        <f t="shared" si="25"/>
        <v>2115.75</v>
      </c>
      <c r="AC48">
        <f t="shared" si="26"/>
        <v>0</v>
      </c>
      <c r="AD48">
        <f t="shared" si="27"/>
        <v>467.3</v>
      </c>
    </row>
    <row r="49" spans="1:30" x14ac:dyDescent="0.25">
      <c r="A49" t="s">
        <v>24</v>
      </c>
      <c r="B49">
        <v>200</v>
      </c>
      <c r="C49">
        <v>256</v>
      </c>
      <c r="D49">
        <v>105756</v>
      </c>
      <c r="E49">
        <v>527.9</v>
      </c>
      <c r="F49">
        <v>423024</v>
      </c>
      <c r="G49">
        <v>2111.59</v>
      </c>
      <c r="H49">
        <v>423024</v>
      </c>
      <c r="I49">
        <v>2111.59</v>
      </c>
      <c r="J49">
        <v>0</v>
      </c>
      <c r="K49">
        <v>0</v>
      </c>
      <c r="L49">
        <v>0</v>
      </c>
      <c r="M49">
        <v>995.51</v>
      </c>
      <c r="N49">
        <v>0</v>
      </c>
      <c r="O49">
        <v>0</v>
      </c>
      <c r="P49">
        <v>0</v>
      </c>
      <c r="Q49">
        <v>0</v>
      </c>
      <c r="R49">
        <v>0</v>
      </c>
      <c r="S49">
        <v>2.2000000000000002</v>
      </c>
      <c r="T49">
        <v>0.48</v>
      </c>
      <c r="U49">
        <v>51243.86</v>
      </c>
      <c r="X49" t="str">
        <f t="shared" si="21"/>
        <v>select_run_range_all</v>
      </c>
      <c r="Y49">
        <f t="shared" si="22"/>
        <v>256</v>
      </c>
      <c r="Z49">
        <f t="shared" si="23"/>
        <v>527.9</v>
      </c>
      <c r="AA49">
        <f t="shared" si="24"/>
        <v>2111.59</v>
      </c>
      <c r="AB49">
        <f t="shared" si="25"/>
        <v>2111.59</v>
      </c>
      <c r="AC49">
        <f t="shared" si="26"/>
        <v>0</v>
      </c>
      <c r="AD49">
        <f t="shared" si="27"/>
        <v>995.51</v>
      </c>
    </row>
    <row r="50" spans="1:30" x14ac:dyDescent="0.25">
      <c r="A50" t="s">
        <v>24</v>
      </c>
      <c r="B50">
        <v>201</v>
      </c>
      <c r="C50">
        <v>512</v>
      </c>
      <c r="D50">
        <v>106271</v>
      </c>
      <c r="E50">
        <v>529.46</v>
      </c>
      <c r="F50">
        <v>425084</v>
      </c>
      <c r="G50">
        <v>2117.8200000000002</v>
      </c>
      <c r="H50">
        <v>425084</v>
      </c>
      <c r="I50">
        <v>2117.8200000000002</v>
      </c>
      <c r="J50">
        <v>0</v>
      </c>
      <c r="K50">
        <v>0</v>
      </c>
      <c r="L50">
        <v>0</v>
      </c>
      <c r="M50">
        <v>1973.38</v>
      </c>
      <c r="N50">
        <v>0</v>
      </c>
      <c r="O50">
        <v>0</v>
      </c>
      <c r="P50">
        <v>0</v>
      </c>
      <c r="Q50">
        <v>0</v>
      </c>
      <c r="R50">
        <v>0</v>
      </c>
      <c r="S50">
        <v>4.83</v>
      </c>
      <c r="T50">
        <v>0.97</v>
      </c>
      <c r="U50">
        <v>102607.26</v>
      </c>
      <c r="X50" t="str">
        <f t="shared" si="21"/>
        <v>select_run_range_all</v>
      </c>
      <c r="Y50">
        <f t="shared" si="22"/>
        <v>512</v>
      </c>
      <c r="Z50">
        <f t="shared" si="23"/>
        <v>529.46</v>
      </c>
      <c r="AA50">
        <f t="shared" si="24"/>
        <v>2117.8200000000002</v>
      </c>
      <c r="AB50">
        <f t="shared" si="25"/>
        <v>2117.8200000000002</v>
      </c>
      <c r="AC50">
        <f t="shared" si="26"/>
        <v>0</v>
      </c>
      <c r="AD50">
        <f t="shared" si="27"/>
        <v>1973.38</v>
      </c>
    </row>
    <row r="51" spans="1:30" x14ac:dyDescent="0.25">
      <c r="A51" t="s">
        <v>24</v>
      </c>
      <c r="B51">
        <v>201</v>
      </c>
      <c r="C51">
        <v>1024</v>
      </c>
      <c r="D51">
        <v>106537</v>
      </c>
      <c r="E51">
        <v>529.07000000000005</v>
      </c>
      <c r="F51">
        <v>426148</v>
      </c>
      <c r="G51">
        <v>2116.29</v>
      </c>
      <c r="H51">
        <v>426148</v>
      </c>
      <c r="I51">
        <v>2116.29</v>
      </c>
      <c r="J51">
        <v>0</v>
      </c>
      <c r="K51">
        <v>0</v>
      </c>
      <c r="L51">
        <v>0</v>
      </c>
      <c r="M51">
        <v>3911.79</v>
      </c>
      <c r="N51">
        <v>0</v>
      </c>
      <c r="O51">
        <v>0</v>
      </c>
      <c r="P51">
        <v>0</v>
      </c>
      <c r="Q51">
        <v>0</v>
      </c>
      <c r="R51">
        <v>0</v>
      </c>
      <c r="S51">
        <v>8.9600000000000009</v>
      </c>
      <c r="T51">
        <v>1.93</v>
      </c>
      <c r="U51">
        <v>205527.34</v>
      </c>
      <c r="X51" t="str">
        <f t="shared" si="21"/>
        <v>select_run_range_all</v>
      </c>
      <c r="Y51">
        <f t="shared" si="22"/>
        <v>1024</v>
      </c>
      <c r="Z51">
        <f t="shared" si="23"/>
        <v>529.07000000000005</v>
      </c>
      <c r="AA51">
        <f t="shared" si="24"/>
        <v>2116.29</v>
      </c>
      <c r="AB51">
        <f t="shared" si="25"/>
        <v>2116.29</v>
      </c>
      <c r="AC51">
        <f t="shared" si="26"/>
        <v>0</v>
      </c>
      <c r="AD51">
        <f t="shared" si="27"/>
        <v>3911.79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86053</v>
      </c>
      <c r="E54">
        <v>430.26</v>
      </c>
      <c r="F54">
        <v>86053</v>
      </c>
      <c r="G54">
        <v>430.26</v>
      </c>
      <c r="H54">
        <v>86053</v>
      </c>
      <c r="I54">
        <v>430.26</v>
      </c>
      <c r="J54">
        <v>0</v>
      </c>
      <c r="K54">
        <v>0</v>
      </c>
      <c r="L54">
        <v>0</v>
      </c>
      <c r="M54">
        <v>5</v>
      </c>
      <c r="N54">
        <v>0</v>
      </c>
      <c r="O54">
        <v>0</v>
      </c>
      <c r="P54">
        <v>0</v>
      </c>
      <c r="Q54">
        <v>0</v>
      </c>
      <c r="R54">
        <v>0</v>
      </c>
      <c r="S54">
        <v>0.03</v>
      </c>
      <c r="T54">
        <v>0</v>
      </c>
      <c r="U54">
        <v>199.97</v>
      </c>
      <c r="X54" t="str">
        <f>A54</f>
        <v>select_run_range_distinct</v>
      </c>
      <c r="Y54">
        <f>C54</f>
        <v>1</v>
      </c>
      <c r="Z54">
        <f>E54</f>
        <v>430.26</v>
      </c>
      <c r="AA54">
        <f>G54</f>
        <v>430.26</v>
      </c>
      <c r="AB54">
        <f>I54</f>
        <v>430.26</v>
      </c>
      <c r="AC54">
        <f>K54</f>
        <v>0</v>
      </c>
      <c r="AD54">
        <f>M54</f>
        <v>5</v>
      </c>
    </row>
    <row r="55" spans="1:30" x14ac:dyDescent="0.25">
      <c r="A55" t="s">
        <v>25</v>
      </c>
      <c r="B55">
        <v>200</v>
      </c>
      <c r="C55">
        <v>2</v>
      </c>
      <c r="D55">
        <v>98156</v>
      </c>
      <c r="E55">
        <v>490.77</v>
      </c>
      <c r="F55">
        <v>98156</v>
      </c>
      <c r="G55">
        <v>490.77</v>
      </c>
      <c r="H55">
        <v>98156</v>
      </c>
      <c r="I55">
        <v>490.77</v>
      </c>
      <c r="J55">
        <v>0</v>
      </c>
      <c r="K55">
        <v>0</v>
      </c>
      <c r="L55">
        <v>0</v>
      </c>
      <c r="M55">
        <v>10.27</v>
      </c>
      <c r="N55">
        <v>0</v>
      </c>
      <c r="O55">
        <v>0</v>
      </c>
      <c r="P55">
        <v>0</v>
      </c>
      <c r="Q55">
        <v>0</v>
      </c>
      <c r="R55">
        <v>0</v>
      </c>
      <c r="S55">
        <v>0.04</v>
      </c>
      <c r="T55">
        <v>0</v>
      </c>
      <c r="U55">
        <v>399.95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490.77</v>
      </c>
      <c r="AA55">
        <f t="shared" ref="AA55:AA64" si="31">G55</f>
        <v>490.77</v>
      </c>
      <c r="AB55">
        <f t="shared" ref="AB55:AB64" si="32">I55</f>
        <v>490.77</v>
      </c>
      <c r="AC55">
        <f t="shared" ref="AC55:AC64" si="33">K55</f>
        <v>0</v>
      </c>
      <c r="AD55">
        <f t="shared" ref="AD55:AD64" si="34">M55</f>
        <v>10.27</v>
      </c>
    </row>
    <row r="56" spans="1:30" x14ac:dyDescent="0.25">
      <c r="A56" t="s">
        <v>25</v>
      </c>
      <c r="B56">
        <v>200</v>
      </c>
      <c r="C56">
        <v>4</v>
      </c>
      <c r="D56">
        <v>156273</v>
      </c>
      <c r="E56">
        <v>781.35</v>
      </c>
      <c r="F56">
        <v>156273</v>
      </c>
      <c r="G56">
        <v>781.35</v>
      </c>
      <c r="H56">
        <v>156273</v>
      </c>
      <c r="I56">
        <v>781.35</v>
      </c>
      <c r="J56">
        <v>0</v>
      </c>
      <c r="K56">
        <v>0</v>
      </c>
      <c r="L56">
        <v>0</v>
      </c>
      <c r="M56">
        <v>12.08</v>
      </c>
      <c r="N56">
        <v>0</v>
      </c>
      <c r="O56">
        <v>0</v>
      </c>
      <c r="P56">
        <v>0</v>
      </c>
      <c r="Q56">
        <v>0</v>
      </c>
      <c r="R56">
        <v>0</v>
      </c>
      <c r="S56">
        <v>0.04</v>
      </c>
      <c r="T56">
        <v>0.01</v>
      </c>
      <c r="U56">
        <v>799.93</v>
      </c>
      <c r="X56" t="str">
        <f t="shared" si="28"/>
        <v>select_run_range_distinct</v>
      </c>
      <c r="Y56">
        <f t="shared" si="29"/>
        <v>4</v>
      </c>
      <c r="Z56">
        <f t="shared" si="30"/>
        <v>781.35</v>
      </c>
      <c r="AA56">
        <f t="shared" si="31"/>
        <v>781.35</v>
      </c>
      <c r="AB56">
        <f t="shared" si="32"/>
        <v>781.35</v>
      </c>
      <c r="AC56">
        <f t="shared" si="33"/>
        <v>0</v>
      </c>
      <c r="AD56">
        <f t="shared" si="34"/>
        <v>12.08</v>
      </c>
    </row>
    <row r="57" spans="1:30" x14ac:dyDescent="0.25">
      <c r="A57" t="s">
        <v>25</v>
      </c>
      <c r="B57">
        <v>200</v>
      </c>
      <c r="C57">
        <v>8</v>
      </c>
      <c r="D57">
        <v>227935</v>
      </c>
      <c r="E57">
        <v>1139.6300000000001</v>
      </c>
      <c r="F57">
        <v>227935</v>
      </c>
      <c r="G57">
        <v>1139.6300000000001</v>
      </c>
      <c r="H57">
        <v>227935</v>
      </c>
      <c r="I57">
        <v>1139.6300000000001</v>
      </c>
      <c r="J57">
        <v>0</v>
      </c>
      <c r="K57">
        <v>0</v>
      </c>
      <c r="L57">
        <v>0</v>
      </c>
      <c r="M57">
        <v>15.55</v>
      </c>
      <c r="N57">
        <v>0</v>
      </c>
      <c r="O57">
        <v>0</v>
      </c>
      <c r="P57">
        <v>0</v>
      </c>
      <c r="Q57">
        <v>0</v>
      </c>
      <c r="R57">
        <v>0</v>
      </c>
      <c r="S57">
        <v>0.06</v>
      </c>
      <c r="T57">
        <v>0.01</v>
      </c>
      <c r="U57">
        <v>1599.88</v>
      </c>
      <c r="X57" t="str">
        <f t="shared" si="28"/>
        <v>select_run_range_distinct</v>
      </c>
      <c r="Y57">
        <f t="shared" si="29"/>
        <v>8</v>
      </c>
      <c r="Z57">
        <f t="shared" si="30"/>
        <v>1139.6300000000001</v>
      </c>
      <c r="AA57">
        <f t="shared" si="31"/>
        <v>1139.6300000000001</v>
      </c>
      <c r="AB57">
        <f t="shared" si="32"/>
        <v>1139.6300000000001</v>
      </c>
      <c r="AC57">
        <f t="shared" si="33"/>
        <v>0</v>
      </c>
      <c r="AD57">
        <f t="shared" si="34"/>
        <v>15.55</v>
      </c>
    </row>
    <row r="58" spans="1:30" x14ac:dyDescent="0.25">
      <c r="A58" t="s">
        <v>25</v>
      </c>
      <c r="B58">
        <v>200</v>
      </c>
      <c r="C58">
        <v>16</v>
      </c>
      <c r="D58">
        <v>309062</v>
      </c>
      <c r="E58">
        <v>1545.18</v>
      </c>
      <c r="F58">
        <v>309062</v>
      </c>
      <c r="G58">
        <v>1545.18</v>
      </c>
      <c r="H58">
        <v>309062</v>
      </c>
      <c r="I58">
        <v>1545.18</v>
      </c>
      <c r="J58">
        <v>0</v>
      </c>
      <c r="K58">
        <v>0</v>
      </c>
      <c r="L58">
        <v>0</v>
      </c>
      <c r="M58">
        <v>22.28</v>
      </c>
      <c r="N58">
        <v>0</v>
      </c>
      <c r="O58">
        <v>0</v>
      </c>
      <c r="P58">
        <v>0</v>
      </c>
      <c r="Q58">
        <v>0</v>
      </c>
      <c r="R58">
        <v>0</v>
      </c>
      <c r="S58">
        <v>0.06</v>
      </c>
      <c r="T58">
        <v>0.01</v>
      </c>
      <c r="U58">
        <v>3199.92</v>
      </c>
      <c r="X58" t="str">
        <f t="shared" si="28"/>
        <v>select_run_range_distinct</v>
      </c>
      <c r="Y58">
        <f t="shared" si="29"/>
        <v>16</v>
      </c>
      <c r="Z58">
        <f t="shared" si="30"/>
        <v>1545.18</v>
      </c>
      <c r="AA58">
        <f t="shared" si="31"/>
        <v>1545.18</v>
      </c>
      <c r="AB58">
        <f t="shared" si="32"/>
        <v>1545.18</v>
      </c>
      <c r="AC58">
        <f t="shared" si="33"/>
        <v>0</v>
      </c>
      <c r="AD58">
        <f t="shared" si="34"/>
        <v>22.28</v>
      </c>
    </row>
    <row r="59" spans="1:30" x14ac:dyDescent="0.25">
      <c r="A59" t="s">
        <v>25</v>
      </c>
      <c r="B59">
        <v>200</v>
      </c>
      <c r="C59">
        <v>32</v>
      </c>
      <c r="D59">
        <v>378606</v>
      </c>
      <c r="E59">
        <v>1892.79</v>
      </c>
      <c r="F59">
        <v>378606</v>
      </c>
      <c r="G59">
        <v>1892.79</v>
      </c>
      <c r="H59">
        <v>378606</v>
      </c>
      <c r="I59">
        <v>1892.79</v>
      </c>
      <c r="J59">
        <v>0</v>
      </c>
      <c r="K59">
        <v>0</v>
      </c>
      <c r="L59">
        <v>0</v>
      </c>
      <c r="M59">
        <v>39.65</v>
      </c>
      <c r="N59">
        <v>0</v>
      </c>
      <c r="O59">
        <v>0</v>
      </c>
      <c r="P59">
        <v>0</v>
      </c>
      <c r="Q59">
        <v>0</v>
      </c>
      <c r="R59">
        <v>0</v>
      </c>
      <c r="S59">
        <v>0.09</v>
      </c>
      <c r="T59">
        <v>0.02</v>
      </c>
      <c r="U59">
        <v>6400.19</v>
      </c>
      <c r="X59" t="str">
        <f t="shared" si="28"/>
        <v>select_run_range_distinct</v>
      </c>
      <c r="Y59">
        <f t="shared" si="29"/>
        <v>32</v>
      </c>
      <c r="Z59">
        <f t="shared" si="30"/>
        <v>1892.79</v>
      </c>
      <c r="AA59">
        <f t="shared" si="31"/>
        <v>1892.79</v>
      </c>
      <c r="AB59">
        <f t="shared" si="32"/>
        <v>1892.79</v>
      </c>
      <c r="AC59">
        <f t="shared" si="33"/>
        <v>0</v>
      </c>
      <c r="AD59">
        <f t="shared" si="34"/>
        <v>39.65</v>
      </c>
    </row>
    <row r="60" spans="1:30" x14ac:dyDescent="0.25">
      <c r="A60" t="s">
        <v>25</v>
      </c>
      <c r="B60">
        <v>200</v>
      </c>
      <c r="C60">
        <v>64</v>
      </c>
      <c r="D60">
        <v>414233</v>
      </c>
      <c r="E60">
        <v>2070.65</v>
      </c>
      <c r="F60">
        <v>414233</v>
      </c>
      <c r="G60">
        <v>2070.65</v>
      </c>
      <c r="H60">
        <v>414233</v>
      </c>
      <c r="I60">
        <v>2070.65</v>
      </c>
      <c r="J60">
        <v>0</v>
      </c>
      <c r="K60">
        <v>0</v>
      </c>
      <c r="L60">
        <v>0</v>
      </c>
      <c r="M60">
        <v>74.459999999999994</v>
      </c>
      <c r="N60">
        <v>0</v>
      </c>
      <c r="O60">
        <v>0</v>
      </c>
      <c r="P60">
        <v>0</v>
      </c>
      <c r="Q60">
        <v>0</v>
      </c>
      <c r="R60">
        <v>0</v>
      </c>
      <c r="S60">
        <v>0.17</v>
      </c>
      <c r="T60">
        <v>0.03</v>
      </c>
      <c r="U60">
        <v>12801.29</v>
      </c>
      <c r="X60" t="str">
        <f t="shared" si="28"/>
        <v>select_run_range_distinct</v>
      </c>
      <c r="Y60">
        <f t="shared" si="29"/>
        <v>64</v>
      </c>
      <c r="Z60">
        <f t="shared" si="30"/>
        <v>2070.65</v>
      </c>
      <c r="AA60">
        <f t="shared" si="31"/>
        <v>2070.65</v>
      </c>
      <c r="AB60">
        <f t="shared" si="32"/>
        <v>2070.65</v>
      </c>
      <c r="AC60">
        <f t="shared" si="33"/>
        <v>0</v>
      </c>
      <c r="AD60">
        <f t="shared" si="34"/>
        <v>74.459999999999994</v>
      </c>
    </row>
    <row r="61" spans="1:30" x14ac:dyDescent="0.25">
      <c r="A61" t="s">
        <v>25</v>
      </c>
      <c r="B61">
        <v>200</v>
      </c>
      <c r="C61">
        <v>128</v>
      </c>
      <c r="D61">
        <v>422544</v>
      </c>
      <c r="E61">
        <v>2111.83</v>
      </c>
      <c r="F61">
        <v>422544</v>
      </c>
      <c r="G61">
        <v>2111.83</v>
      </c>
      <c r="H61">
        <v>422544</v>
      </c>
      <c r="I61">
        <v>2111.83</v>
      </c>
      <c r="J61">
        <v>0</v>
      </c>
      <c r="K61">
        <v>0</v>
      </c>
      <c r="L61">
        <v>0</v>
      </c>
      <c r="M61">
        <v>183.21</v>
      </c>
      <c r="N61">
        <v>0</v>
      </c>
      <c r="O61">
        <v>0</v>
      </c>
      <c r="P61">
        <v>0</v>
      </c>
      <c r="Q61">
        <v>0</v>
      </c>
      <c r="R61">
        <v>0</v>
      </c>
      <c r="S61">
        <v>0.59</v>
      </c>
      <c r="T61">
        <v>0.06</v>
      </c>
      <c r="U61">
        <v>25604.89</v>
      </c>
      <c r="X61" t="str">
        <f t="shared" si="28"/>
        <v>select_run_range_distinct</v>
      </c>
      <c r="Y61">
        <f t="shared" si="29"/>
        <v>128</v>
      </c>
      <c r="Z61">
        <f t="shared" si="30"/>
        <v>2111.83</v>
      </c>
      <c r="AA61">
        <f t="shared" si="31"/>
        <v>2111.83</v>
      </c>
      <c r="AB61">
        <f t="shared" si="32"/>
        <v>2111.83</v>
      </c>
      <c r="AC61">
        <f t="shared" si="33"/>
        <v>0</v>
      </c>
      <c r="AD61">
        <f t="shared" si="34"/>
        <v>183.21</v>
      </c>
    </row>
    <row r="62" spans="1:30" x14ac:dyDescent="0.25">
      <c r="A62" t="s">
        <v>25</v>
      </c>
      <c r="B62">
        <v>200</v>
      </c>
      <c r="C62">
        <v>256</v>
      </c>
      <c r="D62">
        <v>423013</v>
      </c>
      <c r="E62">
        <v>2113.33</v>
      </c>
      <c r="F62">
        <v>423013</v>
      </c>
      <c r="G62">
        <v>2113.33</v>
      </c>
      <c r="H62">
        <v>423013</v>
      </c>
      <c r="I62">
        <v>2113.33</v>
      </c>
      <c r="J62">
        <v>0</v>
      </c>
      <c r="K62">
        <v>0</v>
      </c>
      <c r="L62">
        <v>0</v>
      </c>
      <c r="M62">
        <v>411.96</v>
      </c>
      <c r="N62">
        <v>0</v>
      </c>
      <c r="O62">
        <v>0</v>
      </c>
      <c r="P62">
        <v>0</v>
      </c>
      <c r="Q62">
        <v>0</v>
      </c>
      <c r="R62">
        <v>0</v>
      </c>
      <c r="S62">
        <v>1.28</v>
      </c>
      <c r="T62">
        <v>0.12</v>
      </c>
      <c r="U62">
        <v>51221.53</v>
      </c>
      <c r="X62" t="str">
        <f t="shared" si="28"/>
        <v>select_run_range_distinct</v>
      </c>
      <c r="Y62">
        <f t="shared" si="29"/>
        <v>256</v>
      </c>
      <c r="Z62">
        <f t="shared" si="30"/>
        <v>2113.33</v>
      </c>
      <c r="AA62">
        <f t="shared" si="31"/>
        <v>2113.33</v>
      </c>
      <c r="AB62">
        <f t="shared" si="32"/>
        <v>2113.33</v>
      </c>
      <c r="AC62">
        <f t="shared" si="33"/>
        <v>0</v>
      </c>
      <c r="AD62">
        <f t="shared" si="34"/>
        <v>411.96</v>
      </c>
    </row>
    <row r="63" spans="1:30" x14ac:dyDescent="0.25">
      <c r="A63" t="s">
        <v>25</v>
      </c>
      <c r="B63">
        <v>200</v>
      </c>
      <c r="C63">
        <v>512</v>
      </c>
      <c r="D63">
        <v>422947</v>
      </c>
      <c r="E63">
        <v>2111.2199999999998</v>
      </c>
      <c r="F63">
        <v>422947</v>
      </c>
      <c r="G63">
        <v>2111.2199999999998</v>
      </c>
      <c r="H63">
        <v>422947</v>
      </c>
      <c r="I63">
        <v>2111.2199999999998</v>
      </c>
      <c r="J63">
        <v>0</v>
      </c>
      <c r="K63">
        <v>0</v>
      </c>
      <c r="L63">
        <v>0</v>
      </c>
      <c r="M63">
        <v>816.63</v>
      </c>
      <c r="N63">
        <v>0</v>
      </c>
      <c r="O63">
        <v>0</v>
      </c>
      <c r="P63">
        <v>0</v>
      </c>
      <c r="Q63">
        <v>0</v>
      </c>
      <c r="R63">
        <v>0</v>
      </c>
      <c r="S63">
        <v>2.59</v>
      </c>
      <c r="T63">
        <v>0.24</v>
      </c>
      <c r="U63">
        <v>102486.6</v>
      </c>
      <c r="X63" t="str">
        <f t="shared" si="28"/>
        <v>select_run_range_distinct</v>
      </c>
      <c r="Y63">
        <f t="shared" si="29"/>
        <v>512</v>
      </c>
      <c r="Z63">
        <f t="shared" si="30"/>
        <v>2111.2199999999998</v>
      </c>
      <c r="AA63">
        <f t="shared" si="31"/>
        <v>2111.2199999999998</v>
      </c>
      <c r="AB63">
        <f t="shared" si="32"/>
        <v>2111.2199999999998</v>
      </c>
      <c r="AC63">
        <f t="shared" si="33"/>
        <v>0</v>
      </c>
      <c r="AD63">
        <f t="shared" si="34"/>
        <v>816.63</v>
      </c>
    </row>
    <row r="64" spans="1:30" x14ac:dyDescent="0.25">
      <c r="A64" t="s">
        <v>25</v>
      </c>
      <c r="B64">
        <v>201</v>
      </c>
      <c r="C64">
        <v>1024</v>
      </c>
      <c r="D64">
        <v>424399</v>
      </c>
      <c r="E64">
        <v>2115.11</v>
      </c>
      <c r="F64">
        <v>424399</v>
      </c>
      <c r="G64">
        <v>2115.11</v>
      </c>
      <c r="H64">
        <v>424399</v>
      </c>
      <c r="I64">
        <v>2115.11</v>
      </c>
      <c r="J64">
        <v>0</v>
      </c>
      <c r="K64">
        <v>0</v>
      </c>
      <c r="L64">
        <v>0</v>
      </c>
      <c r="M64">
        <v>1708.63</v>
      </c>
      <c r="N64">
        <v>0</v>
      </c>
      <c r="O64">
        <v>0</v>
      </c>
      <c r="P64">
        <v>0</v>
      </c>
      <c r="Q64">
        <v>0</v>
      </c>
      <c r="R64">
        <v>0</v>
      </c>
      <c r="S64">
        <v>4.4400000000000004</v>
      </c>
      <c r="T64">
        <v>0.48</v>
      </c>
      <c r="U64">
        <v>205139.43</v>
      </c>
      <c r="X64" t="str">
        <f t="shared" si="28"/>
        <v>select_run_range_distinct</v>
      </c>
      <c r="Y64">
        <f t="shared" si="29"/>
        <v>1024</v>
      </c>
      <c r="Z64">
        <f t="shared" si="30"/>
        <v>2115.11</v>
      </c>
      <c r="AA64">
        <f t="shared" si="31"/>
        <v>2115.11</v>
      </c>
      <c r="AB64">
        <f t="shared" si="32"/>
        <v>2115.11</v>
      </c>
      <c r="AC64">
        <f t="shared" si="33"/>
        <v>0</v>
      </c>
      <c r="AD64">
        <f t="shared" si="34"/>
        <v>1708.63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86562</v>
      </c>
      <c r="E67">
        <v>432.8</v>
      </c>
      <c r="F67">
        <v>86562</v>
      </c>
      <c r="G67">
        <v>432.8</v>
      </c>
      <c r="H67">
        <v>86562</v>
      </c>
      <c r="I67">
        <v>432.8</v>
      </c>
      <c r="J67">
        <v>0</v>
      </c>
      <c r="K67">
        <v>0</v>
      </c>
      <c r="L67">
        <v>0</v>
      </c>
      <c r="M67">
        <v>4.91</v>
      </c>
      <c r="N67">
        <v>0</v>
      </c>
      <c r="O67">
        <v>0</v>
      </c>
      <c r="P67">
        <v>0</v>
      </c>
      <c r="Q67">
        <v>0</v>
      </c>
      <c r="R67">
        <v>0</v>
      </c>
      <c r="S67">
        <v>0.06</v>
      </c>
      <c r="T67">
        <v>0</v>
      </c>
      <c r="U67">
        <v>199.96</v>
      </c>
      <c r="X67" t="str">
        <f>A67</f>
        <v>select_run_range_order</v>
      </c>
      <c r="Y67">
        <f>C67</f>
        <v>1</v>
      </c>
      <c r="Z67">
        <f>E67</f>
        <v>432.8</v>
      </c>
      <c r="AA67">
        <f>G67</f>
        <v>432.8</v>
      </c>
      <c r="AB67">
        <f>I67</f>
        <v>432.8</v>
      </c>
      <c r="AC67">
        <f>K67</f>
        <v>0</v>
      </c>
      <c r="AD67">
        <f>M67</f>
        <v>4.91</v>
      </c>
    </row>
    <row r="68" spans="1:30" x14ac:dyDescent="0.25">
      <c r="A68" t="s">
        <v>26</v>
      </c>
      <c r="B68">
        <v>200</v>
      </c>
      <c r="C68">
        <v>2</v>
      </c>
      <c r="D68">
        <v>98497</v>
      </c>
      <c r="E68">
        <v>492.47</v>
      </c>
      <c r="F68">
        <v>98497</v>
      </c>
      <c r="G68">
        <v>492.47</v>
      </c>
      <c r="H68">
        <v>98497</v>
      </c>
      <c r="I68">
        <v>492.47</v>
      </c>
      <c r="J68">
        <v>0</v>
      </c>
      <c r="K68">
        <v>0</v>
      </c>
      <c r="L68">
        <v>0</v>
      </c>
      <c r="M68">
        <v>9.91</v>
      </c>
      <c r="N68">
        <v>0</v>
      </c>
      <c r="O68">
        <v>0</v>
      </c>
      <c r="P68">
        <v>0</v>
      </c>
      <c r="Q68">
        <v>0</v>
      </c>
      <c r="R68">
        <v>0</v>
      </c>
      <c r="S68">
        <v>0.06</v>
      </c>
      <c r="T68">
        <v>0</v>
      </c>
      <c r="U68">
        <v>399.96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492.47</v>
      </c>
      <c r="AA68">
        <f t="shared" ref="AA68:AA77" si="38">G68</f>
        <v>492.47</v>
      </c>
      <c r="AB68">
        <f t="shared" ref="AB68:AB77" si="39">I68</f>
        <v>492.47</v>
      </c>
      <c r="AC68">
        <f t="shared" ref="AC68:AC77" si="40">K68</f>
        <v>0</v>
      </c>
      <c r="AD68">
        <f t="shared" ref="AD68:AD77" si="41">M68</f>
        <v>9.91</v>
      </c>
    </row>
    <row r="69" spans="1:30" x14ac:dyDescent="0.25">
      <c r="A69" t="s">
        <v>26</v>
      </c>
      <c r="B69">
        <v>200</v>
      </c>
      <c r="C69">
        <v>4</v>
      </c>
      <c r="D69">
        <v>156415</v>
      </c>
      <c r="E69">
        <v>782.06</v>
      </c>
      <c r="F69">
        <v>156415</v>
      </c>
      <c r="G69">
        <v>782.06</v>
      </c>
      <c r="H69">
        <v>156415</v>
      </c>
      <c r="I69">
        <v>782.06</v>
      </c>
      <c r="J69">
        <v>0</v>
      </c>
      <c r="K69">
        <v>0</v>
      </c>
      <c r="L69">
        <v>0</v>
      </c>
      <c r="M69">
        <v>11.65</v>
      </c>
      <c r="N69">
        <v>0</v>
      </c>
      <c r="O69">
        <v>0</v>
      </c>
      <c r="P69">
        <v>0</v>
      </c>
      <c r="Q69">
        <v>0</v>
      </c>
      <c r="R69">
        <v>0</v>
      </c>
      <c r="S69">
        <v>0.05</v>
      </c>
      <c r="T69">
        <v>0.01</v>
      </c>
      <c r="U69">
        <v>799.93</v>
      </c>
      <c r="X69" t="str">
        <f t="shared" si="35"/>
        <v>select_run_range_order</v>
      </c>
      <c r="Y69">
        <f t="shared" si="36"/>
        <v>4</v>
      </c>
      <c r="Z69">
        <f t="shared" si="37"/>
        <v>782.06</v>
      </c>
      <c r="AA69">
        <f t="shared" si="38"/>
        <v>782.06</v>
      </c>
      <c r="AB69">
        <f t="shared" si="39"/>
        <v>782.06</v>
      </c>
      <c r="AC69">
        <f t="shared" si="40"/>
        <v>0</v>
      </c>
      <c r="AD69">
        <f t="shared" si="41"/>
        <v>11.65</v>
      </c>
    </row>
    <row r="70" spans="1:30" x14ac:dyDescent="0.25">
      <c r="A70" t="s">
        <v>26</v>
      </c>
      <c r="B70">
        <v>200</v>
      </c>
      <c r="C70">
        <v>8</v>
      </c>
      <c r="D70">
        <v>229479</v>
      </c>
      <c r="E70">
        <v>1147.32</v>
      </c>
      <c r="F70">
        <v>229479</v>
      </c>
      <c r="G70">
        <v>1147.32</v>
      </c>
      <c r="H70">
        <v>229479</v>
      </c>
      <c r="I70">
        <v>1147.32</v>
      </c>
      <c r="J70">
        <v>0</v>
      </c>
      <c r="K70">
        <v>0</v>
      </c>
      <c r="L70">
        <v>0</v>
      </c>
      <c r="M70">
        <v>15.55</v>
      </c>
      <c r="N70">
        <v>0</v>
      </c>
      <c r="O70">
        <v>0</v>
      </c>
      <c r="P70">
        <v>0</v>
      </c>
      <c r="Q70">
        <v>0</v>
      </c>
      <c r="R70">
        <v>0</v>
      </c>
      <c r="S70">
        <v>0.05</v>
      </c>
      <c r="T70">
        <v>0.01</v>
      </c>
      <c r="U70">
        <v>1599.92</v>
      </c>
      <c r="X70" t="str">
        <f t="shared" si="35"/>
        <v>select_run_range_order</v>
      </c>
      <c r="Y70">
        <f t="shared" si="36"/>
        <v>8</v>
      </c>
      <c r="Z70">
        <f t="shared" si="37"/>
        <v>1147.32</v>
      </c>
      <c r="AA70">
        <f t="shared" si="38"/>
        <v>1147.32</v>
      </c>
      <c r="AB70">
        <f t="shared" si="39"/>
        <v>1147.32</v>
      </c>
      <c r="AC70">
        <f t="shared" si="40"/>
        <v>0</v>
      </c>
      <c r="AD70">
        <f t="shared" si="41"/>
        <v>15.55</v>
      </c>
    </row>
    <row r="71" spans="1:30" x14ac:dyDescent="0.25">
      <c r="A71" t="s">
        <v>26</v>
      </c>
      <c r="B71">
        <v>200</v>
      </c>
      <c r="C71">
        <v>16</v>
      </c>
      <c r="D71">
        <v>307028</v>
      </c>
      <c r="E71">
        <v>1535.03</v>
      </c>
      <c r="F71">
        <v>307028</v>
      </c>
      <c r="G71">
        <v>1535.03</v>
      </c>
      <c r="H71">
        <v>307028</v>
      </c>
      <c r="I71">
        <v>1535.03</v>
      </c>
      <c r="J71">
        <v>0</v>
      </c>
      <c r="K71">
        <v>0</v>
      </c>
      <c r="L71">
        <v>0</v>
      </c>
      <c r="M71">
        <v>22.69</v>
      </c>
      <c r="N71">
        <v>0</v>
      </c>
      <c r="O71">
        <v>0</v>
      </c>
      <c r="P71">
        <v>0</v>
      </c>
      <c r="Q71">
        <v>0</v>
      </c>
      <c r="R71">
        <v>0</v>
      </c>
      <c r="S71">
        <v>7.0000000000000007E-2</v>
      </c>
      <c r="T71">
        <v>0.01</v>
      </c>
      <c r="U71">
        <v>3199.95</v>
      </c>
      <c r="X71" t="str">
        <f t="shared" si="35"/>
        <v>select_run_range_order</v>
      </c>
      <c r="Y71">
        <f t="shared" si="36"/>
        <v>16</v>
      </c>
      <c r="Z71">
        <f t="shared" si="37"/>
        <v>1535.03</v>
      </c>
      <c r="AA71">
        <f t="shared" si="38"/>
        <v>1535.03</v>
      </c>
      <c r="AB71">
        <f t="shared" si="39"/>
        <v>1535.03</v>
      </c>
      <c r="AC71">
        <f t="shared" si="40"/>
        <v>0</v>
      </c>
      <c r="AD71">
        <f t="shared" si="41"/>
        <v>22.69</v>
      </c>
    </row>
    <row r="72" spans="1:30" x14ac:dyDescent="0.25">
      <c r="A72" t="s">
        <v>26</v>
      </c>
      <c r="B72">
        <v>200</v>
      </c>
      <c r="C72">
        <v>32</v>
      </c>
      <c r="D72">
        <v>377329</v>
      </c>
      <c r="E72">
        <v>1886.37</v>
      </c>
      <c r="F72">
        <v>377329</v>
      </c>
      <c r="G72">
        <v>1886.37</v>
      </c>
      <c r="H72">
        <v>377329</v>
      </c>
      <c r="I72">
        <v>1886.37</v>
      </c>
      <c r="J72">
        <v>0</v>
      </c>
      <c r="K72">
        <v>0</v>
      </c>
      <c r="L72">
        <v>0</v>
      </c>
      <c r="M72">
        <v>39.65</v>
      </c>
      <c r="N72">
        <v>0</v>
      </c>
      <c r="O72">
        <v>0</v>
      </c>
      <c r="P72">
        <v>0</v>
      </c>
      <c r="Q72">
        <v>0</v>
      </c>
      <c r="R72">
        <v>0</v>
      </c>
      <c r="S72">
        <v>0.09</v>
      </c>
      <c r="T72">
        <v>0.02</v>
      </c>
      <c r="U72">
        <v>6400.22</v>
      </c>
      <c r="X72" t="str">
        <f t="shared" si="35"/>
        <v>select_run_range_order</v>
      </c>
      <c r="Y72">
        <f t="shared" si="36"/>
        <v>32</v>
      </c>
      <c r="Z72">
        <f t="shared" si="37"/>
        <v>1886.37</v>
      </c>
      <c r="AA72">
        <f t="shared" si="38"/>
        <v>1886.37</v>
      </c>
      <c r="AB72">
        <f t="shared" si="39"/>
        <v>1886.37</v>
      </c>
      <c r="AC72">
        <f t="shared" si="40"/>
        <v>0</v>
      </c>
      <c r="AD72">
        <f t="shared" si="41"/>
        <v>39.65</v>
      </c>
    </row>
    <row r="73" spans="1:30" x14ac:dyDescent="0.25">
      <c r="A73" t="s">
        <v>26</v>
      </c>
      <c r="B73">
        <v>200</v>
      </c>
      <c r="C73">
        <v>64</v>
      </c>
      <c r="D73">
        <v>414269</v>
      </c>
      <c r="E73">
        <v>2070.9499999999998</v>
      </c>
      <c r="F73">
        <v>414269</v>
      </c>
      <c r="G73">
        <v>2070.9499999999998</v>
      </c>
      <c r="H73">
        <v>414269</v>
      </c>
      <c r="I73">
        <v>2070.9499999999998</v>
      </c>
      <c r="J73">
        <v>0</v>
      </c>
      <c r="K73">
        <v>0</v>
      </c>
      <c r="L73">
        <v>0</v>
      </c>
      <c r="M73">
        <v>75.819999999999993</v>
      </c>
      <c r="N73">
        <v>0</v>
      </c>
      <c r="O73">
        <v>0</v>
      </c>
      <c r="P73">
        <v>0</v>
      </c>
      <c r="Q73">
        <v>0</v>
      </c>
      <c r="R73">
        <v>0</v>
      </c>
      <c r="S73">
        <v>0.17</v>
      </c>
      <c r="T73">
        <v>0.03</v>
      </c>
      <c r="U73">
        <v>12800.95</v>
      </c>
      <c r="X73" t="str">
        <f t="shared" si="35"/>
        <v>select_run_range_order</v>
      </c>
      <c r="Y73">
        <f t="shared" si="36"/>
        <v>64</v>
      </c>
      <c r="Z73">
        <f t="shared" si="37"/>
        <v>2070.9499999999998</v>
      </c>
      <c r="AA73">
        <f t="shared" si="38"/>
        <v>2070.9499999999998</v>
      </c>
      <c r="AB73">
        <f t="shared" si="39"/>
        <v>2070.9499999999998</v>
      </c>
      <c r="AC73">
        <f t="shared" si="40"/>
        <v>0</v>
      </c>
      <c r="AD73">
        <f t="shared" si="41"/>
        <v>75.819999999999993</v>
      </c>
    </row>
    <row r="74" spans="1:30" x14ac:dyDescent="0.25">
      <c r="A74" t="s">
        <v>26</v>
      </c>
      <c r="B74">
        <v>200</v>
      </c>
      <c r="C74">
        <v>128</v>
      </c>
      <c r="D74">
        <v>422479</v>
      </c>
      <c r="E74">
        <v>2111.52</v>
      </c>
      <c r="F74">
        <v>422479</v>
      </c>
      <c r="G74">
        <v>2111.52</v>
      </c>
      <c r="H74">
        <v>422479</v>
      </c>
      <c r="I74">
        <v>2111.52</v>
      </c>
      <c r="J74">
        <v>0</v>
      </c>
      <c r="K74">
        <v>0</v>
      </c>
      <c r="L74">
        <v>0</v>
      </c>
      <c r="M74">
        <v>183.21</v>
      </c>
      <c r="N74">
        <v>0</v>
      </c>
      <c r="O74">
        <v>0</v>
      </c>
      <c r="P74">
        <v>0</v>
      </c>
      <c r="Q74">
        <v>0</v>
      </c>
      <c r="R74">
        <v>0</v>
      </c>
      <c r="S74">
        <v>0.52</v>
      </c>
      <c r="T74">
        <v>0.06</v>
      </c>
      <c r="U74">
        <v>25604.51</v>
      </c>
      <c r="X74" t="str">
        <f t="shared" si="35"/>
        <v>select_run_range_order</v>
      </c>
      <c r="Y74">
        <f t="shared" si="36"/>
        <v>128</v>
      </c>
      <c r="Z74">
        <f t="shared" si="37"/>
        <v>2111.52</v>
      </c>
      <c r="AA74">
        <f t="shared" si="38"/>
        <v>2111.52</v>
      </c>
      <c r="AB74">
        <f t="shared" si="39"/>
        <v>2111.52</v>
      </c>
      <c r="AC74">
        <f t="shared" si="40"/>
        <v>0</v>
      </c>
      <c r="AD74">
        <f t="shared" si="41"/>
        <v>183.21</v>
      </c>
    </row>
    <row r="75" spans="1:30" x14ac:dyDescent="0.25">
      <c r="A75" t="s">
        <v>26</v>
      </c>
      <c r="B75">
        <v>200</v>
      </c>
      <c r="C75">
        <v>256</v>
      </c>
      <c r="D75">
        <v>423086</v>
      </c>
      <c r="E75">
        <v>2113.73</v>
      </c>
      <c r="F75">
        <v>423086</v>
      </c>
      <c r="G75">
        <v>2113.73</v>
      </c>
      <c r="H75">
        <v>423086</v>
      </c>
      <c r="I75">
        <v>2113.73</v>
      </c>
      <c r="J75">
        <v>0</v>
      </c>
      <c r="K75">
        <v>0</v>
      </c>
      <c r="L75">
        <v>0</v>
      </c>
      <c r="M75">
        <v>404.61</v>
      </c>
      <c r="N75">
        <v>0</v>
      </c>
      <c r="O75">
        <v>0</v>
      </c>
      <c r="P75">
        <v>0</v>
      </c>
      <c r="Q75">
        <v>0</v>
      </c>
      <c r="R75">
        <v>0</v>
      </c>
      <c r="S75">
        <v>1.27</v>
      </c>
      <c r="T75">
        <v>0.12</v>
      </c>
      <c r="U75">
        <v>51219.85</v>
      </c>
      <c r="X75" t="str">
        <f t="shared" si="35"/>
        <v>select_run_range_order</v>
      </c>
      <c r="Y75">
        <f t="shared" si="36"/>
        <v>256</v>
      </c>
      <c r="Z75">
        <f t="shared" si="37"/>
        <v>2113.73</v>
      </c>
      <c r="AA75">
        <f t="shared" si="38"/>
        <v>2113.73</v>
      </c>
      <c r="AB75">
        <f t="shared" si="39"/>
        <v>2113.73</v>
      </c>
      <c r="AC75">
        <f t="shared" si="40"/>
        <v>0</v>
      </c>
      <c r="AD75">
        <f t="shared" si="41"/>
        <v>404.61</v>
      </c>
    </row>
    <row r="76" spans="1:30" x14ac:dyDescent="0.25">
      <c r="A76" t="s">
        <v>26</v>
      </c>
      <c r="B76">
        <v>200</v>
      </c>
      <c r="C76">
        <v>512</v>
      </c>
      <c r="D76">
        <v>422762</v>
      </c>
      <c r="E76">
        <v>2110.33</v>
      </c>
      <c r="F76">
        <v>422762</v>
      </c>
      <c r="G76">
        <v>2110.33</v>
      </c>
      <c r="H76">
        <v>422762</v>
      </c>
      <c r="I76">
        <v>2110.33</v>
      </c>
      <c r="J76">
        <v>0</v>
      </c>
      <c r="K76">
        <v>0</v>
      </c>
      <c r="L76">
        <v>0</v>
      </c>
      <c r="M76">
        <v>877.61</v>
      </c>
      <c r="N76">
        <v>0</v>
      </c>
      <c r="O76">
        <v>0</v>
      </c>
      <c r="P76">
        <v>0</v>
      </c>
      <c r="Q76">
        <v>0</v>
      </c>
      <c r="R76">
        <v>0</v>
      </c>
      <c r="S76">
        <v>2.69</v>
      </c>
      <c r="T76">
        <v>0.24</v>
      </c>
      <c r="U76">
        <v>102483.19</v>
      </c>
      <c r="X76" t="str">
        <f t="shared" si="35"/>
        <v>select_run_range_order</v>
      </c>
      <c r="Y76">
        <f t="shared" si="36"/>
        <v>512</v>
      </c>
      <c r="Z76">
        <f t="shared" si="37"/>
        <v>2110.33</v>
      </c>
      <c r="AA76">
        <f t="shared" si="38"/>
        <v>2110.33</v>
      </c>
      <c r="AB76">
        <f t="shared" si="39"/>
        <v>2110.33</v>
      </c>
      <c r="AC76">
        <f t="shared" si="40"/>
        <v>0</v>
      </c>
      <c r="AD76">
        <f t="shared" si="41"/>
        <v>877.61</v>
      </c>
    </row>
    <row r="77" spans="1:30" x14ac:dyDescent="0.25">
      <c r="A77" t="s">
        <v>26</v>
      </c>
      <c r="B77">
        <v>201</v>
      </c>
      <c r="C77">
        <v>1024</v>
      </c>
      <c r="D77">
        <v>425504</v>
      </c>
      <c r="E77">
        <v>2120.5500000000002</v>
      </c>
      <c r="F77">
        <v>425504</v>
      </c>
      <c r="G77">
        <v>2120.5500000000002</v>
      </c>
      <c r="H77">
        <v>425504</v>
      </c>
      <c r="I77">
        <v>2120.5500000000002</v>
      </c>
      <c r="J77">
        <v>0</v>
      </c>
      <c r="K77">
        <v>0</v>
      </c>
      <c r="L77">
        <v>0</v>
      </c>
      <c r="M77">
        <v>1708.63</v>
      </c>
      <c r="N77">
        <v>0</v>
      </c>
      <c r="O77">
        <v>0</v>
      </c>
      <c r="P77">
        <v>0</v>
      </c>
      <c r="Q77">
        <v>0</v>
      </c>
      <c r="R77">
        <v>0</v>
      </c>
      <c r="S77">
        <v>5.13</v>
      </c>
      <c r="T77">
        <v>0.48</v>
      </c>
      <c r="U77">
        <v>205142.36</v>
      </c>
      <c r="X77" t="str">
        <f t="shared" si="35"/>
        <v>select_run_range_order</v>
      </c>
      <c r="Y77">
        <f t="shared" si="36"/>
        <v>1024</v>
      </c>
      <c r="Z77">
        <f t="shared" si="37"/>
        <v>2120.5500000000002</v>
      </c>
      <c r="AA77">
        <f t="shared" si="38"/>
        <v>2120.5500000000002</v>
      </c>
      <c r="AB77">
        <f t="shared" si="39"/>
        <v>2120.5500000000002</v>
      </c>
      <c r="AC77">
        <f t="shared" si="40"/>
        <v>0</v>
      </c>
      <c r="AD77">
        <f t="shared" si="41"/>
        <v>1708.63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87523</v>
      </c>
      <c r="E80">
        <v>437.61</v>
      </c>
      <c r="F80">
        <v>87523</v>
      </c>
      <c r="G80">
        <v>437.61</v>
      </c>
      <c r="H80">
        <v>87523</v>
      </c>
      <c r="I80">
        <v>437.61</v>
      </c>
      <c r="J80">
        <v>0</v>
      </c>
      <c r="K80">
        <v>0</v>
      </c>
      <c r="L80">
        <v>0</v>
      </c>
      <c r="M80">
        <v>4.91</v>
      </c>
      <c r="N80">
        <v>0</v>
      </c>
      <c r="O80">
        <v>0</v>
      </c>
      <c r="P80">
        <v>0</v>
      </c>
      <c r="Q80">
        <v>0</v>
      </c>
      <c r="R80">
        <v>0</v>
      </c>
      <c r="S80">
        <v>0.04</v>
      </c>
      <c r="T80">
        <v>0</v>
      </c>
      <c r="U80">
        <v>199.97</v>
      </c>
      <c r="X80" t="str">
        <f>A80</f>
        <v>select_run_range_simple</v>
      </c>
      <c r="Y80">
        <f>C80</f>
        <v>1</v>
      </c>
      <c r="Z80">
        <f>E80</f>
        <v>437.61</v>
      </c>
      <c r="AA80">
        <f>G80</f>
        <v>437.61</v>
      </c>
      <c r="AB80">
        <f>I80</f>
        <v>437.61</v>
      </c>
      <c r="AC80">
        <f>K80</f>
        <v>0</v>
      </c>
      <c r="AD80">
        <f>M80</f>
        <v>4.91</v>
      </c>
    </row>
    <row r="81" spans="1:30" x14ac:dyDescent="0.25">
      <c r="A81" t="s">
        <v>27</v>
      </c>
      <c r="B81">
        <v>200</v>
      </c>
      <c r="C81">
        <v>2</v>
      </c>
      <c r="D81">
        <v>99846</v>
      </c>
      <c r="E81">
        <v>499.22</v>
      </c>
      <c r="F81">
        <v>99846</v>
      </c>
      <c r="G81">
        <v>499.22</v>
      </c>
      <c r="H81">
        <v>99846</v>
      </c>
      <c r="I81">
        <v>499.22</v>
      </c>
      <c r="J81">
        <v>0</v>
      </c>
      <c r="K81">
        <v>0</v>
      </c>
      <c r="L81">
        <v>0</v>
      </c>
      <c r="M81">
        <v>9.91</v>
      </c>
      <c r="N81">
        <v>0</v>
      </c>
      <c r="O81">
        <v>0</v>
      </c>
      <c r="P81">
        <v>0</v>
      </c>
      <c r="Q81">
        <v>0</v>
      </c>
      <c r="R81">
        <v>0</v>
      </c>
      <c r="S81">
        <v>0.1</v>
      </c>
      <c r="T81">
        <v>0</v>
      </c>
      <c r="U81">
        <v>399.95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499.22</v>
      </c>
      <c r="AA81">
        <f t="shared" ref="AA81:AA90" si="45">G81</f>
        <v>499.22</v>
      </c>
      <c r="AB81">
        <f t="shared" ref="AB81:AB90" si="46">I81</f>
        <v>499.22</v>
      </c>
      <c r="AC81">
        <f t="shared" ref="AC81:AC90" si="47">K81</f>
        <v>0</v>
      </c>
      <c r="AD81">
        <f t="shared" ref="AD81:AD90" si="48">M81</f>
        <v>9.91</v>
      </c>
    </row>
    <row r="82" spans="1:30" x14ac:dyDescent="0.25">
      <c r="A82" t="s">
        <v>27</v>
      </c>
      <c r="B82">
        <v>200</v>
      </c>
      <c r="C82">
        <v>4</v>
      </c>
      <c r="D82">
        <v>158133</v>
      </c>
      <c r="E82">
        <v>790.63</v>
      </c>
      <c r="F82">
        <v>158133</v>
      </c>
      <c r="G82">
        <v>790.63</v>
      </c>
      <c r="H82">
        <v>158133</v>
      </c>
      <c r="I82">
        <v>790.63</v>
      </c>
      <c r="J82">
        <v>0</v>
      </c>
      <c r="K82">
        <v>0</v>
      </c>
      <c r="L82">
        <v>0</v>
      </c>
      <c r="M82">
        <v>11.87</v>
      </c>
      <c r="N82">
        <v>0</v>
      </c>
      <c r="O82">
        <v>0</v>
      </c>
      <c r="P82">
        <v>0</v>
      </c>
      <c r="Q82">
        <v>0</v>
      </c>
      <c r="R82">
        <v>0</v>
      </c>
      <c r="S82">
        <v>0.11</v>
      </c>
      <c r="T82">
        <v>0.01</v>
      </c>
      <c r="U82">
        <v>799.93</v>
      </c>
      <c r="X82" t="str">
        <f t="shared" si="42"/>
        <v>select_run_range_simple</v>
      </c>
      <c r="Y82">
        <f t="shared" si="43"/>
        <v>4</v>
      </c>
      <c r="Z82">
        <f t="shared" si="44"/>
        <v>790.63</v>
      </c>
      <c r="AA82">
        <f t="shared" si="45"/>
        <v>790.63</v>
      </c>
      <c r="AB82">
        <f t="shared" si="46"/>
        <v>790.63</v>
      </c>
      <c r="AC82">
        <f t="shared" si="47"/>
        <v>0</v>
      </c>
      <c r="AD82">
        <f t="shared" si="48"/>
        <v>11.87</v>
      </c>
    </row>
    <row r="83" spans="1:30" x14ac:dyDescent="0.25">
      <c r="A83" t="s">
        <v>27</v>
      </c>
      <c r="B83">
        <v>200</v>
      </c>
      <c r="C83">
        <v>8</v>
      </c>
      <c r="D83">
        <v>230455</v>
      </c>
      <c r="E83">
        <v>1152.2</v>
      </c>
      <c r="F83">
        <v>230455</v>
      </c>
      <c r="G83">
        <v>1152.2</v>
      </c>
      <c r="H83">
        <v>230455</v>
      </c>
      <c r="I83">
        <v>1152.2</v>
      </c>
      <c r="J83">
        <v>0</v>
      </c>
      <c r="K83">
        <v>0</v>
      </c>
      <c r="L83">
        <v>0</v>
      </c>
      <c r="M83">
        <v>15.27</v>
      </c>
      <c r="N83">
        <v>0</v>
      </c>
      <c r="O83">
        <v>0</v>
      </c>
      <c r="P83">
        <v>0</v>
      </c>
      <c r="Q83">
        <v>0</v>
      </c>
      <c r="R83">
        <v>0</v>
      </c>
      <c r="S83">
        <v>0.06</v>
      </c>
      <c r="T83">
        <v>0.01</v>
      </c>
      <c r="U83">
        <v>1599.93</v>
      </c>
      <c r="X83" t="str">
        <f t="shared" si="42"/>
        <v>select_run_range_simple</v>
      </c>
      <c r="Y83">
        <f t="shared" si="43"/>
        <v>8</v>
      </c>
      <c r="Z83">
        <f t="shared" si="44"/>
        <v>1152.2</v>
      </c>
      <c r="AA83">
        <f t="shared" si="45"/>
        <v>1152.2</v>
      </c>
      <c r="AB83">
        <f t="shared" si="46"/>
        <v>1152.2</v>
      </c>
      <c r="AC83">
        <f t="shared" si="47"/>
        <v>0</v>
      </c>
      <c r="AD83">
        <f t="shared" si="48"/>
        <v>15.27</v>
      </c>
    </row>
    <row r="84" spans="1:30" x14ac:dyDescent="0.25">
      <c r="A84" t="s">
        <v>27</v>
      </c>
      <c r="B84">
        <v>200</v>
      </c>
      <c r="C84">
        <v>16</v>
      </c>
      <c r="D84">
        <v>310308</v>
      </c>
      <c r="E84">
        <v>1551.42</v>
      </c>
      <c r="F84">
        <v>310308</v>
      </c>
      <c r="G84">
        <v>1551.42</v>
      </c>
      <c r="H84">
        <v>310308</v>
      </c>
      <c r="I84">
        <v>1551.42</v>
      </c>
      <c r="J84">
        <v>0</v>
      </c>
      <c r="K84">
        <v>0</v>
      </c>
      <c r="L84">
        <v>0</v>
      </c>
      <c r="M84">
        <v>22.28</v>
      </c>
      <c r="N84">
        <v>0</v>
      </c>
      <c r="O84">
        <v>0</v>
      </c>
      <c r="P84">
        <v>0</v>
      </c>
      <c r="Q84">
        <v>0</v>
      </c>
      <c r="R84">
        <v>0</v>
      </c>
      <c r="S84">
        <v>0.1</v>
      </c>
      <c r="T84">
        <v>0.01</v>
      </c>
      <c r="U84">
        <v>3199.96</v>
      </c>
      <c r="X84" t="str">
        <f t="shared" si="42"/>
        <v>select_run_range_simple</v>
      </c>
      <c r="Y84">
        <f t="shared" si="43"/>
        <v>16</v>
      </c>
      <c r="Z84">
        <f t="shared" si="44"/>
        <v>1551.42</v>
      </c>
      <c r="AA84">
        <f t="shared" si="45"/>
        <v>1551.42</v>
      </c>
      <c r="AB84">
        <f t="shared" si="46"/>
        <v>1551.42</v>
      </c>
      <c r="AC84">
        <f t="shared" si="47"/>
        <v>0</v>
      </c>
      <c r="AD84">
        <f t="shared" si="48"/>
        <v>22.28</v>
      </c>
    </row>
    <row r="85" spans="1:30" x14ac:dyDescent="0.25">
      <c r="A85" t="s">
        <v>27</v>
      </c>
      <c r="B85">
        <v>200</v>
      </c>
      <c r="C85">
        <v>32</v>
      </c>
      <c r="D85">
        <v>378380</v>
      </c>
      <c r="E85">
        <v>1891.66</v>
      </c>
      <c r="F85">
        <v>378380</v>
      </c>
      <c r="G85">
        <v>1891.66</v>
      </c>
      <c r="H85">
        <v>378380</v>
      </c>
      <c r="I85">
        <v>1891.66</v>
      </c>
      <c r="J85">
        <v>0</v>
      </c>
      <c r="K85">
        <v>0</v>
      </c>
      <c r="L85">
        <v>0</v>
      </c>
      <c r="M85">
        <v>39.65</v>
      </c>
      <c r="N85">
        <v>0</v>
      </c>
      <c r="O85">
        <v>0</v>
      </c>
      <c r="P85">
        <v>0</v>
      </c>
      <c r="Q85">
        <v>0</v>
      </c>
      <c r="R85">
        <v>0</v>
      </c>
      <c r="S85">
        <v>0.1</v>
      </c>
      <c r="T85">
        <v>0.02</v>
      </c>
      <c r="U85">
        <v>6400.16</v>
      </c>
      <c r="X85" t="str">
        <f t="shared" si="42"/>
        <v>select_run_range_simple</v>
      </c>
      <c r="Y85">
        <f t="shared" si="43"/>
        <v>32</v>
      </c>
      <c r="Z85">
        <f t="shared" si="44"/>
        <v>1891.66</v>
      </c>
      <c r="AA85">
        <f t="shared" si="45"/>
        <v>1891.66</v>
      </c>
      <c r="AB85">
        <f t="shared" si="46"/>
        <v>1891.66</v>
      </c>
      <c r="AC85">
        <f t="shared" si="47"/>
        <v>0</v>
      </c>
      <c r="AD85">
        <f t="shared" si="48"/>
        <v>39.65</v>
      </c>
    </row>
    <row r="86" spans="1:30" x14ac:dyDescent="0.25">
      <c r="A86" t="s">
        <v>27</v>
      </c>
      <c r="B86">
        <v>200</v>
      </c>
      <c r="C86">
        <v>64</v>
      </c>
      <c r="D86">
        <v>414762</v>
      </c>
      <c r="E86">
        <v>2073.34</v>
      </c>
      <c r="F86">
        <v>414762</v>
      </c>
      <c r="G86">
        <v>2073.34</v>
      </c>
      <c r="H86">
        <v>414762</v>
      </c>
      <c r="I86">
        <v>2073.34</v>
      </c>
      <c r="J86">
        <v>0</v>
      </c>
      <c r="K86">
        <v>0</v>
      </c>
      <c r="L86">
        <v>0</v>
      </c>
      <c r="M86">
        <v>75.819999999999993</v>
      </c>
      <c r="N86">
        <v>0</v>
      </c>
      <c r="O86">
        <v>0</v>
      </c>
      <c r="P86">
        <v>0</v>
      </c>
      <c r="Q86">
        <v>0</v>
      </c>
      <c r="R86">
        <v>0</v>
      </c>
      <c r="S86">
        <v>0.53</v>
      </c>
      <c r="T86">
        <v>0.03</v>
      </c>
      <c r="U86">
        <v>12801.18</v>
      </c>
      <c r="X86" t="str">
        <f t="shared" si="42"/>
        <v>select_run_range_simple</v>
      </c>
      <c r="Y86">
        <f t="shared" si="43"/>
        <v>64</v>
      </c>
      <c r="Z86">
        <f t="shared" si="44"/>
        <v>2073.34</v>
      </c>
      <c r="AA86">
        <f t="shared" si="45"/>
        <v>2073.34</v>
      </c>
      <c r="AB86">
        <f t="shared" si="46"/>
        <v>2073.34</v>
      </c>
      <c r="AC86">
        <f t="shared" si="47"/>
        <v>0</v>
      </c>
      <c r="AD86">
        <f t="shared" si="48"/>
        <v>75.819999999999993</v>
      </c>
    </row>
    <row r="87" spans="1:30" x14ac:dyDescent="0.25">
      <c r="A87" t="s">
        <v>27</v>
      </c>
      <c r="B87">
        <v>200</v>
      </c>
      <c r="C87">
        <v>128</v>
      </c>
      <c r="D87">
        <v>421990</v>
      </c>
      <c r="E87">
        <v>2109.09</v>
      </c>
      <c r="F87">
        <v>421990</v>
      </c>
      <c r="G87">
        <v>2109.09</v>
      </c>
      <c r="H87">
        <v>421990</v>
      </c>
      <c r="I87">
        <v>2109.09</v>
      </c>
      <c r="J87">
        <v>0</v>
      </c>
      <c r="K87">
        <v>0</v>
      </c>
      <c r="L87">
        <v>0</v>
      </c>
      <c r="M87">
        <v>186.54</v>
      </c>
      <c r="N87">
        <v>0</v>
      </c>
      <c r="O87">
        <v>0</v>
      </c>
      <c r="P87">
        <v>0</v>
      </c>
      <c r="Q87">
        <v>0</v>
      </c>
      <c r="R87">
        <v>0</v>
      </c>
      <c r="S87">
        <v>0.54</v>
      </c>
      <c r="T87">
        <v>0.06</v>
      </c>
      <c r="U87">
        <v>25604.73</v>
      </c>
      <c r="X87" t="str">
        <f t="shared" si="42"/>
        <v>select_run_range_simple</v>
      </c>
      <c r="Y87">
        <f t="shared" si="43"/>
        <v>128</v>
      </c>
      <c r="Z87">
        <f t="shared" si="44"/>
        <v>2109.09</v>
      </c>
      <c r="AA87">
        <f t="shared" si="45"/>
        <v>2109.09</v>
      </c>
      <c r="AB87">
        <f t="shared" si="46"/>
        <v>2109.09</v>
      </c>
      <c r="AC87">
        <f t="shared" si="47"/>
        <v>0</v>
      </c>
      <c r="AD87">
        <f t="shared" si="48"/>
        <v>186.54</v>
      </c>
    </row>
    <row r="88" spans="1:30" x14ac:dyDescent="0.25">
      <c r="A88" t="s">
        <v>27</v>
      </c>
      <c r="B88">
        <v>200</v>
      </c>
      <c r="C88">
        <v>256</v>
      </c>
      <c r="D88">
        <v>423756</v>
      </c>
      <c r="E88">
        <v>2116.96</v>
      </c>
      <c r="F88">
        <v>423756</v>
      </c>
      <c r="G88">
        <v>2116.96</v>
      </c>
      <c r="H88">
        <v>423756</v>
      </c>
      <c r="I88">
        <v>2116.96</v>
      </c>
      <c r="J88">
        <v>0</v>
      </c>
      <c r="K88">
        <v>0</v>
      </c>
      <c r="L88">
        <v>0</v>
      </c>
      <c r="M88">
        <v>397.39</v>
      </c>
      <c r="N88">
        <v>0</v>
      </c>
      <c r="O88">
        <v>0</v>
      </c>
      <c r="P88">
        <v>0</v>
      </c>
      <c r="Q88">
        <v>0</v>
      </c>
      <c r="R88">
        <v>0</v>
      </c>
      <c r="S88">
        <v>1.26</v>
      </c>
      <c r="T88">
        <v>0.12</v>
      </c>
      <c r="U88">
        <v>51221.53</v>
      </c>
      <c r="X88" t="str">
        <f t="shared" si="42"/>
        <v>select_run_range_simple</v>
      </c>
      <c r="Y88">
        <f t="shared" si="43"/>
        <v>256</v>
      </c>
      <c r="Z88">
        <f t="shared" si="44"/>
        <v>2116.96</v>
      </c>
      <c r="AA88">
        <f t="shared" si="45"/>
        <v>2116.96</v>
      </c>
      <c r="AB88">
        <f t="shared" si="46"/>
        <v>2116.96</v>
      </c>
      <c r="AC88">
        <f t="shared" si="47"/>
        <v>0</v>
      </c>
      <c r="AD88">
        <f t="shared" si="48"/>
        <v>397.39</v>
      </c>
    </row>
    <row r="89" spans="1:30" x14ac:dyDescent="0.25">
      <c r="A89" t="s">
        <v>27</v>
      </c>
      <c r="B89">
        <v>200</v>
      </c>
      <c r="C89">
        <v>512</v>
      </c>
      <c r="D89">
        <v>423178</v>
      </c>
      <c r="E89">
        <v>2112.38</v>
      </c>
      <c r="F89">
        <v>423178</v>
      </c>
      <c r="G89">
        <v>2112.38</v>
      </c>
      <c r="H89">
        <v>423178</v>
      </c>
      <c r="I89">
        <v>2112.38</v>
      </c>
      <c r="J89">
        <v>0</v>
      </c>
      <c r="K89">
        <v>0</v>
      </c>
      <c r="L89">
        <v>0</v>
      </c>
      <c r="M89">
        <v>816.63</v>
      </c>
      <c r="N89">
        <v>0</v>
      </c>
      <c r="O89">
        <v>0</v>
      </c>
      <c r="P89">
        <v>0</v>
      </c>
      <c r="Q89">
        <v>0</v>
      </c>
      <c r="R89">
        <v>0</v>
      </c>
      <c r="S89">
        <v>2.17</v>
      </c>
      <c r="T89">
        <v>0.24</v>
      </c>
      <c r="U89">
        <v>102483.8</v>
      </c>
      <c r="X89" t="str">
        <f t="shared" si="42"/>
        <v>select_run_range_simple</v>
      </c>
      <c r="Y89">
        <f t="shared" si="43"/>
        <v>512</v>
      </c>
      <c r="Z89">
        <f t="shared" si="44"/>
        <v>2112.38</v>
      </c>
      <c r="AA89">
        <f t="shared" si="45"/>
        <v>2112.38</v>
      </c>
      <c r="AB89">
        <f t="shared" si="46"/>
        <v>2112.38</v>
      </c>
      <c r="AC89">
        <f t="shared" si="47"/>
        <v>0</v>
      </c>
      <c r="AD89">
        <f t="shared" si="48"/>
        <v>816.63</v>
      </c>
    </row>
    <row r="90" spans="1:30" x14ac:dyDescent="0.25">
      <c r="A90" t="s">
        <v>27</v>
      </c>
      <c r="B90">
        <v>201</v>
      </c>
      <c r="C90">
        <v>1024</v>
      </c>
      <c r="D90">
        <v>424476</v>
      </c>
      <c r="E90">
        <v>2115.39</v>
      </c>
      <c r="F90">
        <v>424476</v>
      </c>
      <c r="G90">
        <v>2115.39</v>
      </c>
      <c r="H90">
        <v>424476</v>
      </c>
      <c r="I90">
        <v>2115.39</v>
      </c>
      <c r="J90">
        <v>0</v>
      </c>
      <c r="K90">
        <v>0</v>
      </c>
      <c r="L90">
        <v>0</v>
      </c>
      <c r="M90">
        <v>1708.63</v>
      </c>
      <c r="N90">
        <v>0</v>
      </c>
      <c r="O90">
        <v>0</v>
      </c>
      <c r="P90">
        <v>0</v>
      </c>
      <c r="Q90">
        <v>0</v>
      </c>
      <c r="R90">
        <v>0</v>
      </c>
      <c r="S90">
        <v>5.0599999999999996</v>
      </c>
      <c r="T90">
        <v>0.48</v>
      </c>
      <c r="U90">
        <v>205145.89</v>
      </c>
      <c r="X90" t="str">
        <f t="shared" si="42"/>
        <v>select_run_range_simple</v>
      </c>
      <c r="Y90">
        <f t="shared" si="43"/>
        <v>1024</v>
      </c>
      <c r="Z90">
        <f t="shared" si="44"/>
        <v>2115.39</v>
      </c>
      <c r="AA90">
        <f t="shared" si="45"/>
        <v>2115.39</v>
      </c>
      <c r="AB90">
        <f t="shared" si="46"/>
        <v>2115.39</v>
      </c>
      <c r="AC90">
        <f t="shared" si="47"/>
        <v>0</v>
      </c>
      <c r="AD90">
        <f t="shared" si="48"/>
        <v>1708.63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89608</v>
      </c>
      <c r="E93">
        <v>448.03</v>
      </c>
      <c r="F93">
        <v>89608</v>
      </c>
      <c r="G93">
        <v>448.03</v>
      </c>
      <c r="H93">
        <v>89608</v>
      </c>
      <c r="I93">
        <v>448.03</v>
      </c>
      <c r="J93">
        <v>0</v>
      </c>
      <c r="K93">
        <v>0</v>
      </c>
      <c r="L93">
        <v>0</v>
      </c>
      <c r="M93">
        <v>4.91</v>
      </c>
      <c r="N93">
        <v>0</v>
      </c>
      <c r="O93">
        <v>0</v>
      </c>
      <c r="P93">
        <v>0</v>
      </c>
      <c r="Q93">
        <v>0</v>
      </c>
      <c r="R93">
        <v>0</v>
      </c>
      <c r="S93">
        <v>0.02</v>
      </c>
      <c r="T93">
        <v>0</v>
      </c>
      <c r="U93">
        <v>199.97</v>
      </c>
      <c r="X93" t="str">
        <f>A93</f>
        <v>select_run_range_sum</v>
      </c>
      <c r="Y93">
        <f>C93</f>
        <v>1</v>
      </c>
      <c r="Z93">
        <f>E93</f>
        <v>448.03</v>
      </c>
      <c r="AA93">
        <f>G93</f>
        <v>448.03</v>
      </c>
      <c r="AB93">
        <f>I93</f>
        <v>448.03</v>
      </c>
      <c r="AC93">
        <f>K93</f>
        <v>0</v>
      </c>
      <c r="AD93">
        <f>M93</f>
        <v>4.91</v>
      </c>
    </row>
    <row r="94" spans="1:30" x14ac:dyDescent="0.25">
      <c r="A94" t="s">
        <v>28</v>
      </c>
      <c r="B94">
        <v>200</v>
      </c>
      <c r="C94">
        <v>2</v>
      </c>
      <c r="D94">
        <v>101985</v>
      </c>
      <c r="E94">
        <v>509.91</v>
      </c>
      <c r="F94">
        <v>101985</v>
      </c>
      <c r="G94">
        <v>509.91</v>
      </c>
      <c r="H94">
        <v>101985</v>
      </c>
      <c r="I94">
        <v>509.91</v>
      </c>
      <c r="J94">
        <v>0</v>
      </c>
      <c r="K94">
        <v>0</v>
      </c>
      <c r="L94">
        <v>0</v>
      </c>
      <c r="M94">
        <v>9.73</v>
      </c>
      <c r="N94">
        <v>0</v>
      </c>
      <c r="O94">
        <v>0</v>
      </c>
      <c r="P94">
        <v>0</v>
      </c>
      <c r="Q94">
        <v>0</v>
      </c>
      <c r="R94">
        <v>0</v>
      </c>
      <c r="S94">
        <v>0.06</v>
      </c>
      <c r="T94">
        <v>0</v>
      </c>
      <c r="U94">
        <v>399.96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509.91</v>
      </c>
      <c r="AA94">
        <f t="shared" ref="AA94:AA103" si="52">G94</f>
        <v>509.91</v>
      </c>
      <c r="AB94">
        <f t="shared" ref="AB94:AB103" si="53">I94</f>
        <v>509.91</v>
      </c>
      <c r="AC94">
        <f t="shared" ref="AC94:AC103" si="54">K94</f>
        <v>0</v>
      </c>
      <c r="AD94">
        <f t="shared" ref="AD94:AD103" si="55">M94</f>
        <v>9.73</v>
      </c>
    </row>
    <row r="95" spans="1:30" x14ac:dyDescent="0.25">
      <c r="A95" t="s">
        <v>28</v>
      </c>
      <c r="B95">
        <v>200</v>
      </c>
      <c r="C95">
        <v>4</v>
      </c>
      <c r="D95">
        <v>159801</v>
      </c>
      <c r="E95">
        <v>798.98</v>
      </c>
      <c r="F95">
        <v>159801</v>
      </c>
      <c r="G95">
        <v>798.98</v>
      </c>
      <c r="H95">
        <v>159801</v>
      </c>
      <c r="I95">
        <v>798.98</v>
      </c>
      <c r="J95">
        <v>0</v>
      </c>
      <c r="K95">
        <v>0</v>
      </c>
      <c r="L95">
        <v>0</v>
      </c>
      <c r="M95">
        <v>12.08</v>
      </c>
      <c r="N95">
        <v>0</v>
      </c>
      <c r="O95">
        <v>0</v>
      </c>
      <c r="P95">
        <v>0</v>
      </c>
      <c r="Q95">
        <v>0</v>
      </c>
      <c r="R95">
        <v>0</v>
      </c>
      <c r="S95">
        <v>0.05</v>
      </c>
      <c r="T95">
        <v>0.01</v>
      </c>
      <c r="U95">
        <v>799.93</v>
      </c>
      <c r="X95" t="str">
        <f t="shared" si="49"/>
        <v>select_run_range_sum</v>
      </c>
      <c r="Y95">
        <f t="shared" si="50"/>
        <v>4</v>
      </c>
      <c r="Z95">
        <f t="shared" si="51"/>
        <v>798.98</v>
      </c>
      <c r="AA95">
        <f t="shared" si="52"/>
        <v>798.98</v>
      </c>
      <c r="AB95">
        <f t="shared" si="53"/>
        <v>798.98</v>
      </c>
      <c r="AC95">
        <f t="shared" si="54"/>
        <v>0</v>
      </c>
      <c r="AD95">
        <f t="shared" si="55"/>
        <v>12.08</v>
      </c>
    </row>
    <row r="96" spans="1:30" x14ac:dyDescent="0.25">
      <c r="A96" t="s">
        <v>28</v>
      </c>
      <c r="B96">
        <v>200</v>
      </c>
      <c r="C96">
        <v>8</v>
      </c>
      <c r="D96">
        <v>232823</v>
      </c>
      <c r="E96">
        <v>1164.04</v>
      </c>
      <c r="F96">
        <v>232823</v>
      </c>
      <c r="G96">
        <v>1164.04</v>
      </c>
      <c r="H96">
        <v>232823</v>
      </c>
      <c r="I96">
        <v>1164.04</v>
      </c>
      <c r="J96">
        <v>0</v>
      </c>
      <c r="K96">
        <v>0</v>
      </c>
      <c r="L96">
        <v>0</v>
      </c>
      <c r="M96">
        <v>15.55</v>
      </c>
      <c r="N96">
        <v>0</v>
      </c>
      <c r="O96">
        <v>0</v>
      </c>
      <c r="P96">
        <v>0</v>
      </c>
      <c r="Q96">
        <v>0</v>
      </c>
      <c r="R96">
        <v>0</v>
      </c>
      <c r="S96">
        <v>7.0000000000000007E-2</v>
      </c>
      <c r="T96">
        <v>0.01</v>
      </c>
      <c r="U96">
        <v>1599.93</v>
      </c>
      <c r="X96" t="str">
        <f t="shared" si="49"/>
        <v>select_run_range_sum</v>
      </c>
      <c r="Y96">
        <f t="shared" si="50"/>
        <v>8</v>
      </c>
      <c r="Z96">
        <f t="shared" si="51"/>
        <v>1164.04</v>
      </c>
      <c r="AA96">
        <f t="shared" si="52"/>
        <v>1164.04</v>
      </c>
      <c r="AB96">
        <f t="shared" si="53"/>
        <v>1164.04</v>
      </c>
      <c r="AC96">
        <f t="shared" si="54"/>
        <v>0</v>
      </c>
      <c r="AD96">
        <f t="shared" si="55"/>
        <v>15.55</v>
      </c>
    </row>
    <row r="97" spans="1:30" x14ac:dyDescent="0.25">
      <c r="A97" t="s">
        <v>28</v>
      </c>
      <c r="B97">
        <v>200</v>
      </c>
      <c r="C97">
        <v>16</v>
      </c>
      <c r="D97">
        <v>312162</v>
      </c>
      <c r="E97">
        <v>1560.69</v>
      </c>
      <c r="F97">
        <v>312162</v>
      </c>
      <c r="G97">
        <v>1560.69</v>
      </c>
      <c r="H97">
        <v>312162</v>
      </c>
      <c r="I97">
        <v>1560.69</v>
      </c>
      <c r="J97">
        <v>0</v>
      </c>
      <c r="K97">
        <v>0</v>
      </c>
      <c r="L97">
        <v>0</v>
      </c>
      <c r="M97">
        <v>22.28</v>
      </c>
      <c r="N97">
        <v>0</v>
      </c>
      <c r="O97">
        <v>0</v>
      </c>
      <c r="P97">
        <v>0</v>
      </c>
      <c r="Q97">
        <v>0</v>
      </c>
      <c r="R97">
        <v>0</v>
      </c>
      <c r="S97">
        <v>0.08</v>
      </c>
      <c r="T97">
        <v>0.01</v>
      </c>
      <c r="U97">
        <v>3199.97</v>
      </c>
      <c r="X97" t="str">
        <f t="shared" si="49"/>
        <v>select_run_range_sum</v>
      </c>
      <c r="Y97">
        <f t="shared" si="50"/>
        <v>16</v>
      </c>
      <c r="Z97">
        <f t="shared" si="51"/>
        <v>1560.69</v>
      </c>
      <c r="AA97">
        <f t="shared" si="52"/>
        <v>1560.69</v>
      </c>
      <c r="AB97">
        <f t="shared" si="53"/>
        <v>1560.69</v>
      </c>
      <c r="AC97">
        <f t="shared" si="54"/>
        <v>0</v>
      </c>
      <c r="AD97">
        <f t="shared" si="55"/>
        <v>22.28</v>
      </c>
    </row>
    <row r="98" spans="1:30" x14ac:dyDescent="0.25">
      <c r="A98" t="s">
        <v>28</v>
      </c>
      <c r="B98">
        <v>200</v>
      </c>
      <c r="C98">
        <v>32</v>
      </c>
      <c r="D98">
        <v>378224</v>
      </c>
      <c r="E98">
        <v>1890.86</v>
      </c>
      <c r="F98">
        <v>378224</v>
      </c>
      <c r="G98">
        <v>1890.86</v>
      </c>
      <c r="H98">
        <v>378224</v>
      </c>
      <c r="I98">
        <v>1890.86</v>
      </c>
      <c r="J98">
        <v>0</v>
      </c>
      <c r="K98">
        <v>0</v>
      </c>
      <c r="L98">
        <v>0</v>
      </c>
      <c r="M98">
        <v>39.65</v>
      </c>
      <c r="N98">
        <v>0</v>
      </c>
      <c r="O98">
        <v>0</v>
      </c>
      <c r="P98">
        <v>0</v>
      </c>
      <c r="Q98">
        <v>0</v>
      </c>
      <c r="R98">
        <v>0</v>
      </c>
      <c r="S98">
        <v>0.1</v>
      </c>
      <c r="T98">
        <v>0.02</v>
      </c>
      <c r="U98">
        <v>6400.25</v>
      </c>
      <c r="X98" t="str">
        <f t="shared" si="49"/>
        <v>select_run_range_sum</v>
      </c>
      <c r="Y98">
        <f t="shared" si="50"/>
        <v>32</v>
      </c>
      <c r="Z98">
        <f t="shared" si="51"/>
        <v>1890.86</v>
      </c>
      <c r="AA98">
        <f t="shared" si="52"/>
        <v>1890.86</v>
      </c>
      <c r="AB98">
        <f t="shared" si="53"/>
        <v>1890.86</v>
      </c>
      <c r="AC98">
        <f t="shared" si="54"/>
        <v>0</v>
      </c>
      <c r="AD98">
        <f t="shared" si="55"/>
        <v>39.65</v>
      </c>
    </row>
    <row r="99" spans="1:30" x14ac:dyDescent="0.25">
      <c r="A99" t="s">
        <v>28</v>
      </c>
      <c r="B99">
        <v>200</v>
      </c>
      <c r="C99">
        <v>64</v>
      </c>
      <c r="D99">
        <v>414532</v>
      </c>
      <c r="E99">
        <v>2072.19</v>
      </c>
      <c r="F99">
        <v>414532</v>
      </c>
      <c r="G99">
        <v>2072.19</v>
      </c>
      <c r="H99">
        <v>414532</v>
      </c>
      <c r="I99">
        <v>2072.19</v>
      </c>
      <c r="J99">
        <v>0</v>
      </c>
      <c r="K99">
        <v>0</v>
      </c>
      <c r="L99">
        <v>0</v>
      </c>
      <c r="M99">
        <v>75.819999999999993</v>
      </c>
      <c r="N99">
        <v>0</v>
      </c>
      <c r="O99">
        <v>0</v>
      </c>
      <c r="P99">
        <v>0</v>
      </c>
      <c r="Q99">
        <v>0</v>
      </c>
      <c r="R99">
        <v>0</v>
      </c>
      <c r="S99">
        <v>0.17</v>
      </c>
      <c r="T99">
        <v>0.03</v>
      </c>
      <c r="U99">
        <v>12801.18</v>
      </c>
      <c r="X99" t="str">
        <f t="shared" si="49"/>
        <v>select_run_range_sum</v>
      </c>
      <c r="Y99">
        <f t="shared" si="50"/>
        <v>64</v>
      </c>
      <c r="Z99">
        <f t="shared" si="51"/>
        <v>2072.19</v>
      </c>
      <c r="AA99">
        <f t="shared" si="52"/>
        <v>2072.19</v>
      </c>
      <c r="AB99">
        <f t="shared" si="53"/>
        <v>2072.19</v>
      </c>
      <c r="AC99">
        <f t="shared" si="54"/>
        <v>0</v>
      </c>
      <c r="AD99">
        <f t="shared" si="55"/>
        <v>75.819999999999993</v>
      </c>
    </row>
    <row r="100" spans="1:30" x14ac:dyDescent="0.25">
      <c r="A100" t="s">
        <v>28</v>
      </c>
      <c r="B100">
        <v>200</v>
      </c>
      <c r="C100">
        <v>128</v>
      </c>
      <c r="D100">
        <v>422887</v>
      </c>
      <c r="E100">
        <v>2113.5500000000002</v>
      </c>
      <c r="F100">
        <v>422887</v>
      </c>
      <c r="G100">
        <v>2113.5500000000002</v>
      </c>
      <c r="H100">
        <v>422887</v>
      </c>
      <c r="I100">
        <v>2113.5500000000002</v>
      </c>
      <c r="J100">
        <v>0</v>
      </c>
      <c r="K100">
        <v>0</v>
      </c>
      <c r="L100">
        <v>0</v>
      </c>
      <c r="M100">
        <v>189.93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0.55000000000000004</v>
      </c>
      <c r="T100">
        <v>0.06</v>
      </c>
      <c r="U100">
        <v>25605.07</v>
      </c>
      <c r="X100" t="str">
        <f t="shared" si="49"/>
        <v>select_run_range_sum</v>
      </c>
      <c r="Y100">
        <f t="shared" si="50"/>
        <v>128</v>
      </c>
      <c r="Z100">
        <f t="shared" si="51"/>
        <v>2113.5500000000002</v>
      </c>
      <c r="AA100">
        <f t="shared" si="52"/>
        <v>2113.5500000000002</v>
      </c>
      <c r="AB100">
        <f t="shared" si="53"/>
        <v>2113.5500000000002</v>
      </c>
      <c r="AC100">
        <f t="shared" si="54"/>
        <v>0</v>
      </c>
      <c r="AD100">
        <f t="shared" si="55"/>
        <v>189.93</v>
      </c>
    </row>
    <row r="101" spans="1:30" x14ac:dyDescent="0.25">
      <c r="A101" t="s">
        <v>28</v>
      </c>
      <c r="B101">
        <v>200</v>
      </c>
      <c r="C101">
        <v>256</v>
      </c>
      <c r="D101">
        <v>423283</v>
      </c>
      <c r="E101">
        <v>2114.66</v>
      </c>
      <c r="F101">
        <v>423283</v>
      </c>
      <c r="G101">
        <v>2114.66</v>
      </c>
      <c r="H101">
        <v>423283</v>
      </c>
      <c r="I101">
        <v>2114.66</v>
      </c>
      <c r="J101">
        <v>0</v>
      </c>
      <c r="K101">
        <v>0</v>
      </c>
      <c r="L101">
        <v>0</v>
      </c>
      <c r="M101">
        <v>397.39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1.1599999999999999</v>
      </c>
      <c r="T101">
        <v>0.12</v>
      </c>
      <c r="U101">
        <v>51220.38</v>
      </c>
      <c r="X101" t="str">
        <f t="shared" si="49"/>
        <v>select_run_range_sum</v>
      </c>
      <c r="Y101">
        <f t="shared" si="50"/>
        <v>256</v>
      </c>
      <c r="Z101">
        <f t="shared" si="51"/>
        <v>2114.66</v>
      </c>
      <c r="AA101">
        <f t="shared" si="52"/>
        <v>2114.66</v>
      </c>
      <c r="AB101">
        <f t="shared" si="53"/>
        <v>2114.66</v>
      </c>
      <c r="AC101">
        <f t="shared" si="54"/>
        <v>0</v>
      </c>
      <c r="AD101">
        <f t="shared" si="55"/>
        <v>397.39</v>
      </c>
    </row>
    <row r="102" spans="1:30" x14ac:dyDescent="0.25">
      <c r="A102" t="s">
        <v>28</v>
      </c>
      <c r="B102">
        <v>200</v>
      </c>
      <c r="C102">
        <v>512</v>
      </c>
      <c r="D102">
        <v>422135</v>
      </c>
      <c r="E102">
        <v>2107.19</v>
      </c>
      <c r="F102">
        <v>422135</v>
      </c>
      <c r="G102">
        <v>2107.19</v>
      </c>
      <c r="H102">
        <v>422135</v>
      </c>
      <c r="I102">
        <v>2107.19</v>
      </c>
      <c r="J102">
        <v>0</v>
      </c>
      <c r="K102">
        <v>0</v>
      </c>
      <c r="L102">
        <v>0</v>
      </c>
      <c r="M102">
        <v>846.57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2.68</v>
      </c>
      <c r="T102">
        <v>0.24</v>
      </c>
      <c r="U102">
        <v>102484.09</v>
      </c>
      <c r="X102" t="str">
        <f t="shared" si="49"/>
        <v>select_run_range_sum</v>
      </c>
      <c r="Y102">
        <f t="shared" si="50"/>
        <v>512</v>
      </c>
      <c r="Z102">
        <f t="shared" si="51"/>
        <v>2107.19</v>
      </c>
      <c r="AA102">
        <f t="shared" si="52"/>
        <v>2107.19</v>
      </c>
      <c r="AB102">
        <f t="shared" si="53"/>
        <v>2107.19</v>
      </c>
      <c r="AC102">
        <f t="shared" si="54"/>
        <v>0</v>
      </c>
      <c r="AD102">
        <f t="shared" si="55"/>
        <v>846.57</v>
      </c>
    </row>
    <row r="103" spans="1:30" x14ac:dyDescent="0.25">
      <c r="A103" t="s">
        <v>28</v>
      </c>
      <c r="B103">
        <v>201</v>
      </c>
      <c r="C103">
        <v>1024</v>
      </c>
      <c r="D103">
        <v>424768</v>
      </c>
      <c r="E103">
        <v>2117.1999999999998</v>
      </c>
      <c r="F103">
        <v>424768</v>
      </c>
      <c r="G103">
        <v>2117.1999999999998</v>
      </c>
      <c r="H103">
        <v>424768</v>
      </c>
      <c r="I103">
        <v>2117.1999999999998</v>
      </c>
      <c r="J103">
        <v>0</v>
      </c>
      <c r="K103">
        <v>0</v>
      </c>
      <c r="L103">
        <v>0</v>
      </c>
      <c r="M103">
        <v>1739.68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5.63</v>
      </c>
      <c r="T103">
        <v>0.48</v>
      </c>
      <c r="U103">
        <v>205123.41</v>
      </c>
      <c r="X103" t="str">
        <f t="shared" si="49"/>
        <v>select_run_range_sum</v>
      </c>
      <c r="Y103">
        <f t="shared" si="50"/>
        <v>1024</v>
      </c>
      <c r="Z103">
        <f t="shared" si="51"/>
        <v>2117.1999999999998</v>
      </c>
      <c r="AA103">
        <f t="shared" si="52"/>
        <v>2117.1999999999998</v>
      </c>
      <c r="AB103">
        <f t="shared" si="53"/>
        <v>2117.1999999999998</v>
      </c>
      <c r="AC103">
        <f t="shared" si="54"/>
        <v>0</v>
      </c>
      <c r="AD103">
        <f t="shared" si="55"/>
        <v>1739.68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256</v>
      </c>
      <c r="C106">
        <v>1</v>
      </c>
      <c r="D106">
        <v>1</v>
      </c>
      <c r="E106">
        <v>0</v>
      </c>
      <c r="F106">
        <v>1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100000</v>
      </c>
      <c r="N106">
        <v>0</v>
      </c>
      <c r="O106">
        <v>0</v>
      </c>
      <c r="P106">
        <v>0</v>
      </c>
      <c r="Q106">
        <v>0</v>
      </c>
      <c r="R106">
        <v>255.53</v>
      </c>
      <c r="S106">
        <v>255.53</v>
      </c>
      <c r="T106">
        <v>255.53</v>
      </c>
      <c r="U106">
        <v>255.53</v>
      </c>
      <c r="X106" t="str">
        <f>A106</f>
        <v>select_run_select_scan</v>
      </c>
      <c r="Y106">
        <f>C106</f>
        <v>1</v>
      </c>
      <c r="Z106">
        <f>E106</f>
        <v>0</v>
      </c>
      <c r="AA106">
        <f>G106</f>
        <v>0</v>
      </c>
      <c r="AB106">
        <f>I106</f>
        <v>0</v>
      </c>
      <c r="AC106">
        <f>K106</f>
        <v>0</v>
      </c>
      <c r="AD106">
        <f>M106</f>
        <v>100000</v>
      </c>
    </row>
    <row r="107" spans="1:30" x14ac:dyDescent="0.25">
      <c r="A107" t="s">
        <v>29</v>
      </c>
      <c r="B107">
        <v>395</v>
      </c>
      <c r="C107">
        <v>2</v>
      </c>
      <c r="D107">
        <v>2</v>
      </c>
      <c r="E107">
        <v>0.01</v>
      </c>
      <c r="F107">
        <v>2</v>
      </c>
      <c r="G107">
        <v>0.01</v>
      </c>
      <c r="H107">
        <v>2</v>
      </c>
      <c r="I107">
        <v>0.01</v>
      </c>
      <c r="J107">
        <v>0</v>
      </c>
      <c r="K107">
        <v>0</v>
      </c>
      <c r="L107">
        <v>0</v>
      </c>
      <c r="M107">
        <v>100000</v>
      </c>
      <c r="N107">
        <v>0</v>
      </c>
      <c r="O107">
        <v>0</v>
      </c>
      <c r="P107">
        <v>0</v>
      </c>
      <c r="Q107">
        <v>0</v>
      </c>
      <c r="R107">
        <v>324.5</v>
      </c>
      <c r="S107">
        <v>394.84</v>
      </c>
      <c r="T107">
        <v>359.67</v>
      </c>
      <c r="U107">
        <v>719.34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0.01</v>
      </c>
      <c r="AA107">
        <f t="shared" ref="AA107:AA110" si="59">G107</f>
        <v>0.01</v>
      </c>
      <c r="AB107">
        <f t="shared" ref="AB107:AB110" si="60">I107</f>
        <v>0.01</v>
      </c>
      <c r="AC107">
        <f t="shared" ref="AC107:AC110" si="61">K107</f>
        <v>0</v>
      </c>
      <c r="AD107">
        <f t="shared" ref="AD107:AD110" si="62">M107</f>
        <v>100000</v>
      </c>
    </row>
    <row r="108" spans="1:30" x14ac:dyDescent="0.25">
      <c r="A108" t="s">
        <v>29</v>
      </c>
      <c r="B108">
        <v>356</v>
      </c>
      <c r="C108">
        <v>4</v>
      </c>
      <c r="D108">
        <v>2</v>
      </c>
      <c r="E108">
        <v>0.01</v>
      </c>
      <c r="F108">
        <v>2</v>
      </c>
      <c r="G108">
        <v>0.01</v>
      </c>
      <c r="H108">
        <v>2</v>
      </c>
      <c r="I108">
        <v>0.01</v>
      </c>
      <c r="J108">
        <v>0</v>
      </c>
      <c r="K108">
        <v>0</v>
      </c>
      <c r="L108">
        <v>0</v>
      </c>
      <c r="M108">
        <v>100000</v>
      </c>
      <c r="N108">
        <v>0</v>
      </c>
      <c r="O108">
        <v>0</v>
      </c>
      <c r="P108">
        <v>0</v>
      </c>
      <c r="Q108">
        <v>0</v>
      </c>
      <c r="R108">
        <v>199.17</v>
      </c>
      <c r="S108">
        <v>356.16</v>
      </c>
      <c r="T108">
        <v>277.67</v>
      </c>
      <c r="U108">
        <v>555.34</v>
      </c>
      <c r="X108" t="str">
        <f t="shared" si="56"/>
        <v>select_run_select_scan</v>
      </c>
      <c r="Y108">
        <f t="shared" si="57"/>
        <v>4</v>
      </c>
      <c r="Z108">
        <f t="shared" si="58"/>
        <v>0.01</v>
      </c>
      <c r="AA108">
        <f t="shared" si="59"/>
        <v>0.01</v>
      </c>
      <c r="AB108">
        <f t="shared" si="60"/>
        <v>0.01</v>
      </c>
      <c r="AC108">
        <f t="shared" si="61"/>
        <v>0</v>
      </c>
      <c r="AD108">
        <f t="shared" si="62"/>
        <v>100000</v>
      </c>
    </row>
    <row r="109" spans="1:30" x14ac:dyDescent="0.25">
      <c r="X109">
        <f t="shared" si="56"/>
        <v>0</v>
      </c>
      <c r="Y109">
        <f t="shared" si="57"/>
        <v>0</v>
      </c>
      <c r="Z109">
        <f t="shared" si="58"/>
        <v>0</v>
      </c>
      <c r="AA109">
        <f t="shared" si="59"/>
        <v>0</v>
      </c>
      <c r="AB109">
        <f t="shared" si="60"/>
        <v>0</v>
      </c>
      <c r="AC109">
        <f t="shared" si="61"/>
        <v>0</v>
      </c>
      <c r="AD109">
        <f t="shared" si="62"/>
        <v>0</v>
      </c>
    </row>
    <row r="110" spans="1:30" x14ac:dyDescent="0.25">
      <c r="X110">
        <f t="shared" si="56"/>
        <v>0</v>
      </c>
      <c r="Y110">
        <f t="shared" si="57"/>
        <v>0</v>
      </c>
      <c r="Z110">
        <f t="shared" si="58"/>
        <v>0</v>
      </c>
      <c r="AA110">
        <f t="shared" si="59"/>
        <v>0</v>
      </c>
      <c r="AB110">
        <f t="shared" si="60"/>
        <v>0</v>
      </c>
      <c r="AC110">
        <f t="shared" si="61"/>
        <v>0</v>
      </c>
      <c r="AD110">
        <f t="shared" si="6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B711-7E0E-4E70-A6EA-5267C63ED7A2}">
  <sheetPr codeName="Sheet21"/>
  <dimension ref="A1:AD220"/>
  <sheetViews>
    <sheetView workbookViewId="0">
      <selection activeCell="M12" sqref="M12"/>
    </sheetView>
  </sheetViews>
  <sheetFormatPr defaultRowHeight="15" x14ac:dyDescent="0.25"/>
  <cols>
    <col min="1" max="1" width="33.14062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30</v>
      </c>
      <c r="B2">
        <v>201</v>
      </c>
      <c r="C2">
        <v>1</v>
      </c>
      <c r="D2">
        <v>314</v>
      </c>
      <c r="E2">
        <v>1.57</v>
      </c>
      <c r="F2">
        <v>314</v>
      </c>
      <c r="G2">
        <v>1.57</v>
      </c>
      <c r="H2">
        <v>0</v>
      </c>
      <c r="I2">
        <v>0</v>
      </c>
      <c r="J2">
        <v>314</v>
      </c>
      <c r="K2">
        <v>1.57</v>
      </c>
      <c r="L2">
        <v>0</v>
      </c>
      <c r="M2">
        <v>995.51</v>
      </c>
      <c r="N2">
        <v>0</v>
      </c>
      <c r="O2">
        <v>0</v>
      </c>
      <c r="P2">
        <v>0</v>
      </c>
      <c r="Q2">
        <v>0</v>
      </c>
      <c r="R2">
        <v>0.15</v>
      </c>
      <c r="S2">
        <v>1.07</v>
      </c>
      <c r="T2">
        <v>0.64</v>
      </c>
      <c r="U2">
        <v>200.52</v>
      </c>
      <c r="X2" t="str">
        <f>A2</f>
        <v>write_run_inlist_update</v>
      </c>
      <c r="Y2">
        <f>C2</f>
        <v>1</v>
      </c>
      <c r="Z2">
        <f>E2</f>
        <v>1.57</v>
      </c>
      <c r="AA2">
        <f>G2</f>
        <v>1.57</v>
      </c>
      <c r="AB2">
        <f>I2</f>
        <v>0</v>
      </c>
      <c r="AC2">
        <f>K2</f>
        <v>1.57</v>
      </c>
      <c r="AD2">
        <f>M2</f>
        <v>995.51</v>
      </c>
    </row>
    <row r="3" spans="1:30" x14ac:dyDescent="0.25">
      <c r="A3" t="s">
        <v>30</v>
      </c>
      <c r="B3">
        <v>200</v>
      </c>
      <c r="C3">
        <v>2</v>
      </c>
      <c r="D3">
        <v>483</v>
      </c>
      <c r="E3">
        <v>2.41</v>
      </c>
      <c r="F3">
        <v>483</v>
      </c>
      <c r="G3">
        <v>2.41</v>
      </c>
      <c r="H3">
        <v>0</v>
      </c>
      <c r="I3">
        <v>0</v>
      </c>
      <c r="J3">
        <v>483</v>
      </c>
      <c r="K3">
        <v>2.41</v>
      </c>
      <c r="L3">
        <v>0</v>
      </c>
      <c r="M3">
        <v>1089.3</v>
      </c>
      <c r="N3">
        <v>0</v>
      </c>
      <c r="O3">
        <v>0</v>
      </c>
      <c r="P3">
        <v>0</v>
      </c>
      <c r="Q3">
        <v>0</v>
      </c>
      <c r="R3">
        <v>0.31</v>
      </c>
      <c r="S3">
        <v>1.2</v>
      </c>
      <c r="T3">
        <v>0.83</v>
      </c>
      <c r="U3">
        <v>400.33</v>
      </c>
      <c r="X3" t="str">
        <f t="shared" ref="X3:X12" si="0">A3</f>
        <v>write_run_inlist_update</v>
      </c>
      <c r="Y3">
        <f t="shared" ref="Y3:Y12" si="1">C3</f>
        <v>2</v>
      </c>
      <c r="Z3">
        <f t="shared" ref="Z3:Z12" si="2">E3</f>
        <v>2.41</v>
      </c>
      <c r="AA3">
        <f t="shared" ref="AA3:AA12" si="3">G3</f>
        <v>2.41</v>
      </c>
      <c r="AB3">
        <f t="shared" ref="AB3:AB12" si="4">I3</f>
        <v>0</v>
      </c>
      <c r="AC3">
        <f t="shared" ref="AC3:AC12" si="5">K3</f>
        <v>2.41</v>
      </c>
      <c r="AD3">
        <f t="shared" ref="AD3:AD12" si="6">M3</f>
        <v>1089.3</v>
      </c>
    </row>
    <row r="4" spans="1:30" x14ac:dyDescent="0.25">
      <c r="A4" t="s">
        <v>30</v>
      </c>
      <c r="B4">
        <v>200</v>
      </c>
      <c r="C4">
        <v>4</v>
      </c>
      <c r="D4">
        <v>858</v>
      </c>
      <c r="E4">
        <v>4.28</v>
      </c>
      <c r="F4">
        <v>858</v>
      </c>
      <c r="G4">
        <v>4.28</v>
      </c>
      <c r="H4">
        <v>0</v>
      </c>
      <c r="I4">
        <v>0</v>
      </c>
      <c r="J4">
        <v>858</v>
      </c>
      <c r="K4">
        <v>4.28</v>
      </c>
      <c r="L4">
        <v>0</v>
      </c>
      <c r="M4">
        <v>1938.16</v>
      </c>
      <c r="N4">
        <v>0</v>
      </c>
      <c r="O4">
        <v>0</v>
      </c>
      <c r="P4">
        <v>0</v>
      </c>
      <c r="Q4">
        <v>0</v>
      </c>
      <c r="R4">
        <v>0.38</v>
      </c>
      <c r="S4">
        <v>3.77</v>
      </c>
      <c r="T4">
        <v>0.93</v>
      </c>
      <c r="U4">
        <v>801.28</v>
      </c>
      <c r="X4" t="str">
        <f t="shared" si="0"/>
        <v>write_run_inlist_update</v>
      </c>
      <c r="Y4">
        <f t="shared" si="1"/>
        <v>4</v>
      </c>
      <c r="Z4">
        <f t="shared" si="2"/>
        <v>4.28</v>
      </c>
      <c r="AA4">
        <f t="shared" si="3"/>
        <v>4.28</v>
      </c>
      <c r="AB4">
        <f t="shared" si="4"/>
        <v>0</v>
      </c>
      <c r="AC4">
        <f t="shared" si="5"/>
        <v>4.28</v>
      </c>
      <c r="AD4">
        <f t="shared" si="6"/>
        <v>1938.16</v>
      </c>
    </row>
    <row r="5" spans="1:30" x14ac:dyDescent="0.25">
      <c r="A5" t="s">
        <v>30</v>
      </c>
      <c r="B5">
        <v>201</v>
      </c>
      <c r="C5">
        <v>8</v>
      </c>
      <c r="D5">
        <v>1353</v>
      </c>
      <c r="E5">
        <v>6.72</v>
      </c>
      <c r="F5">
        <v>1353</v>
      </c>
      <c r="G5">
        <v>6.72</v>
      </c>
      <c r="H5">
        <v>0</v>
      </c>
      <c r="I5">
        <v>0</v>
      </c>
      <c r="J5">
        <v>1353</v>
      </c>
      <c r="K5">
        <v>6.72</v>
      </c>
      <c r="L5">
        <v>0</v>
      </c>
      <c r="M5">
        <v>2932.6</v>
      </c>
      <c r="N5">
        <v>0</v>
      </c>
      <c r="O5">
        <v>0</v>
      </c>
      <c r="P5">
        <v>0</v>
      </c>
      <c r="Q5">
        <v>0</v>
      </c>
      <c r="R5">
        <v>0.23</v>
      </c>
      <c r="S5">
        <v>4.58</v>
      </c>
      <c r="T5">
        <v>1.19</v>
      </c>
      <c r="U5">
        <v>1604.95</v>
      </c>
      <c r="X5" t="str">
        <f t="shared" si="0"/>
        <v>write_run_inlist_update</v>
      </c>
      <c r="Y5">
        <f t="shared" si="1"/>
        <v>8</v>
      </c>
      <c r="Z5">
        <f t="shared" si="2"/>
        <v>6.72</v>
      </c>
      <c r="AA5">
        <f t="shared" si="3"/>
        <v>6.72</v>
      </c>
      <c r="AB5">
        <f t="shared" si="4"/>
        <v>0</v>
      </c>
      <c r="AC5">
        <f t="shared" si="5"/>
        <v>6.72</v>
      </c>
      <c r="AD5">
        <f t="shared" si="6"/>
        <v>2932.6</v>
      </c>
    </row>
    <row r="6" spans="1:30" x14ac:dyDescent="0.25">
      <c r="A6" t="s">
        <v>30</v>
      </c>
      <c r="B6">
        <v>201</v>
      </c>
      <c r="C6">
        <v>16</v>
      </c>
      <c r="D6">
        <v>1989</v>
      </c>
      <c r="E6">
        <v>9.9</v>
      </c>
      <c r="F6">
        <v>1989</v>
      </c>
      <c r="G6">
        <v>9.9</v>
      </c>
      <c r="H6">
        <v>0</v>
      </c>
      <c r="I6">
        <v>0</v>
      </c>
      <c r="J6">
        <v>1989</v>
      </c>
      <c r="K6">
        <v>9.9</v>
      </c>
      <c r="L6">
        <v>0</v>
      </c>
      <c r="M6">
        <v>3706.08</v>
      </c>
      <c r="N6">
        <v>0</v>
      </c>
      <c r="O6">
        <v>0</v>
      </c>
      <c r="P6">
        <v>0</v>
      </c>
      <c r="Q6">
        <v>0</v>
      </c>
      <c r="R6">
        <v>0.18</v>
      </c>
      <c r="S6">
        <v>7.97</v>
      </c>
      <c r="T6">
        <v>1.61</v>
      </c>
      <c r="U6">
        <v>3208.64</v>
      </c>
      <c r="X6" t="str">
        <f t="shared" si="0"/>
        <v>write_run_inlist_update</v>
      </c>
      <c r="Y6">
        <f t="shared" si="1"/>
        <v>16</v>
      </c>
      <c r="Z6">
        <f t="shared" si="2"/>
        <v>9.9</v>
      </c>
      <c r="AA6">
        <f t="shared" si="3"/>
        <v>9.9</v>
      </c>
      <c r="AB6">
        <f t="shared" si="4"/>
        <v>0</v>
      </c>
      <c r="AC6">
        <f t="shared" si="5"/>
        <v>9.9</v>
      </c>
      <c r="AD6">
        <f t="shared" si="6"/>
        <v>3706.08</v>
      </c>
    </row>
    <row r="7" spans="1:30" x14ac:dyDescent="0.25">
      <c r="A7" t="s">
        <v>30</v>
      </c>
      <c r="B7">
        <v>202</v>
      </c>
      <c r="C7">
        <v>32</v>
      </c>
      <c r="D7">
        <v>2432</v>
      </c>
      <c r="E7">
        <v>12.05</v>
      </c>
      <c r="F7">
        <v>2432</v>
      </c>
      <c r="G7">
        <v>12.05</v>
      </c>
      <c r="H7">
        <v>0</v>
      </c>
      <c r="I7">
        <v>0</v>
      </c>
      <c r="J7">
        <v>2432</v>
      </c>
      <c r="K7">
        <v>12.05</v>
      </c>
      <c r="L7">
        <v>0</v>
      </c>
      <c r="M7">
        <v>5607.61</v>
      </c>
      <c r="N7">
        <v>0</v>
      </c>
      <c r="O7">
        <v>0</v>
      </c>
      <c r="P7">
        <v>0</v>
      </c>
      <c r="Q7">
        <v>0</v>
      </c>
      <c r="R7">
        <v>0.17</v>
      </c>
      <c r="S7">
        <v>8.18</v>
      </c>
      <c r="T7">
        <v>2.65</v>
      </c>
      <c r="U7">
        <v>6440.5</v>
      </c>
      <c r="X7" t="str">
        <f t="shared" si="0"/>
        <v>write_run_inlist_update</v>
      </c>
      <c r="Y7">
        <f t="shared" si="1"/>
        <v>32</v>
      </c>
      <c r="Z7">
        <f t="shared" si="2"/>
        <v>12.05</v>
      </c>
      <c r="AA7">
        <f t="shared" si="3"/>
        <v>12.05</v>
      </c>
      <c r="AB7">
        <f t="shared" si="4"/>
        <v>0</v>
      </c>
      <c r="AC7">
        <f t="shared" si="5"/>
        <v>12.05</v>
      </c>
      <c r="AD7">
        <f t="shared" si="6"/>
        <v>5607.61</v>
      </c>
    </row>
    <row r="8" spans="1:30" x14ac:dyDescent="0.25">
      <c r="A8" t="s">
        <v>30</v>
      </c>
      <c r="B8">
        <v>204</v>
      </c>
      <c r="C8">
        <v>64</v>
      </c>
      <c r="D8">
        <v>2882</v>
      </c>
      <c r="E8">
        <v>14.13</v>
      </c>
      <c r="F8">
        <v>2882</v>
      </c>
      <c r="G8">
        <v>14.13</v>
      </c>
      <c r="H8">
        <v>0</v>
      </c>
      <c r="I8">
        <v>0</v>
      </c>
      <c r="J8">
        <v>2882</v>
      </c>
      <c r="K8">
        <v>14.13</v>
      </c>
      <c r="L8">
        <v>0</v>
      </c>
      <c r="M8">
        <v>8333.3799999999992</v>
      </c>
      <c r="N8">
        <v>0</v>
      </c>
      <c r="O8">
        <v>0</v>
      </c>
      <c r="P8">
        <v>0</v>
      </c>
      <c r="Q8">
        <v>0</v>
      </c>
      <c r="R8">
        <v>0.18</v>
      </c>
      <c r="S8">
        <v>11.76</v>
      </c>
      <c r="T8">
        <v>4.49</v>
      </c>
      <c r="U8">
        <v>12934.21</v>
      </c>
      <c r="X8" t="str">
        <f t="shared" si="0"/>
        <v>write_run_inlist_update</v>
      </c>
      <c r="Y8">
        <f t="shared" si="1"/>
        <v>64</v>
      </c>
      <c r="Z8">
        <f t="shared" si="2"/>
        <v>14.13</v>
      </c>
      <c r="AA8">
        <f t="shared" si="3"/>
        <v>14.13</v>
      </c>
      <c r="AB8">
        <f t="shared" si="4"/>
        <v>0</v>
      </c>
      <c r="AC8">
        <f t="shared" si="5"/>
        <v>14.13</v>
      </c>
      <c r="AD8">
        <f t="shared" si="6"/>
        <v>8333.3799999999992</v>
      </c>
    </row>
    <row r="9" spans="1:30" x14ac:dyDescent="0.25">
      <c r="A9" t="s">
        <v>30</v>
      </c>
      <c r="B9">
        <v>204</v>
      </c>
      <c r="C9">
        <v>128</v>
      </c>
      <c r="D9">
        <v>3395</v>
      </c>
      <c r="E9">
        <v>16.68</v>
      </c>
      <c r="F9">
        <v>3395</v>
      </c>
      <c r="G9">
        <v>16.68</v>
      </c>
      <c r="H9">
        <v>0</v>
      </c>
      <c r="I9">
        <v>0</v>
      </c>
      <c r="J9">
        <v>3395</v>
      </c>
      <c r="K9">
        <v>16.68</v>
      </c>
      <c r="L9">
        <v>0</v>
      </c>
      <c r="M9">
        <v>14047.7</v>
      </c>
      <c r="N9">
        <v>0</v>
      </c>
      <c r="O9">
        <v>0</v>
      </c>
      <c r="P9">
        <v>0</v>
      </c>
      <c r="Q9">
        <v>0</v>
      </c>
      <c r="R9">
        <v>0.14000000000000001</v>
      </c>
      <c r="S9">
        <v>22.72</v>
      </c>
      <c r="T9">
        <v>7.62</v>
      </c>
      <c r="U9">
        <v>25864.34</v>
      </c>
      <c r="X9" t="str">
        <f t="shared" si="0"/>
        <v>write_run_inlist_update</v>
      </c>
      <c r="Y9">
        <f t="shared" si="1"/>
        <v>128</v>
      </c>
      <c r="Z9">
        <f t="shared" si="2"/>
        <v>16.68</v>
      </c>
      <c r="AA9">
        <f t="shared" si="3"/>
        <v>16.68</v>
      </c>
      <c r="AB9">
        <f t="shared" si="4"/>
        <v>0</v>
      </c>
      <c r="AC9">
        <f t="shared" si="5"/>
        <v>16.68</v>
      </c>
      <c r="AD9">
        <f t="shared" si="6"/>
        <v>14047.7</v>
      </c>
    </row>
    <row r="10" spans="1:30" x14ac:dyDescent="0.25">
      <c r="A10" t="s">
        <v>30</v>
      </c>
      <c r="B10">
        <v>210</v>
      </c>
      <c r="C10">
        <v>256</v>
      </c>
      <c r="D10">
        <v>3321</v>
      </c>
      <c r="E10">
        <v>15.8</v>
      </c>
      <c r="F10">
        <v>3321</v>
      </c>
      <c r="G10">
        <v>15.8</v>
      </c>
      <c r="H10">
        <v>0</v>
      </c>
      <c r="I10">
        <v>0</v>
      </c>
      <c r="J10">
        <v>3321</v>
      </c>
      <c r="K10">
        <v>15.8</v>
      </c>
      <c r="L10">
        <v>0</v>
      </c>
      <c r="M10">
        <v>23680.400000000001</v>
      </c>
      <c r="N10">
        <v>0</v>
      </c>
      <c r="O10">
        <v>0</v>
      </c>
      <c r="P10">
        <v>0</v>
      </c>
      <c r="Q10">
        <v>0</v>
      </c>
      <c r="R10">
        <v>0.16</v>
      </c>
      <c r="S10">
        <v>33.69</v>
      </c>
      <c r="T10">
        <v>15.89</v>
      </c>
      <c r="U10">
        <v>52773.66</v>
      </c>
      <c r="X10" t="str">
        <f t="shared" si="0"/>
        <v>write_run_inlist_update</v>
      </c>
      <c r="Y10">
        <f t="shared" si="1"/>
        <v>256</v>
      </c>
      <c r="Z10">
        <f t="shared" si="2"/>
        <v>15.8</v>
      </c>
      <c r="AA10">
        <f t="shared" si="3"/>
        <v>15.8</v>
      </c>
      <c r="AB10">
        <f t="shared" si="4"/>
        <v>0</v>
      </c>
      <c r="AC10">
        <f t="shared" si="5"/>
        <v>15.8</v>
      </c>
      <c r="AD10">
        <f t="shared" si="6"/>
        <v>23680.400000000001</v>
      </c>
    </row>
    <row r="11" spans="1:30" x14ac:dyDescent="0.25">
      <c r="A11" t="s">
        <v>30</v>
      </c>
      <c r="B11">
        <v>217</v>
      </c>
      <c r="C11">
        <v>512</v>
      </c>
      <c r="D11">
        <v>3432</v>
      </c>
      <c r="E11">
        <v>15.79</v>
      </c>
      <c r="F11">
        <v>3432</v>
      </c>
      <c r="G11">
        <v>15.79</v>
      </c>
      <c r="H11">
        <v>0</v>
      </c>
      <c r="I11">
        <v>0</v>
      </c>
      <c r="J11">
        <v>3432</v>
      </c>
      <c r="K11">
        <v>15.79</v>
      </c>
      <c r="L11">
        <v>0</v>
      </c>
      <c r="M11">
        <v>50446.94</v>
      </c>
      <c r="N11">
        <v>0</v>
      </c>
      <c r="O11">
        <v>0</v>
      </c>
      <c r="P11">
        <v>0</v>
      </c>
      <c r="Q11">
        <v>0</v>
      </c>
      <c r="R11">
        <v>0.18</v>
      </c>
      <c r="S11">
        <v>83.69</v>
      </c>
      <c r="T11">
        <v>31.6</v>
      </c>
      <c r="U11">
        <v>108446.77</v>
      </c>
      <c r="X11" t="str">
        <f t="shared" si="0"/>
        <v>write_run_inlist_update</v>
      </c>
      <c r="Y11">
        <f t="shared" si="1"/>
        <v>512</v>
      </c>
      <c r="Z11">
        <f t="shared" si="2"/>
        <v>15.79</v>
      </c>
      <c r="AA11">
        <f t="shared" si="3"/>
        <v>15.79</v>
      </c>
      <c r="AB11">
        <f t="shared" si="4"/>
        <v>0</v>
      </c>
      <c r="AC11">
        <f t="shared" si="5"/>
        <v>15.79</v>
      </c>
      <c r="AD11">
        <f t="shared" si="6"/>
        <v>50446.94</v>
      </c>
    </row>
    <row r="12" spans="1:30" x14ac:dyDescent="0.25">
      <c r="X12">
        <f t="shared" si="0"/>
        <v>0</v>
      </c>
      <c r="Y12">
        <f t="shared" si="1"/>
        <v>0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0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31</v>
      </c>
      <c r="B15">
        <v>200</v>
      </c>
      <c r="C15">
        <v>1</v>
      </c>
      <c r="D15">
        <v>10131</v>
      </c>
      <c r="E15">
        <v>50.65</v>
      </c>
      <c r="F15">
        <v>10131</v>
      </c>
      <c r="G15">
        <v>50.65</v>
      </c>
      <c r="H15">
        <v>0</v>
      </c>
      <c r="I15">
        <v>0</v>
      </c>
      <c r="J15">
        <v>10131</v>
      </c>
      <c r="K15">
        <v>50.65</v>
      </c>
      <c r="L15">
        <v>0</v>
      </c>
      <c r="M15">
        <v>31.37</v>
      </c>
      <c r="N15">
        <v>0</v>
      </c>
      <c r="O15">
        <v>0</v>
      </c>
      <c r="P15">
        <v>0</v>
      </c>
      <c r="Q15">
        <v>0</v>
      </c>
      <c r="R15">
        <v>0</v>
      </c>
      <c r="S15">
        <v>0.22</v>
      </c>
      <c r="T15">
        <v>0.02</v>
      </c>
      <c r="U15">
        <v>200.01</v>
      </c>
      <c r="X15" t="str">
        <f>A15</f>
        <v>write_run_inlist_update_hotspot</v>
      </c>
      <c r="Y15">
        <f>C15</f>
        <v>1</v>
      </c>
      <c r="Z15">
        <f>E15</f>
        <v>50.65</v>
      </c>
      <c r="AA15">
        <f>G15</f>
        <v>50.65</v>
      </c>
      <c r="AB15">
        <f>I15</f>
        <v>0</v>
      </c>
      <c r="AC15">
        <f>K15</f>
        <v>50.65</v>
      </c>
      <c r="AD15">
        <f>M15</f>
        <v>31.37</v>
      </c>
    </row>
    <row r="16" spans="1:30" x14ac:dyDescent="0.25">
      <c r="A16" t="s">
        <v>31</v>
      </c>
      <c r="B16">
        <v>200</v>
      </c>
      <c r="C16">
        <v>2</v>
      </c>
      <c r="D16">
        <v>17245</v>
      </c>
      <c r="E16">
        <v>86.22</v>
      </c>
      <c r="F16">
        <v>17245</v>
      </c>
      <c r="G16">
        <v>86.22</v>
      </c>
      <c r="H16">
        <v>0</v>
      </c>
      <c r="I16">
        <v>0</v>
      </c>
      <c r="J16">
        <v>17245</v>
      </c>
      <c r="K16">
        <v>86.22</v>
      </c>
      <c r="L16">
        <v>0</v>
      </c>
      <c r="M16">
        <v>35.590000000000003</v>
      </c>
      <c r="N16">
        <v>0</v>
      </c>
      <c r="O16">
        <v>0</v>
      </c>
      <c r="P16">
        <v>0</v>
      </c>
      <c r="Q16">
        <v>0</v>
      </c>
      <c r="R16">
        <v>0</v>
      </c>
      <c r="S16">
        <v>0.8</v>
      </c>
      <c r="T16">
        <v>0.02</v>
      </c>
      <c r="U16">
        <v>400</v>
      </c>
      <c r="X16" t="str">
        <f t="shared" ref="X16:X25" si="7">A16</f>
        <v>write_run_inlist_update_hotspot</v>
      </c>
      <c r="Y16">
        <f t="shared" ref="Y16:Y25" si="8">C16</f>
        <v>2</v>
      </c>
      <c r="Z16">
        <f t="shared" ref="Z16:Z25" si="9">E16</f>
        <v>86.22</v>
      </c>
      <c r="AA16">
        <f t="shared" ref="AA16:AA25" si="10">G16</f>
        <v>86.22</v>
      </c>
      <c r="AB16">
        <f t="shared" ref="AB16:AB25" si="11">I16</f>
        <v>0</v>
      </c>
      <c r="AC16">
        <f t="shared" ref="AC16:AC25" si="12">K16</f>
        <v>86.22</v>
      </c>
      <c r="AD16">
        <f t="shared" ref="AD16:AD25" si="13">M16</f>
        <v>35.590000000000003</v>
      </c>
    </row>
    <row r="17" spans="1:30" x14ac:dyDescent="0.25">
      <c r="A17" t="s">
        <v>31</v>
      </c>
      <c r="B17">
        <v>200</v>
      </c>
      <c r="C17">
        <v>4</v>
      </c>
      <c r="D17">
        <v>31301</v>
      </c>
      <c r="E17">
        <v>156.49</v>
      </c>
      <c r="F17">
        <v>31301</v>
      </c>
      <c r="G17">
        <v>156.49</v>
      </c>
      <c r="H17">
        <v>0</v>
      </c>
      <c r="I17">
        <v>0</v>
      </c>
      <c r="J17">
        <v>31301</v>
      </c>
      <c r="K17">
        <v>156.49</v>
      </c>
      <c r="L17">
        <v>0</v>
      </c>
      <c r="M17">
        <v>37.56</v>
      </c>
      <c r="N17">
        <v>0</v>
      </c>
      <c r="O17">
        <v>0</v>
      </c>
      <c r="P17">
        <v>0</v>
      </c>
      <c r="Q17">
        <v>0</v>
      </c>
      <c r="R17">
        <v>0</v>
      </c>
      <c r="S17">
        <v>0.26</v>
      </c>
      <c r="T17">
        <v>0.03</v>
      </c>
      <c r="U17">
        <v>800.01</v>
      </c>
      <c r="X17" t="str">
        <f t="shared" si="7"/>
        <v>write_run_inlist_update_hotspot</v>
      </c>
      <c r="Y17">
        <f t="shared" si="8"/>
        <v>4</v>
      </c>
      <c r="Z17">
        <f t="shared" si="9"/>
        <v>156.49</v>
      </c>
      <c r="AA17">
        <f t="shared" si="10"/>
        <v>156.49</v>
      </c>
      <c r="AB17">
        <f t="shared" si="11"/>
        <v>0</v>
      </c>
      <c r="AC17">
        <f t="shared" si="12"/>
        <v>156.49</v>
      </c>
      <c r="AD17">
        <f t="shared" si="13"/>
        <v>37.56</v>
      </c>
    </row>
    <row r="18" spans="1:30" x14ac:dyDescent="0.25">
      <c r="A18" t="s">
        <v>31</v>
      </c>
      <c r="B18">
        <v>200</v>
      </c>
      <c r="C18">
        <v>8</v>
      </c>
      <c r="D18">
        <v>60784</v>
      </c>
      <c r="E18">
        <v>303.87</v>
      </c>
      <c r="F18">
        <v>60784</v>
      </c>
      <c r="G18">
        <v>303.87</v>
      </c>
      <c r="H18">
        <v>0</v>
      </c>
      <c r="I18">
        <v>0</v>
      </c>
      <c r="J18">
        <v>60784</v>
      </c>
      <c r="K18">
        <v>303.87</v>
      </c>
      <c r="L18">
        <v>0</v>
      </c>
      <c r="M18">
        <v>38.25</v>
      </c>
      <c r="N18">
        <v>0</v>
      </c>
      <c r="O18">
        <v>0</v>
      </c>
      <c r="P18">
        <v>0</v>
      </c>
      <c r="Q18">
        <v>0</v>
      </c>
      <c r="R18">
        <v>0.01</v>
      </c>
      <c r="S18">
        <v>0.3</v>
      </c>
      <c r="T18">
        <v>0.03</v>
      </c>
      <c r="U18">
        <v>1600.17</v>
      </c>
      <c r="X18" t="str">
        <f t="shared" si="7"/>
        <v>write_run_inlist_update_hotspot</v>
      </c>
      <c r="Y18">
        <f t="shared" si="8"/>
        <v>8</v>
      </c>
      <c r="Z18">
        <f t="shared" si="9"/>
        <v>303.87</v>
      </c>
      <c r="AA18">
        <f t="shared" si="10"/>
        <v>303.87</v>
      </c>
      <c r="AB18">
        <f t="shared" si="11"/>
        <v>0</v>
      </c>
      <c r="AC18">
        <f t="shared" si="12"/>
        <v>303.87</v>
      </c>
      <c r="AD18">
        <f t="shared" si="13"/>
        <v>38.25</v>
      </c>
    </row>
    <row r="19" spans="1:30" x14ac:dyDescent="0.25">
      <c r="A19" t="s">
        <v>31</v>
      </c>
      <c r="B19">
        <v>200</v>
      </c>
      <c r="C19">
        <v>16</v>
      </c>
      <c r="D19">
        <v>102235</v>
      </c>
      <c r="E19">
        <v>511.1</v>
      </c>
      <c r="F19">
        <v>102235</v>
      </c>
      <c r="G19">
        <v>511.1</v>
      </c>
      <c r="H19">
        <v>0</v>
      </c>
      <c r="I19">
        <v>0</v>
      </c>
      <c r="J19">
        <v>102235</v>
      </c>
      <c r="K19">
        <v>511.1</v>
      </c>
      <c r="L19">
        <v>0</v>
      </c>
      <c r="M19">
        <v>44.17</v>
      </c>
      <c r="N19">
        <v>0</v>
      </c>
      <c r="O19">
        <v>0</v>
      </c>
      <c r="P19">
        <v>0</v>
      </c>
      <c r="Q19">
        <v>0</v>
      </c>
      <c r="R19">
        <v>0.01</v>
      </c>
      <c r="S19">
        <v>1.63</v>
      </c>
      <c r="T19">
        <v>0.03</v>
      </c>
      <c r="U19">
        <v>3200.14</v>
      </c>
      <c r="X19" t="str">
        <f t="shared" si="7"/>
        <v>write_run_inlist_update_hotspot</v>
      </c>
      <c r="Y19">
        <f t="shared" si="8"/>
        <v>16</v>
      </c>
      <c r="Z19">
        <f t="shared" si="9"/>
        <v>511.1</v>
      </c>
      <c r="AA19">
        <f t="shared" si="10"/>
        <v>511.1</v>
      </c>
      <c r="AB19">
        <f t="shared" si="11"/>
        <v>0</v>
      </c>
      <c r="AC19">
        <f t="shared" si="12"/>
        <v>511.1</v>
      </c>
      <c r="AD19">
        <f t="shared" si="13"/>
        <v>44.17</v>
      </c>
    </row>
    <row r="20" spans="1:30" x14ac:dyDescent="0.25">
      <c r="A20" t="s">
        <v>31</v>
      </c>
      <c r="B20">
        <v>200</v>
      </c>
      <c r="C20">
        <v>32</v>
      </c>
      <c r="D20">
        <v>120748</v>
      </c>
      <c r="E20">
        <v>603.67999999999995</v>
      </c>
      <c r="F20">
        <v>120748</v>
      </c>
      <c r="G20">
        <v>603.67999999999995</v>
      </c>
      <c r="H20">
        <v>0</v>
      </c>
      <c r="I20">
        <v>0</v>
      </c>
      <c r="J20">
        <v>120748</v>
      </c>
      <c r="K20">
        <v>603.67999999999995</v>
      </c>
      <c r="L20">
        <v>0</v>
      </c>
      <c r="M20">
        <v>97.55</v>
      </c>
      <c r="N20">
        <v>0</v>
      </c>
      <c r="O20">
        <v>0</v>
      </c>
      <c r="P20">
        <v>0</v>
      </c>
      <c r="Q20">
        <v>0</v>
      </c>
      <c r="R20">
        <v>0.01</v>
      </c>
      <c r="S20">
        <v>2.76</v>
      </c>
      <c r="T20">
        <v>0.05</v>
      </c>
      <c r="U20">
        <v>6400.15</v>
      </c>
      <c r="X20" t="str">
        <f t="shared" si="7"/>
        <v>write_run_inlist_update_hotspot</v>
      </c>
      <c r="Y20">
        <f t="shared" si="8"/>
        <v>32</v>
      </c>
      <c r="Z20">
        <f t="shared" si="9"/>
        <v>603.67999999999995</v>
      </c>
      <c r="AA20">
        <f t="shared" si="10"/>
        <v>603.67999999999995</v>
      </c>
      <c r="AB20">
        <f t="shared" si="11"/>
        <v>0</v>
      </c>
      <c r="AC20">
        <f t="shared" si="12"/>
        <v>603.67999999999995</v>
      </c>
      <c r="AD20">
        <f t="shared" si="13"/>
        <v>97.55</v>
      </c>
    </row>
    <row r="21" spans="1:30" x14ac:dyDescent="0.25">
      <c r="A21" t="s">
        <v>31</v>
      </c>
      <c r="B21">
        <v>200</v>
      </c>
      <c r="C21">
        <v>64</v>
      </c>
      <c r="D21">
        <v>133212</v>
      </c>
      <c r="E21">
        <v>665.5</v>
      </c>
      <c r="F21">
        <v>133212</v>
      </c>
      <c r="G21">
        <v>665.5</v>
      </c>
      <c r="H21">
        <v>0</v>
      </c>
      <c r="I21">
        <v>0</v>
      </c>
      <c r="J21">
        <v>133212</v>
      </c>
      <c r="K21">
        <v>665.5</v>
      </c>
      <c r="L21">
        <v>0</v>
      </c>
      <c r="M21">
        <v>189.93</v>
      </c>
      <c r="N21">
        <v>0</v>
      </c>
      <c r="O21">
        <v>0</v>
      </c>
      <c r="P21">
        <v>0</v>
      </c>
      <c r="Q21">
        <v>0</v>
      </c>
      <c r="R21">
        <v>0.01</v>
      </c>
      <c r="S21">
        <v>2.86</v>
      </c>
      <c r="T21">
        <v>0.1</v>
      </c>
      <c r="U21">
        <v>12809.6</v>
      </c>
      <c r="X21" t="str">
        <f t="shared" si="7"/>
        <v>write_run_inlist_update_hotspot</v>
      </c>
      <c r="Y21">
        <f t="shared" si="8"/>
        <v>64</v>
      </c>
      <c r="Z21">
        <f t="shared" si="9"/>
        <v>665.5</v>
      </c>
      <c r="AA21">
        <f t="shared" si="10"/>
        <v>665.5</v>
      </c>
      <c r="AB21">
        <f t="shared" si="11"/>
        <v>0</v>
      </c>
      <c r="AC21">
        <f t="shared" si="12"/>
        <v>665.5</v>
      </c>
      <c r="AD21">
        <f t="shared" si="13"/>
        <v>189.93</v>
      </c>
    </row>
    <row r="22" spans="1:30" x14ac:dyDescent="0.25">
      <c r="A22" t="s">
        <v>31</v>
      </c>
      <c r="B22">
        <v>200</v>
      </c>
      <c r="C22">
        <v>128</v>
      </c>
      <c r="D22">
        <v>138379</v>
      </c>
      <c r="E22">
        <v>691.59</v>
      </c>
      <c r="F22">
        <v>138379</v>
      </c>
      <c r="G22">
        <v>691.59</v>
      </c>
      <c r="H22">
        <v>0</v>
      </c>
      <c r="I22">
        <v>0</v>
      </c>
      <c r="J22">
        <v>138379</v>
      </c>
      <c r="K22">
        <v>691.59</v>
      </c>
      <c r="L22">
        <v>0</v>
      </c>
      <c r="M22">
        <v>733</v>
      </c>
      <c r="N22">
        <v>0</v>
      </c>
      <c r="O22">
        <v>0</v>
      </c>
      <c r="P22">
        <v>0</v>
      </c>
      <c r="Q22">
        <v>0</v>
      </c>
      <c r="R22">
        <v>0.01</v>
      </c>
      <c r="S22">
        <v>3.01</v>
      </c>
      <c r="T22">
        <v>0.19</v>
      </c>
      <c r="U22">
        <v>25604.560000000001</v>
      </c>
      <c r="X22" t="str">
        <f t="shared" si="7"/>
        <v>write_run_inlist_update_hotspot</v>
      </c>
      <c r="Y22">
        <f t="shared" si="8"/>
        <v>128</v>
      </c>
      <c r="Z22">
        <f t="shared" si="9"/>
        <v>691.59</v>
      </c>
      <c r="AA22">
        <f t="shared" si="10"/>
        <v>691.59</v>
      </c>
      <c r="AB22">
        <f t="shared" si="11"/>
        <v>0</v>
      </c>
      <c r="AC22">
        <f t="shared" si="12"/>
        <v>691.59</v>
      </c>
      <c r="AD22">
        <f t="shared" si="13"/>
        <v>733</v>
      </c>
    </row>
    <row r="23" spans="1:30" x14ac:dyDescent="0.25">
      <c r="A23" t="s">
        <v>31</v>
      </c>
      <c r="B23">
        <v>201</v>
      </c>
      <c r="C23">
        <v>256</v>
      </c>
      <c r="D23">
        <v>142160</v>
      </c>
      <c r="E23">
        <v>706.99</v>
      </c>
      <c r="F23">
        <v>142160</v>
      </c>
      <c r="G23">
        <v>706.99</v>
      </c>
      <c r="H23">
        <v>0</v>
      </c>
      <c r="I23">
        <v>0</v>
      </c>
      <c r="J23">
        <v>142160</v>
      </c>
      <c r="K23">
        <v>706.99</v>
      </c>
      <c r="L23">
        <v>0</v>
      </c>
      <c r="M23">
        <v>1129.24</v>
      </c>
      <c r="N23">
        <v>0</v>
      </c>
      <c r="O23">
        <v>0</v>
      </c>
      <c r="P23">
        <v>0</v>
      </c>
      <c r="Q23">
        <v>0</v>
      </c>
      <c r="R23">
        <v>0.02</v>
      </c>
      <c r="S23">
        <v>2.56</v>
      </c>
      <c r="T23">
        <v>0.36</v>
      </c>
      <c r="U23">
        <v>51458.559999999998</v>
      </c>
      <c r="X23" t="str">
        <f t="shared" si="7"/>
        <v>write_run_inlist_update_hotspot</v>
      </c>
      <c r="Y23">
        <f t="shared" si="8"/>
        <v>256</v>
      </c>
      <c r="Z23">
        <f t="shared" si="9"/>
        <v>706.99</v>
      </c>
      <c r="AA23">
        <f t="shared" si="10"/>
        <v>706.99</v>
      </c>
      <c r="AB23">
        <f t="shared" si="11"/>
        <v>0</v>
      </c>
      <c r="AC23">
        <f t="shared" si="12"/>
        <v>706.99</v>
      </c>
      <c r="AD23">
        <f t="shared" si="13"/>
        <v>1129.24</v>
      </c>
    </row>
    <row r="24" spans="1:30" x14ac:dyDescent="0.25">
      <c r="A24" t="s">
        <v>31</v>
      </c>
      <c r="B24">
        <v>200</v>
      </c>
      <c r="C24">
        <v>512</v>
      </c>
      <c r="D24">
        <v>158193</v>
      </c>
      <c r="E24">
        <v>790.16</v>
      </c>
      <c r="F24">
        <v>158193</v>
      </c>
      <c r="G24">
        <v>790.16</v>
      </c>
      <c r="H24">
        <v>0</v>
      </c>
      <c r="I24">
        <v>0</v>
      </c>
      <c r="J24">
        <v>158193</v>
      </c>
      <c r="K24">
        <v>790.16</v>
      </c>
      <c r="L24">
        <v>0</v>
      </c>
      <c r="M24">
        <v>1479.41</v>
      </c>
      <c r="N24">
        <v>0</v>
      </c>
      <c r="O24">
        <v>0</v>
      </c>
      <c r="P24">
        <v>0</v>
      </c>
      <c r="Q24">
        <v>0</v>
      </c>
      <c r="R24">
        <v>7.0000000000000007E-2</v>
      </c>
      <c r="S24">
        <v>2.73</v>
      </c>
      <c r="T24">
        <v>0.65</v>
      </c>
      <c r="U24">
        <v>102446.9</v>
      </c>
      <c r="X24" t="str">
        <f t="shared" si="7"/>
        <v>write_run_inlist_update_hotspot</v>
      </c>
      <c r="Y24">
        <f t="shared" si="8"/>
        <v>512</v>
      </c>
      <c r="Z24">
        <f t="shared" si="9"/>
        <v>790.16</v>
      </c>
      <c r="AA24">
        <f t="shared" si="10"/>
        <v>790.16</v>
      </c>
      <c r="AB24">
        <f t="shared" si="11"/>
        <v>0</v>
      </c>
      <c r="AC24">
        <f t="shared" si="12"/>
        <v>790.16</v>
      </c>
      <c r="AD24">
        <f t="shared" si="13"/>
        <v>1479.41</v>
      </c>
    </row>
    <row r="25" spans="1:30" x14ac:dyDescent="0.25">
      <c r="A25" t="s">
        <v>31</v>
      </c>
      <c r="B25">
        <v>203</v>
      </c>
      <c r="C25">
        <v>1024</v>
      </c>
      <c r="D25">
        <v>118021</v>
      </c>
      <c r="E25">
        <v>580.54999999999995</v>
      </c>
      <c r="F25">
        <v>118021</v>
      </c>
      <c r="G25">
        <v>580.54999999999995</v>
      </c>
      <c r="H25">
        <v>0</v>
      </c>
      <c r="I25">
        <v>0</v>
      </c>
      <c r="J25">
        <v>118021</v>
      </c>
      <c r="K25">
        <v>580.54999999999995</v>
      </c>
      <c r="L25">
        <v>0</v>
      </c>
      <c r="M25">
        <v>8955.74</v>
      </c>
      <c r="N25">
        <v>0</v>
      </c>
      <c r="O25">
        <v>0</v>
      </c>
      <c r="P25">
        <v>0</v>
      </c>
      <c r="Q25">
        <v>0</v>
      </c>
      <c r="R25">
        <v>0.01</v>
      </c>
      <c r="S25">
        <v>11.54</v>
      </c>
      <c r="T25">
        <v>1.75</v>
      </c>
      <c r="U25">
        <v>206692.78</v>
      </c>
      <c r="X25" t="str">
        <f t="shared" si="7"/>
        <v>write_run_inlist_update_hotspot</v>
      </c>
      <c r="Y25">
        <f t="shared" si="8"/>
        <v>1024</v>
      </c>
      <c r="Z25">
        <f t="shared" si="9"/>
        <v>580.54999999999995</v>
      </c>
      <c r="AA25">
        <f t="shared" si="10"/>
        <v>580.54999999999995</v>
      </c>
      <c r="AB25">
        <f t="shared" si="11"/>
        <v>0</v>
      </c>
      <c r="AC25">
        <f t="shared" si="12"/>
        <v>580.54999999999995</v>
      </c>
      <c r="AD25">
        <f t="shared" si="13"/>
        <v>8955.74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32</v>
      </c>
      <c r="B28">
        <v>206</v>
      </c>
      <c r="C28">
        <v>1</v>
      </c>
      <c r="D28">
        <v>21</v>
      </c>
      <c r="E28">
        <v>0.1</v>
      </c>
      <c r="F28">
        <v>4200</v>
      </c>
      <c r="G28">
        <v>20.420000000000002</v>
      </c>
      <c r="H28">
        <v>0</v>
      </c>
      <c r="I28">
        <v>0</v>
      </c>
      <c r="J28">
        <v>4200</v>
      </c>
      <c r="K28">
        <v>20.420000000000002</v>
      </c>
      <c r="L28">
        <v>0</v>
      </c>
      <c r="M28">
        <v>13550.8</v>
      </c>
      <c r="N28">
        <v>0</v>
      </c>
      <c r="O28">
        <v>0</v>
      </c>
      <c r="P28">
        <v>0</v>
      </c>
      <c r="Q28">
        <v>0</v>
      </c>
      <c r="R28">
        <v>7.56</v>
      </c>
      <c r="S28">
        <v>14.28</v>
      </c>
      <c r="T28">
        <v>9.7899999999999991</v>
      </c>
      <c r="U28">
        <v>205.63</v>
      </c>
      <c r="X28" t="str">
        <f>A28</f>
        <v>write_run_insert_delete_multi</v>
      </c>
      <c r="Y28">
        <f>C28</f>
        <v>1</v>
      </c>
      <c r="Z28">
        <f>E28</f>
        <v>0.1</v>
      </c>
      <c r="AA28">
        <f>G28</f>
        <v>20.420000000000002</v>
      </c>
      <c r="AB28">
        <f>I28</f>
        <v>0</v>
      </c>
      <c r="AC28">
        <f>K28</f>
        <v>20.420000000000002</v>
      </c>
      <c r="AD28">
        <f>M28</f>
        <v>13550.8</v>
      </c>
    </row>
    <row r="29" spans="1:30" x14ac:dyDescent="0.25">
      <c r="A29" t="s">
        <v>32</v>
      </c>
      <c r="B29">
        <v>207</v>
      </c>
      <c r="C29">
        <v>2</v>
      </c>
      <c r="D29">
        <v>44</v>
      </c>
      <c r="E29">
        <v>0.21</v>
      </c>
      <c r="F29">
        <v>8800</v>
      </c>
      <c r="G29">
        <v>42.43</v>
      </c>
      <c r="H29">
        <v>0</v>
      </c>
      <c r="I29">
        <v>0</v>
      </c>
      <c r="J29">
        <v>8800</v>
      </c>
      <c r="K29">
        <v>42.43</v>
      </c>
      <c r="L29">
        <v>0</v>
      </c>
      <c r="M29">
        <v>11317.84</v>
      </c>
      <c r="N29">
        <v>0</v>
      </c>
      <c r="O29">
        <v>0</v>
      </c>
      <c r="P29">
        <v>0</v>
      </c>
      <c r="Q29">
        <v>0</v>
      </c>
      <c r="R29">
        <v>8.1300000000000008</v>
      </c>
      <c r="S29">
        <v>11.53</v>
      </c>
      <c r="T29">
        <v>9.42</v>
      </c>
      <c r="U29">
        <v>414.55</v>
      </c>
      <c r="X29" t="str">
        <f t="shared" ref="X29:X38" si="14">A29</f>
        <v>write_run_insert_delete_multi</v>
      </c>
      <c r="Y29">
        <f t="shared" ref="Y29:Y38" si="15">C29</f>
        <v>2</v>
      </c>
      <c r="Z29">
        <f t="shared" ref="Z29:Z38" si="16">E29</f>
        <v>0.21</v>
      </c>
      <c r="AA29">
        <f t="shared" ref="AA29:AA38" si="17">G29</f>
        <v>42.43</v>
      </c>
      <c r="AB29">
        <f t="shared" ref="AB29:AB38" si="18">I29</f>
        <v>0</v>
      </c>
      <c r="AC29">
        <f t="shared" ref="AC29:AC38" si="19">K29</f>
        <v>42.43</v>
      </c>
      <c r="AD29">
        <f t="shared" ref="AD29:AD38" si="20">M29</f>
        <v>11317.84</v>
      </c>
    </row>
    <row r="30" spans="1:30" x14ac:dyDescent="0.25">
      <c r="A30" t="s">
        <v>32</v>
      </c>
      <c r="B30">
        <v>207</v>
      </c>
      <c r="C30">
        <v>4</v>
      </c>
      <c r="D30">
        <v>71</v>
      </c>
      <c r="E30">
        <v>0.34</v>
      </c>
      <c r="F30">
        <v>14200</v>
      </c>
      <c r="G30">
        <v>68.53</v>
      </c>
      <c r="H30">
        <v>0</v>
      </c>
      <c r="I30">
        <v>0</v>
      </c>
      <c r="J30">
        <v>14200</v>
      </c>
      <c r="K30">
        <v>68.53</v>
      </c>
      <c r="L30">
        <v>0</v>
      </c>
      <c r="M30">
        <v>12609.11</v>
      </c>
      <c r="N30">
        <v>0</v>
      </c>
      <c r="O30">
        <v>0</v>
      </c>
      <c r="P30">
        <v>0</v>
      </c>
      <c r="Q30">
        <v>0</v>
      </c>
      <c r="R30">
        <v>9.9</v>
      </c>
      <c r="S30">
        <v>14.21</v>
      </c>
      <c r="T30">
        <v>11.5</v>
      </c>
      <c r="U30">
        <v>816.37</v>
      </c>
      <c r="X30" t="str">
        <f t="shared" si="14"/>
        <v>write_run_insert_delete_multi</v>
      </c>
      <c r="Y30">
        <f t="shared" si="15"/>
        <v>4</v>
      </c>
      <c r="Z30">
        <f t="shared" si="16"/>
        <v>0.34</v>
      </c>
      <c r="AA30">
        <f t="shared" si="17"/>
        <v>68.53</v>
      </c>
      <c r="AB30">
        <f t="shared" si="18"/>
        <v>0</v>
      </c>
      <c r="AC30">
        <f t="shared" si="19"/>
        <v>68.53</v>
      </c>
      <c r="AD30">
        <f t="shared" si="20"/>
        <v>12609.11</v>
      </c>
    </row>
    <row r="31" spans="1:30" x14ac:dyDescent="0.25">
      <c r="A31" t="s">
        <v>32</v>
      </c>
      <c r="B31">
        <v>215</v>
      </c>
      <c r="C31">
        <v>8</v>
      </c>
      <c r="D31">
        <v>88</v>
      </c>
      <c r="E31">
        <v>0.41</v>
      </c>
      <c r="F31">
        <v>17600</v>
      </c>
      <c r="G31">
        <v>81.680000000000007</v>
      </c>
      <c r="H31">
        <v>0</v>
      </c>
      <c r="I31">
        <v>0</v>
      </c>
      <c r="J31">
        <v>17600</v>
      </c>
      <c r="K31">
        <v>81.680000000000007</v>
      </c>
      <c r="L31">
        <v>0</v>
      </c>
      <c r="M31">
        <v>24110.66</v>
      </c>
      <c r="N31">
        <v>0</v>
      </c>
      <c r="O31">
        <v>0</v>
      </c>
      <c r="P31">
        <v>0</v>
      </c>
      <c r="Q31">
        <v>0</v>
      </c>
      <c r="R31">
        <v>9.23</v>
      </c>
      <c r="S31">
        <v>28.73</v>
      </c>
      <c r="T31">
        <v>18.989999999999998</v>
      </c>
      <c r="U31">
        <v>1671.3</v>
      </c>
      <c r="X31" t="str">
        <f t="shared" si="14"/>
        <v>write_run_insert_delete_multi</v>
      </c>
      <c r="Y31">
        <f t="shared" si="15"/>
        <v>8</v>
      </c>
      <c r="Z31">
        <f t="shared" si="16"/>
        <v>0.41</v>
      </c>
      <c r="AA31">
        <f t="shared" si="17"/>
        <v>81.680000000000007</v>
      </c>
      <c r="AB31">
        <f t="shared" si="18"/>
        <v>0</v>
      </c>
      <c r="AC31">
        <f t="shared" si="19"/>
        <v>81.680000000000007</v>
      </c>
      <c r="AD31">
        <f t="shared" si="20"/>
        <v>24110.66</v>
      </c>
    </row>
    <row r="32" spans="1:30" x14ac:dyDescent="0.25">
      <c r="A32" t="s">
        <v>32</v>
      </c>
      <c r="B32">
        <v>222</v>
      </c>
      <c r="C32">
        <v>16</v>
      </c>
      <c r="D32">
        <v>113</v>
      </c>
      <c r="E32">
        <v>0.51</v>
      </c>
      <c r="F32">
        <v>22600</v>
      </c>
      <c r="G32">
        <v>101.86</v>
      </c>
      <c r="H32">
        <v>0</v>
      </c>
      <c r="I32">
        <v>0</v>
      </c>
      <c r="J32">
        <v>22600</v>
      </c>
      <c r="K32">
        <v>101.86</v>
      </c>
      <c r="L32">
        <v>0</v>
      </c>
      <c r="M32">
        <v>37144.33</v>
      </c>
      <c r="N32">
        <v>0</v>
      </c>
      <c r="O32">
        <v>0</v>
      </c>
      <c r="P32">
        <v>0</v>
      </c>
      <c r="Q32">
        <v>0</v>
      </c>
      <c r="R32">
        <v>11.05</v>
      </c>
      <c r="S32">
        <v>39.270000000000003</v>
      </c>
      <c r="T32">
        <v>30.54</v>
      </c>
      <c r="U32">
        <v>3450.57</v>
      </c>
      <c r="X32" t="str">
        <f t="shared" si="14"/>
        <v>write_run_insert_delete_multi</v>
      </c>
      <c r="Y32">
        <f t="shared" si="15"/>
        <v>16</v>
      </c>
      <c r="Z32">
        <f t="shared" si="16"/>
        <v>0.51</v>
      </c>
      <c r="AA32">
        <f t="shared" si="17"/>
        <v>101.86</v>
      </c>
      <c r="AB32">
        <f t="shared" si="18"/>
        <v>0</v>
      </c>
      <c r="AC32">
        <f t="shared" si="19"/>
        <v>101.86</v>
      </c>
      <c r="AD32">
        <f t="shared" si="20"/>
        <v>37144.33</v>
      </c>
    </row>
    <row r="33" spans="1:30" x14ac:dyDescent="0.25">
      <c r="A33" t="s">
        <v>32</v>
      </c>
      <c r="B33">
        <v>229</v>
      </c>
      <c r="C33">
        <v>32</v>
      </c>
      <c r="D33">
        <v>161</v>
      </c>
      <c r="E33">
        <v>0.7</v>
      </c>
      <c r="F33">
        <v>32200</v>
      </c>
      <c r="G33">
        <v>140.81</v>
      </c>
      <c r="H33">
        <v>0</v>
      </c>
      <c r="I33">
        <v>0</v>
      </c>
      <c r="J33">
        <v>32200</v>
      </c>
      <c r="K33">
        <v>140.81</v>
      </c>
      <c r="L33">
        <v>0</v>
      </c>
      <c r="M33">
        <v>50446.94</v>
      </c>
      <c r="N33">
        <v>0</v>
      </c>
      <c r="O33">
        <v>0</v>
      </c>
      <c r="P33">
        <v>0</v>
      </c>
      <c r="Q33">
        <v>0</v>
      </c>
      <c r="R33">
        <v>27.77</v>
      </c>
      <c r="S33">
        <v>55.35</v>
      </c>
      <c r="T33">
        <v>44.34</v>
      </c>
      <c r="U33">
        <v>7139.51</v>
      </c>
      <c r="X33" t="str">
        <f t="shared" si="14"/>
        <v>write_run_insert_delete_multi</v>
      </c>
      <c r="Y33">
        <f t="shared" si="15"/>
        <v>32</v>
      </c>
      <c r="Z33">
        <f t="shared" si="16"/>
        <v>0.7</v>
      </c>
      <c r="AA33">
        <f t="shared" si="17"/>
        <v>140.81</v>
      </c>
      <c r="AB33">
        <f t="shared" si="18"/>
        <v>0</v>
      </c>
      <c r="AC33">
        <f t="shared" si="19"/>
        <v>140.81</v>
      </c>
      <c r="AD33">
        <f t="shared" si="20"/>
        <v>50446.94</v>
      </c>
    </row>
    <row r="34" spans="1:30" x14ac:dyDescent="0.25">
      <c r="A34" t="s">
        <v>32</v>
      </c>
      <c r="B34">
        <v>225</v>
      </c>
      <c r="C34">
        <v>64</v>
      </c>
      <c r="D34">
        <v>205</v>
      </c>
      <c r="E34">
        <v>0.91</v>
      </c>
      <c r="F34">
        <v>41000</v>
      </c>
      <c r="G34">
        <v>182.16</v>
      </c>
      <c r="H34">
        <v>0</v>
      </c>
      <c r="I34">
        <v>0</v>
      </c>
      <c r="J34">
        <v>41000</v>
      </c>
      <c r="K34">
        <v>182.16</v>
      </c>
      <c r="L34">
        <v>0</v>
      </c>
      <c r="M34">
        <v>73630.490000000005</v>
      </c>
      <c r="N34">
        <v>0</v>
      </c>
      <c r="O34">
        <v>0</v>
      </c>
      <c r="P34">
        <v>0</v>
      </c>
      <c r="Q34">
        <v>0</v>
      </c>
      <c r="R34">
        <v>25.77</v>
      </c>
      <c r="S34">
        <v>78.45</v>
      </c>
      <c r="T34">
        <v>66.349999999999994</v>
      </c>
      <c r="U34">
        <v>13601.25</v>
      </c>
      <c r="X34" t="str">
        <f t="shared" si="14"/>
        <v>write_run_insert_delete_multi</v>
      </c>
      <c r="Y34">
        <f t="shared" si="15"/>
        <v>64</v>
      </c>
      <c r="Z34">
        <f t="shared" si="16"/>
        <v>0.91</v>
      </c>
      <c r="AA34">
        <f t="shared" si="17"/>
        <v>182.16</v>
      </c>
      <c r="AB34">
        <f t="shared" si="18"/>
        <v>0</v>
      </c>
      <c r="AC34">
        <f t="shared" si="19"/>
        <v>182.16</v>
      </c>
      <c r="AD34">
        <f t="shared" si="20"/>
        <v>73630.490000000005</v>
      </c>
    </row>
    <row r="35" spans="1:30" x14ac:dyDescent="0.25">
      <c r="A35" t="s">
        <v>32</v>
      </c>
      <c r="B35">
        <v>231</v>
      </c>
      <c r="C35">
        <v>128</v>
      </c>
      <c r="D35">
        <v>256</v>
      </c>
      <c r="E35">
        <v>1.1100000000000001</v>
      </c>
      <c r="F35">
        <v>51200</v>
      </c>
      <c r="G35">
        <v>221.46</v>
      </c>
      <c r="H35">
        <v>0</v>
      </c>
      <c r="I35">
        <v>0</v>
      </c>
      <c r="J35">
        <v>51200</v>
      </c>
      <c r="K35">
        <v>221.46</v>
      </c>
      <c r="L35">
        <v>0</v>
      </c>
      <c r="M35">
        <v>100000</v>
      </c>
      <c r="N35">
        <v>0</v>
      </c>
      <c r="O35">
        <v>0</v>
      </c>
      <c r="P35">
        <v>0</v>
      </c>
      <c r="Q35">
        <v>0</v>
      </c>
      <c r="R35">
        <v>79.930000000000007</v>
      </c>
      <c r="S35">
        <v>146.30000000000001</v>
      </c>
      <c r="T35">
        <v>109.96</v>
      </c>
      <c r="U35">
        <v>28150.68</v>
      </c>
      <c r="X35" t="str">
        <f t="shared" si="14"/>
        <v>write_run_insert_delete_multi</v>
      </c>
      <c r="Y35">
        <f t="shared" si="15"/>
        <v>128</v>
      </c>
      <c r="Z35">
        <f t="shared" si="16"/>
        <v>1.1100000000000001</v>
      </c>
      <c r="AA35">
        <f t="shared" si="17"/>
        <v>221.46</v>
      </c>
      <c r="AB35">
        <f t="shared" si="18"/>
        <v>0</v>
      </c>
      <c r="AC35">
        <f t="shared" si="19"/>
        <v>221.46</v>
      </c>
      <c r="AD35">
        <f t="shared" si="20"/>
        <v>100000</v>
      </c>
    </row>
    <row r="36" spans="1:30" x14ac:dyDescent="0.25">
      <c r="A36" t="s">
        <v>32</v>
      </c>
      <c r="B36">
        <v>267</v>
      </c>
      <c r="C36">
        <v>256</v>
      </c>
      <c r="D36">
        <v>322</v>
      </c>
      <c r="E36">
        <v>1.21</v>
      </c>
      <c r="F36">
        <v>64400</v>
      </c>
      <c r="G36">
        <v>241.6</v>
      </c>
      <c r="H36">
        <v>0</v>
      </c>
      <c r="I36">
        <v>0</v>
      </c>
      <c r="J36">
        <v>64399</v>
      </c>
      <c r="K36">
        <v>241.6</v>
      </c>
      <c r="L36">
        <v>0</v>
      </c>
      <c r="M36">
        <v>100000</v>
      </c>
      <c r="N36">
        <v>0</v>
      </c>
      <c r="O36">
        <v>0</v>
      </c>
      <c r="P36">
        <v>0</v>
      </c>
      <c r="Q36">
        <v>0</v>
      </c>
      <c r="R36">
        <v>59.82</v>
      </c>
      <c r="S36">
        <v>229</v>
      </c>
      <c r="T36">
        <v>179.52</v>
      </c>
      <c r="U36">
        <v>57806.93</v>
      </c>
      <c r="X36" t="str">
        <f t="shared" si="14"/>
        <v>write_run_insert_delete_multi</v>
      </c>
      <c r="Y36">
        <f t="shared" si="15"/>
        <v>256</v>
      </c>
      <c r="Z36">
        <f t="shared" si="16"/>
        <v>1.21</v>
      </c>
      <c r="AA36">
        <f t="shared" si="17"/>
        <v>241.6</v>
      </c>
      <c r="AB36">
        <f t="shared" si="18"/>
        <v>0</v>
      </c>
      <c r="AC36">
        <f t="shared" si="19"/>
        <v>241.6</v>
      </c>
      <c r="AD36">
        <f t="shared" si="20"/>
        <v>100000</v>
      </c>
    </row>
    <row r="37" spans="1:30" x14ac:dyDescent="0.25">
      <c r="A37" t="s">
        <v>32</v>
      </c>
      <c r="B37">
        <v>329</v>
      </c>
      <c r="C37">
        <v>512</v>
      </c>
      <c r="D37">
        <v>512</v>
      </c>
      <c r="E37">
        <v>1.56</v>
      </c>
      <c r="F37">
        <v>102400</v>
      </c>
      <c r="G37">
        <v>311.32</v>
      </c>
      <c r="H37">
        <v>0</v>
      </c>
      <c r="I37">
        <v>0</v>
      </c>
      <c r="J37">
        <v>102400</v>
      </c>
      <c r="K37">
        <v>311.32</v>
      </c>
      <c r="L37">
        <v>0</v>
      </c>
      <c r="M37">
        <v>100000</v>
      </c>
      <c r="N37">
        <v>0</v>
      </c>
      <c r="O37">
        <v>0</v>
      </c>
      <c r="P37">
        <v>0</v>
      </c>
      <c r="Q37">
        <v>0</v>
      </c>
      <c r="R37">
        <v>206.98</v>
      </c>
      <c r="S37">
        <v>328.92</v>
      </c>
      <c r="T37">
        <v>308.3</v>
      </c>
      <c r="U37">
        <v>157849.23000000001</v>
      </c>
      <c r="X37" t="str">
        <f t="shared" si="14"/>
        <v>write_run_insert_delete_multi</v>
      </c>
      <c r="Y37">
        <f t="shared" si="15"/>
        <v>512</v>
      </c>
      <c r="Z37">
        <f t="shared" si="16"/>
        <v>1.56</v>
      </c>
      <c r="AA37">
        <f t="shared" si="17"/>
        <v>311.32</v>
      </c>
      <c r="AB37">
        <f t="shared" si="18"/>
        <v>0</v>
      </c>
      <c r="AC37">
        <f t="shared" si="19"/>
        <v>311.32</v>
      </c>
      <c r="AD37">
        <f t="shared" si="20"/>
        <v>100000</v>
      </c>
    </row>
    <row r="38" spans="1:30" x14ac:dyDescent="0.25">
      <c r="A38" t="s">
        <v>32</v>
      </c>
      <c r="B38">
        <v>482</v>
      </c>
      <c r="C38">
        <v>1024</v>
      </c>
      <c r="D38">
        <v>1024</v>
      </c>
      <c r="E38">
        <v>2.12</v>
      </c>
      <c r="F38">
        <v>204800</v>
      </c>
      <c r="G38">
        <v>424.86</v>
      </c>
      <c r="H38">
        <v>0</v>
      </c>
      <c r="I38">
        <v>0</v>
      </c>
      <c r="J38">
        <v>204800</v>
      </c>
      <c r="K38">
        <v>424.86</v>
      </c>
      <c r="L38">
        <v>0</v>
      </c>
      <c r="M38">
        <v>100000</v>
      </c>
      <c r="N38">
        <v>0</v>
      </c>
      <c r="O38">
        <v>0</v>
      </c>
      <c r="P38">
        <v>0</v>
      </c>
      <c r="Q38">
        <v>0</v>
      </c>
      <c r="R38">
        <v>356.27</v>
      </c>
      <c r="S38">
        <v>482.03</v>
      </c>
      <c r="T38">
        <v>462.51</v>
      </c>
      <c r="U38">
        <v>473606.37</v>
      </c>
      <c r="X38" t="str">
        <f t="shared" si="14"/>
        <v>write_run_insert_delete_multi</v>
      </c>
      <c r="Y38">
        <f t="shared" si="15"/>
        <v>1024</v>
      </c>
      <c r="Z38">
        <f t="shared" si="16"/>
        <v>2.12</v>
      </c>
      <c r="AA38">
        <f t="shared" si="17"/>
        <v>424.86</v>
      </c>
      <c r="AB38">
        <f t="shared" si="18"/>
        <v>0</v>
      </c>
      <c r="AC38">
        <f t="shared" si="19"/>
        <v>424.86</v>
      </c>
      <c r="AD38">
        <f t="shared" si="20"/>
        <v>100000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33</v>
      </c>
      <c r="B41">
        <v>200</v>
      </c>
      <c r="C41">
        <v>1</v>
      </c>
      <c r="D41">
        <v>3071</v>
      </c>
      <c r="E41">
        <v>15.35</v>
      </c>
      <c r="F41">
        <v>6142</v>
      </c>
      <c r="G41">
        <v>30.71</v>
      </c>
      <c r="H41">
        <v>0</v>
      </c>
      <c r="I41">
        <v>0</v>
      </c>
      <c r="J41">
        <v>6142</v>
      </c>
      <c r="K41">
        <v>30.71</v>
      </c>
      <c r="L41">
        <v>0</v>
      </c>
      <c r="M41">
        <v>104.84</v>
      </c>
      <c r="N41">
        <v>0</v>
      </c>
      <c r="O41">
        <v>0</v>
      </c>
      <c r="P41">
        <v>0</v>
      </c>
      <c r="Q41">
        <v>0</v>
      </c>
      <c r="R41">
        <v>0.01</v>
      </c>
      <c r="S41">
        <v>0.19</v>
      </c>
      <c r="T41">
        <v>7.0000000000000007E-2</v>
      </c>
      <c r="U41">
        <v>200.01</v>
      </c>
      <c r="X41" t="str">
        <f>A41</f>
        <v>write_run_insert_delete_single</v>
      </c>
      <c r="Y41">
        <f>C41</f>
        <v>1</v>
      </c>
      <c r="Z41">
        <f>E41</f>
        <v>15.35</v>
      </c>
      <c r="AA41">
        <f>G41</f>
        <v>30.71</v>
      </c>
      <c r="AB41">
        <f>I41</f>
        <v>0</v>
      </c>
      <c r="AC41">
        <f>K41</f>
        <v>30.71</v>
      </c>
      <c r="AD41">
        <f>M41</f>
        <v>104.84</v>
      </c>
    </row>
    <row r="42" spans="1:30" x14ac:dyDescent="0.25">
      <c r="A42" t="s">
        <v>33</v>
      </c>
      <c r="B42">
        <v>200</v>
      </c>
      <c r="C42">
        <v>2</v>
      </c>
      <c r="D42">
        <v>6238</v>
      </c>
      <c r="E42">
        <v>31.19</v>
      </c>
      <c r="F42">
        <v>12476</v>
      </c>
      <c r="G42">
        <v>62.38</v>
      </c>
      <c r="H42">
        <v>0</v>
      </c>
      <c r="I42">
        <v>0</v>
      </c>
      <c r="J42">
        <v>12476</v>
      </c>
      <c r="K42">
        <v>62.38</v>
      </c>
      <c r="L42">
        <v>0</v>
      </c>
      <c r="M42">
        <v>102.97</v>
      </c>
      <c r="N42">
        <v>0</v>
      </c>
      <c r="O42">
        <v>0</v>
      </c>
      <c r="P42">
        <v>0</v>
      </c>
      <c r="Q42">
        <v>0</v>
      </c>
      <c r="R42">
        <v>0.01</v>
      </c>
      <c r="S42">
        <v>0.26</v>
      </c>
      <c r="T42">
        <v>0.06</v>
      </c>
      <c r="U42">
        <v>400</v>
      </c>
      <c r="X42" t="str">
        <f t="shared" ref="X42:X51" si="21">A42</f>
        <v>write_run_insert_delete_single</v>
      </c>
      <c r="Y42">
        <f t="shared" ref="Y42:Y51" si="22">C42</f>
        <v>2</v>
      </c>
      <c r="Z42">
        <f t="shared" ref="Z42:Z51" si="23">E42</f>
        <v>31.19</v>
      </c>
      <c r="AA42">
        <f t="shared" ref="AA42:AA51" si="24">G42</f>
        <v>62.38</v>
      </c>
      <c r="AB42">
        <f t="shared" ref="AB42:AB51" si="25">I42</f>
        <v>0</v>
      </c>
      <c r="AC42">
        <f t="shared" ref="AC42:AC51" si="26">K42</f>
        <v>62.38</v>
      </c>
      <c r="AD42">
        <f t="shared" ref="AD42:AD51" si="27">M42</f>
        <v>102.97</v>
      </c>
    </row>
    <row r="43" spans="1:30" x14ac:dyDescent="0.25">
      <c r="A43" t="s">
        <v>33</v>
      </c>
      <c r="B43">
        <v>200</v>
      </c>
      <c r="C43">
        <v>4</v>
      </c>
      <c r="D43">
        <v>11193</v>
      </c>
      <c r="E43">
        <v>55.95</v>
      </c>
      <c r="F43">
        <v>22386</v>
      </c>
      <c r="G43">
        <v>111.9</v>
      </c>
      <c r="H43">
        <v>0</v>
      </c>
      <c r="I43">
        <v>0</v>
      </c>
      <c r="J43">
        <v>22386</v>
      </c>
      <c r="K43">
        <v>111.9</v>
      </c>
      <c r="L43">
        <v>0</v>
      </c>
      <c r="M43">
        <v>108.68</v>
      </c>
      <c r="N43">
        <v>0</v>
      </c>
      <c r="O43">
        <v>0</v>
      </c>
      <c r="P43">
        <v>0</v>
      </c>
      <c r="Q43">
        <v>0</v>
      </c>
      <c r="R43">
        <v>0.02</v>
      </c>
      <c r="S43">
        <v>1.75</v>
      </c>
      <c r="T43">
        <v>7.0000000000000007E-2</v>
      </c>
      <c r="U43">
        <v>800.09</v>
      </c>
      <c r="X43" t="str">
        <f t="shared" si="21"/>
        <v>write_run_insert_delete_single</v>
      </c>
      <c r="Y43">
        <f t="shared" si="22"/>
        <v>4</v>
      </c>
      <c r="Z43">
        <f t="shared" si="23"/>
        <v>55.95</v>
      </c>
      <c r="AA43">
        <f t="shared" si="24"/>
        <v>111.9</v>
      </c>
      <c r="AB43">
        <f t="shared" si="25"/>
        <v>0</v>
      </c>
      <c r="AC43">
        <f t="shared" si="26"/>
        <v>111.9</v>
      </c>
      <c r="AD43">
        <f t="shared" si="27"/>
        <v>108.68</v>
      </c>
    </row>
    <row r="44" spans="1:30" x14ac:dyDescent="0.25">
      <c r="A44" t="s">
        <v>33</v>
      </c>
      <c r="B44">
        <v>200</v>
      </c>
      <c r="C44">
        <v>8</v>
      </c>
      <c r="D44">
        <v>16656</v>
      </c>
      <c r="E44">
        <v>83.24</v>
      </c>
      <c r="F44">
        <v>33312</v>
      </c>
      <c r="G44">
        <v>166.49</v>
      </c>
      <c r="H44">
        <v>0</v>
      </c>
      <c r="I44">
        <v>0</v>
      </c>
      <c r="J44">
        <v>33312</v>
      </c>
      <c r="K44">
        <v>166.49</v>
      </c>
      <c r="L44">
        <v>0</v>
      </c>
      <c r="M44">
        <v>132.49</v>
      </c>
      <c r="N44">
        <v>0</v>
      </c>
      <c r="O44">
        <v>0</v>
      </c>
      <c r="P44">
        <v>0</v>
      </c>
      <c r="Q44">
        <v>0</v>
      </c>
      <c r="R44">
        <v>0.02</v>
      </c>
      <c r="S44">
        <v>2.6</v>
      </c>
      <c r="T44">
        <v>0.1</v>
      </c>
      <c r="U44">
        <v>1600.49</v>
      </c>
      <c r="X44" t="str">
        <f t="shared" si="21"/>
        <v>write_run_insert_delete_single</v>
      </c>
      <c r="Y44">
        <f t="shared" si="22"/>
        <v>8</v>
      </c>
      <c r="Z44">
        <f t="shared" si="23"/>
        <v>83.24</v>
      </c>
      <c r="AA44">
        <f t="shared" si="24"/>
        <v>166.49</v>
      </c>
      <c r="AB44">
        <f t="shared" si="25"/>
        <v>0</v>
      </c>
      <c r="AC44">
        <f t="shared" si="26"/>
        <v>166.49</v>
      </c>
      <c r="AD44">
        <f t="shared" si="27"/>
        <v>132.49</v>
      </c>
    </row>
    <row r="45" spans="1:30" x14ac:dyDescent="0.25">
      <c r="A45" t="s">
        <v>33</v>
      </c>
      <c r="B45">
        <v>201</v>
      </c>
      <c r="C45">
        <v>16</v>
      </c>
      <c r="D45">
        <v>22152</v>
      </c>
      <c r="E45">
        <v>110.3</v>
      </c>
      <c r="F45">
        <v>44304</v>
      </c>
      <c r="G45">
        <v>220.61</v>
      </c>
      <c r="H45">
        <v>0</v>
      </c>
      <c r="I45">
        <v>0</v>
      </c>
      <c r="J45">
        <v>44304</v>
      </c>
      <c r="K45">
        <v>220.61</v>
      </c>
      <c r="L45">
        <v>0</v>
      </c>
      <c r="M45">
        <v>204.11</v>
      </c>
      <c r="N45">
        <v>0</v>
      </c>
      <c r="O45">
        <v>0</v>
      </c>
      <c r="P45">
        <v>0</v>
      </c>
      <c r="Q45">
        <v>0</v>
      </c>
      <c r="R45">
        <v>0.01</v>
      </c>
      <c r="S45">
        <v>2.02</v>
      </c>
      <c r="T45">
        <v>0.15</v>
      </c>
      <c r="U45">
        <v>3212.67</v>
      </c>
      <c r="X45" t="str">
        <f t="shared" si="21"/>
        <v>write_run_insert_delete_single</v>
      </c>
      <c r="Y45">
        <f t="shared" si="22"/>
        <v>16</v>
      </c>
      <c r="Z45">
        <f t="shared" si="23"/>
        <v>110.3</v>
      </c>
      <c r="AA45">
        <f t="shared" si="24"/>
        <v>220.61</v>
      </c>
      <c r="AB45">
        <f t="shared" si="25"/>
        <v>0</v>
      </c>
      <c r="AC45">
        <f t="shared" si="26"/>
        <v>220.61</v>
      </c>
      <c r="AD45">
        <f t="shared" si="27"/>
        <v>204.11</v>
      </c>
    </row>
    <row r="46" spans="1:30" x14ac:dyDescent="0.25">
      <c r="A46" t="s">
        <v>33</v>
      </c>
      <c r="B46">
        <v>200</v>
      </c>
      <c r="C46">
        <v>32</v>
      </c>
      <c r="D46">
        <v>28507</v>
      </c>
      <c r="E46">
        <v>142.26</v>
      </c>
      <c r="F46">
        <v>57014</v>
      </c>
      <c r="G46">
        <v>284.52</v>
      </c>
      <c r="H46">
        <v>0</v>
      </c>
      <c r="I46">
        <v>0</v>
      </c>
      <c r="J46">
        <v>57014</v>
      </c>
      <c r="K46">
        <v>284.52</v>
      </c>
      <c r="L46">
        <v>0</v>
      </c>
      <c r="M46">
        <v>1170.6500000000001</v>
      </c>
      <c r="N46">
        <v>0</v>
      </c>
      <c r="O46">
        <v>0</v>
      </c>
      <c r="P46">
        <v>0</v>
      </c>
      <c r="Q46">
        <v>0</v>
      </c>
      <c r="R46">
        <v>0.03</v>
      </c>
      <c r="S46">
        <v>4.12</v>
      </c>
      <c r="T46">
        <v>0.22</v>
      </c>
      <c r="U46">
        <v>6410.21</v>
      </c>
      <c r="X46" t="str">
        <f t="shared" si="21"/>
        <v>write_run_insert_delete_single</v>
      </c>
      <c r="Y46">
        <f t="shared" si="22"/>
        <v>32</v>
      </c>
      <c r="Z46">
        <f t="shared" si="23"/>
        <v>142.26</v>
      </c>
      <c r="AA46">
        <f t="shared" si="24"/>
        <v>284.52</v>
      </c>
      <c r="AB46">
        <f t="shared" si="25"/>
        <v>0</v>
      </c>
      <c r="AC46">
        <f t="shared" si="26"/>
        <v>284.52</v>
      </c>
      <c r="AD46">
        <f t="shared" si="27"/>
        <v>1170.6500000000001</v>
      </c>
    </row>
    <row r="47" spans="1:30" x14ac:dyDescent="0.25">
      <c r="A47" t="s">
        <v>33</v>
      </c>
      <c r="B47">
        <v>201</v>
      </c>
      <c r="C47">
        <v>64</v>
      </c>
      <c r="D47">
        <v>38553</v>
      </c>
      <c r="E47">
        <v>191.71</v>
      </c>
      <c r="F47">
        <v>77106</v>
      </c>
      <c r="G47">
        <v>383.43</v>
      </c>
      <c r="H47">
        <v>0</v>
      </c>
      <c r="I47">
        <v>0</v>
      </c>
      <c r="J47">
        <v>77106</v>
      </c>
      <c r="K47">
        <v>383.43</v>
      </c>
      <c r="L47">
        <v>0</v>
      </c>
      <c r="M47">
        <v>1533.66</v>
      </c>
      <c r="N47">
        <v>0</v>
      </c>
      <c r="O47">
        <v>0</v>
      </c>
      <c r="P47">
        <v>0</v>
      </c>
      <c r="Q47">
        <v>0</v>
      </c>
      <c r="R47">
        <v>0.03</v>
      </c>
      <c r="S47">
        <v>2.9</v>
      </c>
      <c r="T47">
        <v>0.33</v>
      </c>
      <c r="U47">
        <v>12864.5</v>
      </c>
      <c r="X47" t="str">
        <f t="shared" si="21"/>
        <v>write_run_insert_delete_single</v>
      </c>
      <c r="Y47">
        <f t="shared" si="22"/>
        <v>64</v>
      </c>
      <c r="Z47">
        <f t="shared" si="23"/>
        <v>191.71</v>
      </c>
      <c r="AA47">
        <f t="shared" si="24"/>
        <v>383.43</v>
      </c>
      <c r="AB47">
        <f t="shared" si="25"/>
        <v>0</v>
      </c>
      <c r="AC47">
        <f t="shared" si="26"/>
        <v>383.43</v>
      </c>
      <c r="AD47">
        <f t="shared" si="27"/>
        <v>1533.66</v>
      </c>
    </row>
    <row r="48" spans="1:30" x14ac:dyDescent="0.25">
      <c r="A48" t="s">
        <v>33</v>
      </c>
      <c r="B48">
        <v>200</v>
      </c>
      <c r="C48">
        <v>128</v>
      </c>
      <c r="D48">
        <v>43174</v>
      </c>
      <c r="E48">
        <v>215.66</v>
      </c>
      <c r="F48">
        <v>86348</v>
      </c>
      <c r="G48">
        <v>431.31</v>
      </c>
      <c r="H48">
        <v>0</v>
      </c>
      <c r="I48">
        <v>0</v>
      </c>
      <c r="J48">
        <v>86348</v>
      </c>
      <c r="K48">
        <v>431.31</v>
      </c>
      <c r="L48">
        <v>0</v>
      </c>
      <c r="M48">
        <v>2198.52</v>
      </c>
      <c r="N48">
        <v>0</v>
      </c>
      <c r="O48">
        <v>0</v>
      </c>
      <c r="P48">
        <v>0</v>
      </c>
      <c r="Q48">
        <v>0</v>
      </c>
      <c r="R48">
        <v>0.02</v>
      </c>
      <c r="S48">
        <v>5.24</v>
      </c>
      <c r="T48">
        <v>0.59</v>
      </c>
      <c r="U48">
        <v>25616.97</v>
      </c>
      <c r="X48" t="str">
        <f t="shared" si="21"/>
        <v>write_run_insert_delete_single</v>
      </c>
      <c r="Y48">
        <f t="shared" si="22"/>
        <v>128</v>
      </c>
      <c r="Z48">
        <f t="shared" si="23"/>
        <v>215.66</v>
      </c>
      <c r="AA48">
        <f t="shared" si="24"/>
        <v>431.31</v>
      </c>
      <c r="AB48">
        <f t="shared" si="25"/>
        <v>0</v>
      </c>
      <c r="AC48">
        <f t="shared" si="26"/>
        <v>431.31</v>
      </c>
      <c r="AD48">
        <f t="shared" si="27"/>
        <v>2198.52</v>
      </c>
    </row>
    <row r="49" spans="1:30" x14ac:dyDescent="0.25">
      <c r="A49" t="s">
        <v>33</v>
      </c>
      <c r="B49">
        <v>202</v>
      </c>
      <c r="C49">
        <v>256</v>
      </c>
      <c r="D49">
        <v>55096</v>
      </c>
      <c r="E49">
        <v>273.07</v>
      </c>
      <c r="F49">
        <v>110192</v>
      </c>
      <c r="G49">
        <v>546.14</v>
      </c>
      <c r="H49">
        <v>0</v>
      </c>
      <c r="I49">
        <v>0</v>
      </c>
      <c r="J49">
        <v>110192</v>
      </c>
      <c r="K49">
        <v>546.14</v>
      </c>
      <c r="L49">
        <v>0</v>
      </c>
      <c r="M49">
        <v>2362.7199999999998</v>
      </c>
      <c r="N49">
        <v>0</v>
      </c>
      <c r="O49">
        <v>0</v>
      </c>
      <c r="P49">
        <v>0</v>
      </c>
      <c r="Q49">
        <v>0</v>
      </c>
      <c r="R49">
        <v>0.03</v>
      </c>
      <c r="S49">
        <v>5.95</v>
      </c>
      <c r="T49">
        <v>0.94</v>
      </c>
      <c r="U49">
        <v>51608.160000000003</v>
      </c>
      <c r="X49" t="str">
        <f t="shared" si="21"/>
        <v>write_run_insert_delete_single</v>
      </c>
      <c r="Y49">
        <f t="shared" si="22"/>
        <v>256</v>
      </c>
      <c r="Z49">
        <f t="shared" si="23"/>
        <v>273.07</v>
      </c>
      <c r="AA49">
        <f t="shared" si="24"/>
        <v>546.14</v>
      </c>
      <c r="AB49">
        <f t="shared" si="25"/>
        <v>0</v>
      </c>
      <c r="AC49">
        <f t="shared" si="26"/>
        <v>546.14</v>
      </c>
      <c r="AD49">
        <f t="shared" si="27"/>
        <v>2362.7199999999998</v>
      </c>
    </row>
    <row r="50" spans="1:30" x14ac:dyDescent="0.25">
      <c r="A50" t="s">
        <v>33</v>
      </c>
      <c r="B50">
        <v>201</v>
      </c>
      <c r="C50">
        <v>512</v>
      </c>
      <c r="D50">
        <v>59785</v>
      </c>
      <c r="E50">
        <v>298.07</v>
      </c>
      <c r="F50">
        <v>119570</v>
      </c>
      <c r="G50">
        <v>596.15</v>
      </c>
      <c r="H50">
        <v>0</v>
      </c>
      <c r="I50">
        <v>0</v>
      </c>
      <c r="J50">
        <v>119570</v>
      </c>
      <c r="K50">
        <v>596.15</v>
      </c>
      <c r="L50">
        <v>0</v>
      </c>
      <c r="M50">
        <v>3267.19</v>
      </c>
      <c r="N50">
        <v>0</v>
      </c>
      <c r="O50">
        <v>0</v>
      </c>
      <c r="P50">
        <v>0</v>
      </c>
      <c r="Q50">
        <v>0</v>
      </c>
      <c r="R50">
        <v>0.02</v>
      </c>
      <c r="S50">
        <v>11.43</v>
      </c>
      <c r="T50">
        <v>1.72</v>
      </c>
      <c r="U50">
        <v>102636.13</v>
      </c>
      <c r="X50" t="str">
        <f t="shared" si="21"/>
        <v>write_run_insert_delete_single</v>
      </c>
      <c r="Y50">
        <f t="shared" si="22"/>
        <v>512</v>
      </c>
      <c r="Z50">
        <f t="shared" si="23"/>
        <v>298.07</v>
      </c>
      <c r="AA50">
        <f t="shared" si="24"/>
        <v>596.15</v>
      </c>
      <c r="AB50">
        <f t="shared" si="25"/>
        <v>0</v>
      </c>
      <c r="AC50">
        <f t="shared" si="26"/>
        <v>596.15</v>
      </c>
      <c r="AD50">
        <f t="shared" si="27"/>
        <v>3267.19</v>
      </c>
    </row>
    <row r="51" spans="1:30" x14ac:dyDescent="0.25">
      <c r="A51" t="s">
        <v>33</v>
      </c>
      <c r="B51">
        <v>200</v>
      </c>
      <c r="C51">
        <v>1024</v>
      </c>
      <c r="D51">
        <v>63547</v>
      </c>
      <c r="E51">
        <v>317.16000000000003</v>
      </c>
      <c r="F51">
        <v>127094</v>
      </c>
      <c r="G51">
        <v>634.32000000000005</v>
      </c>
      <c r="H51">
        <v>0</v>
      </c>
      <c r="I51">
        <v>0</v>
      </c>
      <c r="J51">
        <v>127093</v>
      </c>
      <c r="K51">
        <v>634.32000000000005</v>
      </c>
      <c r="L51">
        <v>0</v>
      </c>
      <c r="M51">
        <v>6594.16</v>
      </c>
      <c r="N51">
        <v>0</v>
      </c>
      <c r="O51">
        <v>0</v>
      </c>
      <c r="P51">
        <v>0</v>
      </c>
      <c r="Q51">
        <v>0</v>
      </c>
      <c r="R51">
        <v>0.03</v>
      </c>
      <c r="S51">
        <v>22.86</v>
      </c>
      <c r="T51">
        <v>3.23</v>
      </c>
      <c r="U51">
        <v>205009.89</v>
      </c>
      <c r="X51" t="str">
        <f t="shared" si="21"/>
        <v>write_run_insert_delete_single</v>
      </c>
      <c r="Y51">
        <f t="shared" si="22"/>
        <v>1024</v>
      </c>
      <c r="Z51">
        <f t="shared" si="23"/>
        <v>317.16000000000003</v>
      </c>
      <c r="AA51">
        <f t="shared" si="24"/>
        <v>634.32000000000005</v>
      </c>
      <c r="AB51">
        <f t="shared" si="25"/>
        <v>0</v>
      </c>
      <c r="AC51">
        <f t="shared" si="26"/>
        <v>634.32000000000005</v>
      </c>
      <c r="AD51">
        <f t="shared" si="27"/>
        <v>6594.16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34</v>
      </c>
      <c r="B54">
        <v>200</v>
      </c>
      <c r="C54">
        <v>1</v>
      </c>
      <c r="D54">
        <v>59</v>
      </c>
      <c r="E54">
        <v>0.28999999999999998</v>
      </c>
      <c r="F54">
        <v>5900</v>
      </c>
      <c r="G54">
        <v>29.46</v>
      </c>
      <c r="H54">
        <v>0</v>
      </c>
      <c r="I54">
        <v>0</v>
      </c>
      <c r="J54">
        <v>5900</v>
      </c>
      <c r="K54">
        <v>29.46</v>
      </c>
      <c r="L54">
        <v>0</v>
      </c>
      <c r="M54">
        <v>3911.79</v>
      </c>
      <c r="N54">
        <v>0</v>
      </c>
      <c r="O54">
        <v>0</v>
      </c>
      <c r="P54">
        <v>0</v>
      </c>
      <c r="Q54">
        <v>0</v>
      </c>
      <c r="R54">
        <v>2.71</v>
      </c>
      <c r="S54">
        <v>5.0999999999999996</v>
      </c>
      <c r="T54">
        <v>3.39</v>
      </c>
      <c r="U54">
        <v>200.24</v>
      </c>
      <c r="X54" t="str">
        <f>A54</f>
        <v>write_run_replace_delete_multi</v>
      </c>
      <c r="Y54">
        <f>C54</f>
        <v>1</v>
      </c>
      <c r="Z54">
        <f>E54</f>
        <v>0.28999999999999998</v>
      </c>
      <c r="AA54">
        <f>G54</f>
        <v>29.46</v>
      </c>
      <c r="AB54">
        <f>I54</f>
        <v>0</v>
      </c>
      <c r="AC54">
        <f>K54</f>
        <v>29.46</v>
      </c>
      <c r="AD54">
        <f>M54</f>
        <v>3911.79</v>
      </c>
    </row>
    <row r="55" spans="1:30" x14ac:dyDescent="0.25">
      <c r="A55" t="s">
        <v>34</v>
      </c>
      <c r="B55">
        <v>202</v>
      </c>
      <c r="C55">
        <v>2</v>
      </c>
      <c r="D55">
        <v>132</v>
      </c>
      <c r="E55">
        <v>0.65</v>
      </c>
      <c r="F55">
        <v>13200</v>
      </c>
      <c r="G55">
        <v>65.290000000000006</v>
      </c>
      <c r="H55">
        <v>0</v>
      </c>
      <c r="I55">
        <v>0</v>
      </c>
      <c r="J55">
        <v>13200</v>
      </c>
      <c r="K55">
        <v>65.290000000000006</v>
      </c>
      <c r="L55">
        <v>0</v>
      </c>
      <c r="M55">
        <v>3574.99</v>
      </c>
      <c r="N55">
        <v>0</v>
      </c>
      <c r="O55">
        <v>0</v>
      </c>
      <c r="P55">
        <v>0</v>
      </c>
      <c r="Q55">
        <v>0</v>
      </c>
      <c r="R55">
        <v>2.39</v>
      </c>
      <c r="S55">
        <v>3.75</v>
      </c>
      <c r="T55">
        <v>3.06</v>
      </c>
      <c r="U55">
        <v>403.99</v>
      </c>
      <c r="X55" t="str">
        <f t="shared" ref="X55:X64" si="28">A55</f>
        <v>write_run_replace_delete_multi</v>
      </c>
      <c r="Y55">
        <f t="shared" ref="Y55:Y64" si="29">C55</f>
        <v>2</v>
      </c>
      <c r="Z55">
        <f t="shared" ref="Z55:Z64" si="30">E55</f>
        <v>0.65</v>
      </c>
      <c r="AA55">
        <f t="shared" ref="AA55:AA64" si="31">G55</f>
        <v>65.290000000000006</v>
      </c>
      <c r="AB55">
        <f t="shared" ref="AB55:AB64" si="32">I55</f>
        <v>0</v>
      </c>
      <c r="AC55">
        <f t="shared" ref="AC55:AC64" si="33">K55</f>
        <v>65.290000000000006</v>
      </c>
      <c r="AD55">
        <f t="shared" ref="AD55:AD64" si="34">M55</f>
        <v>3574.99</v>
      </c>
    </row>
    <row r="56" spans="1:30" x14ac:dyDescent="0.25">
      <c r="A56" t="s">
        <v>34</v>
      </c>
      <c r="B56">
        <v>202</v>
      </c>
      <c r="C56">
        <v>4</v>
      </c>
      <c r="D56">
        <v>241</v>
      </c>
      <c r="E56">
        <v>1.19</v>
      </c>
      <c r="F56">
        <v>24100</v>
      </c>
      <c r="G56">
        <v>119.03</v>
      </c>
      <c r="H56">
        <v>0</v>
      </c>
      <c r="I56">
        <v>0</v>
      </c>
      <c r="J56">
        <v>24100</v>
      </c>
      <c r="K56">
        <v>119.03</v>
      </c>
      <c r="L56">
        <v>0</v>
      </c>
      <c r="M56">
        <v>3773.42</v>
      </c>
      <c r="N56">
        <v>0</v>
      </c>
      <c r="O56">
        <v>0</v>
      </c>
      <c r="P56">
        <v>0</v>
      </c>
      <c r="Q56">
        <v>0</v>
      </c>
      <c r="R56">
        <v>2.38</v>
      </c>
      <c r="S56">
        <v>4.3</v>
      </c>
      <c r="T56">
        <v>3.35</v>
      </c>
      <c r="U56">
        <v>808.23</v>
      </c>
      <c r="X56" t="str">
        <f t="shared" si="28"/>
        <v>write_run_replace_delete_multi</v>
      </c>
      <c r="Y56">
        <f t="shared" si="29"/>
        <v>4</v>
      </c>
      <c r="Z56">
        <f t="shared" si="30"/>
        <v>1.19</v>
      </c>
      <c r="AA56">
        <f t="shared" si="31"/>
        <v>119.03</v>
      </c>
      <c r="AB56">
        <f t="shared" si="32"/>
        <v>0</v>
      </c>
      <c r="AC56">
        <f t="shared" si="33"/>
        <v>119.03</v>
      </c>
      <c r="AD56">
        <f t="shared" si="34"/>
        <v>3773.42</v>
      </c>
    </row>
    <row r="57" spans="1:30" x14ac:dyDescent="0.25">
      <c r="A57" t="s">
        <v>34</v>
      </c>
      <c r="B57">
        <v>203</v>
      </c>
      <c r="C57">
        <v>8</v>
      </c>
      <c r="D57">
        <v>397</v>
      </c>
      <c r="E57">
        <v>1.96</v>
      </c>
      <c r="F57">
        <v>39700</v>
      </c>
      <c r="G57">
        <v>195.63</v>
      </c>
      <c r="H57">
        <v>0</v>
      </c>
      <c r="I57">
        <v>0</v>
      </c>
      <c r="J57">
        <v>39700</v>
      </c>
      <c r="K57">
        <v>195.63</v>
      </c>
      <c r="L57">
        <v>0</v>
      </c>
      <c r="M57">
        <v>5507.54</v>
      </c>
      <c r="N57">
        <v>0</v>
      </c>
      <c r="O57">
        <v>0</v>
      </c>
      <c r="P57">
        <v>0</v>
      </c>
      <c r="Q57">
        <v>0</v>
      </c>
      <c r="R57">
        <v>1.78</v>
      </c>
      <c r="S57">
        <v>6.69</v>
      </c>
      <c r="T57">
        <v>4.0599999999999996</v>
      </c>
      <c r="U57">
        <v>1613.13</v>
      </c>
      <c r="X57" t="str">
        <f t="shared" si="28"/>
        <v>write_run_replace_delete_multi</v>
      </c>
      <c r="Y57">
        <f t="shared" si="29"/>
        <v>8</v>
      </c>
      <c r="Z57">
        <f t="shared" si="30"/>
        <v>1.96</v>
      </c>
      <c r="AA57">
        <f t="shared" si="31"/>
        <v>195.63</v>
      </c>
      <c r="AB57">
        <f t="shared" si="32"/>
        <v>0</v>
      </c>
      <c r="AC57">
        <f t="shared" si="33"/>
        <v>195.63</v>
      </c>
      <c r="AD57">
        <f t="shared" si="34"/>
        <v>5507.54</v>
      </c>
    </row>
    <row r="58" spans="1:30" x14ac:dyDescent="0.25">
      <c r="A58" t="s">
        <v>34</v>
      </c>
      <c r="B58">
        <v>203</v>
      </c>
      <c r="C58">
        <v>16</v>
      </c>
      <c r="D58">
        <v>571</v>
      </c>
      <c r="E58">
        <v>2.81</v>
      </c>
      <c r="F58">
        <v>57100</v>
      </c>
      <c r="G58">
        <v>281.13</v>
      </c>
      <c r="H58">
        <v>0</v>
      </c>
      <c r="I58">
        <v>0</v>
      </c>
      <c r="J58">
        <v>57100</v>
      </c>
      <c r="K58">
        <v>281.13</v>
      </c>
      <c r="L58">
        <v>0</v>
      </c>
      <c r="M58">
        <v>7754.26</v>
      </c>
      <c r="N58">
        <v>0</v>
      </c>
      <c r="O58">
        <v>0</v>
      </c>
      <c r="P58">
        <v>0</v>
      </c>
      <c r="Q58">
        <v>0</v>
      </c>
      <c r="R58">
        <v>2.7</v>
      </c>
      <c r="S58">
        <v>10.66</v>
      </c>
      <c r="T58">
        <v>5.64</v>
      </c>
      <c r="U58">
        <v>3221.15</v>
      </c>
      <c r="X58" t="str">
        <f t="shared" si="28"/>
        <v>write_run_replace_delete_multi</v>
      </c>
      <c r="Y58">
        <f t="shared" si="29"/>
        <v>16</v>
      </c>
      <c r="Z58">
        <f t="shared" si="30"/>
        <v>2.81</v>
      </c>
      <c r="AA58">
        <f t="shared" si="31"/>
        <v>281.13</v>
      </c>
      <c r="AB58">
        <f t="shared" si="32"/>
        <v>0</v>
      </c>
      <c r="AC58">
        <f t="shared" si="33"/>
        <v>281.13</v>
      </c>
      <c r="AD58">
        <f t="shared" si="34"/>
        <v>7754.26</v>
      </c>
    </row>
    <row r="59" spans="1:30" x14ac:dyDescent="0.25">
      <c r="A59" t="s">
        <v>34</v>
      </c>
      <c r="B59">
        <v>207</v>
      </c>
      <c r="C59">
        <v>32</v>
      </c>
      <c r="D59">
        <v>737</v>
      </c>
      <c r="E59">
        <v>3.56</v>
      </c>
      <c r="F59">
        <v>73700</v>
      </c>
      <c r="G59">
        <v>356.14</v>
      </c>
      <c r="H59">
        <v>0</v>
      </c>
      <c r="I59">
        <v>0</v>
      </c>
      <c r="J59">
        <v>73700</v>
      </c>
      <c r="K59">
        <v>356.14</v>
      </c>
      <c r="L59">
        <v>0</v>
      </c>
      <c r="M59">
        <v>11115.87</v>
      </c>
      <c r="N59">
        <v>0</v>
      </c>
      <c r="O59">
        <v>0</v>
      </c>
      <c r="P59">
        <v>0</v>
      </c>
      <c r="Q59">
        <v>0</v>
      </c>
      <c r="R59">
        <v>2.63</v>
      </c>
      <c r="S59">
        <v>12.97</v>
      </c>
      <c r="T59">
        <v>8.82</v>
      </c>
      <c r="U59">
        <v>6501.22</v>
      </c>
      <c r="X59" t="str">
        <f t="shared" si="28"/>
        <v>write_run_replace_delete_multi</v>
      </c>
      <c r="Y59">
        <f t="shared" si="29"/>
        <v>32</v>
      </c>
      <c r="Z59">
        <f t="shared" si="30"/>
        <v>3.56</v>
      </c>
      <c r="AA59">
        <f t="shared" si="31"/>
        <v>356.14</v>
      </c>
      <c r="AB59">
        <f t="shared" si="32"/>
        <v>0</v>
      </c>
      <c r="AC59">
        <f t="shared" si="33"/>
        <v>356.14</v>
      </c>
      <c r="AD59">
        <f t="shared" si="34"/>
        <v>11115.87</v>
      </c>
    </row>
    <row r="60" spans="1:30" x14ac:dyDescent="0.25">
      <c r="A60" t="s">
        <v>34</v>
      </c>
      <c r="B60">
        <v>208</v>
      </c>
      <c r="C60">
        <v>64</v>
      </c>
      <c r="D60">
        <v>991</v>
      </c>
      <c r="E60">
        <v>4.75</v>
      </c>
      <c r="F60">
        <v>99100</v>
      </c>
      <c r="G60">
        <v>475.41</v>
      </c>
      <c r="H60">
        <v>0</v>
      </c>
      <c r="I60">
        <v>0</v>
      </c>
      <c r="J60">
        <v>99100</v>
      </c>
      <c r="K60">
        <v>475.41</v>
      </c>
      <c r="L60">
        <v>0</v>
      </c>
      <c r="M60">
        <v>16224.31</v>
      </c>
      <c r="N60">
        <v>0</v>
      </c>
      <c r="O60">
        <v>0</v>
      </c>
      <c r="P60">
        <v>0</v>
      </c>
      <c r="Q60">
        <v>0</v>
      </c>
      <c r="R60">
        <v>2.88</v>
      </c>
      <c r="S60">
        <v>18.38</v>
      </c>
      <c r="T60">
        <v>13.22</v>
      </c>
      <c r="U60">
        <v>13102.88</v>
      </c>
      <c r="X60" t="str">
        <f t="shared" si="28"/>
        <v>write_run_replace_delete_multi</v>
      </c>
      <c r="Y60">
        <f t="shared" si="29"/>
        <v>64</v>
      </c>
      <c r="Z60">
        <f t="shared" si="30"/>
        <v>4.75</v>
      </c>
      <c r="AA60">
        <f t="shared" si="31"/>
        <v>475.41</v>
      </c>
      <c r="AB60">
        <f t="shared" si="32"/>
        <v>0</v>
      </c>
      <c r="AC60">
        <f t="shared" si="33"/>
        <v>475.41</v>
      </c>
      <c r="AD60">
        <f t="shared" si="34"/>
        <v>16224.31</v>
      </c>
    </row>
    <row r="61" spans="1:30" x14ac:dyDescent="0.25">
      <c r="A61" t="s">
        <v>34</v>
      </c>
      <c r="B61">
        <v>211</v>
      </c>
      <c r="C61">
        <v>128</v>
      </c>
      <c r="D61">
        <v>1212</v>
      </c>
      <c r="E61">
        <v>5.73</v>
      </c>
      <c r="F61">
        <v>121200</v>
      </c>
      <c r="G61">
        <v>573.34</v>
      </c>
      <c r="H61">
        <v>0</v>
      </c>
      <c r="I61">
        <v>0</v>
      </c>
      <c r="J61">
        <v>121200</v>
      </c>
      <c r="K61">
        <v>573.34</v>
      </c>
      <c r="L61">
        <v>0</v>
      </c>
      <c r="M61">
        <v>25448.93</v>
      </c>
      <c r="N61">
        <v>0</v>
      </c>
      <c r="O61">
        <v>0</v>
      </c>
      <c r="P61">
        <v>0</v>
      </c>
      <c r="Q61">
        <v>0</v>
      </c>
      <c r="R61">
        <v>11.51</v>
      </c>
      <c r="S61">
        <v>26.44</v>
      </c>
      <c r="T61">
        <v>21.81</v>
      </c>
      <c r="U61">
        <v>26431.41</v>
      </c>
      <c r="X61" t="str">
        <f t="shared" si="28"/>
        <v>write_run_replace_delete_multi</v>
      </c>
      <c r="Y61">
        <f t="shared" si="29"/>
        <v>128</v>
      </c>
      <c r="Z61">
        <f t="shared" si="30"/>
        <v>5.73</v>
      </c>
      <c r="AA61">
        <f t="shared" si="31"/>
        <v>573.34</v>
      </c>
      <c r="AB61">
        <f t="shared" si="32"/>
        <v>0</v>
      </c>
      <c r="AC61">
        <f t="shared" si="33"/>
        <v>573.34</v>
      </c>
      <c r="AD61">
        <f t="shared" si="34"/>
        <v>25448.93</v>
      </c>
    </row>
    <row r="62" spans="1:30" x14ac:dyDescent="0.25">
      <c r="A62" t="s">
        <v>34</v>
      </c>
      <c r="B62">
        <v>224</v>
      </c>
      <c r="C62">
        <v>256</v>
      </c>
      <c r="D62">
        <v>1534</v>
      </c>
      <c r="E62">
        <v>6.86</v>
      </c>
      <c r="F62">
        <v>153400</v>
      </c>
      <c r="G62">
        <v>685.87</v>
      </c>
      <c r="H62">
        <v>0</v>
      </c>
      <c r="I62">
        <v>0</v>
      </c>
      <c r="J62">
        <v>153400</v>
      </c>
      <c r="K62">
        <v>685.87</v>
      </c>
      <c r="L62">
        <v>0</v>
      </c>
      <c r="M62">
        <v>42134.07</v>
      </c>
      <c r="N62">
        <v>0</v>
      </c>
      <c r="O62">
        <v>0</v>
      </c>
      <c r="P62">
        <v>0</v>
      </c>
      <c r="Q62">
        <v>0</v>
      </c>
      <c r="R62">
        <v>24.4</v>
      </c>
      <c r="S62">
        <v>45.47</v>
      </c>
      <c r="T62">
        <v>36.619999999999997</v>
      </c>
      <c r="U62">
        <v>56172.38</v>
      </c>
      <c r="X62" t="str">
        <f t="shared" si="28"/>
        <v>write_run_replace_delete_multi</v>
      </c>
      <c r="Y62">
        <f t="shared" si="29"/>
        <v>256</v>
      </c>
      <c r="Z62">
        <f t="shared" si="30"/>
        <v>6.86</v>
      </c>
      <c r="AA62">
        <f t="shared" si="31"/>
        <v>685.87</v>
      </c>
      <c r="AB62">
        <f t="shared" si="32"/>
        <v>0</v>
      </c>
      <c r="AC62">
        <f t="shared" si="33"/>
        <v>685.87</v>
      </c>
      <c r="AD62">
        <f t="shared" si="34"/>
        <v>42134.07</v>
      </c>
    </row>
    <row r="63" spans="1:30" x14ac:dyDescent="0.25">
      <c r="A63" t="s">
        <v>34</v>
      </c>
      <c r="B63">
        <v>226</v>
      </c>
      <c r="C63">
        <v>512</v>
      </c>
      <c r="D63">
        <v>1590</v>
      </c>
      <c r="E63">
        <v>7.03</v>
      </c>
      <c r="F63">
        <v>159000</v>
      </c>
      <c r="G63">
        <v>703.46</v>
      </c>
      <c r="H63">
        <v>0</v>
      </c>
      <c r="I63">
        <v>0</v>
      </c>
      <c r="J63">
        <v>159000</v>
      </c>
      <c r="K63">
        <v>703.46</v>
      </c>
      <c r="L63">
        <v>0</v>
      </c>
      <c r="M63">
        <v>83521.570000000007</v>
      </c>
      <c r="N63">
        <v>0</v>
      </c>
      <c r="O63">
        <v>0</v>
      </c>
      <c r="P63">
        <v>0</v>
      </c>
      <c r="Q63">
        <v>0</v>
      </c>
      <c r="R63">
        <v>25.54</v>
      </c>
      <c r="S63">
        <v>98.39</v>
      </c>
      <c r="T63">
        <v>69.569999999999993</v>
      </c>
      <c r="U63">
        <v>110610.13</v>
      </c>
      <c r="X63" t="str">
        <f t="shared" si="28"/>
        <v>write_run_replace_delete_multi</v>
      </c>
      <c r="Y63">
        <f t="shared" si="29"/>
        <v>512</v>
      </c>
      <c r="Z63">
        <f t="shared" si="30"/>
        <v>7.03</v>
      </c>
      <c r="AA63">
        <f t="shared" si="31"/>
        <v>703.46</v>
      </c>
      <c r="AB63">
        <f t="shared" si="32"/>
        <v>0</v>
      </c>
      <c r="AC63">
        <f t="shared" si="33"/>
        <v>703.46</v>
      </c>
      <c r="AD63">
        <f t="shared" si="34"/>
        <v>83521.570000000007</v>
      </c>
    </row>
    <row r="64" spans="1:30" x14ac:dyDescent="0.25">
      <c r="A64" t="s">
        <v>34</v>
      </c>
      <c r="B64">
        <v>281</v>
      </c>
      <c r="C64">
        <v>1024</v>
      </c>
      <c r="D64">
        <v>2008</v>
      </c>
      <c r="E64">
        <v>7.15</v>
      </c>
      <c r="F64">
        <v>200800</v>
      </c>
      <c r="G64">
        <v>714.58</v>
      </c>
      <c r="H64">
        <v>0</v>
      </c>
      <c r="I64">
        <v>0</v>
      </c>
      <c r="J64">
        <v>200800</v>
      </c>
      <c r="K64">
        <v>714.58</v>
      </c>
      <c r="L64">
        <v>0</v>
      </c>
      <c r="M64">
        <v>100000</v>
      </c>
      <c r="N64">
        <v>0</v>
      </c>
      <c r="O64">
        <v>0</v>
      </c>
      <c r="P64">
        <v>0</v>
      </c>
      <c r="Q64">
        <v>0</v>
      </c>
      <c r="R64">
        <v>74.12</v>
      </c>
      <c r="S64">
        <v>239.55</v>
      </c>
      <c r="T64">
        <v>131.18</v>
      </c>
      <c r="U64">
        <v>263415.53999999998</v>
      </c>
      <c r="X64" t="str">
        <f t="shared" si="28"/>
        <v>write_run_replace_delete_multi</v>
      </c>
      <c r="Y64">
        <f t="shared" si="29"/>
        <v>1024</v>
      </c>
      <c r="Z64">
        <f t="shared" si="30"/>
        <v>7.15</v>
      </c>
      <c r="AA64">
        <f t="shared" si="31"/>
        <v>714.58</v>
      </c>
      <c r="AB64">
        <f t="shared" si="32"/>
        <v>0</v>
      </c>
      <c r="AC64">
        <f t="shared" si="33"/>
        <v>714.58</v>
      </c>
      <c r="AD64">
        <f t="shared" si="34"/>
        <v>100000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35</v>
      </c>
      <c r="B67">
        <v>200</v>
      </c>
      <c r="C67">
        <v>1</v>
      </c>
      <c r="D67">
        <v>7788</v>
      </c>
      <c r="E67">
        <v>38.94</v>
      </c>
      <c r="F67">
        <v>7788</v>
      </c>
      <c r="G67">
        <v>38.94</v>
      </c>
      <c r="H67">
        <v>0</v>
      </c>
      <c r="I67">
        <v>0</v>
      </c>
      <c r="J67">
        <v>7788</v>
      </c>
      <c r="K67">
        <v>38.94</v>
      </c>
      <c r="L67">
        <v>0</v>
      </c>
      <c r="M67">
        <v>45.79</v>
      </c>
      <c r="N67">
        <v>0</v>
      </c>
      <c r="O67">
        <v>0</v>
      </c>
      <c r="P67">
        <v>0</v>
      </c>
      <c r="Q67">
        <v>0</v>
      </c>
      <c r="R67">
        <v>0</v>
      </c>
      <c r="S67">
        <v>0.1</v>
      </c>
      <c r="T67">
        <v>0.03</v>
      </c>
      <c r="U67">
        <v>200.01</v>
      </c>
      <c r="X67" t="str">
        <f>A67</f>
        <v>write_run_replace_delete_single</v>
      </c>
      <c r="Y67">
        <f>C67</f>
        <v>1</v>
      </c>
      <c r="Z67">
        <f>E67</f>
        <v>38.94</v>
      </c>
      <c r="AA67">
        <f>G67</f>
        <v>38.94</v>
      </c>
      <c r="AB67">
        <f>I67</f>
        <v>0</v>
      </c>
      <c r="AC67">
        <f>K67</f>
        <v>38.94</v>
      </c>
      <c r="AD67">
        <f>M67</f>
        <v>45.79</v>
      </c>
    </row>
    <row r="68" spans="1:30" x14ac:dyDescent="0.25">
      <c r="A68" t="s">
        <v>35</v>
      </c>
      <c r="B68">
        <v>200</v>
      </c>
      <c r="C68">
        <v>2</v>
      </c>
      <c r="D68">
        <v>16293</v>
      </c>
      <c r="E68">
        <v>81.459999999999994</v>
      </c>
      <c r="F68">
        <v>16293</v>
      </c>
      <c r="G68">
        <v>81.459999999999994</v>
      </c>
      <c r="H68">
        <v>0</v>
      </c>
      <c r="I68">
        <v>0</v>
      </c>
      <c r="J68">
        <v>16293</v>
      </c>
      <c r="K68">
        <v>81.459999999999994</v>
      </c>
      <c r="L68">
        <v>0</v>
      </c>
      <c r="M68">
        <v>44.17</v>
      </c>
      <c r="N68">
        <v>0</v>
      </c>
      <c r="O68">
        <v>0</v>
      </c>
      <c r="P68">
        <v>0</v>
      </c>
      <c r="Q68">
        <v>0</v>
      </c>
      <c r="R68">
        <v>0</v>
      </c>
      <c r="S68">
        <v>0.18</v>
      </c>
      <c r="T68">
        <v>0.02</v>
      </c>
      <c r="U68">
        <v>399.98</v>
      </c>
      <c r="X68" t="str">
        <f t="shared" ref="X68:X77" si="35">A68</f>
        <v>write_run_replace_delete_single</v>
      </c>
      <c r="Y68">
        <f t="shared" ref="Y68:Y77" si="36">C68</f>
        <v>2</v>
      </c>
      <c r="Z68">
        <f t="shared" ref="Z68:Z77" si="37">E68</f>
        <v>81.459999999999994</v>
      </c>
      <c r="AA68">
        <f t="shared" ref="AA68:AA77" si="38">G68</f>
        <v>81.459999999999994</v>
      </c>
      <c r="AB68">
        <f t="shared" ref="AB68:AB77" si="39">I68</f>
        <v>0</v>
      </c>
      <c r="AC68">
        <f t="shared" ref="AC68:AC77" si="40">K68</f>
        <v>81.459999999999994</v>
      </c>
      <c r="AD68">
        <f t="shared" ref="AD68:AD77" si="41">M68</f>
        <v>44.17</v>
      </c>
    </row>
    <row r="69" spans="1:30" x14ac:dyDescent="0.25">
      <c r="A69" t="s">
        <v>35</v>
      </c>
      <c r="B69">
        <v>200</v>
      </c>
      <c r="C69">
        <v>4</v>
      </c>
      <c r="D69">
        <v>30741</v>
      </c>
      <c r="E69">
        <v>153.68</v>
      </c>
      <c r="F69">
        <v>30741</v>
      </c>
      <c r="G69">
        <v>153.68</v>
      </c>
      <c r="H69">
        <v>0</v>
      </c>
      <c r="I69">
        <v>0</v>
      </c>
      <c r="J69">
        <v>30741</v>
      </c>
      <c r="K69">
        <v>153.68</v>
      </c>
      <c r="L69">
        <v>0</v>
      </c>
      <c r="M69">
        <v>46.63</v>
      </c>
      <c r="N69">
        <v>0</v>
      </c>
      <c r="O69">
        <v>0</v>
      </c>
      <c r="P69">
        <v>0</v>
      </c>
      <c r="Q69">
        <v>0</v>
      </c>
      <c r="R69">
        <v>0</v>
      </c>
      <c r="S69">
        <v>0.2</v>
      </c>
      <c r="T69">
        <v>0.03</v>
      </c>
      <c r="U69">
        <v>800.02</v>
      </c>
      <c r="X69" t="str">
        <f t="shared" si="35"/>
        <v>write_run_replace_delete_single</v>
      </c>
      <c r="Y69">
        <f t="shared" si="36"/>
        <v>4</v>
      </c>
      <c r="Z69">
        <f t="shared" si="37"/>
        <v>153.68</v>
      </c>
      <c r="AA69">
        <f t="shared" si="38"/>
        <v>153.68</v>
      </c>
      <c r="AB69">
        <f t="shared" si="39"/>
        <v>0</v>
      </c>
      <c r="AC69">
        <f t="shared" si="40"/>
        <v>153.68</v>
      </c>
      <c r="AD69">
        <f t="shared" si="41"/>
        <v>46.63</v>
      </c>
    </row>
    <row r="70" spans="1:30" x14ac:dyDescent="0.25">
      <c r="A70" t="s">
        <v>35</v>
      </c>
      <c r="B70">
        <v>200</v>
      </c>
      <c r="C70">
        <v>8</v>
      </c>
      <c r="D70">
        <v>51961</v>
      </c>
      <c r="E70">
        <v>259.8</v>
      </c>
      <c r="F70">
        <v>51961</v>
      </c>
      <c r="G70">
        <v>259.8</v>
      </c>
      <c r="H70">
        <v>0</v>
      </c>
      <c r="I70">
        <v>0</v>
      </c>
      <c r="J70">
        <v>51961</v>
      </c>
      <c r="K70">
        <v>259.8</v>
      </c>
      <c r="L70">
        <v>0</v>
      </c>
      <c r="M70">
        <v>51.94</v>
      </c>
      <c r="N70">
        <v>0</v>
      </c>
      <c r="O70">
        <v>0</v>
      </c>
      <c r="P70">
        <v>0</v>
      </c>
      <c r="Q70">
        <v>0</v>
      </c>
      <c r="R70">
        <v>0</v>
      </c>
      <c r="S70">
        <v>2.57</v>
      </c>
      <c r="T70">
        <v>0.03</v>
      </c>
      <c r="U70">
        <v>1599.93</v>
      </c>
      <c r="X70" t="str">
        <f t="shared" si="35"/>
        <v>write_run_replace_delete_single</v>
      </c>
      <c r="Y70">
        <f t="shared" si="36"/>
        <v>8</v>
      </c>
      <c r="Z70">
        <f t="shared" si="37"/>
        <v>259.8</v>
      </c>
      <c r="AA70">
        <f t="shared" si="38"/>
        <v>259.8</v>
      </c>
      <c r="AB70">
        <f t="shared" si="39"/>
        <v>0</v>
      </c>
      <c r="AC70">
        <f t="shared" si="40"/>
        <v>259.8</v>
      </c>
      <c r="AD70">
        <f t="shared" si="41"/>
        <v>51.94</v>
      </c>
    </row>
    <row r="71" spans="1:30" x14ac:dyDescent="0.25">
      <c r="A71" t="s">
        <v>35</v>
      </c>
      <c r="B71">
        <v>200</v>
      </c>
      <c r="C71">
        <v>16</v>
      </c>
      <c r="D71">
        <v>77919</v>
      </c>
      <c r="E71">
        <v>389.56</v>
      </c>
      <c r="F71">
        <v>77919</v>
      </c>
      <c r="G71">
        <v>389.56</v>
      </c>
      <c r="H71">
        <v>0</v>
      </c>
      <c r="I71">
        <v>0</v>
      </c>
      <c r="J71">
        <v>77919</v>
      </c>
      <c r="K71">
        <v>389.56</v>
      </c>
      <c r="L71">
        <v>0</v>
      </c>
      <c r="M71">
        <v>62.19</v>
      </c>
      <c r="N71">
        <v>0</v>
      </c>
      <c r="O71">
        <v>0</v>
      </c>
      <c r="P71">
        <v>0</v>
      </c>
      <c r="Q71">
        <v>0</v>
      </c>
      <c r="R71">
        <v>0</v>
      </c>
      <c r="S71">
        <v>2.83</v>
      </c>
      <c r="T71">
        <v>0.04</v>
      </c>
      <c r="U71">
        <v>3199.98</v>
      </c>
      <c r="X71" t="str">
        <f t="shared" si="35"/>
        <v>write_run_replace_delete_single</v>
      </c>
      <c r="Y71">
        <f t="shared" si="36"/>
        <v>16</v>
      </c>
      <c r="Z71">
        <f t="shared" si="37"/>
        <v>389.56</v>
      </c>
      <c r="AA71">
        <f t="shared" si="38"/>
        <v>389.56</v>
      </c>
      <c r="AB71">
        <f t="shared" si="39"/>
        <v>0</v>
      </c>
      <c r="AC71">
        <f t="shared" si="40"/>
        <v>389.56</v>
      </c>
      <c r="AD71">
        <f t="shared" si="41"/>
        <v>62.19</v>
      </c>
    </row>
    <row r="72" spans="1:30" x14ac:dyDescent="0.25">
      <c r="A72" t="s">
        <v>35</v>
      </c>
      <c r="B72">
        <v>200</v>
      </c>
      <c r="C72">
        <v>32</v>
      </c>
      <c r="D72">
        <v>94826</v>
      </c>
      <c r="E72">
        <v>474.01</v>
      </c>
      <c r="F72">
        <v>94826</v>
      </c>
      <c r="G72">
        <v>474.01</v>
      </c>
      <c r="H72">
        <v>0</v>
      </c>
      <c r="I72">
        <v>0</v>
      </c>
      <c r="J72">
        <v>94826</v>
      </c>
      <c r="K72">
        <v>474.01</v>
      </c>
      <c r="L72">
        <v>0</v>
      </c>
      <c r="M72">
        <v>86</v>
      </c>
      <c r="N72">
        <v>0</v>
      </c>
      <c r="O72">
        <v>0</v>
      </c>
      <c r="P72">
        <v>0</v>
      </c>
      <c r="Q72">
        <v>0</v>
      </c>
      <c r="R72">
        <v>0</v>
      </c>
      <c r="S72">
        <v>2.59</v>
      </c>
      <c r="T72">
        <v>7.0000000000000007E-2</v>
      </c>
      <c r="U72">
        <v>6401.01</v>
      </c>
      <c r="X72" t="str">
        <f t="shared" si="35"/>
        <v>write_run_replace_delete_single</v>
      </c>
      <c r="Y72">
        <f t="shared" si="36"/>
        <v>32</v>
      </c>
      <c r="Z72">
        <f t="shared" si="37"/>
        <v>474.01</v>
      </c>
      <c r="AA72">
        <f t="shared" si="38"/>
        <v>474.01</v>
      </c>
      <c r="AB72">
        <f t="shared" si="39"/>
        <v>0</v>
      </c>
      <c r="AC72">
        <f t="shared" si="40"/>
        <v>474.01</v>
      </c>
      <c r="AD72">
        <f t="shared" si="41"/>
        <v>86</v>
      </c>
    </row>
    <row r="73" spans="1:30" x14ac:dyDescent="0.25">
      <c r="A73" t="s">
        <v>35</v>
      </c>
      <c r="B73">
        <v>201</v>
      </c>
      <c r="C73">
        <v>64</v>
      </c>
      <c r="D73">
        <v>106979</v>
      </c>
      <c r="E73">
        <v>532.77</v>
      </c>
      <c r="F73">
        <v>106979</v>
      </c>
      <c r="G73">
        <v>532.77</v>
      </c>
      <c r="H73">
        <v>0</v>
      </c>
      <c r="I73">
        <v>0</v>
      </c>
      <c r="J73">
        <v>106979</v>
      </c>
      <c r="K73">
        <v>532.77</v>
      </c>
      <c r="L73">
        <v>0</v>
      </c>
      <c r="M73">
        <v>153.02000000000001</v>
      </c>
      <c r="N73">
        <v>0</v>
      </c>
      <c r="O73">
        <v>0</v>
      </c>
      <c r="P73">
        <v>0</v>
      </c>
      <c r="Q73">
        <v>0</v>
      </c>
      <c r="R73">
        <v>0.01</v>
      </c>
      <c r="S73">
        <v>2.63</v>
      </c>
      <c r="T73">
        <v>0.12</v>
      </c>
      <c r="U73">
        <v>12848.03</v>
      </c>
      <c r="X73" t="str">
        <f t="shared" si="35"/>
        <v>write_run_replace_delete_single</v>
      </c>
      <c r="Y73">
        <f t="shared" si="36"/>
        <v>64</v>
      </c>
      <c r="Z73">
        <f t="shared" si="37"/>
        <v>532.77</v>
      </c>
      <c r="AA73">
        <f t="shared" si="38"/>
        <v>532.77</v>
      </c>
      <c r="AB73">
        <f t="shared" si="39"/>
        <v>0</v>
      </c>
      <c r="AC73">
        <f t="shared" si="40"/>
        <v>532.77</v>
      </c>
      <c r="AD73">
        <f t="shared" si="41"/>
        <v>153.02000000000001</v>
      </c>
    </row>
    <row r="74" spans="1:30" x14ac:dyDescent="0.25">
      <c r="A74" t="s">
        <v>35</v>
      </c>
      <c r="B74">
        <v>201</v>
      </c>
      <c r="C74">
        <v>128</v>
      </c>
      <c r="D74">
        <v>131755</v>
      </c>
      <c r="E74">
        <v>656.93</v>
      </c>
      <c r="F74">
        <v>131755</v>
      </c>
      <c r="G74">
        <v>656.93</v>
      </c>
      <c r="H74">
        <v>0</v>
      </c>
      <c r="I74">
        <v>0</v>
      </c>
      <c r="J74">
        <v>131755</v>
      </c>
      <c r="K74">
        <v>656.93</v>
      </c>
      <c r="L74">
        <v>0</v>
      </c>
      <c r="M74">
        <v>1170.6500000000001</v>
      </c>
      <c r="N74">
        <v>0</v>
      </c>
      <c r="O74">
        <v>0</v>
      </c>
      <c r="P74">
        <v>0</v>
      </c>
      <c r="Q74">
        <v>0</v>
      </c>
      <c r="R74">
        <v>0.01</v>
      </c>
      <c r="S74">
        <v>2.54</v>
      </c>
      <c r="T74">
        <v>0.19</v>
      </c>
      <c r="U74">
        <v>25668.62</v>
      </c>
      <c r="X74" t="str">
        <f t="shared" si="35"/>
        <v>write_run_replace_delete_single</v>
      </c>
      <c r="Y74">
        <f t="shared" si="36"/>
        <v>128</v>
      </c>
      <c r="Z74">
        <f t="shared" si="37"/>
        <v>656.93</v>
      </c>
      <c r="AA74">
        <f t="shared" si="38"/>
        <v>656.93</v>
      </c>
      <c r="AB74">
        <f t="shared" si="39"/>
        <v>0</v>
      </c>
      <c r="AC74">
        <f t="shared" si="40"/>
        <v>656.93</v>
      </c>
      <c r="AD74">
        <f t="shared" si="41"/>
        <v>1170.6500000000001</v>
      </c>
    </row>
    <row r="75" spans="1:30" x14ac:dyDescent="0.25">
      <c r="A75" t="s">
        <v>35</v>
      </c>
      <c r="B75">
        <v>201</v>
      </c>
      <c r="C75">
        <v>256</v>
      </c>
      <c r="D75">
        <v>139058</v>
      </c>
      <c r="E75">
        <v>690.29</v>
      </c>
      <c r="F75">
        <v>139058</v>
      </c>
      <c r="G75">
        <v>690.29</v>
      </c>
      <c r="H75">
        <v>0</v>
      </c>
      <c r="I75">
        <v>0</v>
      </c>
      <c r="J75">
        <v>139058</v>
      </c>
      <c r="K75">
        <v>690.29</v>
      </c>
      <c r="L75">
        <v>0</v>
      </c>
      <c r="M75">
        <v>1648.2</v>
      </c>
      <c r="N75">
        <v>0</v>
      </c>
      <c r="O75">
        <v>0</v>
      </c>
      <c r="P75">
        <v>0</v>
      </c>
      <c r="Q75">
        <v>0</v>
      </c>
      <c r="R75">
        <v>0.01</v>
      </c>
      <c r="S75">
        <v>4.6399999999999997</v>
      </c>
      <c r="T75">
        <v>0.37</v>
      </c>
      <c r="U75">
        <v>51250.99</v>
      </c>
      <c r="X75" t="str">
        <f t="shared" si="35"/>
        <v>write_run_replace_delete_single</v>
      </c>
      <c r="Y75">
        <f t="shared" si="36"/>
        <v>256</v>
      </c>
      <c r="Z75">
        <f t="shared" si="37"/>
        <v>690.29</v>
      </c>
      <c r="AA75">
        <f t="shared" si="38"/>
        <v>690.29</v>
      </c>
      <c r="AB75">
        <f t="shared" si="39"/>
        <v>0</v>
      </c>
      <c r="AC75">
        <f t="shared" si="40"/>
        <v>690.29</v>
      </c>
      <c r="AD75">
        <f t="shared" si="41"/>
        <v>1648.2</v>
      </c>
    </row>
    <row r="76" spans="1:30" x14ac:dyDescent="0.25">
      <c r="A76" t="s">
        <v>35</v>
      </c>
      <c r="B76">
        <v>201</v>
      </c>
      <c r="C76">
        <v>512</v>
      </c>
      <c r="D76">
        <v>153462</v>
      </c>
      <c r="E76">
        <v>762.89</v>
      </c>
      <c r="F76">
        <v>153462</v>
      </c>
      <c r="G76">
        <v>762.89</v>
      </c>
      <c r="H76">
        <v>0</v>
      </c>
      <c r="I76">
        <v>0</v>
      </c>
      <c r="J76">
        <v>153462</v>
      </c>
      <c r="K76">
        <v>762.89</v>
      </c>
      <c r="L76">
        <v>0</v>
      </c>
      <c r="M76">
        <v>2120.7600000000002</v>
      </c>
      <c r="N76">
        <v>0</v>
      </c>
      <c r="O76">
        <v>0</v>
      </c>
      <c r="P76">
        <v>0</v>
      </c>
      <c r="Q76">
        <v>0</v>
      </c>
      <c r="R76">
        <v>0</v>
      </c>
      <c r="S76">
        <v>6.4</v>
      </c>
      <c r="T76">
        <v>0.67</v>
      </c>
      <c r="U76">
        <v>102930.42</v>
      </c>
      <c r="X76" t="str">
        <f t="shared" si="35"/>
        <v>write_run_replace_delete_single</v>
      </c>
      <c r="Y76">
        <f t="shared" si="36"/>
        <v>512</v>
      </c>
      <c r="Z76">
        <f t="shared" si="37"/>
        <v>762.89</v>
      </c>
      <c r="AA76">
        <f t="shared" si="38"/>
        <v>762.89</v>
      </c>
      <c r="AB76">
        <f t="shared" si="39"/>
        <v>0</v>
      </c>
      <c r="AC76">
        <f t="shared" si="40"/>
        <v>762.89</v>
      </c>
      <c r="AD76">
        <f t="shared" si="41"/>
        <v>2120.7600000000002</v>
      </c>
    </row>
    <row r="77" spans="1:30" x14ac:dyDescent="0.25">
      <c r="A77" t="s">
        <v>35</v>
      </c>
      <c r="B77">
        <v>200</v>
      </c>
      <c r="C77">
        <v>1024</v>
      </c>
      <c r="D77">
        <v>145165</v>
      </c>
      <c r="E77">
        <v>724.21</v>
      </c>
      <c r="F77">
        <v>145165</v>
      </c>
      <c r="G77">
        <v>724.21</v>
      </c>
      <c r="H77">
        <v>0</v>
      </c>
      <c r="I77">
        <v>0</v>
      </c>
      <c r="J77">
        <v>145165</v>
      </c>
      <c r="K77">
        <v>724.21</v>
      </c>
      <c r="L77">
        <v>0</v>
      </c>
      <c r="M77">
        <v>4599.99</v>
      </c>
      <c r="N77">
        <v>0</v>
      </c>
      <c r="O77">
        <v>0</v>
      </c>
      <c r="P77">
        <v>0</v>
      </c>
      <c r="Q77">
        <v>0</v>
      </c>
      <c r="R77">
        <v>0.01</v>
      </c>
      <c r="S77">
        <v>31.29</v>
      </c>
      <c r="T77">
        <v>1.41</v>
      </c>
      <c r="U77">
        <v>205021.55</v>
      </c>
      <c r="X77" t="str">
        <f t="shared" si="35"/>
        <v>write_run_replace_delete_single</v>
      </c>
      <c r="Y77">
        <f t="shared" si="36"/>
        <v>1024</v>
      </c>
      <c r="Z77">
        <f t="shared" si="37"/>
        <v>724.21</v>
      </c>
      <c r="AA77">
        <f t="shared" si="38"/>
        <v>724.21</v>
      </c>
      <c r="AB77">
        <f t="shared" si="39"/>
        <v>0</v>
      </c>
      <c r="AC77">
        <f t="shared" si="40"/>
        <v>724.21</v>
      </c>
      <c r="AD77">
        <f t="shared" si="41"/>
        <v>4599.99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36</v>
      </c>
      <c r="B80">
        <v>200</v>
      </c>
      <c r="C80">
        <v>1</v>
      </c>
      <c r="D80">
        <v>1096</v>
      </c>
      <c r="E80">
        <v>5.48</v>
      </c>
      <c r="F80">
        <v>12056</v>
      </c>
      <c r="G80">
        <v>60.28</v>
      </c>
      <c r="H80">
        <v>7672</v>
      </c>
      <c r="I80">
        <v>38.36</v>
      </c>
      <c r="J80">
        <v>3844</v>
      </c>
      <c r="K80">
        <v>19.22</v>
      </c>
      <c r="L80">
        <v>2.7</v>
      </c>
      <c r="M80">
        <v>244.38</v>
      </c>
      <c r="N80">
        <v>0</v>
      </c>
      <c r="O80">
        <v>0</v>
      </c>
      <c r="P80">
        <v>0</v>
      </c>
      <c r="Q80">
        <v>0</v>
      </c>
      <c r="R80">
        <v>0.06</v>
      </c>
      <c r="S80">
        <v>0.3</v>
      </c>
      <c r="T80">
        <v>0.18</v>
      </c>
      <c r="U80">
        <v>200.01</v>
      </c>
      <c r="X80" t="str">
        <f>A80</f>
        <v>write_run_rw_with_range_100</v>
      </c>
      <c r="Y80">
        <f>C80</f>
        <v>1</v>
      </c>
      <c r="Z80">
        <f>E80</f>
        <v>5.48</v>
      </c>
      <c r="AA80">
        <f>G80</f>
        <v>60.28</v>
      </c>
      <c r="AB80">
        <f>I80</f>
        <v>38.36</v>
      </c>
      <c r="AC80">
        <f>K80</f>
        <v>19.22</v>
      </c>
      <c r="AD80">
        <f>M80</f>
        <v>244.38</v>
      </c>
    </row>
    <row r="81" spans="1:30" x14ac:dyDescent="0.25">
      <c r="A81" t="s">
        <v>36</v>
      </c>
      <c r="B81">
        <v>200</v>
      </c>
      <c r="C81">
        <v>2</v>
      </c>
      <c r="D81">
        <v>2287</v>
      </c>
      <c r="E81">
        <v>11.43</v>
      </c>
      <c r="F81">
        <v>25157</v>
      </c>
      <c r="G81">
        <v>125.7</v>
      </c>
      <c r="H81">
        <v>16009</v>
      </c>
      <c r="I81">
        <v>79.989999999999995</v>
      </c>
      <c r="J81">
        <v>8045</v>
      </c>
      <c r="K81">
        <v>40.200000000000003</v>
      </c>
      <c r="L81">
        <v>5.51</v>
      </c>
      <c r="M81">
        <v>231.53</v>
      </c>
      <c r="N81">
        <v>0</v>
      </c>
      <c r="O81">
        <v>0</v>
      </c>
      <c r="P81">
        <v>0</v>
      </c>
      <c r="Q81">
        <v>0</v>
      </c>
      <c r="R81">
        <v>0.03</v>
      </c>
      <c r="S81">
        <v>0.31</v>
      </c>
      <c r="T81">
        <v>0.17</v>
      </c>
      <c r="U81">
        <v>400.21</v>
      </c>
      <c r="X81" t="str">
        <f t="shared" ref="X81:X90" si="42">A81</f>
        <v>write_run_rw_with_range_100</v>
      </c>
      <c r="Y81">
        <f t="shared" ref="Y81:Y90" si="43">C81</f>
        <v>2</v>
      </c>
      <c r="Z81">
        <f t="shared" ref="Z81:Z90" si="44">E81</f>
        <v>11.43</v>
      </c>
      <c r="AA81">
        <f t="shared" ref="AA81:AA90" si="45">G81</f>
        <v>125.7</v>
      </c>
      <c r="AB81">
        <f t="shared" ref="AB81:AB90" si="46">I81</f>
        <v>79.989999999999995</v>
      </c>
      <c r="AC81">
        <f t="shared" ref="AC81:AC90" si="47">K81</f>
        <v>40.200000000000003</v>
      </c>
      <c r="AD81">
        <f t="shared" ref="AD81:AD90" si="48">M81</f>
        <v>231.53</v>
      </c>
    </row>
    <row r="82" spans="1:30" x14ac:dyDescent="0.25">
      <c r="A82" t="s">
        <v>36</v>
      </c>
      <c r="B82">
        <v>200</v>
      </c>
      <c r="C82">
        <v>4</v>
      </c>
      <c r="D82">
        <v>4194</v>
      </c>
      <c r="E82">
        <v>20.96</v>
      </c>
      <c r="F82">
        <v>46134</v>
      </c>
      <c r="G82">
        <v>230.52</v>
      </c>
      <c r="H82">
        <v>29358</v>
      </c>
      <c r="I82">
        <v>146.69</v>
      </c>
      <c r="J82">
        <v>14679</v>
      </c>
      <c r="K82">
        <v>73.349999999999994</v>
      </c>
      <c r="L82">
        <v>10.48</v>
      </c>
      <c r="M82">
        <v>253.35</v>
      </c>
      <c r="N82">
        <v>0</v>
      </c>
      <c r="O82">
        <v>0</v>
      </c>
      <c r="P82">
        <v>0</v>
      </c>
      <c r="Q82">
        <v>0</v>
      </c>
      <c r="R82">
        <v>0.06</v>
      </c>
      <c r="S82">
        <v>0.41</v>
      </c>
      <c r="T82">
        <v>0.19</v>
      </c>
      <c r="U82">
        <v>800.33</v>
      </c>
      <c r="X82" t="str">
        <f t="shared" si="42"/>
        <v>write_run_rw_with_range_100</v>
      </c>
      <c r="Y82">
        <f t="shared" si="43"/>
        <v>4</v>
      </c>
      <c r="Z82">
        <f t="shared" si="44"/>
        <v>20.96</v>
      </c>
      <c r="AA82">
        <f t="shared" si="45"/>
        <v>230.52</v>
      </c>
      <c r="AB82">
        <f t="shared" si="46"/>
        <v>146.69</v>
      </c>
      <c r="AC82">
        <f t="shared" si="47"/>
        <v>73.349999999999994</v>
      </c>
      <c r="AD82">
        <f t="shared" si="48"/>
        <v>253.35</v>
      </c>
    </row>
    <row r="83" spans="1:30" x14ac:dyDescent="0.25">
      <c r="A83" t="s">
        <v>36</v>
      </c>
      <c r="B83">
        <v>200</v>
      </c>
      <c r="C83">
        <v>8</v>
      </c>
      <c r="D83">
        <v>6860</v>
      </c>
      <c r="E83">
        <v>34.270000000000003</v>
      </c>
      <c r="F83">
        <v>75460</v>
      </c>
      <c r="G83">
        <v>377.02</v>
      </c>
      <c r="H83">
        <v>48020</v>
      </c>
      <c r="I83">
        <v>239.92</v>
      </c>
      <c r="J83">
        <v>24032</v>
      </c>
      <c r="K83">
        <v>120.07</v>
      </c>
      <c r="L83">
        <v>17.03</v>
      </c>
      <c r="M83">
        <v>292.60000000000002</v>
      </c>
      <c r="N83">
        <v>0</v>
      </c>
      <c r="O83">
        <v>0</v>
      </c>
      <c r="P83">
        <v>0</v>
      </c>
      <c r="Q83">
        <v>0</v>
      </c>
      <c r="R83">
        <v>0.08</v>
      </c>
      <c r="S83">
        <v>2.75</v>
      </c>
      <c r="T83">
        <v>0.23</v>
      </c>
      <c r="U83">
        <v>1600.78</v>
      </c>
      <c r="X83" t="str">
        <f t="shared" si="42"/>
        <v>write_run_rw_with_range_100</v>
      </c>
      <c r="Y83">
        <f t="shared" si="43"/>
        <v>8</v>
      </c>
      <c r="Z83">
        <f t="shared" si="44"/>
        <v>34.270000000000003</v>
      </c>
      <c r="AA83">
        <f t="shared" si="45"/>
        <v>377.02</v>
      </c>
      <c r="AB83">
        <f t="shared" si="46"/>
        <v>239.92</v>
      </c>
      <c r="AC83">
        <f t="shared" si="47"/>
        <v>120.07</v>
      </c>
      <c r="AD83">
        <f t="shared" si="48"/>
        <v>292.60000000000002</v>
      </c>
    </row>
    <row r="84" spans="1:30" x14ac:dyDescent="0.25">
      <c r="A84" t="s">
        <v>36</v>
      </c>
      <c r="B84">
        <v>201</v>
      </c>
      <c r="C84">
        <v>16</v>
      </c>
      <c r="D84">
        <v>9657</v>
      </c>
      <c r="E84">
        <v>48.11</v>
      </c>
      <c r="F84">
        <v>106227</v>
      </c>
      <c r="G84">
        <v>529.26</v>
      </c>
      <c r="H84">
        <v>67599</v>
      </c>
      <c r="I84">
        <v>336.8</v>
      </c>
      <c r="J84">
        <v>33828</v>
      </c>
      <c r="K84">
        <v>168.54</v>
      </c>
      <c r="L84">
        <v>23.92</v>
      </c>
      <c r="M84">
        <v>1258.08</v>
      </c>
      <c r="N84">
        <v>0</v>
      </c>
      <c r="O84">
        <v>0</v>
      </c>
      <c r="P84">
        <v>0</v>
      </c>
      <c r="Q84">
        <v>0</v>
      </c>
      <c r="R84">
        <v>0.06</v>
      </c>
      <c r="S84">
        <v>3.93</v>
      </c>
      <c r="T84">
        <v>0.33</v>
      </c>
      <c r="U84">
        <v>3209.98</v>
      </c>
      <c r="X84" t="str">
        <f t="shared" si="42"/>
        <v>write_run_rw_with_range_100</v>
      </c>
      <c r="Y84">
        <f t="shared" si="43"/>
        <v>16</v>
      </c>
      <c r="Z84">
        <f t="shared" si="44"/>
        <v>48.11</v>
      </c>
      <c r="AA84">
        <f t="shared" si="45"/>
        <v>529.26</v>
      </c>
      <c r="AB84">
        <f t="shared" si="46"/>
        <v>336.8</v>
      </c>
      <c r="AC84">
        <f t="shared" si="47"/>
        <v>168.54</v>
      </c>
      <c r="AD84">
        <f t="shared" si="48"/>
        <v>1258.08</v>
      </c>
    </row>
    <row r="85" spans="1:30" x14ac:dyDescent="0.25">
      <c r="A85" t="s">
        <v>36</v>
      </c>
      <c r="B85">
        <v>201</v>
      </c>
      <c r="C85">
        <v>32</v>
      </c>
      <c r="D85">
        <v>12205</v>
      </c>
      <c r="E85">
        <v>60.87</v>
      </c>
      <c r="F85">
        <v>134255</v>
      </c>
      <c r="G85">
        <v>669.56</v>
      </c>
      <c r="H85">
        <v>85435</v>
      </c>
      <c r="I85">
        <v>426.08</v>
      </c>
      <c r="J85">
        <v>42751</v>
      </c>
      <c r="K85">
        <v>213.21</v>
      </c>
      <c r="L85">
        <v>30.27</v>
      </c>
      <c r="M85">
        <v>1771.29</v>
      </c>
      <c r="N85">
        <v>0</v>
      </c>
      <c r="O85">
        <v>0</v>
      </c>
      <c r="P85">
        <v>0</v>
      </c>
      <c r="Q85">
        <v>0</v>
      </c>
      <c r="R85">
        <v>7.0000000000000007E-2</v>
      </c>
      <c r="S85">
        <v>4.4000000000000004</v>
      </c>
      <c r="T85">
        <v>0.53</v>
      </c>
      <c r="U85">
        <v>6410.09</v>
      </c>
      <c r="X85" t="str">
        <f t="shared" si="42"/>
        <v>write_run_rw_with_range_100</v>
      </c>
      <c r="Y85">
        <f t="shared" si="43"/>
        <v>32</v>
      </c>
      <c r="Z85">
        <f t="shared" si="44"/>
        <v>60.87</v>
      </c>
      <c r="AA85">
        <f t="shared" si="45"/>
        <v>669.56</v>
      </c>
      <c r="AB85">
        <f t="shared" si="46"/>
        <v>426.08</v>
      </c>
      <c r="AC85">
        <f t="shared" si="47"/>
        <v>213.21</v>
      </c>
      <c r="AD85">
        <f t="shared" si="48"/>
        <v>1771.29</v>
      </c>
    </row>
    <row r="86" spans="1:30" x14ac:dyDescent="0.25">
      <c r="A86" t="s">
        <v>36</v>
      </c>
      <c r="B86">
        <v>200</v>
      </c>
      <c r="C86">
        <v>64</v>
      </c>
      <c r="D86">
        <v>13646</v>
      </c>
      <c r="E86">
        <v>68.11</v>
      </c>
      <c r="F86">
        <v>150106</v>
      </c>
      <c r="G86">
        <v>749.25</v>
      </c>
      <c r="H86">
        <v>95522</v>
      </c>
      <c r="I86">
        <v>476.8</v>
      </c>
      <c r="J86">
        <v>47734</v>
      </c>
      <c r="K86">
        <v>238.26</v>
      </c>
      <c r="L86">
        <v>34.19</v>
      </c>
      <c r="M86">
        <v>2362.7199999999998</v>
      </c>
      <c r="N86">
        <v>0</v>
      </c>
      <c r="O86">
        <v>0</v>
      </c>
      <c r="P86">
        <v>0</v>
      </c>
      <c r="Q86">
        <v>0</v>
      </c>
      <c r="R86">
        <v>0.05</v>
      </c>
      <c r="S86">
        <v>5.51</v>
      </c>
      <c r="T86">
        <v>0.94</v>
      </c>
      <c r="U86">
        <v>12813.24</v>
      </c>
      <c r="X86" t="str">
        <f t="shared" si="42"/>
        <v>write_run_rw_with_range_100</v>
      </c>
      <c r="Y86">
        <f t="shared" si="43"/>
        <v>64</v>
      </c>
      <c r="Z86">
        <f t="shared" si="44"/>
        <v>68.11</v>
      </c>
      <c r="AA86">
        <f t="shared" si="45"/>
        <v>749.25</v>
      </c>
      <c r="AB86">
        <f t="shared" si="46"/>
        <v>476.8</v>
      </c>
      <c r="AC86">
        <f t="shared" si="47"/>
        <v>238.26</v>
      </c>
      <c r="AD86">
        <f t="shared" si="48"/>
        <v>2362.7199999999998</v>
      </c>
    </row>
    <row r="87" spans="1:30" x14ac:dyDescent="0.25">
      <c r="A87" t="s">
        <v>36</v>
      </c>
      <c r="B87">
        <v>201</v>
      </c>
      <c r="C87">
        <v>128</v>
      </c>
      <c r="D87">
        <v>14649</v>
      </c>
      <c r="E87">
        <v>73.03</v>
      </c>
      <c r="F87">
        <v>161139</v>
      </c>
      <c r="G87">
        <v>803.32</v>
      </c>
      <c r="H87">
        <v>102543</v>
      </c>
      <c r="I87">
        <v>511.2</v>
      </c>
      <c r="J87">
        <v>51398</v>
      </c>
      <c r="K87">
        <v>256.23</v>
      </c>
      <c r="L87">
        <v>35.880000000000003</v>
      </c>
      <c r="M87">
        <v>3911.79</v>
      </c>
      <c r="N87">
        <v>0</v>
      </c>
      <c r="O87">
        <v>0</v>
      </c>
      <c r="P87">
        <v>0</v>
      </c>
      <c r="Q87">
        <v>0</v>
      </c>
      <c r="R87">
        <v>0.06</v>
      </c>
      <c r="S87">
        <v>8.94</v>
      </c>
      <c r="T87">
        <v>1.75</v>
      </c>
      <c r="U87">
        <v>25648.05</v>
      </c>
      <c r="X87" t="str">
        <f t="shared" si="42"/>
        <v>write_run_rw_with_range_100</v>
      </c>
      <c r="Y87">
        <f t="shared" si="43"/>
        <v>128</v>
      </c>
      <c r="Z87">
        <f t="shared" si="44"/>
        <v>73.03</v>
      </c>
      <c r="AA87">
        <f t="shared" si="45"/>
        <v>803.32</v>
      </c>
      <c r="AB87">
        <f t="shared" si="46"/>
        <v>511.2</v>
      </c>
      <c r="AC87">
        <f t="shared" si="47"/>
        <v>256.23</v>
      </c>
      <c r="AD87">
        <f t="shared" si="48"/>
        <v>3911.79</v>
      </c>
    </row>
    <row r="88" spans="1:30" x14ac:dyDescent="0.25">
      <c r="A88" t="s">
        <v>36</v>
      </c>
      <c r="B88">
        <v>202</v>
      </c>
      <c r="C88">
        <v>256</v>
      </c>
      <c r="D88">
        <v>17533</v>
      </c>
      <c r="E88">
        <v>86.92</v>
      </c>
      <c r="F88">
        <v>192863</v>
      </c>
      <c r="G88">
        <v>956.15</v>
      </c>
      <c r="H88">
        <v>122731</v>
      </c>
      <c r="I88">
        <v>608.46</v>
      </c>
      <c r="J88">
        <v>61386</v>
      </c>
      <c r="K88">
        <v>304.33</v>
      </c>
      <c r="L88">
        <v>43.36</v>
      </c>
      <c r="M88">
        <v>5813.24</v>
      </c>
      <c r="N88">
        <v>0</v>
      </c>
      <c r="O88">
        <v>0</v>
      </c>
      <c r="P88">
        <v>0</v>
      </c>
      <c r="Q88">
        <v>0</v>
      </c>
      <c r="R88">
        <v>0.05</v>
      </c>
      <c r="S88">
        <v>14.67</v>
      </c>
      <c r="T88">
        <v>2.94</v>
      </c>
      <c r="U88">
        <v>51498.75</v>
      </c>
      <c r="X88" t="str">
        <f t="shared" si="42"/>
        <v>write_run_rw_with_range_100</v>
      </c>
      <c r="Y88">
        <f t="shared" si="43"/>
        <v>256</v>
      </c>
      <c r="Z88">
        <f t="shared" si="44"/>
        <v>86.92</v>
      </c>
      <c r="AA88">
        <f t="shared" si="45"/>
        <v>956.15</v>
      </c>
      <c r="AB88">
        <f t="shared" si="46"/>
        <v>608.46</v>
      </c>
      <c r="AC88">
        <f t="shared" si="47"/>
        <v>304.33</v>
      </c>
      <c r="AD88">
        <f t="shared" si="48"/>
        <v>5813.24</v>
      </c>
    </row>
    <row r="89" spans="1:30" x14ac:dyDescent="0.25">
      <c r="A89" t="s">
        <v>36</v>
      </c>
      <c r="B89">
        <v>202</v>
      </c>
      <c r="C89">
        <v>512</v>
      </c>
      <c r="D89">
        <v>19804</v>
      </c>
      <c r="E89">
        <v>98</v>
      </c>
      <c r="F89">
        <v>217844</v>
      </c>
      <c r="G89">
        <v>1078</v>
      </c>
      <c r="H89">
        <v>138628</v>
      </c>
      <c r="I89">
        <v>686</v>
      </c>
      <c r="J89">
        <v>69290</v>
      </c>
      <c r="K89">
        <v>342.88</v>
      </c>
      <c r="L89">
        <v>49.12</v>
      </c>
      <c r="M89">
        <v>8955.74</v>
      </c>
      <c r="N89">
        <v>0</v>
      </c>
      <c r="O89">
        <v>0</v>
      </c>
      <c r="P89">
        <v>0</v>
      </c>
      <c r="Q89">
        <v>0</v>
      </c>
      <c r="R89">
        <v>7.0000000000000007E-2</v>
      </c>
      <c r="S89">
        <v>17.16</v>
      </c>
      <c r="T89">
        <v>5.21</v>
      </c>
      <c r="U89">
        <v>103152.98</v>
      </c>
      <c r="X89" t="str">
        <f t="shared" si="42"/>
        <v>write_run_rw_with_range_100</v>
      </c>
      <c r="Y89">
        <f t="shared" si="43"/>
        <v>512</v>
      </c>
      <c r="Z89">
        <f t="shared" si="44"/>
        <v>98</v>
      </c>
      <c r="AA89">
        <f t="shared" si="45"/>
        <v>1078</v>
      </c>
      <c r="AB89">
        <f t="shared" si="46"/>
        <v>686</v>
      </c>
      <c r="AC89">
        <f t="shared" si="47"/>
        <v>342.88</v>
      </c>
      <c r="AD89">
        <f t="shared" si="48"/>
        <v>8955.74</v>
      </c>
    </row>
    <row r="90" spans="1:30" x14ac:dyDescent="0.25">
      <c r="A90" t="s">
        <v>36</v>
      </c>
      <c r="B90">
        <v>203</v>
      </c>
      <c r="C90">
        <v>1024</v>
      </c>
      <c r="D90">
        <v>20701</v>
      </c>
      <c r="E90">
        <v>102.04</v>
      </c>
      <c r="F90">
        <v>227711</v>
      </c>
      <c r="G90">
        <v>1122.46</v>
      </c>
      <c r="H90">
        <v>144907</v>
      </c>
      <c r="I90">
        <v>714.29</v>
      </c>
      <c r="J90">
        <v>72507</v>
      </c>
      <c r="K90">
        <v>357.41</v>
      </c>
      <c r="L90">
        <v>50.76</v>
      </c>
      <c r="M90">
        <v>17752.8</v>
      </c>
      <c r="N90">
        <v>0</v>
      </c>
      <c r="O90">
        <v>0</v>
      </c>
      <c r="P90">
        <v>0</v>
      </c>
      <c r="Q90">
        <v>0</v>
      </c>
      <c r="R90">
        <v>0.06</v>
      </c>
      <c r="S90">
        <v>37.840000000000003</v>
      </c>
      <c r="T90">
        <v>9.98</v>
      </c>
      <c r="U90">
        <v>206667.36</v>
      </c>
      <c r="X90" t="str">
        <f t="shared" si="42"/>
        <v>write_run_rw_with_range_100</v>
      </c>
      <c r="Y90">
        <f t="shared" si="43"/>
        <v>1024</v>
      </c>
      <c r="Z90">
        <f t="shared" si="44"/>
        <v>102.04</v>
      </c>
      <c r="AA90">
        <f t="shared" si="45"/>
        <v>1122.46</v>
      </c>
      <c r="AB90">
        <f t="shared" si="46"/>
        <v>714.29</v>
      </c>
      <c r="AC90">
        <f t="shared" si="47"/>
        <v>357.41</v>
      </c>
      <c r="AD90">
        <f t="shared" si="48"/>
        <v>17752.8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37</v>
      </c>
      <c r="B93">
        <v>200</v>
      </c>
      <c r="C93">
        <v>1</v>
      </c>
      <c r="D93">
        <v>983</v>
      </c>
      <c r="E93">
        <v>4.91</v>
      </c>
      <c r="F93">
        <v>10813</v>
      </c>
      <c r="G93">
        <v>54.06</v>
      </c>
      <c r="H93">
        <v>6881</v>
      </c>
      <c r="I93">
        <v>34.4</v>
      </c>
      <c r="J93">
        <v>3432</v>
      </c>
      <c r="K93">
        <v>17.16</v>
      </c>
      <c r="L93">
        <v>2.5</v>
      </c>
      <c r="M93">
        <v>303.33</v>
      </c>
      <c r="N93">
        <v>0</v>
      </c>
      <c r="O93">
        <v>0</v>
      </c>
      <c r="P93">
        <v>0</v>
      </c>
      <c r="Q93">
        <v>0</v>
      </c>
      <c r="R93">
        <v>0.05</v>
      </c>
      <c r="S93">
        <v>0.38</v>
      </c>
      <c r="T93">
        <v>0.2</v>
      </c>
      <c r="U93">
        <v>200</v>
      </c>
      <c r="X93" t="str">
        <f>A93</f>
        <v>write_run_rw_with_range_1000</v>
      </c>
      <c r="Y93">
        <f>C93</f>
        <v>1</v>
      </c>
      <c r="Z93">
        <f>E93</f>
        <v>4.91</v>
      </c>
      <c r="AA93">
        <f>G93</f>
        <v>54.06</v>
      </c>
      <c r="AB93">
        <f>I93</f>
        <v>34.4</v>
      </c>
      <c r="AC93">
        <f>K93</f>
        <v>17.16</v>
      </c>
      <c r="AD93">
        <f>M93</f>
        <v>303.33</v>
      </c>
    </row>
    <row r="94" spans="1:30" x14ac:dyDescent="0.25">
      <c r="A94" t="s">
        <v>37</v>
      </c>
      <c r="B94">
        <v>200</v>
      </c>
      <c r="C94">
        <v>2</v>
      </c>
      <c r="D94">
        <v>1488</v>
      </c>
      <c r="E94">
        <v>7.44</v>
      </c>
      <c r="F94">
        <v>16368</v>
      </c>
      <c r="G94">
        <v>81.790000000000006</v>
      </c>
      <c r="H94">
        <v>10416</v>
      </c>
      <c r="I94">
        <v>52.05</v>
      </c>
      <c r="J94">
        <v>5182</v>
      </c>
      <c r="K94">
        <v>25.89</v>
      </c>
      <c r="L94">
        <v>3.85</v>
      </c>
      <c r="M94">
        <v>363.18</v>
      </c>
      <c r="N94">
        <v>0</v>
      </c>
      <c r="O94">
        <v>0</v>
      </c>
      <c r="P94">
        <v>0</v>
      </c>
      <c r="Q94">
        <v>0</v>
      </c>
      <c r="R94">
        <v>0.08</v>
      </c>
      <c r="S94">
        <v>0.47</v>
      </c>
      <c r="T94">
        <v>0.27</v>
      </c>
      <c r="U94">
        <v>400.18</v>
      </c>
      <c r="X94" t="str">
        <f t="shared" ref="X94:X103" si="49">A94</f>
        <v>write_run_rw_with_range_1000</v>
      </c>
      <c r="Y94">
        <f t="shared" ref="Y94:Y103" si="50">C94</f>
        <v>2</v>
      </c>
      <c r="Z94">
        <f t="shared" ref="Z94:Z103" si="51">E94</f>
        <v>7.44</v>
      </c>
      <c r="AA94">
        <f t="shared" ref="AA94:AA103" si="52">G94</f>
        <v>81.790000000000006</v>
      </c>
      <c r="AB94">
        <f t="shared" ref="AB94:AB103" si="53">I94</f>
        <v>52.05</v>
      </c>
      <c r="AC94">
        <f t="shared" ref="AC94:AC103" si="54">K94</f>
        <v>25.89</v>
      </c>
      <c r="AD94">
        <f t="shared" ref="AD94:AD103" si="55">M94</f>
        <v>363.18</v>
      </c>
    </row>
    <row r="95" spans="1:30" x14ac:dyDescent="0.25">
      <c r="A95" t="s">
        <v>37</v>
      </c>
      <c r="B95">
        <v>200</v>
      </c>
      <c r="C95">
        <v>4</v>
      </c>
      <c r="D95">
        <v>2430</v>
      </c>
      <c r="E95">
        <v>12.14</v>
      </c>
      <c r="F95">
        <v>26730</v>
      </c>
      <c r="G95">
        <v>133.58000000000001</v>
      </c>
      <c r="H95">
        <v>17010</v>
      </c>
      <c r="I95">
        <v>85</v>
      </c>
      <c r="J95">
        <v>8514</v>
      </c>
      <c r="K95">
        <v>42.55</v>
      </c>
      <c r="L95">
        <v>6.03</v>
      </c>
      <c r="M95">
        <v>434.83</v>
      </c>
      <c r="N95">
        <v>0</v>
      </c>
      <c r="O95">
        <v>0</v>
      </c>
      <c r="P95">
        <v>0</v>
      </c>
      <c r="Q95">
        <v>0</v>
      </c>
      <c r="R95">
        <v>0.13</v>
      </c>
      <c r="S95">
        <v>0.53</v>
      </c>
      <c r="T95">
        <v>0.33</v>
      </c>
      <c r="U95">
        <v>800.22</v>
      </c>
      <c r="X95" t="str">
        <f t="shared" si="49"/>
        <v>write_run_rw_with_range_1000</v>
      </c>
      <c r="Y95">
        <f t="shared" si="50"/>
        <v>4</v>
      </c>
      <c r="Z95">
        <f t="shared" si="51"/>
        <v>12.14</v>
      </c>
      <c r="AA95">
        <f t="shared" si="52"/>
        <v>133.58000000000001</v>
      </c>
      <c r="AB95">
        <f t="shared" si="53"/>
        <v>85</v>
      </c>
      <c r="AC95">
        <f t="shared" si="54"/>
        <v>42.55</v>
      </c>
      <c r="AD95">
        <f t="shared" si="55"/>
        <v>434.83</v>
      </c>
    </row>
    <row r="96" spans="1:30" x14ac:dyDescent="0.25">
      <c r="A96" t="s">
        <v>37</v>
      </c>
      <c r="B96">
        <v>200</v>
      </c>
      <c r="C96">
        <v>8</v>
      </c>
      <c r="D96">
        <v>3587</v>
      </c>
      <c r="E96">
        <v>17.91</v>
      </c>
      <c r="F96">
        <v>39457</v>
      </c>
      <c r="G96">
        <v>197.02</v>
      </c>
      <c r="H96">
        <v>25109</v>
      </c>
      <c r="I96">
        <v>125.38</v>
      </c>
      <c r="J96">
        <v>12542</v>
      </c>
      <c r="K96">
        <v>62.63</v>
      </c>
      <c r="L96">
        <v>9.02</v>
      </c>
      <c r="M96">
        <v>559.5</v>
      </c>
      <c r="N96">
        <v>0</v>
      </c>
      <c r="O96">
        <v>0</v>
      </c>
      <c r="P96">
        <v>0</v>
      </c>
      <c r="Q96">
        <v>0</v>
      </c>
      <c r="R96">
        <v>0.19</v>
      </c>
      <c r="S96">
        <v>0.67</v>
      </c>
      <c r="T96">
        <v>0.45</v>
      </c>
      <c r="U96">
        <v>1601.13</v>
      </c>
      <c r="X96" t="str">
        <f t="shared" si="49"/>
        <v>write_run_rw_with_range_1000</v>
      </c>
      <c r="Y96">
        <f t="shared" si="50"/>
        <v>8</v>
      </c>
      <c r="Z96">
        <f t="shared" si="51"/>
        <v>17.91</v>
      </c>
      <c r="AA96">
        <f t="shared" si="52"/>
        <v>197.02</v>
      </c>
      <c r="AB96">
        <f t="shared" si="53"/>
        <v>125.38</v>
      </c>
      <c r="AC96">
        <f t="shared" si="54"/>
        <v>62.63</v>
      </c>
      <c r="AD96">
        <f t="shared" si="55"/>
        <v>559.5</v>
      </c>
    </row>
    <row r="97" spans="1:30" x14ac:dyDescent="0.25">
      <c r="A97" t="s">
        <v>37</v>
      </c>
      <c r="B97">
        <v>200</v>
      </c>
      <c r="C97">
        <v>16</v>
      </c>
      <c r="D97">
        <v>4727</v>
      </c>
      <c r="E97">
        <v>23.58</v>
      </c>
      <c r="F97">
        <v>51997</v>
      </c>
      <c r="G97">
        <v>259.38</v>
      </c>
      <c r="H97">
        <v>33089</v>
      </c>
      <c r="I97">
        <v>165.06</v>
      </c>
      <c r="J97">
        <v>16517</v>
      </c>
      <c r="K97">
        <v>82.39</v>
      </c>
      <c r="L97">
        <v>11.93</v>
      </c>
      <c r="M97">
        <v>1213.57</v>
      </c>
      <c r="N97">
        <v>0</v>
      </c>
      <c r="O97">
        <v>0</v>
      </c>
      <c r="P97">
        <v>0</v>
      </c>
      <c r="Q97">
        <v>0</v>
      </c>
      <c r="R97">
        <v>0.17</v>
      </c>
      <c r="S97">
        <v>3.81</v>
      </c>
      <c r="T97">
        <v>0.68</v>
      </c>
      <c r="U97">
        <v>3204.72</v>
      </c>
      <c r="X97" t="str">
        <f t="shared" si="49"/>
        <v>write_run_rw_with_range_1000</v>
      </c>
      <c r="Y97">
        <f t="shared" si="50"/>
        <v>16</v>
      </c>
      <c r="Z97">
        <f t="shared" si="51"/>
        <v>23.58</v>
      </c>
      <c r="AA97">
        <f t="shared" si="52"/>
        <v>259.38</v>
      </c>
      <c r="AB97">
        <f t="shared" si="53"/>
        <v>165.06</v>
      </c>
      <c r="AC97">
        <f t="shared" si="54"/>
        <v>82.39</v>
      </c>
      <c r="AD97">
        <f t="shared" si="55"/>
        <v>1213.57</v>
      </c>
    </row>
    <row r="98" spans="1:30" x14ac:dyDescent="0.25">
      <c r="A98" t="s">
        <v>37</v>
      </c>
      <c r="B98">
        <v>201</v>
      </c>
      <c r="C98">
        <v>32</v>
      </c>
      <c r="D98">
        <v>5475</v>
      </c>
      <c r="E98">
        <v>27.27</v>
      </c>
      <c r="F98">
        <v>60225</v>
      </c>
      <c r="G98">
        <v>300.01</v>
      </c>
      <c r="H98">
        <v>38325</v>
      </c>
      <c r="I98">
        <v>190.91</v>
      </c>
      <c r="J98">
        <v>19150</v>
      </c>
      <c r="K98">
        <v>95.39</v>
      </c>
      <c r="L98">
        <v>13.7</v>
      </c>
      <c r="M98">
        <v>2539.17</v>
      </c>
      <c r="N98">
        <v>0</v>
      </c>
      <c r="O98">
        <v>0</v>
      </c>
      <c r="P98">
        <v>0</v>
      </c>
      <c r="Q98">
        <v>0</v>
      </c>
      <c r="R98">
        <v>0.12</v>
      </c>
      <c r="S98">
        <v>7.06</v>
      </c>
      <c r="T98">
        <v>1.17</v>
      </c>
      <c r="U98">
        <v>6414.49</v>
      </c>
      <c r="X98" t="str">
        <f t="shared" si="49"/>
        <v>write_run_rw_with_range_1000</v>
      </c>
      <c r="Y98">
        <f t="shared" si="50"/>
        <v>32</v>
      </c>
      <c r="Z98">
        <f t="shared" si="51"/>
        <v>27.27</v>
      </c>
      <c r="AA98">
        <f t="shared" si="52"/>
        <v>300.01</v>
      </c>
      <c r="AB98">
        <f t="shared" si="53"/>
        <v>190.91</v>
      </c>
      <c r="AC98">
        <f t="shared" si="54"/>
        <v>95.39</v>
      </c>
      <c r="AD98">
        <f t="shared" si="55"/>
        <v>2539.17</v>
      </c>
    </row>
    <row r="99" spans="1:30" x14ac:dyDescent="0.25">
      <c r="A99" t="s">
        <v>37</v>
      </c>
      <c r="B99">
        <v>201</v>
      </c>
      <c r="C99">
        <v>64</v>
      </c>
      <c r="D99">
        <v>5986</v>
      </c>
      <c r="E99">
        <v>29.72</v>
      </c>
      <c r="F99">
        <v>65846</v>
      </c>
      <c r="G99">
        <v>326.93</v>
      </c>
      <c r="H99">
        <v>41902</v>
      </c>
      <c r="I99">
        <v>208.05</v>
      </c>
      <c r="J99">
        <v>20952</v>
      </c>
      <c r="K99">
        <v>104.03</v>
      </c>
      <c r="L99">
        <v>14.86</v>
      </c>
      <c r="M99">
        <v>3706.08</v>
      </c>
      <c r="N99">
        <v>0</v>
      </c>
      <c r="O99">
        <v>0</v>
      </c>
      <c r="P99">
        <v>0</v>
      </c>
      <c r="Q99">
        <v>0</v>
      </c>
      <c r="R99">
        <v>0.15</v>
      </c>
      <c r="S99">
        <v>5.88</v>
      </c>
      <c r="T99">
        <v>2.15</v>
      </c>
      <c r="U99">
        <v>12846.98</v>
      </c>
      <c r="X99" t="str">
        <f t="shared" si="49"/>
        <v>write_run_rw_with_range_1000</v>
      </c>
      <c r="Y99">
        <f t="shared" si="50"/>
        <v>64</v>
      </c>
      <c r="Z99">
        <f t="shared" si="51"/>
        <v>29.72</v>
      </c>
      <c r="AA99">
        <f t="shared" si="52"/>
        <v>326.93</v>
      </c>
      <c r="AB99">
        <f t="shared" si="53"/>
        <v>208.05</v>
      </c>
      <c r="AC99">
        <f t="shared" si="54"/>
        <v>104.03</v>
      </c>
      <c r="AD99">
        <f t="shared" si="55"/>
        <v>3706.08</v>
      </c>
    </row>
    <row r="100" spans="1:30" x14ac:dyDescent="0.25">
      <c r="A100" t="s">
        <v>37</v>
      </c>
      <c r="B100">
        <v>202</v>
      </c>
      <c r="C100">
        <v>128</v>
      </c>
      <c r="D100">
        <v>6563</v>
      </c>
      <c r="E100">
        <v>32.49</v>
      </c>
      <c r="F100">
        <v>72193</v>
      </c>
      <c r="G100">
        <v>357.39</v>
      </c>
      <c r="H100">
        <v>45941</v>
      </c>
      <c r="I100">
        <v>227.43</v>
      </c>
      <c r="J100">
        <v>22929</v>
      </c>
      <c r="K100">
        <v>113.51</v>
      </c>
      <c r="L100">
        <v>16.45</v>
      </c>
      <c r="M100">
        <v>6835.96</v>
      </c>
      <c r="N100">
        <v>0</v>
      </c>
      <c r="O100">
        <v>0</v>
      </c>
      <c r="P100">
        <v>0</v>
      </c>
      <c r="Q100">
        <v>0</v>
      </c>
      <c r="R100">
        <v>0.12</v>
      </c>
      <c r="S100">
        <v>12.24</v>
      </c>
      <c r="T100">
        <v>3.92</v>
      </c>
      <c r="U100">
        <v>25757.5</v>
      </c>
      <c r="X100" t="str">
        <f t="shared" si="49"/>
        <v>write_run_rw_with_range_1000</v>
      </c>
      <c r="Y100">
        <f t="shared" si="50"/>
        <v>128</v>
      </c>
      <c r="Z100">
        <f t="shared" si="51"/>
        <v>32.49</v>
      </c>
      <c r="AA100">
        <f t="shared" si="52"/>
        <v>357.39</v>
      </c>
      <c r="AB100">
        <f t="shared" si="53"/>
        <v>227.43</v>
      </c>
      <c r="AC100">
        <f t="shared" si="54"/>
        <v>113.51</v>
      </c>
      <c r="AD100">
        <f t="shared" si="55"/>
        <v>6835.96</v>
      </c>
    </row>
    <row r="101" spans="1:30" x14ac:dyDescent="0.25">
      <c r="A101" t="s">
        <v>37</v>
      </c>
      <c r="B101">
        <v>202</v>
      </c>
      <c r="C101">
        <v>256</v>
      </c>
      <c r="D101">
        <v>7463</v>
      </c>
      <c r="E101">
        <v>36.9</v>
      </c>
      <c r="F101">
        <v>82093</v>
      </c>
      <c r="G101">
        <v>405.91</v>
      </c>
      <c r="H101">
        <v>52241</v>
      </c>
      <c r="I101">
        <v>258.31</v>
      </c>
      <c r="J101">
        <v>26098</v>
      </c>
      <c r="K101">
        <v>129.04</v>
      </c>
      <c r="L101">
        <v>18.559999999999999</v>
      </c>
      <c r="M101">
        <v>11523.48</v>
      </c>
      <c r="N101">
        <v>0</v>
      </c>
      <c r="O101">
        <v>0</v>
      </c>
      <c r="P101">
        <v>0</v>
      </c>
      <c r="Q101">
        <v>0</v>
      </c>
      <c r="R101">
        <v>0.13</v>
      </c>
      <c r="S101">
        <v>23.69</v>
      </c>
      <c r="T101">
        <v>6.91</v>
      </c>
      <c r="U101">
        <v>51599.63</v>
      </c>
      <c r="X101" t="str">
        <f t="shared" si="49"/>
        <v>write_run_rw_with_range_1000</v>
      </c>
      <c r="Y101">
        <f t="shared" si="50"/>
        <v>256</v>
      </c>
      <c r="Z101">
        <f t="shared" si="51"/>
        <v>36.9</v>
      </c>
      <c r="AA101">
        <f t="shared" si="52"/>
        <v>405.91</v>
      </c>
      <c r="AB101">
        <f t="shared" si="53"/>
        <v>258.31</v>
      </c>
      <c r="AC101">
        <f t="shared" si="54"/>
        <v>129.04</v>
      </c>
      <c r="AD101">
        <f t="shared" si="55"/>
        <v>11523.48</v>
      </c>
    </row>
    <row r="102" spans="1:30" x14ac:dyDescent="0.25">
      <c r="A102" t="s">
        <v>37</v>
      </c>
      <c r="B102">
        <v>204</v>
      </c>
      <c r="C102">
        <v>512</v>
      </c>
      <c r="D102">
        <v>8830</v>
      </c>
      <c r="E102">
        <v>43.2</v>
      </c>
      <c r="F102">
        <v>97130</v>
      </c>
      <c r="G102">
        <v>475.17</v>
      </c>
      <c r="H102">
        <v>61810</v>
      </c>
      <c r="I102">
        <v>302.38</v>
      </c>
      <c r="J102">
        <v>30910</v>
      </c>
      <c r="K102">
        <v>151.21</v>
      </c>
      <c r="L102">
        <v>21.57</v>
      </c>
      <c r="M102">
        <v>19425.29</v>
      </c>
      <c r="N102">
        <v>0</v>
      </c>
      <c r="O102">
        <v>0</v>
      </c>
      <c r="P102">
        <v>0</v>
      </c>
      <c r="Q102">
        <v>0</v>
      </c>
      <c r="R102">
        <v>0.14000000000000001</v>
      </c>
      <c r="S102">
        <v>35.549999999999997</v>
      </c>
      <c r="T102">
        <v>11.77</v>
      </c>
      <c r="U102">
        <v>103899.41</v>
      </c>
      <c r="X102" t="str">
        <f t="shared" si="49"/>
        <v>write_run_rw_with_range_1000</v>
      </c>
      <c r="Y102">
        <f t="shared" si="50"/>
        <v>512</v>
      </c>
      <c r="Z102">
        <f t="shared" si="51"/>
        <v>43.2</v>
      </c>
      <c r="AA102">
        <f t="shared" si="52"/>
        <v>475.17</v>
      </c>
      <c r="AB102">
        <f t="shared" si="53"/>
        <v>302.38</v>
      </c>
      <c r="AC102">
        <f t="shared" si="54"/>
        <v>151.21</v>
      </c>
      <c r="AD102">
        <f t="shared" si="55"/>
        <v>19425.29</v>
      </c>
    </row>
    <row r="103" spans="1:30" x14ac:dyDescent="0.25">
      <c r="A103" t="s">
        <v>37</v>
      </c>
      <c r="B103">
        <v>206</v>
      </c>
      <c r="C103">
        <v>1024</v>
      </c>
      <c r="D103">
        <v>9038</v>
      </c>
      <c r="E103">
        <v>43.88</v>
      </c>
      <c r="F103">
        <v>99418</v>
      </c>
      <c r="G103">
        <v>482.67</v>
      </c>
      <c r="H103">
        <v>63266</v>
      </c>
      <c r="I103">
        <v>307.16000000000003</v>
      </c>
      <c r="J103">
        <v>31620</v>
      </c>
      <c r="K103">
        <v>153.52000000000001</v>
      </c>
      <c r="L103">
        <v>22</v>
      </c>
      <c r="M103">
        <v>52296.79</v>
      </c>
      <c r="N103">
        <v>0</v>
      </c>
      <c r="O103">
        <v>0</v>
      </c>
      <c r="P103">
        <v>0</v>
      </c>
      <c r="Q103">
        <v>0</v>
      </c>
      <c r="R103">
        <v>0.46</v>
      </c>
      <c r="S103">
        <v>120.48</v>
      </c>
      <c r="T103">
        <v>23.07</v>
      </c>
      <c r="U103">
        <v>208503.61</v>
      </c>
      <c r="X103" t="str">
        <f t="shared" si="49"/>
        <v>write_run_rw_with_range_1000</v>
      </c>
      <c r="Y103">
        <f t="shared" si="50"/>
        <v>1024</v>
      </c>
      <c r="Z103">
        <f t="shared" si="51"/>
        <v>43.88</v>
      </c>
      <c r="AA103">
        <f t="shared" si="52"/>
        <v>482.67</v>
      </c>
      <c r="AB103">
        <f t="shared" si="53"/>
        <v>307.16000000000003</v>
      </c>
      <c r="AC103">
        <f t="shared" si="54"/>
        <v>153.52000000000001</v>
      </c>
      <c r="AD103">
        <f t="shared" si="55"/>
        <v>52296.79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38</v>
      </c>
      <c r="B106">
        <v>201</v>
      </c>
      <c r="C106">
        <v>1</v>
      </c>
      <c r="D106">
        <v>149</v>
      </c>
      <c r="E106">
        <v>0.74</v>
      </c>
      <c r="F106">
        <v>14900</v>
      </c>
      <c r="G106">
        <v>74.099999999999994</v>
      </c>
      <c r="H106">
        <v>0</v>
      </c>
      <c r="I106">
        <v>0</v>
      </c>
      <c r="J106">
        <v>14900</v>
      </c>
      <c r="K106">
        <v>74.099999999999994</v>
      </c>
      <c r="L106">
        <v>0</v>
      </c>
      <c r="M106">
        <v>1589.9</v>
      </c>
      <c r="N106">
        <v>0</v>
      </c>
      <c r="O106">
        <v>0</v>
      </c>
      <c r="P106">
        <v>0</v>
      </c>
      <c r="Q106">
        <v>0</v>
      </c>
      <c r="R106">
        <v>0.61</v>
      </c>
      <c r="S106">
        <v>1.74</v>
      </c>
      <c r="T106">
        <v>1.35</v>
      </c>
      <c r="U106">
        <v>201.06</v>
      </c>
      <c r="X106" t="str">
        <f>A106</f>
        <v>write_run_update_no_index_multi</v>
      </c>
      <c r="Y106">
        <f>C106</f>
        <v>1</v>
      </c>
      <c r="Z106">
        <f>E106</f>
        <v>0.74</v>
      </c>
      <c r="AA106">
        <f>G106</f>
        <v>74.099999999999994</v>
      </c>
      <c r="AB106">
        <f>I106</f>
        <v>0</v>
      </c>
      <c r="AC106">
        <f>K106</f>
        <v>74.099999999999994</v>
      </c>
      <c r="AD106">
        <f>M106</f>
        <v>1589.9</v>
      </c>
    </row>
    <row r="107" spans="1:30" x14ac:dyDescent="0.25">
      <c r="A107" t="s">
        <v>38</v>
      </c>
      <c r="B107">
        <v>201</v>
      </c>
      <c r="C107">
        <v>2</v>
      </c>
      <c r="D107">
        <v>259</v>
      </c>
      <c r="E107">
        <v>1.29</v>
      </c>
      <c r="F107">
        <v>25900</v>
      </c>
      <c r="G107">
        <v>128.71</v>
      </c>
      <c r="H107">
        <v>0</v>
      </c>
      <c r="I107">
        <v>0</v>
      </c>
      <c r="J107">
        <v>25900</v>
      </c>
      <c r="K107">
        <v>128.71</v>
      </c>
      <c r="L107">
        <v>0</v>
      </c>
      <c r="M107">
        <v>1739.68</v>
      </c>
      <c r="N107">
        <v>0</v>
      </c>
      <c r="O107">
        <v>0</v>
      </c>
      <c r="P107">
        <v>0</v>
      </c>
      <c r="Q107">
        <v>0</v>
      </c>
      <c r="R107">
        <v>1.06</v>
      </c>
      <c r="S107">
        <v>1.96</v>
      </c>
      <c r="T107">
        <v>1.55</v>
      </c>
      <c r="U107">
        <v>402.18</v>
      </c>
      <c r="X107" t="str">
        <f t="shared" ref="X107:X116" si="56">A107</f>
        <v>write_run_update_no_index_multi</v>
      </c>
      <c r="Y107">
        <f t="shared" ref="Y107:Y116" si="57">C107</f>
        <v>2</v>
      </c>
      <c r="Z107">
        <f t="shared" ref="Z107:Z116" si="58">E107</f>
        <v>1.29</v>
      </c>
      <c r="AA107">
        <f t="shared" ref="AA107:AA116" si="59">G107</f>
        <v>128.71</v>
      </c>
      <c r="AB107">
        <f t="shared" ref="AB107:AB116" si="60">I107</f>
        <v>0</v>
      </c>
      <c r="AC107">
        <f t="shared" ref="AC107:AC116" si="61">K107</f>
        <v>128.71</v>
      </c>
      <c r="AD107">
        <f t="shared" ref="AD107:AD116" si="62">M107</f>
        <v>1739.68</v>
      </c>
    </row>
    <row r="108" spans="1:30" x14ac:dyDescent="0.25">
      <c r="A108" t="s">
        <v>38</v>
      </c>
      <c r="B108">
        <v>201</v>
      </c>
      <c r="C108">
        <v>4</v>
      </c>
      <c r="D108">
        <v>468</v>
      </c>
      <c r="E108">
        <v>2.33</v>
      </c>
      <c r="F108">
        <v>46800</v>
      </c>
      <c r="G108">
        <v>232.71</v>
      </c>
      <c r="H108">
        <v>0</v>
      </c>
      <c r="I108">
        <v>0</v>
      </c>
      <c r="J108">
        <v>46800</v>
      </c>
      <c r="K108">
        <v>232.71</v>
      </c>
      <c r="L108">
        <v>0</v>
      </c>
      <c r="M108">
        <v>1938.16</v>
      </c>
      <c r="N108">
        <v>0</v>
      </c>
      <c r="O108">
        <v>0</v>
      </c>
      <c r="P108">
        <v>0</v>
      </c>
      <c r="Q108">
        <v>0</v>
      </c>
      <c r="R108">
        <v>1.28</v>
      </c>
      <c r="S108">
        <v>2.2200000000000002</v>
      </c>
      <c r="T108">
        <v>1.71</v>
      </c>
      <c r="U108">
        <v>802.13</v>
      </c>
      <c r="X108" t="str">
        <f t="shared" si="56"/>
        <v>write_run_update_no_index_multi</v>
      </c>
      <c r="Y108">
        <f t="shared" si="57"/>
        <v>4</v>
      </c>
      <c r="Z108">
        <f t="shared" si="58"/>
        <v>2.33</v>
      </c>
      <c r="AA108">
        <f t="shared" si="59"/>
        <v>232.71</v>
      </c>
      <c r="AB108">
        <f t="shared" si="60"/>
        <v>0</v>
      </c>
      <c r="AC108">
        <f t="shared" si="61"/>
        <v>232.71</v>
      </c>
      <c r="AD108">
        <f t="shared" si="62"/>
        <v>1938.16</v>
      </c>
    </row>
    <row r="109" spans="1:30" x14ac:dyDescent="0.25">
      <c r="A109" t="s">
        <v>38</v>
      </c>
      <c r="B109">
        <v>201</v>
      </c>
      <c r="C109">
        <v>8</v>
      </c>
      <c r="D109">
        <v>770</v>
      </c>
      <c r="E109">
        <v>3.82</v>
      </c>
      <c r="F109">
        <v>77000</v>
      </c>
      <c r="G109">
        <v>382.14</v>
      </c>
      <c r="H109">
        <v>0</v>
      </c>
      <c r="I109">
        <v>0</v>
      </c>
      <c r="J109">
        <v>76999</v>
      </c>
      <c r="K109">
        <v>382.14</v>
      </c>
      <c r="L109">
        <v>0</v>
      </c>
      <c r="M109">
        <v>2320.5500000000002</v>
      </c>
      <c r="N109">
        <v>0</v>
      </c>
      <c r="O109">
        <v>0</v>
      </c>
      <c r="P109">
        <v>0</v>
      </c>
      <c r="Q109">
        <v>0</v>
      </c>
      <c r="R109">
        <v>1.65</v>
      </c>
      <c r="S109">
        <v>2.65</v>
      </c>
      <c r="T109">
        <v>2.08</v>
      </c>
      <c r="U109">
        <v>1604.77</v>
      </c>
      <c r="X109" t="str">
        <f t="shared" si="56"/>
        <v>write_run_update_no_index_multi</v>
      </c>
      <c r="Y109">
        <f t="shared" si="57"/>
        <v>8</v>
      </c>
      <c r="Z109">
        <f t="shared" si="58"/>
        <v>3.82</v>
      </c>
      <c r="AA109">
        <f t="shared" si="59"/>
        <v>382.14</v>
      </c>
      <c r="AB109">
        <f t="shared" si="60"/>
        <v>0</v>
      </c>
      <c r="AC109">
        <f t="shared" si="61"/>
        <v>382.14</v>
      </c>
      <c r="AD109">
        <f t="shared" si="62"/>
        <v>2320.5500000000002</v>
      </c>
    </row>
    <row r="110" spans="1:30" x14ac:dyDescent="0.25">
      <c r="A110" t="s">
        <v>38</v>
      </c>
      <c r="B110">
        <v>203</v>
      </c>
      <c r="C110">
        <v>16</v>
      </c>
      <c r="D110">
        <v>946</v>
      </c>
      <c r="E110">
        <v>4.67</v>
      </c>
      <c r="F110">
        <v>94600</v>
      </c>
      <c r="G110">
        <v>466.86</v>
      </c>
      <c r="H110">
        <v>0</v>
      </c>
      <c r="I110">
        <v>0</v>
      </c>
      <c r="J110">
        <v>94600</v>
      </c>
      <c r="K110">
        <v>466.86</v>
      </c>
      <c r="L110">
        <v>0</v>
      </c>
      <c r="M110">
        <v>4280.32</v>
      </c>
      <c r="N110">
        <v>0</v>
      </c>
      <c r="O110">
        <v>0</v>
      </c>
      <c r="P110">
        <v>0</v>
      </c>
      <c r="Q110">
        <v>0</v>
      </c>
      <c r="R110">
        <v>2.42</v>
      </c>
      <c r="S110">
        <v>6.95</v>
      </c>
      <c r="T110">
        <v>3.4</v>
      </c>
      <c r="U110">
        <v>3216.63</v>
      </c>
      <c r="X110" t="str">
        <f t="shared" si="56"/>
        <v>write_run_update_no_index_multi</v>
      </c>
      <c r="Y110">
        <f t="shared" si="57"/>
        <v>16</v>
      </c>
      <c r="Z110">
        <f t="shared" si="58"/>
        <v>4.67</v>
      </c>
      <c r="AA110">
        <f t="shared" si="59"/>
        <v>466.86</v>
      </c>
      <c r="AB110">
        <f t="shared" si="60"/>
        <v>0</v>
      </c>
      <c r="AC110">
        <f t="shared" si="61"/>
        <v>466.86</v>
      </c>
      <c r="AD110">
        <f t="shared" si="62"/>
        <v>4280.32</v>
      </c>
    </row>
    <row r="111" spans="1:30" x14ac:dyDescent="0.25">
      <c r="A111" t="s">
        <v>38</v>
      </c>
      <c r="B111">
        <v>205</v>
      </c>
      <c r="C111">
        <v>32</v>
      </c>
      <c r="D111">
        <v>1098</v>
      </c>
      <c r="E111">
        <v>5.36</v>
      </c>
      <c r="F111">
        <v>109800</v>
      </c>
      <c r="G111">
        <v>535.53</v>
      </c>
      <c r="H111">
        <v>0</v>
      </c>
      <c r="I111">
        <v>0</v>
      </c>
      <c r="J111">
        <v>109796</v>
      </c>
      <c r="K111">
        <v>535.51</v>
      </c>
      <c r="L111">
        <v>0.02</v>
      </c>
      <c r="M111">
        <v>11523.48</v>
      </c>
      <c r="N111">
        <v>0</v>
      </c>
      <c r="O111">
        <v>0</v>
      </c>
      <c r="P111">
        <v>0</v>
      </c>
      <c r="Q111">
        <v>0</v>
      </c>
      <c r="R111">
        <v>1.75</v>
      </c>
      <c r="S111">
        <v>18.46</v>
      </c>
      <c r="T111">
        <v>5.91</v>
      </c>
      <c r="U111">
        <v>6492.79</v>
      </c>
      <c r="X111" t="str">
        <f t="shared" si="56"/>
        <v>write_run_update_no_index_multi</v>
      </c>
      <c r="Y111">
        <f t="shared" si="57"/>
        <v>32</v>
      </c>
      <c r="Z111">
        <f t="shared" si="58"/>
        <v>5.36</v>
      </c>
      <c r="AA111">
        <f t="shared" si="59"/>
        <v>535.53</v>
      </c>
      <c r="AB111">
        <f t="shared" si="60"/>
        <v>0</v>
      </c>
      <c r="AC111">
        <f t="shared" si="61"/>
        <v>535.51</v>
      </c>
      <c r="AD111">
        <f t="shared" si="62"/>
        <v>11523.48</v>
      </c>
    </row>
    <row r="112" spans="1:30" x14ac:dyDescent="0.25">
      <c r="A112" t="s">
        <v>38</v>
      </c>
      <c r="B112">
        <v>207</v>
      </c>
      <c r="C112">
        <v>64</v>
      </c>
      <c r="D112">
        <v>1306</v>
      </c>
      <c r="E112">
        <v>6.3</v>
      </c>
      <c r="F112">
        <v>130600</v>
      </c>
      <c r="G112">
        <v>629.82000000000005</v>
      </c>
      <c r="H112">
        <v>0</v>
      </c>
      <c r="I112">
        <v>0</v>
      </c>
      <c r="J112">
        <v>130598</v>
      </c>
      <c r="K112">
        <v>629.80999999999995</v>
      </c>
      <c r="L112">
        <v>0.01</v>
      </c>
      <c r="M112">
        <v>22435.13</v>
      </c>
      <c r="N112">
        <v>0</v>
      </c>
      <c r="O112">
        <v>0</v>
      </c>
      <c r="P112">
        <v>0</v>
      </c>
      <c r="Q112">
        <v>0</v>
      </c>
      <c r="R112">
        <v>1.81</v>
      </c>
      <c r="S112">
        <v>29.48</v>
      </c>
      <c r="T112">
        <v>9.9700000000000006</v>
      </c>
      <c r="U112">
        <v>13026.61</v>
      </c>
      <c r="X112" t="str">
        <f t="shared" si="56"/>
        <v>write_run_update_no_index_multi</v>
      </c>
      <c r="Y112">
        <f t="shared" si="57"/>
        <v>64</v>
      </c>
      <c r="Z112">
        <f t="shared" si="58"/>
        <v>6.3</v>
      </c>
      <c r="AA112">
        <f t="shared" si="59"/>
        <v>629.82000000000005</v>
      </c>
      <c r="AB112">
        <f t="shared" si="60"/>
        <v>0</v>
      </c>
      <c r="AC112">
        <f t="shared" si="61"/>
        <v>629.80999999999995</v>
      </c>
      <c r="AD112">
        <f t="shared" si="62"/>
        <v>22435.13</v>
      </c>
    </row>
    <row r="113" spans="1:30" x14ac:dyDescent="0.25">
      <c r="A113" t="s">
        <v>38</v>
      </c>
      <c r="B113">
        <v>209</v>
      </c>
      <c r="C113">
        <v>128</v>
      </c>
      <c r="D113">
        <v>1552</v>
      </c>
      <c r="E113">
        <v>7.42</v>
      </c>
      <c r="F113">
        <v>155200</v>
      </c>
      <c r="G113">
        <v>741.9</v>
      </c>
      <c r="H113">
        <v>0</v>
      </c>
      <c r="I113">
        <v>0</v>
      </c>
      <c r="J113">
        <v>155196</v>
      </c>
      <c r="K113">
        <v>741.88</v>
      </c>
      <c r="L113">
        <v>0.02</v>
      </c>
      <c r="M113">
        <v>32161.14</v>
      </c>
      <c r="N113">
        <v>0</v>
      </c>
      <c r="O113">
        <v>0</v>
      </c>
      <c r="P113">
        <v>0</v>
      </c>
      <c r="Q113">
        <v>0</v>
      </c>
      <c r="R113">
        <v>1.87</v>
      </c>
      <c r="S113">
        <v>44.92</v>
      </c>
      <c r="T113">
        <v>16.920000000000002</v>
      </c>
      <c r="U113">
        <v>26257.74</v>
      </c>
      <c r="X113" t="str">
        <f t="shared" si="56"/>
        <v>write_run_update_no_index_multi</v>
      </c>
      <c r="Y113">
        <f t="shared" si="57"/>
        <v>128</v>
      </c>
      <c r="Z113">
        <f t="shared" si="58"/>
        <v>7.42</v>
      </c>
      <c r="AA113">
        <f t="shared" si="59"/>
        <v>741.9</v>
      </c>
      <c r="AB113">
        <f t="shared" si="60"/>
        <v>0</v>
      </c>
      <c r="AC113">
        <f t="shared" si="61"/>
        <v>741.88</v>
      </c>
      <c r="AD113">
        <f t="shared" si="62"/>
        <v>32161.14</v>
      </c>
    </row>
    <row r="114" spans="1:30" x14ac:dyDescent="0.25">
      <c r="A114" t="s">
        <v>38</v>
      </c>
      <c r="B114">
        <v>214</v>
      </c>
      <c r="C114">
        <v>256</v>
      </c>
      <c r="D114">
        <v>1916</v>
      </c>
      <c r="E114">
        <v>8.9700000000000006</v>
      </c>
      <c r="F114">
        <v>191600</v>
      </c>
      <c r="G114">
        <v>897.39</v>
      </c>
      <c r="H114">
        <v>0</v>
      </c>
      <c r="I114">
        <v>0</v>
      </c>
      <c r="J114">
        <v>191597</v>
      </c>
      <c r="K114">
        <v>897.38</v>
      </c>
      <c r="L114">
        <v>0.01</v>
      </c>
      <c r="M114">
        <v>44472.74</v>
      </c>
      <c r="N114">
        <v>0</v>
      </c>
      <c r="O114">
        <v>0</v>
      </c>
      <c r="P114">
        <v>0</v>
      </c>
      <c r="Q114">
        <v>0</v>
      </c>
      <c r="R114">
        <v>1.95</v>
      </c>
      <c r="S114">
        <v>59.74</v>
      </c>
      <c r="T114">
        <v>27.83</v>
      </c>
      <c r="U114">
        <v>53315.54</v>
      </c>
      <c r="X114" t="str">
        <f t="shared" si="56"/>
        <v>write_run_update_no_index_multi</v>
      </c>
      <c r="Y114">
        <f t="shared" si="57"/>
        <v>256</v>
      </c>
      <c r="Z114">
        <f t="shared" si="58"/>
        <v>8.9700000000000006</v>
      </c>
      <c r="AA114">
        <f t="shared" si="59"/>
        <v>897.39</v>
      </c>
      <c r="AB114">
        <f t="shared" si="60"/>
        <v>0</v>
      </c>
      <c r="AC114">
        <f t="shared" si="61"/>
        <v>897.38</v>
      </c>
      <c r="AD114">
        <f t="shared" si="62"/>
        <v>44472.74</v>
      </c>
    </row>
    <row r="115" spans="1:30" x14ac:dyDescent="0.25">
      <c r="A115" t="s">
        <v>38</v>
      </c>
      <c r="B115">
        <v>221</v>
      </c>
      <c r="C115">
        <v>512</v>
      </c>
      <c r="D115">
        <v>2481</v>
      </c>
      <c r="E115">
        <v>11.2</v>
      </c>
      <c r="F115">
        <v>248100</v>
      </c>
      <c r="G115">
        <v>1120.49</v>
      </c>
      <c r="H115">
        <v>0</v>
      </c>
      <c r="I115">
        <v>0</v>
      </c>
      <c r="J115">
        <v>248099</v>
      </c>
      <c r="K115">
        <v>1120.49</v>
      </c>
      <c r="L115">
        <v>0</v>
      </c>
      <c r="M115">
        <v>64910.76</v>
      </c>
      <c r="N115">
        <v>0</v>
      </c>
      <c r="O115">
        <v>0</v>
      </c>
      <c r="P115">
        <v>0</v>
      </c>
      <c r="Q115">
        <v>0</v>
      </c>
      <c r="R115">
        <v>2.0499999999999998</v>
      </c>
      <c r="S115">
        <v>82.81</v>
      </c>
      <c r="T115">
        <v>43.89</v>
      </c>
      <c r="U115">
        <v>108891.14</v>
      </c>
      <c r="X115" t="str">
        <f t="shared" si="56"/>
        <v>write_run_update_no_index_multi</v>
      </c>
      <c r="Y115">
        <f t="shared" si="57"/>
        <v>512</v>
      </c>
      <c r="Z115">
        <f t="shared" si="58"/>
        <v>11.2</v>
      </c>
      <c r="AA115">
        <f t="shared" si="59"/>
        <v>1120.49</v>
      </c>
      <c r="AB115">
        <f t="shared" si="60"/>
        <v>0</v>
      </c>
      <c r="AC115">
        <f t="shared" si="61"/>
        <v>1120.49</v>
      </c>
      <c r="AD115">
        <f t="shared" si="62"/>
        <v>64910.76</v>
      </c>
    </row>
    <row r="116" spans="1:30" x14ac:dyDescent="0.25">
      <c r="A116" t="s">
        <v>38</v>
      </c>
      <c r="B116">
        <v>248</v>
      </c>
      <c r="C116">
        <v>1024</v>
      </c>
      <c r="D116">
        <v>3150</v>
      </c>
      <c r="E116">
        <v>12.71</v>
      </c>
      <c r="F116">
        <v>315000</v>
      </c>
      <c r="G116">
        <v>1270.56</v>
      </c>
      <c r="H116">
        <v>0</v>
      </c>
      <c r="I116">
        <v>0</v>
      </c>
      <c r="J116">
        <v>314995</v>
      </c>
      <c r="K116">
        <v>1270.54</v>
      </c>
      <c r="L116">
        <v>0.02</v>
      </c>
      <c r="M116">
        <v>100000</v>
      </c>
      <c r="N116">
        <v>0</v>
      </c>
      <c r="O116">
        <v>0</v>
      </c>
      <c r="P116">
        <v>0</v>
      </c>
      <c r="Q116">
        <v>0</v>
      </c>
      <c r="R116">
        <v>7.34</v>
      </c>
      <c r="S116">
        <v>125.67</v>
      </c>
      <c r="T116">
        <v>75.39</v>
      </c>
      <c r="U116">
        <v>237476.37</v>
      </c>
      <c r="X116" t="str">
        <f t="shared" si="56"/>
        <v>write_run_update_no_index_multi</v>
      </c>
      <c r="Y116">
        <f t="shared" si="57"/>
        <v>1024</v>
      </c>
      <c r="Z116">
        <f t="shared" si="58"/>
        <v>12.71</v>
      </c>
      <c r="AA116">
        <f t="shared" si="59"/>
        <v>1270.56</v>
      </c>
      <c r="AB116">
        <f t="shared" si="60"/>
        <v>0</v>
      </c>
      <c r="AC116">
        <f t="shared" si="61"/>
        <v>1270.54</v>
      </c>
      <c r="AD116">
        <f t="shared" si="62"/>
        <v>100000</v>
      </c>
    </row>
    <row r="118" spans="1:30" x14ac:dyDescent="0.25">
      <c r="A118" t="s">
        <v>0</v>
      </c>
      <c r="B118" t="s">
        <v>1</v>
      </c>
      <c r="C118" t="s">
        <v>2</v>
      </c>
      <c r="D118" t="s">
        <v>3</v>
      </c>
      <c r="E118" t="s">
        <v>4</v>
      </c>
      <c r="F118" t="s">
        <v>5</v>
      </c>
      <c r="G118" t="s">
        <v>6</v>
      </c>
      <c r="H118" t="s">
        <v>7</v>
      </c>
      <c r="I118" t="s">
        <v>8</v>
      </c>
      <c r="J118" t="s">
        <v>9</v>
      </c>
      <c r="K118" t="s">
        <v>10</v>
      </c>
      <c r="L118" t="s">
        <v>11</v>
      </c>
      <c r="M118" t="s">
        <v>12</v>
      </c>
      <c r="N118" t="s">
        <v>13</v>
      </c>
      <c r="O118" t="s">
        <v>14</v>
      </c>
      <c r="P118" t="s">
        <v>15</v>
      </c>
      <c r="Q118" t="s">
        <v>16</v>
      </c>
      <c r="R118" t="s">
        <v>17</v>
      </c>
      <c r="S118" t="s">
        <v>18</v>
      </c>
      <c r="T118" t="s">
        <v>19</v>
      </c>
      <c r="U118" t="s">
        <v>20</v>
      </c>
      <c r="Y118" t="s">
        <v>47</v>
      </c>
      <c r="Z118" t="s">
        <v>48</v>
      </c>
      <c r="AA118" t="s">
        <v>49</v>
      </c>
      <c r="AB118" t="s">
        <v>50</v>
      </c>
      <c r="AC118" t="s">
        <v>51</v>
      </c>
      <c r="AD118" t="s">
        <v>52</v>
      </c>
    </row>
    <row r="119" spans="1:30" x14ac:dyDescent="0.25">
      <c r="A119" t="s">
        <v>39</v>
      </c>
      <c r="B119">
        <v>200</v>
      </c>
      <c r="C119">
        <v>1</v>
      </c>
      <c r="D119">
        <v>1156</v>
      </c>
      <c r="E119">
        <v>5.78</v>
      </c>
      <c r="F119">
        <v>11560</v>
      </c>
      <c r="G119">
        <v>57.79</v>
      </c>
      <c r="H119">
        <v>0</v>
      </c>
      <c r="I119">
        <v>0</v>
      </c>
      <c r="J119">
        <v>11560</v>
      </c>
      <c r="K119">
        <v>57.79</v>
      </c>
      <c r="L119">
        <v>0</v>
      </c>
      <c r="M119">
        <v>231.53</v>
      </c>
      <c r="N119">
        <v>0</v>
      </c>
      <c r="O119">
        <v>0</v>
      </c>
      <c r="P119">
        <v>0</v>
      </c>
      <c r="Q119">
        <v>0</v>
      </c>
      <c r="R119">
        <v>0.04</v>
      </c>
      <c r="S119">
        <v>0.27</v>
      </c>
      <c r="T119">
        <v>0.17</v>
      </c>
      <c r="U119">
        <v>200.04</v>
      </c>
      <c r="X119" t="str">
        <f>A119</f>
        <v>write_run_update_no_index_multi_special</v>
      </c>
      <c r="Y119">
        <f>C119</f>
        <v>1</v>
      </c>
      <c r="Z119">
        <f>E119</f>
        <v>5.78</v>
      </c>
      <c r="AA119">
        <f>G119</f>
        <v>57.79</v>
      </c>
      <c r="AB119">
        <f>I119</f>
        <v>0</v>
      </c>
      <c r="AC119">
        <f>K119</f>
        <v>57.79</v>
      </c>
      <c r="AD119">
        <f>M119</f>
        <v>231.53</v>
      </c>
    </row>
    <row r="120" spans="1:30" x14ac:dyDescent="0.25">
      <c r="A120" t="s">
        <v>39</v>
      </c>
      <c r="B120">
        <v>200</v>
      </c>
      <c r="C120">
        <v>2</v>
      </c>
      <c r="D120">
        <v>2311</v>
      </c>
      <c r="E120">
        <v>11.55</v>
      </c>
      <c r="F120">
        <v>23110</v>
      </c>
      <c r="G120">
        <v>115.5</v>
      </c>
      <c r="H120">
        <v>0</v>
      </c>
      <c r="I120">
        <v>0</v>
      </c>
      <c r="J120">
        <v>23110</v>
      </c>
      <c r="K120">
        <v>115.5</v>
      </c>
      <c r="L120">
        <v>0</v>
      </c>
      <c r="M120">
        <v>227.4</v>
      </c>
      <c r="N120">
        <v>0</v>
      </c>
      <c r="O120">
        <v>0</v>
      </c>
      <c r="P120">
        <v>0</v>
      </c>
      <c r="Q120">
        <v>0</v>
      </c>
      <c r="R120">
        <v>0.06</v>
      </c>
      <c r="S120">
        <v>0.35</v>
      </c>
      <c r="T120">
        <v>0.17</v>
      </c>
      <c r="U120">
        <v>400.08</v>
      </c>
      <c r="X120" t="str">
        <f t="shared" ref="X120:X129" si="63">A120</f>
        <v>write_run_update_no_index_multi_special</v>
      </c>
      <c r="Y120">
        <f t="shared" ref="Y120:Y129" si="64">C120</f>
        <v>2</v>
      </c>
      <c r="Z120">
        <f t="shared" ref="Z120:Z129" si="65">E120</f>
        <v>11.55</v>
      </c>
      <c r="AA120">
        <f t="shared" ref="AA120:AA129" si="66">G120</f>
        <v>115.5</v>
      </c>
      <c r="AB120">
        <f t="shared" ref="AB120:AB129" si="67">I120</f>
        <v>0</v>
      </c>
      <c r="AC120">
        <f t="shared" ref="AC120:AC129" si="68">K120</f>
        <v>115.5</v>
      </c>
      <c r="AD120">
        <f t="shared" ref="AD120:AD129" si="69">M120</f>
        <v>227.4</v>
      </c>
    </row>
    <row r="121" spans="1:30" x14ac:dyDescent="0.25">
      <c r="A121" t="s">
        <v>39</v>
      </c>
      <c r="B121">
        <v>200</v>
      </c>
      <c r="C121">
        <v>4</v>
      </c>
      <c r="D121">
        <v>4701</v>
      </c>
      <c r="E121">
        <v>23.48</v>
      </c>
      <c r="F121">
        <v>47010</v>
      </c>
      <c r="G121">
        <v>234.83</v>
      </c>
      <c r="H121">
        <v>0</v>
      </c>
      <c r="I121">
        <v>0</v>
      </c>
      <c r="J121">
        <v>47009</v>
      </c>
      <c r="K121">
        <v>234.82</v>
      </c>
      <c r="L121">
        <v>0</v>
      </c>
      <c r="M121">
        <v>227.4</v>
      </c>
      <c r="N121">
        <v>0</v>
      </c>
      <c r="O121">
        <v>0</v>
      </c>
      <c r="P121">
        <v>0</v>
      </c>
      <c r="Q121">
        <v>0</v>
      </c>
      <c r="R121">
        <v>0.05</v>
      </c>
      <c r="S121">
        <v>0.39</v>
      </c>
      <c r="T121">
        <v>0.17</v>
      </c>
      <c r="U121">
        <v>800.53</v>
      </c>
      <c r="X121" t="str">
        <f t="shared" si="63"/>
        <v>write_run_update_no_index_multi_special</v>
      </c>
      <c r="Y121">
        <f t="shared" si="64"/>
        <v>4</v>
      </c>
      <c r="Z121">
        <f t="shared" si="65"/>
        <v>23.48</v>
      </c>
      <c r="AA121">
        <f t="shared" si="66"/>
        <v>234.83</v>
      </c>
      <c r="AB121">
        <f t="shared" si="67"/>
        <v>0</v>
      </c>
      <c r="AC121">
        <f t="shared" si="68"/>
        <v>234.82</v>
      </c>
      <c r="AD121">
        <f t="shared" si="69"/>
        <v>227.4</v>
      </c>
    </row>
    <row r="122" spans="1:30" x14ac:dyDescent="0.25">
      <c r="A122" t="s">
        <v>39</v>
      </c>
      <c r="B122">
        <v>200</v>
      </c>
      <c r="C122">
        <v>8</v>
      </c>
      <c r="D122">
        <v>8884</v>
      </c>
      <c r="E122">
        <v>44.39</v>
      </c>
      <c r="F122">
        <v>88840</v>
      </c>
      <c r="G122">
        <v>443.86</v>
      </c>
      <c r="H122">
        <v>0</v>
      </c>
      <c r="I122">
        <v>0</v>
      </c>
      <c r="J122">
        <v>88839</v>
      </c>
      <c r="K122">
        <v>443.86</v>
      </c>
      <c r="L122">
        <v>0</v>
      </c>
      <c r="M122">
        <v>235.74</v>
      </c>
      <c r="N122">
        <v>0</v>
      </c>
      <c r="O122">
        <v>0</v>
      </c>
      <c r="P122">
        <v>0</v>
      </c>
      <c r="Q122">
        <v>0</v>
      </c>
      <c r="R122">
        <v>0.05</v>
      </c>
      <c r="S122">
        <v>0.34</v>
      </c>
      <c r="T122">
        <v>0.18</v>
      </c>
      <c r="U122">
        <v>1600.8</v>
      </c>
      <c r="X122" t="str">
        <f t="shared" si="63"/>
        <v>write_run_update_no_index_multi_special</v>
      </c>
      <c r="Y122">
        <f t="shared" si="64"/>
        <v>8</v>
      </c>
      <c r="Z122">
        <f t="shared" si="65"/>
        <v>44.39</v>
      </c>
      <c r="AA122">
        <f t="shared" si="66"/>
        <v>443.86</v>
      </c>
      <c r="AB122">
        <f t="shared" si="67"/>
        <v>0</v>
      </c>
      <c r="AC122">
        <f t="shared" si="68"/>
        <v>443.86</v>
      </c>
      <c r="AD122">
        <f t="shared" si="69"/>
        <v>235.74</v>
      </c>
    </row>
    <row r="123" spans="1:30" x14ac:dyDescent="0.25">
      <c r="A123" t="s">
        <v>39</v>
      </c>
      <c r="B123">
        <v>200</v>
      </c>
      <c r="C123">
        <v>16</v>
      </c>
      <c r="D123">
        <v>16127</v>
      </c>
      <c r="E123">
        <v>80.53</v>
      </c>
      <c r="F123">
        <v>161270</v>
      </c>
      <c r="G123">
        <v>805.26</v>
      </c>
      <c r="H123">
        <v>0</v>
      </c>
      <c r="I123">
        <v>0</v>
      </c>
      <c r="J123">
        <v>161269</v>
      </c>
      <c r="K123">
        <v>805.26</v>
      </c>
      <c r="L123">
        <v>0</v>
      </c>
      <c r="M123">
        <v>257.95</v>
      </c>
      <c r="N123">
        <v>0</v>
      </c>
      <c r="O123">
        <v>0</v>
      </c>
      <c r="P123">
        <v>0</v>
      </c>
      <c r="Q123">
        <v>0</v>
      </c>
      <c r="R123">
        <v>0.03</v>
      </c>
      <c r="S123">
        <v>2.29</v>
      </c>
      <c r="T123">
        <v>0.2</v>
      </c>
      <c r="U123">
        <v>3202.37</v>
      </c>
      <c r="X123" t="str">
        <f t="shared" si="63"/>
        <v>write_run_update_no_index_multi_special</v>
      </c>
      <c r="Y123">
        <f t="shared" si="64"/>
        <v>16</v>
      </c>
      <c r="Z123">
        <f t="shared" si="65"/>
        <v>80.53</v>
      </c>
      <c r="AA123">
        <f t="shared" si="66"/>
        <v>805.26</v>
      </c>
      <c r="AB123">
        <f t="shared" si="67"/>
        <v>0</v>
      </c>
      <c r="AC123">
        <f t="shared" si="68"/>
        <v>805.26</v>
      </c>
      <c r="AD123">
        <f t="shared" si="69"/>
        <v>257.95</v>
      </c>
    </row>
    <row r="124" spans="1:30" x14ac:dyDescent="0.25">
      <c r="A124" t="s">
        <v>39</v>
      </c>
      <c r="B124">
        <v>200</v>
      </c>
      <c r="C124">
        <v>32</v>
      </c>
      <c r="D124">
        <v>27900</v>
      </c>
      <c r="E124">
        <v>139.33000000000001</v>
      </c>
      <c r="F124">
        <v>279000</v>
      </c>
      <c r="G124">
        <v>1393.25</v>
      </c>
      <c r="H124">
        <v>0</v>
      </c>
      <c r="I124">
        <v>0</v>
      </c>
      <c r="J124">
        <v>278998</v>
      </c>
      <c r="K124">
        <v>1393.24</v>
      </c>
      <c r="L124">
        <v>0.01</v>
      </c>
      <c r="M124">
        <v>314.45</v>
      </c>
      <c r="N124">
        <v>0</v>
      </c>
      <c r="O124">
        <v>0</v>
      </c>
      <c r="P124">
        <v>0</v>
      </c>
      <c r="Q124">
        <v>0</v>
      </c>
      <c r="R124">
        <v>0.09</v>
      </c>
      <c r="S124">
        <v>2.5299999999999998</v>
      </c>
      <c r="T124">
        <v>0.23</v>
      </c>
      <c r="U124">
        <v>6404.32</v>
      </c>
      <c r="X124" t="str">
        <f t="shared" si="63"/>
        <v>write_run_update_no_index_multi_special</v>
      </c>
      <c r="Y124">
        <f t="shared" si="64"/>
        <v>32</v>
      </c>
      <c r="Z124">
        <f t="shared" si="65"/>
        <v>139.33000000000001</v>
      </c>
      <c r="AA124">
        <f t="shared" si="66"/>
        <v>1393.25</v>
      </c>
      <c r="AB124">
        <f t="shared" si="67"/>
        <v>0</v>
      </c>
      <c r="AC124">
        <f t="shared" si="68"/>
        <v>1393.24</v>
      </c>
      <c r="AD124">
        <f t="shared" si="69"/>
        <v>314.45</v>
      </c>
    </row>
    <row r="125" spans="1:30" x14ac:dyDescent="0.25">
      <c r="A125" t="s">
        <v>39</v>
      </c>
      <c r="B125">
        <v>200</v>
      </c>
      <c r="C125">
        <v>64</v>
      </c>
      <c r="D125">
        <v>43319</v>
      </c>
      <c r="E125">
        <v>216.31</v>
      </c>
      <c r="F125">
        <v>433190</v>
      </c>
      <c r="G125">
        <v>2163.15</v>
      </c>
      <c r="H125">
        <v>0</v>
      </c>
      <c r="I125">
        <v>0</v>
      </c>
      <c r="J125">
        <v>433188</v>
      </c>
      <c r="K125">
        <v>2163.14</v>
      </c>
      <c r="L125">
        <v>0.01</v>
      </c>
      <c r="M125">
        <v>369.77</v>
      </c>
      <c r="N125">
        <v>0</v>
      </c>
      <c r="O125">
        <v>0</v>
      </c>
      <c r="P125">
        <v>0</v>
      </c>
      <c r="Q125">
        <v>0</v>
      </c>
      <c r="R125">
        <v>0.04</v>
      </c>
      <c r="S125">
        <v>3.1</v>
      </c>
      <c r="T125">
        <v>0.3</v>
      </c>
      <c r="U125">
        <v>12809.86</v>
      </c>
      <c r="X125" t="str">
        <f t="shared" si="63"/>
        <v>write_run_update_no_index_multi_special</v>
      </c>
      <c r="Y125">
        <f t="shared" si="64"/>
        <v>64</v>
      </c>
      <c r="Z125">
        <f t="shared" si="65"/>
        <v>216.31</v>
      </c>
      <c r="AA125">
        <f t="shared" si="66"/>
        <v>2163.15</v>
      </c>
      <c r="AB125">
        <f t="shared" si="67"/>
        <v>0</v>
      </c>
      <c r="AC125">
        <f t="shared" si="68"/>
        <v>2163.14</v>
      </c>
      <c r="AD125">
        <f t="shared" si="69"/>
        <v>369.77</v>
      </c>
    </row>
    <row r="126" spans="1:30" x14ac:dyDescent="0.25">
      <c r="A126" t="s">
        <v>39</v>
      </c>
      <c r="B126">
        <v>202</v>
      </c>
      <c r="C126">
        <v>128</v>
      </c>
      <c r="D126">
        <v>64190</v>
      </c>
      <c r="E126">
        <v>317.92</v>
      </c>
      <c r="F126">
        <v>641900</v>
      </c>
      <c r="G126">
        <v>3179.18</v>
      </c>
      <c r="H126">
        <v>0</v>
      </c>
      <c r="I126">
        <v>0</v>
      </c>
      <c r="J126">
        <v>641891</v>
      </c>
      <c r="K126">
        <v>3179.14</v>
      </c>
      <c r="L126">
        <v>0.04</v>
      </c>
      <c r="M126">
        <v>1304.21</v>
      </c>
      <c r="N126">
        <v>0</v>
      </c>
      <c r="O126">
        <v>0</v>
      </c>
      <c r="P126">
        <v>0</v>
      </c>
      <c r="Q126">
        <v>0</v>
      </c>
      <c r="R126">
        <v>7.0000000000000007E-2</v>
      </c>
      <c r="S126">
        <v>2.99</v>
      </c>
      <c r="T126">
        <v>0.4</v>
      </c>
      <c r="U126">
        <v>25828.29</v>
      </c>
      <c r="X126" t="str">
        <f t="shared" si="63"/>
        <v>write_run_update_no_index_multi_special</v>
      </c>
      <c r="Y126">
        <f t="shared" si="64"/>
        <v>128</v>
      </c>
      <c r="Z126">
        <f t="shared" si="65"/>
        <v>317.92</v>
      </c>
      <c r="AA126">
        <f t="shared" si="66"/>
        <v>3179.18</v>
      </c>
      <c r="AB126">
        <f t="shared" si="67"/>
        <v>0</v>
      </c>
      <c r="AC126">
        <f t="shared" si="68"/>
        <v>3179.14</v>
      </c>
      <c r="AD126">
        <f t="shared" si="69"/>
        <v>1304.21</v>
      </c>
    </row>
    <row r="127" spans="1:30" x14ac:dyDescent="0.25">
      <c r="A127" t="s">
        <v>39</v>
      </c>
      <c r="B127">
        <v>200</v>
      </c>
      <c r="C127">
        <v>256</v>
      </c>
      <c r="D127">
        <v>96759</v>
      </c>
      <c r="E127">
        <v>483.02</v>
      </c>
      <c r="F127">
        <v>967590</v>
      </c>
      <c r="G127">
        <v>4830.25</v>
      </c>
      <c r="H127">
        <v>0</v>
      </c>
      <c r="I127">
        <v>0</v>
      </c>
      <c r="J127">
        <v>967570</v>
      </c>
      <c r="K127">
        <v>4830.1499999999996</v>
      </c>
      <c r="L127">
        <v>0.1</v>
      </c>
      <c r="M127">
        <v>1427.08</v>
      </c>
      <c r="N127">
        <v>0</v>
      </c>
      <c r="O127">
        <v>0</v>
      </c>
      <c r="P127">
        <v>0</v>
      </c>
      <c r="Q127">
        <v>0</v>
      </c>
      <c r="R127">
        <v>7.0000000000000007E-2</v>
      </c>
      <c r="S127">
        <v>3.58</v>
      </c>
      <c r="T127">
        <v>0.53</v>
      </c>
      <c r="U127">
        <v>51237.760000000002</v>
      </c>
      <c r="X127" t="str">
        <f t="shared" si="63"/>
        <v>write_run_update_no_index_multi_special</v>
      </c>
      <c r="Y127">
        <f t="shared" si="64"/>
        <v>256</v>
      </c>
      <c r="Z127">
        <f t="shared" si="65"/>
        <v>483.02</v>
      </c>
      <c r="AA127">
        <f t="shared" si="66"/>
        <v>4830.25</v>
      </c>
      <c r="AB127">
        <f t="shared" si="67"/>
        <v>0</v>
      </c>
      <c r="AC127">
        <f t="shared" si="68"/>
        <v>4830.1499999999996</v>
      </c>
      <c r="AD127">
        <f t="shared" si="69"/>
        <v>1427.08</v>
      </c>
    </row>
    <row r="128" spans="1:30" x14ac:dyDescent="0.25">
      <c r="A128" t="s">
        <v>39</v>
      </c>
      <c r="B128">
        <v>200</v>
      </c>
      <c r="C128">
        <v>512</v>
      </c>
      <c r="D128">
        <v>140406</v>
      </c>
      <c r="E128">
        <v>700.44</v>
      </c>
      <c r="F128">
        <v>1404060</v>
      </c>
      <c r="G128">
        <v>7004.44</v>
      </c>
      <c r="H128">
        <v>0</v>
      </c>
      <c r="I128">
        <v>0</v>
      </c>
      <c r="J128">
        <v>1404026</v>
      </c>
      <c r="K128">
        <v>7004.27</v>
      </c>
      <c r="L128">
        <v>0.17</v>
      </c>
      <c r="M128">
        <v>1618.78</v>
      </c>
      <c r="N128">
        <v>0</v>
      </c>
      <c r="O128">
        <v>0</v>
      </c>
      <c r="P128">
        <v>0</v>
      </c>
      <c r="Q128">
        <v>0</v>
      </c>
      <c r="R128">
        <v>7.0000000000000007E-2</v>
      </c>
      <c r="S128">
        <v>3.34</v>
      </c>
      <c r="T128">
        <v>0.73</v>
      </c>
      <c r="U128">
        <v>102523.89</v>
      </c>
      <c r="X128" t="str">
        <f t="shared" si="63"/>
        <v>write_run_update_no_index_multi_special</v>
      </c>
      <c r="Y128">
        <f t="shared" si="64"/>
        <v>512</v>
      </c>
      <c r="Z128">
        <f t="shared" si="65"/>
        <v>700.44</v>
      </c>
      <c r="AA128">
        <f t="shared" si="66"/>
        <v>7004.44</v>
      </c>
      <c r="AB128">
        <f t="shared" si="67"/>
        <v>0</v>
      </c>
      <c r="AC128">
        <f t="shared" si="68"/>
        <v>7004.27</v>
      </c>
      <c r="AD128">
        <f t="shared" si="69"/>
        <v>1618.78</v>
      </c>
    </row>
    <row r="129" spans="1:30" x14ac:dyDescent="0.25">
      <c r="A129" t="s">
        <v>39</v>
      </c>
      <c r="B129">
        <v>201</v>
      </c>
      <c r="C129">
        <v>1024</v>
      </c>
      <c r="D129">
        <v>193397</v>
      </c>
      <c r="E129">
        <v>964.1</v>
      </c>
      <c r="F129">
        <v>1933970</v>
      </c>
      <c r="G129">
        <v>9640.9699999999993</v>
      </c>
      <c r="H129">
        <v>0</v>
      </c>
      <c r="I129">
        <v>0</v>
      </c>
      <c r="J129">
        <v>1933930</v>
      </c>
      <c r="K129">
        <v>9640.77</v>
      </c>
      <c r="L129">
        <v>0.2</v>
      </c>
      <c r="M129">
        <v>1678.14</v>
      </c>
      <c r="N129">
        <v>0</v>
      </c>
      <c r="O129">
        <v>0</v>
      </c>
      <c r="P129">
        <v>0</v>
      </c>
      <c r="Q129">
        <v>0</v>
      </c>
      <c r="R129">
        <v>0.05</v>
      </c>
      <c r="S129">
        <v>4.18</v>
      </c>
      <c r="T129">
        <v>1.06</v>
      </c>
      <c r="U129">
        <v>205186.05</v>
      </c>
      <c r="X129" t="str">
        <f t="shared" si="63"/>
        <v>write_run_update_no_index_multi_special</v>
      </c>
      <c r="Y129">
        <f t="shared" si="64"/>
        <v>1024</v>
      </c>
      <c r="Z129">
        <f t="shared" si="65"/>
        <v>964.1</v>
      </c>
      <c r="AA129">
        <f t="shared" si="66"/>
        <v>9640.9699999999993</v>
      </c>
      <c r="AB129">
        <f t="shared" si="67"/>
        <v>0</v>
      </c>
      <c r="AC129">
        <f t="shared" si="68"/>
        <v>9640.77</v>
      </c>
      <c r="AD129">
        <f t="shared" si="69"/>
        <v>1678.14</v>
      </c>
    </row>
    <row r="131" spans="1:30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6</v>
      </c>
      <c r="H131" t="s">
        <v>7</v>
      </c>
      <c r="I131" t="s">
        <v>8</v>
      </c>
      <c r="J131" t="s">
        <v>9</v>
      </c>
      <c r="K131" t="s">
        <v>10</v>
      </c>
      <c r="L131" t="s">
        <v>11</v>
      </c>
      <c r="M131" t="s">
        <v>12</v>
      </c>
      <c r="N131" t="s">
        <v>13</v>
      </c>
      <c r="O131" t="s">
        <v>14</v>
      </c>
      <c r="P131" t="s">
        <v>15</v>
      </c>
      <c r="Q131" t="s">
        <v>16</v>
      </c>
      <c r="R131" t="s">
        <v>17</v>
      </c>
      <c r="S131" t="s">
        <v>18</v>
      </c>
      <c r="T131" t="s">
        <v>19</v>
      </c>
      <c r="U131" t="s">
        <v>20</v>
      </c>
      <c r="Y131" t="s">
        <v>47</v>
      </c>
      <c r="Z131" t="s">
        <v>48</v>
      </c>
      <c r="AA131" t="s">
        <v>49</v>
      </c>
      <c r="AB131" t="s">
        <v>50</v>
      </c>
      <c r="AC131" t="s">
        <v>51</v>
      </c>
      <c r="AD131" t="s">
        <v>52</v>
      </c>
    </row>
    <row r="132" spans="1:30" x14ac:dyDescent="0.25">
      <c r="A132" t="s">
        <v>40</v>
      </c>
      <c r="B132">
        <v>200</v>
      </c>
      <c r="C132">
        <v>1</v>
      </c>
      <c r="D132">
        <v>8677</v>
      </c>
      <c r="E132">
        <v>43.38</v>
      </c>
      <c r="F132">
        <v>8677</v>
      </c>
      <c r="G132">
        <v>43.38</v>
      </c>
      <c r="H132">
        <v>0</v>
      </c>
      <c r="I132">
        <v>0</v>
      </c>
      <c r="J132">
        <v>8677</v>
      </c>
      <c r="K132">
        <v>43.38</v>
      </c>
      <c r="L132">
        <v>0</v>
      </c>
      <c r="M132">
        <v>38.94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0.27</v>
      </c>
      <c r="T132">
        <v>0.02</v>
      </c>
      <c r="U132">
        <v>200</v>
      </c>
      <c r="X132" t="str">
        <f>A132</f>
        <v>write_run_update_no_index_single</v>
      </c>
      <c r="Y132">
        <f>C132</f>
        <v>1</v>
      </c>
      <c r="Z132">
        <f>E132</f>
        <v>43.38</v>
      </c>
      <c r="AA132">
        <f>G132</f>
        <v>43.38</v>
      </c>
      <c r="AB132">
        <f>I132</f>
        <v>0</v>
      </c>
      <c r="AC132">
        <f>K132</f>
        <v>43.38</v>
      </c>
      <c r="AD132">
        <f>M132</f>
        <v>38.94</v>
      </c>
    </row>
    <row r="133" spans="1:30" x14ac:dyDescent="0.25">
      <c r="A133" t="s">
        <v>40</v>
      </c>
      <c r="B133">
        <v>200</v>
      </c>
      <c r="C133">
        <v>2</v>
      </c>
      <c r="D133">
        <v>17429</v>
      </c>
      <c r="E133">
        <v>87.14</v>
      </c>
      <c r="F133">
        <v>17429</v>
      </c>
      <c r="G133">
        <v>87.14</v>
      </c>
      <c r="H133">
        <v>0</v>
      </c>
      <c r="I133">
        <v>0</v>
      </c>
      <c r="J133">
        <v>17428</v>
      </c>
      <c r="K133">
        <v>87.13</v>
      </c>
      <c r="L133">
        <v>0</v>
      </c>
      <c r="M133">
        <v>36.24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0.06</v>
      </c>
      <c r="T133">
        <v>0.02</v>
      </c>
      <c r="U133">
        <v>400.01</v>
      </c>
      <c r="X133" t="str">
        <f t="shared" ref="X133:X142" si="70">A133</f>
        <v>write_run_update_no_index_single</v>
      </c>
      <c r="Y133">
        <f t="shared" ref="Y133:Y142" si="71">C133</f>
        <v>2</v>
      </c>
      <c r="Z133">
        <f t="shared" ref="Z133:Z142" si="72">E133</f>
        <v>87.14</v>
      </c>
      <c r="AA133">
        <f t="shared" ref="AA133:AA142" si="73">G133</f>
        <v>87.14</v>
      </c>
      <c r="AB133">
        <f t="shared" ref="AB133:AB142" si="74">I133</f>
        <v>0</v>
      </c>
      <c r="AC133">
        <f t="shared" ref="AC133:AC142" si="75">K133</f>
        <v>87.13</v>
      </c>
      <c r="AD133">
        <f t="shared" ref="AD133:AD142" si="76">M133</f>
        <v>36.24</v>
      </c>
    </row>
    <row r="134" spans="1:30" x14ac:dyDescent="0.25">
      <c r="A134" t="s">
        <v>40</v>
      </c>
      <c r="B134">
        <v>200</v>
      </c>
      <c r="C134">
        <v>4</v>
      </c>
      <c r="D134">
        <v>32064</v>
      </c>
      <c r="E134">
        <v>160.30000000000001</v>
      </c>
      <c r="F134">
        <v>32064</v>
      </c>
      <c r="G134">
        <v>160.30000000000001</v>
      </c>
      <c r="H134">
        <v>0</v>
      </c>
      <c r="I134">
        <v>0</v>
      </c>
      <c r="J134">
        <v>32064</v>
      </c>
      <c r="K134">
        <v>160.30000000000001</v>
      </c>
      <c r="L134">
        <v>0</v>
      </c>
      <c r="M134">
        <v>38.25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0.15</v>
      </c>
      <c r="T134">
        <v>0.02</v>
      </c>
      <c r="U134">
        <v>800.06</v>
      </c>
      <c r="X134" t="str">
        <f t="shared" si="70"/>
        <v>write_run_update_no_index_single</v>
      </c>
      <c r="Y134">
        <f t="shared" si="71"/>
        <v>4</v>
      </c>
      <c r="Z134">
        <f t="shared" si="72"/>
        <v>160.30000000000001</v>
      </c>
      <c r="AA134">
        <f t="shared" si="73"/>
        <v>160.30000000000001</v>
      </c>
      <c r="AB134">
        <f t="shared" si="74"/>
        <v>0</v>
      </c>
      <c r="AC134">
        <f t="shared" si="75"/>
        <v>160.30000000000001</v>
      </c>
      <c r="AD134">
        <f t="shared" si="76"/>
        <v>38.25</v>
      </c>
    </row>
    <row r="135" spans="1:30" x14ac:dyDescent="0.25">
      <c r="A135" t="s">
        <v>40</v>
      </c>
      <c r="B135">
        <v>200</v>
      </c>
      <c r="C135">
        <v>8</v>
      </c>
      <c r="D135">
        <v>59227</v>
      </c>
      <c r="E135">
        <v>296.08999999999997</v>
      </c>
      <c r="F135">
        <v>59227</v>
      </c>
      <c r="G135">
        <v>296.08999999999997</v>
      </c>
      <c r="H135">
        <v>0</v>
      </c>
      <c r="I135">
        <v>0</v>
      </c>
      <c r="J135">
        <v>59226</v>
      </c>
      <c r="K135">
        <v>296.08999999999997</v>
      </c>
      <c r="L135">
        <v>0</v>
      </c>
      <c r="M135">
        <v>41.85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2.2000000000000002</v>
      </c>
      <c r="T135">
        <v>0.03</v>
      </c>
      <c r="U135">
        <v>1600.03</v>
      </c>
      <c r="X135" t="str">
        <f t="shared" si="70"/>
        <v>write_run_update_no_index_single</v>
      </c>
      <c r="Y135">
        <f t="shared" si="71"/>
        <v>8</v>
      </c>
      <c r="Z135">
        <f t="shared" si="72"/>
        <v>296.08999999999997</v>
      </c>
      <c r="AA135">
        <f t="shared" si="73"/>
        <v>296.08999999999997</v>
      </c>
      <c r="AB135">
        <f t="shared" si="74"/>
        <v>0</v>
      </c>
      <c r="AC135">
        <f t="shared" si="75"/>
        <v>296.08999999999997</v>
      </c>
      <c r="AD135">
        <f t="shared" si="76"/>
        <v>41.85</v>
      </c>
    </row>
    <row r="136" spans="1:30" x14ac:dyDescent="0.25">
      <c r="A136" t="s">
        <v>40</v>
      </c>
      <c r="B136">
        <v>201</v>
      </c>
      <c r="C136">
        <v>16</v>
      </c>
      <c r="D136">
        <v>101888</v>
      </c>
      <c r="E136">
        <v>506.91</v>
      </c>
      <c r="F136">
        <v>101888</v>
      </c>
      <c r="G136">
        <v>506.91</v>
      </c>
      <c r="H136">
        <v>0</v>
      </c>
      <c r="I136">
        <v>0</v>
      </c>
      <c r="J136">
        <v>101887</v>
      </c>
      <c r="K136">
        <v>506.91</v>
      </c>
      <c r="L136">
        <v>0</v>
      </c>
      <c r="M136">
        <v>44.17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3.17</v>
      </c>
      <c r="T136">
        <v>0.03</v>
      </c>
      <c r="U136">
        <v>3206.91</v>
      </c>
      <c r="X136" t="str">
        <f t="shared" si="70"/>
        <v>write_run_update_no_index_single</v>
      </c>
      <c r="Y136">
        <f t="shared" si="71"/>
        <v>16</v>
      </c>
      <c r="Z136">
        <f t="shared" si="72"/>
        <v>506.91</v>
      </c>
      <c r="AA136">
        <f t="shared" si="73"/>
        <v>506.91</v>
      </c>
      <c r="AB136">
        <f t="shared" si="74"/>
        <v>0</v>
      </c>
      <c r="AC136">
        <f t="shared" si="75"/>
        <v>506.91</v>
      </c>
      <c r="AD136">
        <f t="shared" si="76"/>
        <v>44.17</v>
      </c>
    </row>
    <row r="137" spans="1:30" x14ac:dyDescent="0.25">
      <c r="A137" t="s">
        <v>40</v>
      </c>
      <c r="B137">
        <v>200</v>
      </c>
      <c r="C137">
        <v>32</v>
      </c>
      <c r="D137">
        <v>139282</v>
      </c>
      <c r="E137">
        <v>696.16</v>
      </c>
      <c r="F137">
        <v>139282</v>
      </c>
      <c r="G137">
        <v>696.16</v>
      </c>
      <c r="H137">
        <v>0</v>
      </c>
      <c r="I137">
        <v>0</v>
      </c>
      <c r="J137">
        <v>139279</v>
      </c>
      <c r="K137">
        <v>696.15</v>
      </c>
      <c r="L137">
        <v>0.01</v>
      </c>
      <c r="M137">
        <v>54.83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3.12</v>
      </c>
      <c r="T137">
        <v>0.05</v>
      </c>
      <c r="U137">
        <v>6401.11</v>
      </c>
      <c r="X137" t="str">
        <f t="shared" si="70"/>
        <v>write_run_update_no_index_single</v>
      </c>
      <c r="Y137">
        <f t="shared" si="71"/>
        <v>32</v>
      </c>
      <c r="Z137">
        <f t="shared" si="72"/>
        <v>696.16</v>
      </c>
      <c r="AA137">
        <f t="shared" si="73"/>
        <v>696.16</v>
      </c>
      <c r="AB137">
        <f t="shared" si="74"/>
        <v>0</v>
      </c>
      <c r="AC137">
        <f t="shared" si="75"/>
        <v>696.15</v>
      </c>
      <c r="AD137">
        <f t="shared" si="76"/>
        <v>54.83</v>
      </c>
    </row>
    <row r="138" spans="1:30" x14ac:dyDescent="0.25">
      <c r="A138" t="s">
        <v>40</v>
      </c>
      <c r="B138">
        <v>200</v>
      </c>
      <c r="C138">
        <v>64</v>
      </c>
      <c r="D138">
        <v>172354</v>
      </c>
      <c r="E138">
        <v>861.63</v>
      </c>
      <c r="F138">
        <v>172354</v>
      </c>
      <c r="G138">
        <v>861.63</v>
      </c>
      <c r="H138">
        <v>0</v>
      </c>
      <c r="I138">
        <v>0</v>
      </c>
      <c r="J138">
        <v>172351</v>
      </c>
      <c r="K138">
        <v>861.62</v>
      </c>
      <c r="L138">
        <v>0.01</v>
      </c>
      <c r="M138">
        <v>77.19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5.34</v>
      </c>
      <c r="T138">
        <v>7.0000000000000007E-2</v>
      </c>
      <c r="U138">
        <v>12800.75</v>
      </c>
      <c r="X138" t="str">
        <f t="shared" si="70"/>
        <v>write_run_update_no_index_single</v>
      </c>
      <c r="Y138">
        <f t="shared" si="71"/>
        <v>64</v>
      </c>
      <c r="Z138">
        <f t="shared" si="72"/>
        <v>861.63</v>
      </c>
      <c r="AA138">
        <f t="shared" si="73"/>
        <v>861.63</v>
      </c>
      <c r="AB138">
        <f t="shared" si="74"/>
        <v>0</v>
      </c>
      <c r="AC138">
        <f t="shared" si="75"/>
        <v>861.62</v>
      </c>
      <c r="AD138">
        <f t="shared" si="76"/>
        <v>77.19</v>
      </c>
    </row>
    <row r="139" spans="1:30" x14ac:dyDescent="0.25">
      <c r="A139" t="s">
        <v>40</v>
      </c>
      <c r="B139">
        <v>201</v>
      </c>
      <c r="C139">
        <v>128</v>
      </c>
      <c r="D139">
        <v>201669</v>
      </c>
      <c r="E139">
        <v>1002.33</v>
      </c>
      <c r="F139">
        <v>201669</v>
      </c>
      <c r="G139">
        <v>1002.33</v>
      </c>
      <c r="H139">
        <v>0</v>
      </c>
      <c r="I139">
        <v>0</v>
      </c>
      <c r="J139">
        <v>201669</v>
      </c>
      <c r="K139">
        <v>1002.33</v>
      </c>
      <c r="L139">
        <v>0</v>
      </c>
      <c r="M139">
        <v>404.61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5.68</v>
      </c>
      <c r="T139">
        <v>0.13</v>
      </c>
      <c r="U139">
        <v>25668.29</v>
      </c>
      <c r="X139" t="str">
        <f t="shared" si="70"/>
        <v>write_run_update_no_index_single</v>
      </c>
      <c r="Y139">
        <f t="shared" si="71"/>
        <v>128</v>
      </c>
      <c r="Z139">
        <f t="shared" si="72"/>
        <v>1002.33</v>
      </c>
      <c r="AA139">
        <f t="shared" si="73"/>
        <v>1002.33</v>
      </c>
      <c r="AB139">
        <f t="shared" si="74"/>
        <v>0</v>
      </c>
      <c r="AC139">
        <f t="shared" si="75"/>
        <v>1002.33</v>
      </c>
      <c r="AD139">
        <f t="shared" si="76"/>
        <v>404.61</v>
      </c>
    </row>
    <row r="140" spans="1:30" x14ac:dyDescent="0.25">
      <c r="A140" t="s">
        <v>40</v>
      </c>
      <c r="B140">
        <v>201</v>
      </c>
      <c r="C140">
        <v>256</v>
      </c>
      <c r="D140">
        <v>191950</v>
      </c>
      <c r="E140">
        <v>953.07</v>
      </c>
      <c r="F140">
        <v>191950</v>
      </c>
      <c r="G140">
        <v>953.07</v>
      </c>
      <c r="H140">
        <v>0</v>
      </c>
      <c r="I140">
        <v>0</v>
      </c>
      <c r="J140">
        <v>191948</v>
      </c>
      <c r="K140">
        <v>953.06</v>
      </c>
      <c r="L140">
        <v>0.01</v>
      </c>
      <c r="M140">
        <v>1973.38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8.7200000000000006</v>
      </c>
      <c r="T140">
        <v>0.27</v>
      </c>
      <c r="U140">
        <v>51366.51</v>
      </c>
      <c r="X140" t="str">
        <f t="shared" si="70"/>
        <v>write_run_update_no_index_single</v>
      </c>
      <c r="Y140">
        <f t="shared" si="71"/>
        <v>256</v>
      </c>
      <c r="Z140">
        <f t="shared" si="72"/>
        <v>953.07</v>
      </c>
      <c r="AA140">
        <f t="shared" si="73"/>
        <v>953.07</v>
      </c>
      <c r="AB140">
        <f t="shared" si="74"/>
        <v>0</v>
      </c>
      <c r="AC140">
        <f t="shared" si="75"/>
        <v>953.06</v>
      </c>
      <c r="AD140">
        <f t="shared" si="76"/>
        <v>1973.38</v>
      </c>
    </row>
    <row r="141" spans="1:30" x14ac:dyDescent="0.25">
      <c r="A141" t="s">
        <v>40</v>
      </c>
      <c r="B141">
        <v>200</v>
      </c>
      <c r="C141">
        <v>512</v>
      </c>
      <c r="D141">
        <v>216354</v>
      </c>
      <c r="E141">
        <v>1079.3599999999999</v>
      </c>
      <c r="F141">
        <v>216354</v>
      </c>
      <c r="G141">
        <v>1079.3599999999999</v>
      </c>
      <c r="H141">
        <v>0</v>
      </c>
      <c r="I141">
        <v>0</v>
      </c>
      <c r="J141">
        <v>216351</v>
      </c>
      <c r="K141">
        <v>1079.3499999999999</v>
      </c>
      <c r="L141">
        <v>0.01</v>
      </c>
      <c r="M141">
        <v>2778.39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9.9</v>
      </c>
      <c r="T141">
        <v>0.47</v>
      </c>
      <c r="U141">
        <v>102508.03</v>
      </c>
      <c r="X141" t="str">
        <f t="shared" si="70"/>
        <v>write_run_update_no_index_single</v>
      </c>
      <c r="Y141">
        <f t="shared" si="71"/>
        <v>512</v>
      </c>
      <c r="Z141">
        <f t="shared" si="72"/>
        <v>1079.3599999999999</v>
      </c>
      <c r="AA141">
        <f t="shared" si="73"/>
        <v>1079.3599999999999</v>
      </c>
      <c r="AB141">
        <f t="shared" si="74"/>
        <v>0</v>
      </c>
      <c r="AC141">
        <f t="shared" si="75"/>
        <v>1079.3499999999999</v>
      </c>
      <c r="AD141">
        <f t="shared" si="76"/>
        <v>2778.39</v>
      </c>
    </row>
    <row r="142" spans="1:30" x14ac:dyDescent="0.25">
      <c r="A142" t="s">
        <v>40</v>
      </c>
      <c r="B142">
        <v>202</v>
      </c>
      <c r="C142">
        <v>1024</v>
      </c>
      <c r="D142">
        <v>227103</v>
      </c>
      <c r="E142">
        <v>1124.3800000000001</v>
      </c>
      <c r="F142">
        <v>227103</v>
      </c>
      <c r="G142">
        <v>1124.3800000000001</v>
      </c>
      <c r="H142">
        <v>0</v>
      </c>
      <c r="I142">
        <v>0</v>
      </c>
      <c r="J142">
        <v>227100</v>
      </c>
      <c r="K142">
        <v>1124.3599999999999</v>
      </c>
      <c r="L142">
        <v>0.01</v>
      </c>
      <c r="M142">
        <v>3448.53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9.9499999999999993</v>
      </c>
      <c r="T142">
        <v>0.91</v>
      </c>
      <c r="U142">
        <v>205991.54</v>
      </c>
      <c r="X142" t="str">
        <f t="shared" si="70"/>
        <v>write_run_update_no_index_single</v>
      </c>
      <c r="Y142">
        <f t="shared" si="71"/>
        <v>1024</v>
      </c>
      <c r="Z142">
        <f t="shared" si="72"/>
        <v>1124.3800000000001</v>
      </c>
      <c r="AA142">
        <f t="shared" si="73"/>
        <v>1124.3800000000001</v>
      </c>
      <c r="AB142">
        <f t="shared" si="74"/>
        <v>0</v>
      </c>
      <c r="AC142">
        <f t="shared" si="75"/>
        <v>1124.3599999999999</v>
      </c>
      <c r="AD142">
        <f t="shared" si="76"/>
        <v>3448.53</v>
      </c>
    </row>
    <row r="144" spans="1:30" x14ac:dyDescent="0.25">
      <c r="A144" t="s">
        <v>0</v>
      </c>
      <c r="B144" t="s">
        <v>1</v>
      </c>
      <c r="C144" t="s">
        <v>2</v>
      </c>
      <c r="D144" t="s">
        <v>3</v>
      </c>
      <c r="E144" t="s">
        <v>4</v>
      </c>
      <c r="F144" t="s">
        <v>5</v>
      </c>
      <c r="G144" t="s">
        <v>6</v>
      </c>
      <c r="H144" t="s">
        <v>7</v>
      </c>
      <c r="I144" t="s">
        <v>8</v>
      </c>
      <c r="J144" t="s">
        <v>9</v>
      </c>
      <c r="K144" t="s">
        <v>10</v>
      </c>
      <c r="L144" t="s">
        <v>11</v>
      </c>
      <c r="M144" t="s">
        <v>12</v>
      </c>
      <c r="N144" t="s">
        <v>13</v>
      </c>
      <c r="O144" t="s">
        <v>14</v>
      </c>
      <c r="P144" t="s">
        <v>15</v>
      </c>
      <c r="Q144" t="s">
        <v>16</v>
      </c>
      <c r="R144" t="s">
        <v>17</v>
      </c>
      <c r="S144" t="s">
        <v>18</v>
      </c>
      <c r="T144" t="s">
        <v>19</v>
      </c>
      <c r="U144" t="s">
        <v>20</v>
      </c>
      <c r="Y144" t="s">
        <v>47</v>
      </c>
      <c r="Z144" t="s">
        <v>48</v>
      </c>
      <c r="AA144" t="s">
        <v>49</v>
      </c>
      <c r="AB144" t="s">
        <v>50</v>
      </c>
      <c r="AC144" t="s">
        <v>51</v>
      </c>
      <c r="AD144" t="s">
        <v>52</v>
      </c>
    </row>
    <row r="145" spans="1:30" x14ac:dyDescent="0.25">
      <c r="A145" t="s">
        <v>41</v>
      </c>
      <c r="B145">
        <v>201</v>
      </c>
      <c r="C145">
        <v>1</v>
      </c>
      <c r="D145">
        <v>77</v>
      </c>
      <c r="E145">
        <v>0.38</v>
      </c>
      <c r="F145">
        <v>7700</v>
      </c>
      <c r="G145">
        <v>38.25</v>
      </c>
      <c r="H145">
        <v>0</v>
      </c>
      <c r="I145">
        <v>0</v>
      </c>
      <c r="J145">
        <v>3786</v>
      </c>
      <c r="K145">
        <v>18.809999999999999</v>
      </c>
      <c r="L145">
        <v>19.440000000000001</v>
      </c>
      <c r="M145">
        <v>3841.98</v>
      </c>
      <c r="N145">
        <v>0</v>
      </c>
      <c r="O145">
        <v>0</v>
      </c>
      <c r="P145">
        <v>0</v>
      </c>
      <c r="Q145">
        <v>0</v>
      </c>
      <c r="R145">
        <v>1.0900000000000001</v>
      </c>
      <c r="S145">
        <v>4.45</v>
      </c>
      <c r="T145">
        <v>2.61</v>
      </c>
      <c r="U145">
        <v>201.3</v>
      </c>
      <c r="X145" t="str">
        <f>A145</f>
        <v>write_run_update_with_index_multi</v>
      </c>
      <c r="Y145">
        <f>C145</f>
        <v>1</v>
      </c>
      <c r="Z145">
        <f>E145</f>
        <v>0.38</v>
      </c>
      <c r="AA145">
        <f>G145</f>
        <v>38.25</v>
      </c>
      <c r="AB145">
        <f>I145</f>
        <v>0</v>
      </c>
      <c r="AC145">
        <f>K145</f>
        <v>18.809999999999999</v>
      </c>
      <c r="AD145">
        <f>M145</f>
        <v>3841.98</v>
      </c>
    </row>
    <row r="146" spans="1:30" x14ac:dyDescent="0.25">
      <c r="A146" t="s">
        <v>41</v>
      </c>
      <c r="B146">
        <v>201</v>
      </c>
      <c r="C146">
        <v>2</v>
      </c>
      <c r="D146">
        <v>219</v>
      </c>
      <c r="E146">
        <v>1.0900000000000001</v>
      </c>
      <c r="F146">
        <v>21900</v>
      </c>
      <c r="G146">
        <v>108.86</v>
      </c>
      <c r="H146">
        <v>0</v>
      </c>
      <c r="I146">
        <v>0</v>
      </c>
      <c r="J146">
        <v>11058</v>
      </c>
      <c r="K146">
        <v>54.97</v>
      </c>
      <c r="L146">
        <v>53.89</v>
      </c>
      <c r="M146">
        <v>2362.7199999999998</v>
      </c>
      <c r="N146">
        <v>0</v>
      </c>
      <c r="O146">
        <v>0</v>
      </c>
      <c r="P146">
        <v>0</v>
      </c>
      <c r="Q146">
        <v>0</v>
      </c>
      <c r="R146">
        <v>1.07</v>
      </c>
      <c r="S146">
        <v>4.34</v>
      </c>
      <c r="T146">
        <v>1.84</v>
      </c>
      <c r="U146">
        <v>402.17</v>
      </c>
      <c r="X146" t="str">
        <f t="shared" ref="X146:X155" si="77">A146</f>
        <v>write_run_update_with_index_multi</v>
      </c>
      <c r="Y146">
        <f t="shared" ref="Y146:Y155" si="78">C146</f>
        <v>2</v>
      </c>
      <c r="Z146">
        <f t="shared" ref="Z146:Z155" si="79">E146</f>
        <v>1.0900000000000001</v>
      </c>
      <c r="AA146">
        <f t="shared" ref="AA146:AA155" si="80">G146</f>
        <v>108.86</v>
      </c>
      <c r="AB146">
        <f t="shared" ref="AB146:AB155" si="81">I146</f>
        <v>0</v>
      </c>
      <c r="AC146">
        <f t="shared" ref="AC146:AC155" si="82">K146</f>
        <v>54.97</v>
      </c>
      <c r="AD146">
        <f t="shared" ref="AD146:AD155" si="83">M146</f>
        <v>2362.7199999999998</v>
      </c>
    </row>
    <row r="147" spans="1:30" x14ac:dyDescent="0.25">
      <c r="A147" t="s">
        <v>41</v>
      </c>
      <c r="B147">
        <v>201</v>
      </c>
      <c r="C147">
        <v>4</v>
      </c>
      <c r="D147">
        <v>496</v>
      </c>
      <c r="E147">
        <v>2.46</v>
      </c>
      <c r="F147">
        <v>49600</v>
      </c>
      <c r="G147">
        <v>246.42</v>
      </c>
      <c r="H147">
        <v>0</v>
      </c>
      <c r="I147">
        <v>0</v>
      </c>
      <c r="J147">
        <v>25086</v>
      </c>
      <c r="K147">
        <v>124.63</v>
      </c>
      <c r="L147">
        <v>121.79</v>
      </c>
      <c r="M147">
        <v>1938.16</v>
      </c>
      <c r="N147">
        <v>0</v>
      </c>
      <c r="O147">
        <v>0</v>
      </c>
      <c r="P147">
        <v>0</v>
      </c>
      <c r="Q147">
        <v>0</v>
      </c>
      <c r="R147">
        <v>0.91</v>
      </c>
      <c r="S147">
        <v>4.0199999999999996</v>
      </c>
      <c r="T147">
        <v>1.62</v>
      </c>
      <c r="U147">
        <v>802.41</v>
      </c>
      <c r="X147" t="str">
        <f t="shared" si="77"/>
        <v>write_run_update_with_index_multi</v>
      </c>
      <c r="Y147">
        <f t="shared" si="78"/>
        <v>4</v>
      </c>
      <c r="Z147">
        <f t="shared" si="79"/>
        <v>2.46</v>
      </c>
      <c r="AA147">
        <f t="shared" si="80"/>
        <v>246.42</v>
      </c>
      <c r="AB147">
        <f t="shared" si="81"/>
        <v>0</v>
      </c>
      <c r="AC147">
        <f t="shared" si="82"/>
        <v>124.63</v>
      </c>
      <c r="AD147">
        <f t="shared" si="83"/>
        <v>1938.16</v>
      </c>
    </row>
    <row r="148" spans="1:30" x14ac:dyDescent="0.25">
      <c r="A148" t="s">
        <v>41</v>
      </c>
      <c r="B148">
        <v>202</v>
      </c>
      <c r="C148">
        <v>8</v>
      </c>
      <c r="D148">
        <v>911</v>
      </c>
      <c r="E148">
        <v>4.5199999999999996</v>
      </c>
      <c r="F148">
        <v>91100</v>
      </c>
      <c r="G148">
        <v>452.04</v>
      </c>
      <c r="H148">
        <v>0</v>
      </c>
      <c r="I148">
        <v>0</v>
      </c>
      <c r="J148">
        <v>45288</v>
      </c>
      <c r="K148">
        <v>224.72</v>
      </c>
      <c r="L148">
        <v>227.32</v>
      </c>
      <c r="M148">
        <v>3208.88</v>
      </c>
      <c r="N148">
        <v>0</v>
      </c>
      <c r="O148">
        <v>0</v>
      </c>
      <c r="P148">
        <v>0</v>
      </c>
      <c r="Q148">
        <v>0</v>
      </c>
      <c r="R148">
        <v>0.83</v>
      </c>
      <c r="S148">
        <v>4.55</v>
      </c>
      <c r="T148">
        <v>1.76</v>
      </c>
      <c r="U148">
        <v>1606.88</v>
      </c>
      <c r="X148" t="str">
        <f t="shared" si="77"/>
        <v>write_run_update_with_index_multi</v>
      </c>
      <c r="Y148">
        <f t="shared" si="78"/>
        <v>8</v>
      </c>
      <c r="Z148">
        <f t="shared" si="79"/>
        <v>4.5199999999999996</v>
      </c>
      <c r="AA148">
        <f t="shared" si="80"/>
        <v>452.04</v>
      </c>
      <c r="AB148">
        <f t="shared" si="81"/>
        <v>0</v>
      </c>
      <c r="AC148">
        <f t="shared" si="82"/>
        <v>224.72</v>
      </c>
      <c r="AD148">
        <f t="shared" si="83"/>
        <v>3208.88</v>
      </c>
    </row>
    <row r="149" spans="1:30" x14ac:dyDescent="0.25">
      <c r="A149" t="s">
        <v>41</v>
      </c>
      <c r="B149">
        <v>201</v>
      </c>
      <c r="C149">
        <v>16</v>
      </c>
      <c r="D149">
        <v>1390</v>
      </c>
      <c r="E149">
        <v>6.9</v>
      </c>
      <c r="F149">
        <v>139000</v>
      </c>
      <c r="G149">
        <v>690.05</v>
      </c>
      <c r="H149">
        <v>0</v>
      </c>
      <c r="I149">
        <v>0</v>
      </c>
      <c r="J149">
        <v>69225</v>
      </c>
      <c r="K149">
        <v>343.66</v>
      </c>
      <c r="L149">
        <v>346.39</v>
      </c>
      <c r="M149">
        <v>4358.09</v>
      </c>
      <c r="N149">
        <v>0</v>
      </c>
      <c r="O149">
        <v>0</v>
      </c>
      <c r="P149">
        <v>0</v>
      </c>
      <c r="Q149">
        <v>0</v>
      </c>
      <c r="R149">
        <v>0.71</v>
      </c>
      <c r="S149">
        <v>6.31</v>
      </c>
      <c r="T149">
        <v>2.31</v>
      </c>
      <c r="U149">
        <v>3212.3</v>
      </c>
      <c r="X149" t="str">
        <f t="shared" si="77"/>
        <v>write_run_update_with_index_multi</v>
      </c>
      <c r="Y149">
        <f t="shared" si="78"/>
        <v>16</v>
      </c>
      <c r="Z149">
        <f t="shared" si="79"/>
        <v>6.9</v>
      </c>
      <c r="AA149">
        <f t="shared" si="80"/>
        <v>690.05</v>
      </c>
      <c r="AB149">
        <f t="shared" si="81"/>
        <v>0</v>
      </c>
      <c r="AC149">
        <f t="shared" si="82"/>
        <v>343.66</v>
      </c>
      <c r="AD149">
        <f t="shared" si="83"/>
        <v>4358.09</v>
      </c>
    </row>
    <row r="150" spans="1:30" x14ac:dyDescent="0.25">
      <c r="A150" t="s">
        <v>41</v>
      </c>
      <c r="B150">
        <v>202</v>
      </c>
      <c r="C150">
        <v>32</v>
      </c>
      <c r="D150">
        <v>1824</v>
      </c>
      <c r="E150">
        <v>9.01</v>
      </c>
      <c r="F150">
        <v>182400</v>
      </c>
      <c r="G150">
        <v>900.87</v>
      </c>
      <c r="H150">
        <v>0</v>
      </c>
      <c r="I150">
        <v>0</v>
      </c>
      <c r="J150">
        <v>91163</v>
      </c>
      <c r="K150">
        <v>450.25</v>
      </c>
      <c r="L150">
        <v>450.62</v>
      </c>
      <c r="M150">
        <v>6594.16</v>
      </c>
      <c r="N150">
        <v>0</v>
      </c>
      <c r="O150">
        <v>0</v>
      </c>
      <c r="P150">
        <v>0</v>
      </c>
      <c r="Q150">
        <v>0</v>
      </c>
      <c r="R150">
        <v>0.99</v>
      </c>
      <c r="S150">
        <v>10.18</v>
      </c>
      <c r="T150">
        <v>3.53</v>
      </c>
      <c r="U150">
        <v>6445.32</v>
      </c>
      <c r="X150" t="str">
        <f t="shared" si="77"/>
        <v>write_run_update_with_index_multi</v>
      </c>
      <c r="Y150">
        <f t="shared" si="78"/>
        <v>32</v>
      </c>
      <c r="Z150">
        <f t="shared" si="79"/>
        <v>9.01</v>
      </c>
      <c r="AA150">
        <f t="shared" si="80"/>
        <v>900.87</v>
      </c>
      <c r="AB150">
        <f t="shared" si="81"/>
        <v>0</v>
      </c>
      <c r="AC150">
        <f t="shared" si="82"/>
        <v>450.25</v>
      </c>
      <c r="AD150">
        <f t="shared" si="83"/>
        <v>6594.16</v>
      </c>
    </row>
    <row r="151" spans="1:30" x14ac:dyDescent="0.25">
      <c r="A151" t="s">
        <v>41</v>
      </c>
      <c r="B151">
        <v>204</v>
      </c>
      <c r="C151">
        <v>64</v>
      </c>
      <c r="D151">
        <v>2151</v>
      </c>
      <c r="E151">
        <v>10.54</v>
      </c>
      <c r="F151">
        <v>215100</v>
      </c>
      <c r="G151">
        <v>1053.7</v>
      </c>
      <c r="H151">
        <v>0</v>
      </c>
      <c r="I151">
        <v>0</v>
      </c>
      <c r="J151">
        <v>107709</v>
      </c>
      <c r="K151">
        <v>527.63</v>
      </c>
      <c r="L151">
        <v>526.07000000000005</v>
      </c>
      <c r="M151">
        <v>9799.4599999999991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14.65</v>
      </c>
      <c r="T151">
        <v>6.01</v>
      </c>
      <c r="U151">
        <v>12932.99</v>
      </c>
      <c r="X151" t="str">
        <f t="shared" si="77"/>
        <v>write_run_update_with_index_multi</v>
      </c>
      <c r="Y151">
        <f t="shared" si="78"/>
        <v>64</v>
      </c>
      <c r="Z151">
        <f t="shared" si="79"/>
        <v>10.54</v>
      </c>
      <c r="AA151">
        <f t="shared" si="80"/>
        <v>1053.7</v>
      </c>
      <c r="AB151">
        <f t="shared" si="81"/>
        <v>0</v>
      </c>
      <c r="AC151">
        <f t="shared" si="82"/>
        <v>527.63</v>
      </c>
      <c r="AD151">
        <f t="shared" si="83"/>
        <v>9799.4599999999991</v>
      </c>
    </row>
    <row r="152" spans="1:30" x14ac:dyDescent="0.25">
      <c r="A152" t="s">
        <v>41</v>
      </c>
      <c r="B152">
        <v>207</v>
      </c>
      <c r="C152">
        <v>128</v>
      </c>
      <c r="D152">
        <v>2213</v>
      </c>
      <c r="E152">
        <v>10.71</v>
      </c>
      <c r="F152">
        <v>221300</v>
      </c>
      <c r="G152">
        <v>1070.52</v>
      </c>
      <c r="H152">
        <v>0</v>
      </c>
      <c r="I152">
        <v>0</v>
      </c>
      <c r="J152">
        <v>110793</v>
      </c>
      <c r="K152">
        <v>535.95000000000005</v>
      </c>
      <c r="L152">
        <v>534.57000000000005</v>
      </c>
      <c r="M152">
        <v>16224.31</v>
      </c>
      <c r="N152">
        <v>0</v>
      </c>
      <c r="O152">
        <v>0</v>
      </c>
      <c r="P152">
        <v>0</v>
      </c>
      <c r="Q152">
        <v>0</v>
      </c>
      <c r="R152">
        <v>1.0900000000000001</v>
      </c>
      <c r="S152">
        <v>21.65</v>
      </c>
      <c r="T152">
        <v>11.81</v>
      </c>
      <c r="U152">
        <v>26133.66</v>
      </c>
      <c r="X152" t="str">
        <f t="shared" si="77"/>
        <v>write_run_update_with_index_multi</v>
      </c>
      <c r="Y152">
        <f t="shared" si="78"/>
        <v>128</v>
      </c>
      <c r="Z152">
        <f t="shared" si="79"/>
        <v>10.71</v>
      </c>
      <c r="AA152">
        <f t="shared" si="80"/>
        <v>1070.52</v>
      </c>
      <c r="AB152">
        <f t="shared" si="81"/>
        <v>0</v>
      </c>
      <c r="AC152">
        <f t="shared" si="82"/>
        <v>535.95000000000005</v>
      </c>
      <c r="AD152">
        <f t="shared" si="83"/>
        <v>16224.31</v>
      </c>
    </row>
    <row r="153" spans="1:30" x14ac:dyDescent="0.25">
      <c r="A153" t="s">
        <v>41</v>
      </c>
      <c r="B153">
        <v>211</v>
      </c>
      <c r="C153">
        <v>256</v>
      </c>
      <c r="D153">
        <v>2633</v>
      </c>
      <c r="E153">
        <v>12.49</v>
      </c>
      <c r="F153">
        <v>263300</v>
      </c>
      <c r="G153">
        <v>1249.3699999999999</v>
      </c>
      <c r="H153">
        <v>0</v>
      </c>
      <c r="I153">
        <v>0</v>
      </c>
      <c r="J153">
        <v>131753</v>
      </c>
      <c r="K153">
        <v>625.16999999999996</v>
      </c>
      <c r="L153">
        <v>624.20000000000005</v>
      </c>
      <c r="M153">
        <v>24994.79</v>
      </c>
      <c r="N153">
        <v>0</v>
      </c>
      <c r="O153">
        <v>0</v>
      </c>
      <c r="P153">
        <v>0</v>
      </c>
      <c r="Q153">
        <v>0</v>
      </c>
      <c r="R153">
        <v>1.31</v>
      </c>
      <c r="S153">
        <v>31.18</v>
      </c>
      <c r="T153">
        <v>20.100000000000001</v>
      </c>
      <c r="U153">
        <v>52924.1</v>
      </c>
      <c r="X153" t="str">
        <f t="shared" si="77"/>
        <v>write_run_update_with_index_multi</v>
      </c>
      <c r="Y153">
        <f t="shared" si="78"/>
        <v>256</v>
      </c>
      <c r="Z153">
        <f t="shared" si="79"/>
        <v>12.49</v>
      </c>
      <c r="AA153">
        <f t="shared" si="80"/>
        <v>1249.3699999999999</v>
      </c>
      <c r="AB153">
        <f t="shared" si="81"/>
        <v>0</v>
      </c>
      <c r="AC153">
        <f t="shared" si="82"/>
        <v>625.16999999999996</v>
      </c>
      <c r="AD153">
        <f t="shared" si="83"/>
        <v>24994.79</v>
      </c>
    </row>
    <row r="154" spans="1:30" x14ac:dyDescent="0.25">
      <c r="A154" t="s">
        <v>41</v>
      </c>
      <c r="B154">
        <v>223</v>
      </c>
      <c r="C154">
        <v>512</v>
      </c>
      <c r="D154">
        <v>2925</v>
      </c>
      <c r="E154">
        <v>13.13</v>
      </c>
      <c r="F154">
        <v>292500</v>
      </c>
      <c r="G154">
        <v>1312.64</v>
      </c>
      <c r="H154">
        <v>0</v>
      </c>
      <c r="I154">
        <v>0</v>
      </c>
      <c r="J154">
        <v>145947</v>
      </c>
      <c r="K154">
        <v>654.96</v>
      </c>
      <c r="L154">
        <v>657.68</v>
      </c>
      <c r="M154">
        <v>46941.21</v>
      </c>
      <c r="N154">
        <v>0</v>
      </c>
      <c r="O154">
        <v>0</v>
      </c>
      <c r="P154">
        <v>0</v>
      </c>
      <c r="Q154">
        <v>0</v>
      </c>
      <c r="R154">
        <v>6.01</v>
      </c>
      <c r="S154">
        <v>55.43</v>
      </c>
      <c r="T154">
        <v>37.590000000000003</v>
      </c>
      <c r="U154">
        <v>109964.52</v>
      </c>
      <c r="X154" t="str">
        <f t="shared" si="77"/>
        <v>write_run_update_with_index_multi</v>
      </c>
      <c r="Y154">
        <f t="shared" si="78"/>
        <v>512</v>
      </c>
      <c r="Z154">
        <f t="shared" si="79"/>
        <v>13.13</v>
      </c>
      <c r="AA154">
        <f t="shared" si="80"/>
        <v>1312.64</v>
      </c>
      <c r="AB154">
        <f t="shared" si="81"/>
        <v>0</v>
      </c>
      <c r="AC154">
        <f t="shared" si="82"/>
        <v>654.96</v>
      </c>
      <c r="AD154">
        <f t="shared" si="83"/>
        <v>46941.21</v>
      </c>
    </row>
    <row r="155" spans="1:30" x14ac:dyDescent="0.25">
      <c r="A155" t="s">
        <v>41</v>
      </c>
      <c r="B155">
        <v>273</v>
      </c>
      <c r="C155">
        <v>1024</v>
      </c>
      <c r="D155">
        <v>2049</v>
      </c>
      <c r="E155">
        <v>7.51</v>
      </c>
      <c r="F155">
        <v>204900</v>
      </c>
      <c r="G155">
        <v>751.39</v>
      </c>
      <c r="H155">
        <v>0</v>
      </c>
      <c r="I155">
        <v>0</v>
      </c>
      <c r="J155">
        <v>102851</v>
      </c>
      <c r="K155">
        <v>377.17</v>
      </c>
      <c r="L155">
        <v>374.23</v>
      </c>
      <c r="M155">
        <v>100000</v>
      </c>
      <c r="N155">
        <v>0</v>
      </c>
      <c r="O155">
        <v>0</v>
      </c>
      <c r="P155">
        <v>0</v>
      </c>
      <c r="Q155">
        <v>0</v>
      </c>
      <c r="R155">
        <v>77.59</v>
      </c>
      <c r="S155">
        <v>193.35</v>
      </c>
      <c r="T155">
        <v>128.94999999999999</v>
      </c>
      <c r="U155">
        <v>264209.34000000003</v>
      </c>
      <c r="X155" t="str">
        <f t="shared" si="77"/>
        <v>write_run_update_with_index_multi</v>
      </c>
      <c r="Y155">
        <f t="shared" si="78"/>
        <v>1024</v>
      </c>
      <c r="Z155">
        <f t="shared" si="79"/>
        <v>7.51</v>
      </c>
      <c r="AA155">
        <f t="shared" si="80"/>
        <v>751.39</v>
      </c>
      <c r="AB155">
        <f t="shared" si="81"/>
        <v>0</v>
      </c>
      <c r="AC155">
        <f t="shared" si="82"/>
        <v>377.17</v>
      </c>
      <c r="AD155">
        <f t="shared" si="83"/>
        <v>100000</v>
      </c>
    </row>
    <row r="157" spans="1:30" x14ac:dyDescent="0.25">
      <c r="A157" t="s">
        <v>0</v>
      </c>
      <c r="B157" t="s">
        <v>1</v>
      </c>
      <c r="C157" t="s">
        <v>2</v>
      </c>
      <c r="D157" t="s">
        <v>3</v>
      </c>
      <c r="E157" t="s">
        <v>4</v>
      </c>
      <c r="F157" t="s">
        <v>5</v>
      </c>
      <c r="G157" t="s">
        <v>6</v>
      </c>
      <c r="H157" t="s">
        <v>7</v>
      </c>
      <c r="I157" t="s">
        <v>8</v>
      </c>
      <c r="J157" t="s">
        <v>9</v>
      </c>
      <c r="K157" t="s">
        <v>10</v>
      </c>
      <c r="L157" t="s">
        <v>11</v>
      </c>
      <c r="M157" t="s">
        <v>12</v>
      </c>
      <c r="N157" t="s">
        <v>13</v>
      </c>
      <c r="O157" t="s">
        <v>14</v>
      </c>
      <c r="P157" t="s">
        <v>15</v>
      </c>
      <c r="Q157" t="s">
        <v>16</v>
      </c>
      <c r="R157" t="s">
        <v>17</v>
      </c>
      <c r="S157" t="s">
        <v>18</v>
      </c>
      <c r="T157" t="s">
        <v>19</v>
      </c>
      <c r="U157" t="s">
        <v>20</v>
      </c>
      <c r="Y157" t="s">
        <v>47</v>
      </c>
      <c r="Z157" t="s">
        <v>48</v>
      </c>
      <c r="AA157" t="s">
        <v>49</v>
      </c>
      <c r="AB157" t="s">
        <v>50</v>
      </c>
      <c r="AC157" t="s">
        <v>51</v>
      </c>
      <c r="AD157" t="s">
        <v>52</v>
      </c>
    </row>
    <row r="158" spans="1:30" x14ac:dyDescent="0.25">
      <c r="A158" t="s">
        <v>42</v>
      </c>
      <c r="B158">
        <v>200</v>
      </c>
      <c r="C158">
        <v>1</v>
      </c>
      <c r="D158">
        <v>1162</v>
      </c>
      <c r="E158">
        <v>5.81</v>
      </c>
      <c r="F158">
        <v>11620</v>
      </c>
      <c r="G158">
        <v>58.09</v>
      </c>
      <c r="H158">
        <v>0</v>
      </c>
      <c r="I158">
        <v>0</v>
      </c>
      <c r="J158">
        <v>5861</v>
      </c>
      <c r="K158">
        <v>29.3</v>
      </c>
      <c r="L158">
        <v>28.79</v>
      </c>
      <c r="M158">
        <v>733</v>
      </c>
      <c r="N158">
        <v>0</v>
      </c>
      <c r="O158">
        <v>0</v>
      </c>
      <c r="P158">
        <v>0</v>
      </c>
      <c r="Q158">
        <v>0</v>
      </c>
      <c r="R158">
        <v>0.02</v>
      </c>
      <c r="S158">
        <v>2.72</v>
      </c>
      <c r="T158">
        <v>0.17</v>
      </c>
      <c r="U158">
        <v>200.03</v>
      </c>
      <c r="X158" t="str">
        <f>A158</f>
        <v>write_run_update_with_index_multi_special</v>
      </c>
      <c r="Y158">
        <f>C158</f>
        <v>1</v>
      </c>
      <c r="Z158">
        <f>E158</f>
        <v>5.81</v>
      </c>
      <c r="AA158">
        <f>G158</f>
        <v>58.09</v>
      </c>
      <c r="AB158">
        <f>I158</f>
        <v>0</v>
      </c>
      <c r="AC158">
        <f>K158</f>
        <v>29.3</v>
      </c>
      <c r="AD158">
        <f>M158</f>
        <v>733</v>
      </c>
    </row>
    <row r="159" spans="1:30" x14ac:dyDescent="0.25">
      <c r="A159" t="s">
        <v>42</v>
      </c>
      <c r="B159">
        <v>200</v>
      </c>
      <c r="C159">
        <v>2</v>
      </c>
      <c r="D159">
        <v>3468</v>
      </c>
      <c r="E159">
        <v>17.34</v>
      </c>
      <c r="F159">
        <v>34680</v>
      </c>
      <c r="G159">
        <v>173.39</v>
      </c>
      <c r="H159">
        <v>0</v>
      </c>
      <c r="I159">
        <v>0</v>
      </c>
      <c r="J159">
        <v>17316</v>
      </c>
      <c r="K159">
        <v>86.57</v>
      </c>
      <c r="L159">
        <v>86.81</v>
      </c>
      <c r="M159">
        <v>161.51</v>
      </c>
      <c r="N159">
        <v>0</v>
      </c>
      <c r="O159">
        <v>0</v>
      </c>
      <c r="P159">
        <v>0</v>
      </c>
      <c r="Q159">
        <v>0</v>
      </c>
      <c r="R159">
        <v>0.01</v>
      </c>
      <c r="S159">
        <v>2.4500000000000002</v>
      </c>
      <c r="T159">
        <v>0.12</v>
      </c>
      <c r="U159">
        <v>400.01</v>
      </c>
      <c r="X159" t="str">
        <f t="shared" ref="X159:X168" si="84">A159</f>
        <v>write_run_update_with_index_multi_special</v>
      </c>
      <c r="Y159">
        <f t="shared" ref="Y159:Y168" si="85">C159</f>
        <v>2</v>
      </c>
      <c r="Z159">
        <f t="shared" ref="Z159:Z168" si="86">E159</f>
        <v>17.34</v>
      </c>
      <c r="AA159">
        <f t="shared" ref="AA159:AA168" si="87">G159</f>
        <v>173.39</v>
      </c>
      <c r="AB159">
        <f t="shared" ref="AB159:AB168" si="88">I159</f>
        <v>0</v>
      </c>
      <c r="AC159">
        <f t="shared" ref="AC159:AC168" si="89">K159</f>
        <v>86.57</v>
      </c>
      <c r="AD159">
        <f t="shared" ref="AD159:AD168" si="90">M159</f>
        <v>161.51</v>
      </c>
    </row>
    <row r="160" spans="1:30" x14ac:dyDescent="0.25">
      <c r="A160" t="s">
        <v>42</v>
      </c>
      <c r="B160">
        <v>200</v>
      </c>
      <c r="C160">
        <v>4</v>
      </c>
      <c r="D160">
        <v>5392</v>
      </c>
      <c r="E160">
        <v>26.93</v>
      </c>
      <c r="F160">
        <v>53920</v>
      </c>
      <c r="G160">
        <v>269.27</v>
      </c>
      <c r="H160">
        <v>0</v>
      </c>
      <c r="I160">
        <v>0</v>
      </c>
      <c r="J160">
        <v>26943</v>
      </c>
      <c r="K160">
        <v>134.55000000000001</v>
      </c>
      <c r="L160">
        <v>134.72</v>
      </c>
      <c r="M160">
        <v>376.49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3.86</v>
      </c>
      <c r="T160">
        <v>0.15</v>
      </c>
      <c r="U160">
        <v>800.86</v>
      </c>
      <c r="X160" t="str">
        <f t="shared" si="84"/>
        <v>write_run_update_with_index_multi_special</v>
      </c>
      <c r="Y160">
        <f t="shared" si="85"/>
        <v>4</v>
      </c>
      <c r="Z160">
        <f t="shared" si="86"/>
        <v>26.93</v>
      </c>
      <c r="AA160">
        <f t="shared" si="87"/>
        <v>269.27</v>
      </c>
      <c r="AB160">
        <f t="shared" si="88"/>
        <v>0</v>
      </c>
      <c r="AC160">
        <f t="shared" si="89"/>
        <v>134.55000000000001</v>
      </c>
      <c r="AD160">
        <f t="shared" si="90"/>
        <v>376.49</v>
      </c>
    </row>
    <row r="161" spans="1:30" x14ac:dyDescent="0.25">
      <c r="A161" t="s">
        <v>42</v>
      </c>
      <c r="B161">
        <v>201</v>
      </c>
      <c r="C161">
        <v>8</v>
      </c>
      <c r="D161">
        <v>9916</v>
      </c>
      <c r="E161">
        <v>49.44</v>
      </c>
      <c r="F161">
        <v>99160</v>
      </c>
      <c r="G161">
        <v>494.41</v>
      </c>
      <c r="H161">
        <v>0</v>
      </c>
      <c r="I161">
        <v>0</v>
      </c>
      <c r="J161">
        <v>49655</v>
      </c>
      <c r="K161">
        <v>247.58</v>
      </c>
      <c r="L161">
        <v>246.83</v>
      </c>
      <c r="M161">
        <v>612.21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2.77</v>
      </c>
      <c r="T161">
        <v>0.16</v>
      </c>
      <c r="U161">
        <v>1604.09</v>
      </c>
      <c r="X161" t="str">
        <f t="shared" si="84"/>
        <v>write_run_update_with_index_multi_special</v>
      </c>
      <c r="Y161">
        <f t="shared" si="85"/>
        <v>8</v>
      </c>
      <c r="Z161">
        <f t="shared" si="86"/>
        <v>49.44</v>
      </c>
      <c r="AA161">
        <f t="shared" si="87"/>
        <v>494.41</v>
      </c>
      <c r="AB161">
        <f t="shared" si="88"/>
        <v>0</v>
      </c>
      <c r="AC161">
        <f t="shared" si="89"/>
        <v>247.58</v>
      </c>
      <c r="AD161">
        <f t="shared" si="90"/>
        <v>612.21</v>
      </c>
    </row>
    <row r="162" spans="1:30" x14ac:dyDescent="0.25">
      <c r="A162" t="s">
        <v>42</v>
      </c>
      <c r="B162">
        <v>201</v>
      </c>
      <c r="C162">
        <v>16</v>
      </c>
      <c r="D162">
        <v>16277</v>
      </c>
      <c r="E162">
        <v>80.930000000000007</v>
      </c>
      <c r="F162">
        <v>162770</v>
      </c>
      <c r="G162">
        <v>809.29</v>
      </c>
      <c r="H162">
        <v>0</v>
      </c>
      <c r="I162">
        <v>0</v>
      </c>
      <c r="J162">
        <v>81053</v>
      </c>
      <c r="K162">
        <v>402.99</v>
      </c>
      <c r="L162">
        <v>406.3</v>
      </c>
      <c r="M162">
        <v>1032.01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2.8</v>
      </c>
      <c r="T162">
        <v>0.2</v>
      </c>
      <c r="U162">
        <v>3201.86</v>
      </c>
      <c r="X162" t="str">
        <f t="shared" si="84"/>
        <v>write_run_update_with_index_multi_special</v>
      </c>
      <c r="Y162">
        <f t="shared" si="85"/>
        <v>16</v>
      </c>
      <c r="Z162">
        <f t="shared" si="86"/>
        <v>80.930000000000007</v>
      </c>
      <c r="AA162">
        <f t="shared" si="87"/>
        <v>809.29</v>
      </c>
      <c r="AB162">
        <f t="shared" si="88"/>
        <v>0</v>
      </c>
      <c r="AC162">
        <f t="shared" si="89"/>
        <v>402.99</v>
      </c>
      <c r="AD162">
        <f t="shared" si="90"/>
        <v>1032.01</v>
      </c>
    </row>
    <row r="163" spans="1:30" x14ac:dyDescent="0.25">
      <c r="A163" t="s">
        <v>42</v>
      </c>
      <c r="B163">
        <v>201</v>
      </c>
      <c r="C163">
        <v>32</v>
      </c>
      <c r="D163">
        <v>24593</v>
      </c>
      <c r="E163">
        <v>122.47</v>
      </c>
      <c r="F163">
        <v>245930</v>
      </c>
      <c r="G163">
        <v>1224.74</v>
      </c>
      <c r="H163">
        <v>0</v>
      </c>
      <c r="I163">
        <v>0</v>
      </c>
      <c r="J163">
        <v>123111</v>
      </c>
      <c r="K163">
        <v>613.1</v>
      </c>
      <c r="L163">
        <v>611.64</v>
      </c>
      <c r="M163">
        <v>1129.24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2.83</v>
      </c>
      <c r="T163">
        <v>0.26</v>
      </c>
      <c r="U163">
        <v>6423.22</v>
      </c>
      <c r="X163" t="str">
        <f t="shared" si="84"/>
        <v>write_run_update_with_index_multi_special</v>
      </c>
      <c r="Y163">
        <f t="shared" si="85"/>
        <v>32</v>
      </c>
      <c r="Z163">
        <f t="shared" si="86"/>
        <v>122.47</v>
      </c>
      <c r="AA163">
        <f t="shared" si="87"/>
        <v>1224.74</v>
      </c>
      <c r="AB163">
        <f t="shared" si="88"/>
        <v>0</v>
      </c>
      <c r="AC163">
        <f t="shared" si="89"/>
        <v>613.1</v>
      </c>
      <c r="AD163">
        <f t="shared" si="90"/>
        <v>1129.24</v>
      </c>
    </row>
    <row r="164" spans="1:30" x14ac:dyDescent="0.25">
      <c r="A164" t="s">
        <v>42</v>
      </c>
      <c r="B164">
        <v>202</v>
      </c>
      <c r="C164">
        <v>64</v>
      </c>
      <c r="D164">
        <v>33420</v>
      </c>
      <c r="E164">
        <v>165.5</v>
      </c>
      <c r="F164">
        <v>334200</v>
      </c>
      <c r="G164">
        <v>1654.97</v>
      </c>
      <c r="H164">
        <v>0</v>
      </c>
      <c r="I164">
        <v>0</v>
      </c>
      <c r="J164">
        <v>166959</v>
      </c>
      <c r="K164">
        <v>826.79</v>
      </c>
      <c r="L164">
        <v>828.18</v>
      </c>
      <c r="M164">
        <v>1235.6199999999999</v>
      </c>
      <c r="N164">
        <v>0</v>
      </c>
      <c r="O164">
        <v>0</v>
      </c>
      <c r="P164">
        <v>0</v>
      </c>
      <c r="Q164">
        <v>0</v>
      </c>
      <c r="R164">
        <v>0.01</v>
      </c>
      <c r="S164">
        <v>3.1</v>
      </c>
      <c r="T164">
        <v>0.39</v>
      </c>
      <c r="U164">
        <v>12917.47</v>
      </c>
      <c r="X164" t="str">
        <f t="shared" si="84"/>
        <v>write_run_update_with_index_multi_special</v>
      </c>
      <c r="Y164">
        <f t="shared" si="85"/>
        <v>64</v>
      </c>
      <c r="Z164">
        <f t="shared" si="86"/>
        <v>165.5</v>
      </c>
      <c r="AA164">
        <f t="shared" si="87"/>
        <v>1654.97</v>
      </c>
      <c r="AB164">
        <f t="shared" si="88"/>
        <v>0</v>
      </c>
      <c r="AC164">
        <f t="shared" si="89"/>
        <v>826.79</v>
      </c>
      <c r="AD164">
        <f t="shared" si="90"/>
        <v>1235.6199999999999</v>
      </c>
    </row>
    <row r="165" spans="1:30" x14ac:dyDescent="0.25">
      <c r="A165" t="s">
        <v>42</v>
      </c>
      <c r="B165">
        <v>201</v>
      </c>
      <c r="C165">
        <v>128</v>
      </c>
      <c r="D165">
        <v>43804</v>
      </c>
      <c r="E165">
        <v>218.14</v>
      </c>
      <c r="F165">
        <v>438040</v>
      </c>
      <c r="G165">
        <v>2181.42</v>
      </c>
      <c r="H165">
        <v>0</v>
      </c>
      <c r="I165">
        <v>0</v>
      </c>
      <c r="J165">
        <v>218745</v>
      </c>
      <c r="K165">
        <v>1089.3399999999999</v>
      </c>
      <c r="L165">
        <v>1092.08</v>
      </c>
      <c r="M165">
        <v>2159.29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3.62</v>
      </c>
      <c r="T165">
        <v>0.59</v>
      </c>
      <c r="U165">
        <v>25681.05</v>
      </c>
      <c r="X165" t="str">
        <f t="shared" si="84"/>
        <v>write_run_update_with_index_multi_special</v>
      </c>
      <c r="Y165">
        <f t="shared" si="85"/>
        <v>128</v>
      </c>
      <c r="Z165">
        <f t="shared" si="86"/>
        <v>218.14</v>
      </c>
      <c r="AA165">
        <f t="shared" si="87"/>
        <v>2181.42</v>
      </c>
      <c r="AB165">
        <f t="shared" si="88"/>
        <v>0</v>
      </c>
      <c r="AC165">
        <f t="shared" si="89"/>
        <v>1089.3399999999999</v>
      </c>
      <c r="AD165">
        <f t="shared" si="90"/>
        <v>2159.29</v>
      </c>
    </row>
    <row r="166" spans="1:30" x14ac:dyDescent="0.25">
      <c r="A166" t="s">
        <v>42</v>
      </c>
      <c r="B166">
        <v>202</v>
      </c>
      <c r="C166">
        <v>256</v>
      </c>
      <c r="D166">
        <v>53124</v>
      </c>
      <c r="E166">
        <v>262.58</v>
      </c>
      <c r="F166">
        <v>531240</v>
      </c>
      <c r="G166">
        <v>2625.78</v>
      </c>
      <c r="H166">
        <v>0</v>
      </c>
      <c r="I166">
        <v>0</v>
      </c>
      <c r="J166">
        <v>265685</v>
      </c>
      <c r="K166">
        <v>1313.21</v>
      </c>
      <c r="L166">
        <v>1312.57</v>
      </c>
      <c r="M166">
        <v>2828.87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4.21</v>
      </c>
      <c r="T166">
        <v>0.97</v>
      </c>
      <c r="U166">
        <v>51748.53</v>
      </c>
      <c r="X166" t="str">
        <f t="shared" si="84"/>
        <v>write_run_update_with_index_multi_special</v>
      </c>
      <c r="Y166">
        <f t="shared" si="85"/>
        <v>256</v>
      </c>
      <c r="Z166">
        <f t="shared" si="86"/>
        <v>262.58</v>
      </c>
      <c r="AA166">
        <f t="shared" si="87"/>
        <v>2625.78</v>
      </c>
      <c r="AB166">
        <f t="shared" si="88"/>
        <v>0</v>
      </c>
      <c r="AC166">
        <f t="shared" si="89"/>
        <v>1313.21</v>
      </c>
      <c r="AD166">
        <f t="shared" si="90"/>
        <v>2828.87</v>
      </c>
    </row>
    <row r="167" spans="1:30" x14ac:dyDescent="0.25">
      <c r="A167" t="s">
        <v>42</v>
      </c>
      <c r="B167">
        <v>201</v>
      </c>
      <c r="C167">
        <v>512</v>
      </c>
      <c r="D167">
        <v>58770</v>
      </c>
      <c r="E167">
        <v>292.26</v>
      </c>
      <c r="F167">
        <v>587700</v>
      </c>
      <c r="G167">
        <v>2922.57</v>
      </c>
      <c r="H167">
        <v>0</v>
      </c>
      <c r="I167">
        <v>0</v>
      </c>
      <c r="J167">
        <v>294281</v>
      </c>
      <c r="K167">
        <v>1463.43</v>
      </c>
      <c r="L167">
        <v>1459.14</v>
      </c>
      <c r="M167">
        <v>3841.98</v>
      </c>
      <c r="N167">
        <v>0</v>
      </c>
      <c r="O167">
        <v>0</v>
      </c>
      <c r="P167">
        <v>0</v>
      </c>
      <c r="Q167">
        <v>0</v>
      </c>
      <c r="R167">
        <v>0.01</v>
      </c>
      <c r="S167">
        <v>6.97</v>
      </c>
      <c r="T167">
        <v>1.75</v>
      </c>
      <c r="U167">
        <v>102902.79</v>
      </c>
      <c r="X167" t="str">
        <f t="shared" si="84"/>
        <v>write_run_update_with_index_multi_special</v>
      </c>
      <c r="Y167">
        <f t="shared" si="85"/>
        <v>512</v>
      </c>
      <c r="Z167">
        <f t="shared" si="86"/>
        <v>292.26</v>
      </c>
      <c r="AA167">
        <f t="shared" si="87"/>
        <v>2922.57</v>
      </c>
      <c r="AB167">
        <f t="shared" si="88"/>
        <v>0</v>
      </c>
      <c r="AC167">
        <f t="shared" si="89"/>
        <v>1463.43</v>
      </c>
      <c r="AD167">
        <f t="shared" si="90"/>
        <v>3841.98</v>
      </c>
    </row>
    <row r="168" spans="1:30" x14ac:dyDescent="0.25">
      <c r="A168" t="s">
        <v>42</v>
      </c>
      <c r="B168">
        <v>202</v>
      </c>
      <c r="C168">
        <v>1024</v>
      </c>
      <c r="D168">
        <v>62132</v>
      </c>
      <c r="E168">
        <v>306.95</v>
      </c>
      <c r="F168">
        <v>621320</v>
      </c>
      <c r="G168">
        <v>3069.51</v>
      </c>
      <c r="H168">
        <v>0</v>
      </c>
      <c r="I168">
        <v>0</v>
      </c>
      <c r="J168">
        <v>310746</v>
      </c>
      <c r="K168">
        <v>1535.18</v>
      </c>
      <c r="L168">
        <v>1534.33</v>
      </c>
      <c r="M168">
        <v>6026.41</v>
      </c>
      <c r="N168">
        <v>0</v>
      </c>
      <c r="O168">
        <v>0</v>
      </c>
      <c r="P168">
        <v>0</v>
      </c>
      <c r="Q168">
        <v>0</v>
      </c>
      <c r="R168">
        <v>0.01</v>
      </c>
      <c r="S168">
        <v>13.15</v>
      </c>
      <c r="T168">
        <v>3.33</v>
      </c>
      <c r="U168">
        <v>206648.1</v>
      </c>
      <c r="X168" t="str">
        <f t="shared" si="84"/>
        <v>write_run_update_with_index_multi_special</v>
      </c>
      <c r="Y168">
        <f t="shared" si="85"/>
        <v>1024</v>
      </c>
      <c r="Z168">
        <f t="shared" si="86"/>
        <v>306.95</v>
      </c>
      <c r="AA168">
        <f t="shared" si="87"/>
        <v>3069.51</v>
      </c>
      <c r="AB168">
        <f t="shared" si="88"/>
        <v>0</v>
      </c>
      <c r="AC168">
        <f t="shared" si="89"/>
        <v>1535.18</v>
      </c>
      <c r="AD168">
        <f t="shared" si="90"/>
        <v>6026.41</v>
      </c>
    </row>
    <row r="170" spans="1:30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6</v>
      </c>
      <c r="H170" t="s">
        <v>7</v>
      </c>
      <c r="I170" t="s">
        <v>8</v>
      </c>
      <c r="J170" t="s">
        <v>9</v>
      </c>
      <c r="K170" t="s">
        <v>10</v>
      </c>
      <c r="L170" t="s">
        <v>11</v>
      </c>
      <c r="M170" t="s">
        <v>12</v>
      </c>
      <c r="N170" t="s">
        <v>13</v>
      </c>
      <c r="O170" t="s">
        <v>14</v>
      </c>
      <c r="P170" t="s">
        <v>15</v>
      </c>
      <c r="Q170" t="s">
        <v>16</v>
      </c>
      <c r="R170" t="s">
        <v>17</v>
      </c>
      <c r="S170" t="s">
        <v>18</v>
      </c>
      <c r="T170" t="s">
        <v>19</v>
      </c>
      <c r="U170" t="s">
        <v>20</v>
      </c>
      <c r="Y170" t="s">
        <v>47</v>
      </c>
      <c r="Z170" t="s">
        <v>48</v>
      </c>
      <c r="AA170" t="s">
        <v>49</v>
      </c>
      <c r="AB170" t="s">
        <v>50</v>
      </c>
      <c r="AC170" t="s">
        <v>51</v>
      </c>
      <c r="AD170" t="s">
        <v>52</v>
      </c>
    </row>
    <row r="171" spans="1:30" x14ac:dyDescent="0.25">
      <c r="A171" t="s">
        <v>43</v>
      </c>
      <c r="B171">
        <v>200</v>
      </c>
      <c r="C171">
        <v>1</v>
      </c>
      <c r="D171">
        <v>12939</v>
      </c>
      <c r="E171">
        <v>64.69</v>
      </c>
      <c r="F171">
        <v>12939</v>
      </c>
      <c r="G171">
        <v>64.69</v>
      </c>
      <c r="H171">
        <v>0</v>
      </c>
      <c r="I171">
        <v>0</v>
      </c>
      <c r="J171">
        <v>6455</v>
      </c>
      <c r="K171">
        <v>32.270000000000003</v>
      </c>
      <c r="L171">
        <v>32.42</v>
      </c>
      <c r="M171">
        <v>29.19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2.0299999999999998</v>
      </c>
      <c r="T171">
        <v>0.02</v>
      </c>
      <c r="U171">
        <v>200.01</v>
      </c>
      <c r="X171" t="str">
        <f>A171</f>
        <v>write_run_update_with_index_single</v>
      </c>
      <c r="Y171">
        <f>C171</f>
        <v>1</v>
      </c>
      <c r="Z171">
        <f>E171</f>
        <v>64.69</v>
      </c>
      <c r="AA171">
        <f>G171</f>
        <v>64.69</v>
      </c>
      <c r="AB171">
        <f>I171</f>
        <v>0</v>
      </c>
      <c r="AC171">
        <f>K171</f>
        <v>32.270000000000003</v>
      </c>
      <c r="AD171">
        <f>M171</f>
        <v>29.19</v>
      </c>
    </row>
    <row r="172" spans="1:30" x14ac:dyDescent="0.25">
      <c r="A172" t="s">
        <v>43</v>
      </c>
      <c r="B172">
        <v>200</v>
      </c>
      <c r="C172">
        <v>2</v>
      </c>
      <c r="D172">
        <v>22295</v>
      </c>
      <c r="E172">
        <v>111.47</v>
      </c>
      <c r="F172">
        <v>22295</v>
      </c>
      <c r="G172">
        <v>111.47</v>
      </c>
      <c r="H172">
        <v>0</v>
      </c>
      <c r="I172">
        <v>0</v>
      </c>
      <c r="J172">
        <v>11164</v>
      </c>
      <c r="K172">
        <v>55.82</v>
      </c>
      <c r="L172">
        <v>55.65</v>
      </c>
      <c r="M172">
        <v>31.37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2.0299999999999998</v>
      </c>
      <c r="T172">
        <v>0.02</v>
      </c>
      <c r="U172">
        <v>400</v>
      </c>
      <c r="X172" t="str">
        <f t="shared" ref="X172:X181" si="91">A172</f>
        <v>write_run_update_with_index_single</v>
      </c>
      <c r="Y172">
        <f t="shared" ref="Y172:Y181" si="92">C172</f>
        <v>2</v>
      </c>
      <c r="Z172">
        <f t="shared" ref="Z172:Z181" si="93">E172</f>
        <v>111.47</v>
      </c>
      <c r="AA172">
        <f t="shared" ref="AA172:AA181" si="94">G172</f>
        <v>111.47</v>
      </c>
      <c r="AB172">
        <f t="shared" ref="AB172:AB181" si="95">I172</f>
        <v>0</v>
      </c>
      <c r="AC172">
        <f t="shared" ref="AC172:AC181" si="96">K172</f>
        <v>55.82</v>
      </c>
      <c r="AD172">
        <f t="shared" ref="AD172:AD181" si="97">M172</f>
        <v>31.37</v>
      </c>
    </row>
    <row r="173" spans="1:30" x14ac:dyDescent="0.25">
      <c r="A173" t="s">
        <v>43</v>
      </c>
      <c r="B173">
        <v>200</v>
      </c>
      <c r="C173">
        <v>4</v>
      </c>
      <c r="D173">
        <v>38398</v>
      </c>
      <c r="E173">
        <v>191.98</v>
      </c>
      <c r="F173">
        <v>38398</v>
      </c>
      <c r="G173">
        <v>191.98</v>
      </c>
      <c r="H173">
        <v>0</v>
      </c>
      <c r="I173">
        <v>0</v>
      </c>
      <c r="J173">
        <v>19274</v>
      </c>
      <c r="K173">
        <v>96.36</v>
      </c>
      <c r="L173">
        <v>95.61</v>
      </c>
      <c r="M173">
        <v>33.119999999999997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2.2400000000000002</v>
      </c>
      <c r="T173">
        <v>0.02</v>
      </c>
      <c r="U173">
        <v>799.99</v>
      </c>
      <c r="X173" t="str">
        <f t="shared" si="91"/>
        <v>write_run_update_with_index_single</v>
      </c>
      <c r="Y173">
        <f t="shared" si="92"/>
        <v>4</v>
      </c>
      <c r="Z173">
        <f t="shared" si="93"/>
        <v>191.98</v>
      </c>
      <c r="AA173">
        <f t="shared" si="94"/>
        <v>191.98</v>
      </c>
      <c r="AB173">
        <f t="shared" si="95"/>
        <v>0</v>
      </c>
      <c r="AC173">
        <f t="shared" si="96"/>
        <v>96.36</v>
      </c>
      <c r="AD173">
        <f t="shared" si="97"/>
        <v>33.119999999999997</v>
      </c>
    </row>
    <row r="174" spans="1:30" x14ac:dyDescent="0.25">
      <c r="A174" t="s">
        <v>43</v>
      </c>
      <c r="B174">
        <v>200</v>
      </c>
      <c r="C174">
        <v>8</v>
      </c>
      <c r="D174">
        <v>60987</v>
      </c>
      <c r="E174">
        <v>304.73</v>
      </c>
      <c r="F174">
        <v>60987</v>
      </c>
      <c r="G174">
        <v>304.73</v>
      </c>
      <c r="H174">
        <v>0</v>
      </c>
      <c r="I174">
        <v>0</v>
      </c>
      <c r="J174">
        <v>30573</v>
      </c>
      <c r="K174">
        <v>152.76</v>
      </c>
      <c r="L174">
        <v>151.97</v>
      </c>
      <c r="M174">
        <v>38.25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2.61</v>
      </c>
      <c r="T174">
        <v>0.03</v>
      </c>
      <c r="U174">
        <v>1600.95</v>
      </c>
      <c r="X174" t="str">
        <f t="shared" si="91"/>
        <v>write_run_update_with_index_single</v>
      </c>
      <c r="Y174">
        <f t="shared" si="92"/>
        <v>8</v>
      </c>
      <c r="Z174">
        <f t="shared" si="93"/>
        <v>304.73</v>
      </c>
      <c r="AA174">
        <f t="shared" si="94"/>
        <v>304.73</v>
      </c>
      <c r="AB174">
        <f t="shared" si="95"/>
        <v>0</v>
      </c>
      <c r="AC174">
        <f t="shared" si="96"/>
        <v>152.76</v>
      </c>
      <c r="AD174">
        <f t="shared" si="97"/>
        <v>38.25</v>
      </c>
    </row>
    <row r="175" spans="1:30" x14ac:dyDescent="0.25">
      <c r="A175" t="s">
        <v>43</v>
      </c>
      <c r="B175">
        <v>200</v>
      </c>
      <c r="C175">
        <v>16</v>
      </c>
      <c r="D175">
        <v>84421</v>
      </c>
      <c r="E175">
        <v>422.02</v>
      </c>
      <c r="F175">
        <v>84421</v>
      </c>
      <c r="G175">
        <v>422.02</v>
      </c>
      <c r="H175">
        <v>0</v>
      </c>
      <c r="I175">
        <v>0</v>
      </c>
      <c r="J175">
        <v>42051</v>
      </c>
      <c r="K175">
        <v>210.21</v>
      </c>
      <c r="L175">
        <v>211.81</v>
      </c>
      <c r="M175">
        <v>49.21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2.76</v>
      </c>
      <c r="T175">
        <v>0.04</v>
      </c>
      <c r="U175">
        <v>3200.25</v>
      </c>
      <c r="X175" t="str">
        <f t="shared" si="91"/>
        <v>write_run_update_with_index_single</v>
      </c>
      <c r="Y175">
        <f t="shared" si="92"/>
        <v>16</v>
      </c>
      <c r="Z175">
        <f t="shared" si="93"/>
        <v>422.02</v>
      </c>
      <c r="AA175">
        <f t="shared" si="94"/>
        <v>422.02</v>
      </c>
      <c r="AB175">
        <f t="shared" si="95"/>
        <v>0</v>
      </c>
      <c r="AC175">
        <f t="shared" si="96"/>
        <v>210.21</v>
      </c>
      <c r="AD175">
        <f t="shared" si="97"/>
        <v>49.21</v>
      </c>
    </row>
    <row r="176" spans="1:30" x14ac:dyDescent="0.25">
      <c r="A176" t="s">
        <v>43</v>
      </c>
      <c r="B176">
        <v>200</v>
      </c>
      <c r="C176">
        <v>32</v>
      </c>
      <c r="D176">
        <v>104954</v>
      </c>
      <c r="E176">
        <v>524.49</v>
      </c>
      <c r="F176">
        <v>104954</v>
      </c>
      <c r="G176">
        <v>524.49</v>
      </c>
      <c r="H176">
        <v>0</v>
      </c>
      <c r="I176">
        <v>0</v>
      </c>
      <c r="J176">
        <v>52518</v>
      </c>
      <c r="K176">
        <v>262.45</v>
      </c>
      <c r="L176">
        <v>262.04000000000002</v>
      </c>
      <c r="M176">
        <v>74.459999999999994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2.88</v>
      </c>
      <c r="T176">
        <v>0.06</v>
      </c>
      <c r="U176">
        <v>6401.24</v>
      </c>
      <c r="X176" t="str">
        <f t="shared" si="91"/>
        <v>write_run_update_with_index_single</v>
      </c>
      <c r="Y176">
        <f t="shared" si="92"/>
        <v>32</v>
      </c>
      <c r="Z176">
        <f t="shared" si="93"/>
        <v>524.49</v>
      </c>
      <c r="AA176">
        <f t="shared" si="94"/>
        <v>524.49</v>
      </c>
      <c r="AB176">
        <f t="shared" si="95"/>
        <v>0</v>
      </c>
      <c r="AC176">
        <f t="shared" si="96"/>
        <v>262.45</v>
      </c>
      <c r="AD176">
        <f t="shared" si="97"/>
        <v>74.459999999999994</v>
      </c>
    </row>
    <row r="177" spans="1:30" x14ac:dyDescent="0.25">
      <c r="A177" t="s">
        <v>43</v>
      </c>
      <c r="B177">
        <v>203</v>
      </c>
      <c r="C177">
        <v>64</v>
      </c>
      <c r="D177">
        <v>128753</v>
      </c>
      <c r="E177">
        <v>635.55999999999995</v>
      </c>
      <c r="F177">
        <v>128753</v>
      </c>
      <c r="G177">
        <v>635.55999999999995</v>
      </c>
      <c r="H177">
        <v>0</v>
      </c>
      <c r="I177">
        <v>0</v>
      </c>
      <c r="J177">
        <v>64085</v>
      </c>
      <c r="K177">
        <v>316.33999999999997</v>
      </c>
      <c r="L177">
        <v>319.22000000000003</v>
      </c>
      <c r="M177">
        <v>559.5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2.9</v>
      </c>
      <c r="T177">
        <v>0.1</v>
      </c>
      <c r="U177">
        <v>12958.49</v>
      </c>
      <c r="X177" t="str">
        <f t="shared" si="91"/>
        <v>write_run_update_with_index_single</v>
      </c>
      <c r="Y177">
        <f t="shared" si="92"/>
        <v>64</v>
      </c>
      <c r="Z177">
        <f t="shared" si="93"/>
        <v>635.55999999999995</v>
      </c>
      <c r="AA177">
        <f t="shared" si="94"/>
        <v>635.55999999999995</v>
      </c>
      <c r="AB177">
        <f t="shared" si="95"/>
        <v>0</v>
      </c>
      <c r="AC177">
        <f t="shared" si="96"/>
        <v>316.33999999999997</v>
      </c>
      <c r="AD177">
        <f t="shared" si="97"/>
        <v>559.5</v>
      </c>
    </row>
    <row r="178" spans="1:30" x14ac:dyDescent="0.25">
      <c r="A178" t="s">
        <v>43</v>
      </c>
      <c r="B178">
        <v>200</v>
      </c>
      <c r="C178">
        <v>128</v>
      </c>
      <c r="D178">
        <v>145476</v>
      </c>
      <c r="E178">
        <v>727.25</v>
      </c>
      <c r="F178">
        <v>145476</v>
      </c>
      <c r="G178">
        <v>727.25</v>
      </c>
      <c r="H178">
        <v>0</v>
      </c>
      <c r="I178">
        <v>0</v>
      </c>
      <c r="J178">
        <v>73041</v>
      </c>
      <c r="K178">
        <v>365.14</v>
      </c>
      <c r="L178">
        <v>362.11</v>
      </c>
      <c r="M178">
        <v>877.61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3.58</v>
      </c>
      <c r="T178">
        <v>0.18</v>
      </c>
      <c r="U178">
        <v>25602.1</v>
      </c>
      <c r="X178" t="str">
        <f t="shared" si="91"/>
        <v>write_run_update_with_index_single</v>
      </c>
      <c r="Y178">
        <f t="shared" si="92"/>
        <v>128</v>
      </c>
      <c r="Z178">
        <f t="shared" si="93"/>
        <v>727.25</v>
      </c>
      <c r="AA178">
        <f t="shared" si="94"/>
        <v>727.25</v>
      </c>
      <c r="AB178">
        <f t="shared" si="95"/>
        <v>0</v>
      </c>
      <c r="AC178">
        <f t="shared" si="96"/>
        <v>365.14</v>
      </c>
      <c r="AD178">
        <f t="shared" si="97"/>
        <v>877.61</v>
      </c>
    </row>
    <row r="179" spans="1:30" x14ac:dyDescent="0.25">
      <c r="A179" t="s">
        <v>43</v>
      </c>
      <c r="B179">
        <v>201</v>
      </c>
      <c r="C179">
        <v>256</v>
      </c>
      <c r="D179">
        <v>152891</v>
      </c>
      <c r="E179">
        <v>762.19</v>
      </c>
      <c r="F179">
        <v>152891</v>
      </c>
      <c r="G179">
        <v>762.19</v>
      </c>
      <c r="H179">
        <v>0</v>
      </c>
      <c r="I179">
        <v>0</v>
      </c>
      <c r="J179">
        <v>76597</v>
      </c>
      <c r="K179">
        <v>381.85</v>
      </c>
      <c r="L179">
        <v>380.34</v>
      </c>
      <c r="M179">
        <v>1327.91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4.09</v>
      </c>
      <c r="T179">
        <v>0.34</v>
      </c>
      <c r="U179">
        <v>51335.48</v>
      </c>
      <c r="X179" t="str">
        <f t="shared" si="91"/>
        <v>write_run_update_with_index_single</v>
      </c>
      <c r="Y179">
        <f t="shared" si="92"/>
        <v>256</v>
      </c>
      <c r="Z179">
        <f t="shared" si="93"/>
        <v>762.19</v>
      </c>
      <c r="AA179">
        <f t="shared" si="94"/>
        <v>762.19</v>
      </c>
      <c r="AB179">
        <f t="shared" si="95"/>
        <v>0</v>
      </c>
      <c r="AC179">
        <f t="shared" si="96"/>
        <v>381.85</v>
      </c>
      <c r="AD179">
        <f t="shared" si="97"/>
        <v>1327.91</v>
      </c>
    </row>
    <row r="180" spans="1:30" x14ac:dyDescent="0.25">
      <c r="A180" t="s">
        <v>43</v>
      </c>
      <c r="B180">
        <v>201</v>
      </c>
      <c r="C180">
        <v>512</v>
      </c>
      <c r="D180">
        <v>160972</v>
      </c>
      <c r="E180">
        <v>799.68</v>
      </c>
      <c r="F180">
        <v>160972</v>
      </c>
      <c r="G180">
        <v>799.68</v>
      </c>
      <c r="H180">
        <v>0</v>
      </c>
      <c r="I180">
        <v>0</v>
      </c>
      <c r="J180">
        <v>80607</v>
      </c>
      <c r="K180">
        <v>400.44</v>
      </c>
      <c r="L180">
        <v>399.24</v>
      </c>
      <c r="M180">
        <v>2932.6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7.13</v>
      </c>
      <c r="T180">
        <v>0.64</v>
      </c>
      <c r="U180">
        <v>102650.11</v>
      </c>
      <c r="X180" t="str">
        <f t="shared" si="91"/>
        <v>write_run_update_with_index_single</v>
      </c>
      <c r="Y180">
        <f t="shared" si="92"/>
        <v>512</v>
      </c>
      <c r="Z180">
        <f t="shared" si="93"/>
        <v>799.68</v>
      </c>
      <c r="AA180">
        <f t="shared" si="94"/>
        <v>799.68</v>
      </c>
      <c r="AB180">
        <f t="shared" si="95"/>
        <v>0</v>
      </c>
      <c r="AC180">
        <f t="shared" si="96"/>
        <v>400.44</v>
      </c>
      <c r="AD180">
        <f t="shared" si="97"/>
        <v>2932.6</v>
      </c>
    </row>
    <row r="181" spans="1:30" x14ac:dyDescent="0.25">
      <c r="A181" t="s">
        <v>43</v>
      </c>
      <c r="B181">
        <v>202</v>
      </c>
      <c r="C181">
        <v>1024</v>
      </c>
      <c r="D181">
        <v>167275</v>
      </c>
      <c r="E181">
        <v>828.45</v>
      </c>
      <c r="F181">
        <v>167275</v>
      </c>
      <c r="G181">
        <v>828.45</v>
      </c>
      <c r="H181">
        <v>0</v>
      </c>
      <c r="I181">
        <v>0</v>
      </c>
      <c r="J181">
        <v>83714</v>
      </c>
      <c r="K181">
        <v>414.6</v>
      </c>
      <c r="L181">
        <v>413.85</v>
      </c>
      <c r="M181">
        <v>4599.99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11.26</v>
      </c>
      <c r="T181">
        <v>1.23</v>
      </c>
      <c r="U181">
        <v>205838.24</v>
      </c>
      <c r="X181" t="str">
        <f t="shared" si="91"/>
        <v>write_run_update_with_index_single</v>
      </c>
      <c r="Y181">
        <f t="shared" si="92"/>
        <v>1024</v>
      </c>
      <c r="Z181">
        <f t="shared" si="93"/>
        <v>828.45</v>
      </c>
      <c r="AA181">
        <f t="shared" si="94"/>
        <v>828.45</v>
      </c>
      <c r="AB181">
        <f t="shared" si="95"/>
        <v>0</v>
      </c>
      <c r="AC181">
        <f t="shared" si="96"/>
        <v>414.6</v>
      </c>
      <c r="AD181">
        <f t="shared" si="97"/>
        <v>4599.99</v>
      </c>
    </row>
    <row r="183" spans="1:30" x14ac:dyDescent="0.25">
      <c r="A183" t="s">
        <v>0</v>
      </c>
      <c r="B183" t="s">
        <v>1</v>
      </c>
      <c r="C183" t="s">
        <v>2</v>
      </c>
      <c r="D183" t="s">
        <v>3</v>
      </c>
      <c r="E183" t="s">
        <v>4</v>
      </c>
      <c r="F183" t="s">
        <v>5</v>
      </c>
      <c r="G183" t="s">
        <v>6</v>
      </c>
      <c r="H183" t="s">
        <v>7</v>
      </c>
      <c r="I183" t="s">
        <v>8</v>
      </c>
      <c r="J183" t="s">
        <v>9</v>
      </c>
      <c r="K183" t="s">
        <v>10</v>
      </c>
      <c r="L183" t="s">
        <v>11</v>
      </c>
      <c r="M183" t="s">
        <v>12</v>
      </c>
      <c r="N183" t="s">
        <v>13</v>
      </c>
      <c r="O183" t="s">
        <v>14</v>
      </c>
      <c r="P183" t="s">
        <v>15</v>
      </c>
      <c r="Q183" t="s">
        <v>16</v>
      </c>
      <c r="R183" t="s">
        <v>17</v>
      </c>
      <c r="S183" t="s">
        <v>18</v>
      </c>
      <c r="T183" t="s">
        <v>19</v>
      </c>
      <c r="U183" t="s">
        <v>20</v>
      </c>
      <c r="Y183" t="s">
        <v>47</v>
      </c>
      <c r="Z183" t="s">
        <v>48</v>
      </c>
      <c r="AA183" t="s">
        <v>49</v>
      </c>
      <c r="AB183" t="s">
        <v>50</v>
      </c>
      <c r="AC183" t="s">
        <v>51</v>
      </c>
      <c r="AD183" t="s">
        <v>52</v>
      </c>
    </row>
    <row r="184" spans="1:30" x14ac:dyDescent="0.25">
      <c r="A184" t="s">
        <v>44</v>
      </c>
      <c r="B184">
        <v>201</v>
      </c>
      <c r="C184">
        <v>1</v>
      </c>
      <c r="D184">
        <v>1610</v>
      </c>
      <c r="E184">
        <v>8.02</v>
      </c>
      <c r="F184">
        <v>6440</v>
      </c>
      <c r="G184">
        <v>32.08</v>
      </c>
      <c r="H184">
        <v>0</v>
      </c>
      <c r="I184">
        <v>0</v>
      </c>
      <c r="J184">
        <v>5642</v>
      </c>
      <c r="K184">
        <v>28.11</v>
      </c>
      <c r="L184">
        <v>3.98</v>
      </c>
      <c r="M184">
        <v>475.79</v>
      </c>
      <c r="N184">
        <v>0</v>
      </c>
      <c r="O184">
        <v>0</v>
      </c>
      <c r="P184">
        <v>0</v>
      </c>
      <c r="Q184">
        <v>0</v>
      </c>
      <c r="R184">
        <v>0.03</v>
      </c>
      <c r="S184">
        <v>2.7</v>
      </c>
      <c r="T184">
        <v>0.12</v>
      </c>
      <c r="U184">
        <v>200.72</v>
      </c>
      <c r="X184" t="str">
        <f>A184</f>
        <v>write_run_write_all_no_trx</v>
      </c>
      <c r="Y184">
        <f>C184</f>
        <v>1</v>
      </c>
      <c r="Z184">
        <f>E184</f>
        <v>8.02</v>
      </c>
      <c r="AA184">
        <f>G184</f>
        <v>32.08</v>
      </c>
      <c r="AB184">
        <f>I184</f>
        <v>0</v>
      </c>
      <c r="AC184">
        <f>K184</f>
        <v>28.11</v>
      </c>
      <c r="AD184">
        <f>M184</f>
        <v>475.79</v>
      </c>
    </row>
    <row r="185" spans="1:30" x14ac:dyDescent="0.25">
      <c r="A185" t="s">
        <v>44</v>
      </c>
      <c r="B185">
        <v>201</v>
      </c>
      <c r="C185">
        <v>2</v>
      </c>
      <c r="D185">
        <v>3736</v>
      </c>
      <c r="E185">
        <v>18.61</v>
      </c>
      <c r="F185">
        <v>14944</v>
      </c>
      <c r="G185">
        <v>74.44</v>
      </c>
      <c r="H185">
        <v>0</v>
      </c>
      <c r="I185">
        <v>0</v>
      </c>
      <c r="J185">
        <v>13062</v>
      </c>
      <c r="K185">
        <v>65.069999999999993</v>
      </c>
      <c r="L185">
        <v>9.3699999999999992</v>
      </c>
      <c r="M185">
        <v>134.9</v>
      </c>
      <c r="N185">
        <v>0</v>
      </c>
      <c r="O185">
        <v>0</v>
      </c>
      <c r="P185">
        <v>0</v>
      </c>
      <c r="Q185">
        <v>0</v>
      </c>
      <c r="R185">
        <v>0.02</v>
      </c>
      <c r="S185">
        <v>2.58</v>
      </c>
      <c r="T185">
        <v>0.11</v>
      </c>
      <c r="U185">
        <v>401.47</v>
      </c>
      <c r="X185" t="str">
        <f t="shared" ref="X185:X194" si="98">A185</f>
        <v>write_run_write_all_no_trx</v>
      </c>
      <c r="Y185">
        <f t="shared" ref="Y185:Y194" si="99">C185</f>
        <v>2</v>
      </c>
      <c r="Z185">
        <f t="shared" ref="Z185:Z194" si="100">E185</f>
        <v>18.61</v>
      </c>
      <c r="AA185">
        <f t="shared" ref="AA185:AA194" si="101">G185</f>
        <v>74.44</v>
      </c>
      <c r="AB185">
        <f t="shared" ref="AB185:AB194" si="102">I185</f>
        <v>0</v>
      </c>
      <c r="AC185">
        <f t="shared" ref="AC185:AC194" si="103">K185</f>
        <v>65.069999999999993</v>
      </c>
      <c r="AD185">
        <f t="shared" ref="AD185:AD194" si="104">M185</f>
        <v>134.9</v>
      </c>
    </row>
    <row r="186" spans="1:30" x14ac:dyDescent="0.25">
      <c r="A186" t="s">
        <v>44</v>
      </c>
      <c r="B186">
        <v>201</v>
      </c>
      <c r="C186">
        <v>4</v>
      </c>
      <c r="D186">
        <v>5979</v>
      </c>
      <c r="E186">
        <v>29.81</v>
      </c>
      <c r="F186">
        <v>23916</v>
      </c>
      <c r="G186">
        <v>119.25</v>
      </c>
      <c r="H186">
        <v>0</v>
      </c>
      <c r="I186">
        <v>0</v>
      </c>
      <c r="J186">
        <v>20904</v>
      </c>
      <c r="K186">
        <v>104.23</v>
      </c>
      <c r="L186">
        <v>15.02</v>
      </c>
      <c r="M186">
        <v>493.24</v>
      </c>
      <c r="N186">
        <v>0</v>
      </c>
      <c r="O186">
        <v>0</v>
      </c>
      <c r="P186">
        <v>0</v>
      </c>
      <c r="Q186">
        <v>0</v>
      </c>
      <c r="R186">
        <v>0.02</v>
      </c>
      <c r="S186">
        <v>2.71</v>
      </c>
      <c r="T186">
        <v>0.13</v>
      </c>
      <c r="U186">
        <v>802.12</v>
      </c>
      <c r="X186" t="str">
        <f t="shared" si="98"/>
        <v>write_run_write_all_no_trx</v>
      </c>
      <c r="Y186">
        <f t="shared" si="99"/>
        <v>4</v>
      </c>
      <c r="Z186">
        <f t="shared" si="100"/>
        <v>29.81</v>
      </c>
      <c r="AA186">
        <f t="shared" si="101"/>
        <v>119.25</v>
      </c>
      <c r="AB186">
        <f t="shared" si="102"/>
        <v>0</v>
      </c>
      <c r="AC186">
        <f t="shared" si="103"/>
        <v>104.23</v>
      </c>
      <c r="AD186">
        <f t="shared" si="104"/>
        <v>493.24</v>
      </c>
    </row>
    <row r="187" spans="1:30" x14ac:dyDescent="0.25">
      <c r="A187" t="s">
        <v>44</v>
      </c>
      <c r="B187">
        <v>200</v>
      </c>
      <c r="C187">
        <v>8</v>
      </c>
      <c r="D187">
        <v>9151</v>
      </c>
      <c r="E187">
        <v>45.73</v>
      </c>
      <c r="F187">
        <v>36604</v>
      </c>
      <c r="G187">
        <v>182.94</v>
      </c>
      <c r="H187">
        <v>0</v>
      </c>
      <c r="I187">
        <v>0</v>
      </c>
      <c r="J187">
        <v>31959</v>
      </c>
      <c r="K187">
        <v>159.72</v>
      </c>
      <c r="L187">
        <v>23.21</v>
      </c>
      <c r="M187">
        <v>773.68</v>
      </c>
      <c r="N187">
        <v>0</v>
      </c>
      <c r="O187">
        <v>0</v>
      </c>
      <c r="P187">
        <v>0</v>
      </c>
      <c r="Q187">
        <v>0</v>
      </c>
      <c r="R187">
        <v>0.02</v>
      </c>
      <c r="S187">
        <v>2.73</v>
      </c>
      <c r="T187">
        <v>0.17</v>
      </c>
      <c r="U187">
        <v>1600.53</v>
      </c>
      <c r="X187" t="str">
        <f t="shared" si="98"/>
        <v>write_run_write_all_no_trx</v>
      </c>
      <c r="Y187">
        <f t="shared" si="99"/>
        <v>8</v>
      </c>
      <c r="Z187">
        <f t="shared" si="100"/>
        <v>45.73</v>
      </c>
      <c r="AA187">
        <f t="shared" si="101"/>
        <v>182.94</v>
      </c>
      <c r="AB187">
        <f t="shared" si="102"/>
        <v>0</v>
      </c>
      <c r="AC187">
        <f t="shared" si="103"/>
        <v>159.72</v>
      </c>
      <c r="AD187">
        <f t="shared" si="104"/>
        <v>773.68</v>
      </c>
    </row>
    <row r="188" spans="1:30" x14ac:dyDescent="0.25">
      <c r="A188" t="s">
        <v>44</v>
      </c>
      <c r="B188">
        <v>200</v>
      </c>
      <c r="C188">
        <v>16</v>
      </c>
      <c r="D188">
        <v>12050</v>
      </c>
      <c r="E188">
        <v>60.22</v>
      </c>
      <c r="F188">
        <v>48200</v>
      </c>
      <c r="G188">
        <v>240.87</v>
      </c>
      <c r="H188">
        <v>0</v>
      </c>
      <c r="I188">
        <v>0</v>
      </c>
      <c r="J188">
        <v>42024</v>
      </c>
      <c r="K188">
        <v>210.01</v>
      </c>
      <c r="L188">
        <v>30.86</v>
      </c>
      <c r="M188">
        <v>1013.6</v>
      </c>
      <c r="N188">
        <v>0</v>
      </c>
      <c r="O188">
        <v>0</v>
      </c>
      <c r="P188">
        <v>0</v>
      </c>
      <c r="Q188">
        <v>0</v>
      </c>
      <c r="R188">
        <v>0.02</v>
      </c>
      <c r="S188">
        <v>2.8</v>
      </c>
      <c r="T188">
        <v>0.27</v>
      </c>
      <c r="U188">
        <v>3200.84</v>
      </c>
      <c r="X188" t="str">
        <f t="shared" si="98"/>
        <v>write_run_write_all_no_trx</v>
      </c>
      <c r="Y188">
        <f t="shared" si="99"/>
        <v>16</v>
      </c>
      <c r="Z188">
        <f t="shared" si="100"/>
        <v>60.22</v>
      </c>
      <c r="AA188">
        <f t="shared" si="101"/>
        <v>240.87</v>
      </c>
      <c r="AB188">
        <f t="shared" si="102"/>
        <v>0</v>
      </c>
      <c r="AC188">
        <f t="shared" si="103"/>
        <v>210.01</v>
      </c>
      <c r="AD188">
        <f t="shared" si="104"/>
        <v>1013.6</v>
      </c>
    </row>
    <row r="189" spans="1:30" x14ac:dyDescent="0.25">
      <c r="A189" t="s">
        <v>44</v>
      </c>
      <c r="B189">
        <v>200</v>
      </c>
      <c r="C189">
        <v>32</v>
      </c>
      <c r="D189">
        <v>15873</v>
      </c>
      <c r="E189">
        <v>79.33</v>
      </c>
      <c r="F189">
        <v>63492</v>
      </c>
      <c r="G189">
        <v>317.32</v>
      </c>
      <c r="H189">
        <v>0</v>
      </c>
      <c r="I189">
        <v>0</v>
      </c>
      <c r="J189">
        <v>55667</v>
      </c>
      <c r="K189">
        <v>278.20999999999998</v>
      </c>
      <c r="L189">
        <v>39.11</v>
      </c>
      <c r="M189">
        <v>1589.9</v>
      </c>
      <c r="N189">
        <v>0</v>
      </c>
      <c r="O189">
        <v>0</v>
      </c>
      <c r="P189">
        <v>0</v>
      </c>
      <c r="Q189">
        <v>0</v>
      </c>
      <c r="R189">
        <v>0.03</v>
      </c>
      <c r="S189">
        <v>2.97</v>
      </c>
      <c r="T189">
        <v>0.4</v>
      </c>
      <c r="U189">
        <v>6401.68</v>
      </c>
      <c r="X189" t="str">
        <f t="shared" si="98"/>
        <v>write_run_write_all_no_trx</v>
      </c>
      <c r="Y189">
        <f t="shared" si="99"/>
        <v>32</v>
      </c>
      <c r="Z189">
        <f t="shared" si="100"/>
        <v>79.33</v>
      </c>
      <c r="AA189">
        <f t="shared" si="101"/>
        <v>317.32</v>
      </c>
      <c r="AB189">
        <f t="shared" si="102"/>
        <v>0</v>
      </c>
      <c r="AC189">
        <f t="shared" si="103"/>
        <v>278.20999999999998</v>
      </c>
      <c r="AD189">
        <f t="shared" si="104"/>
        <v>1589.9</v>
      </c>
    </row>
    <row r="190" spans="1:30" x14ac:dyDescent="0.25">
      <c r="A190" t="s">
        <v>44</v>
      </c>
      <c r="B190">
        <v>201</v>
      </c>
      <c r="C190">
        <v>64</v>
      </c>
      <c r="D190">
        <v>18874</v>
      </c>
      <c r="E190">
        <v>94.04</v>
      </c>
      <c r="F190">
        <v>75496</v>
      </c>
      <c r="G190">
        <v>376.17</v>
      </c>
      <c r="H190">
        <v>0</v>
      </c>
      <c r="I190">
        <v>0</v>
      </c>
      <c r="J190">
        <v>66182</v>
      </c>
      <c r="K190">
        <v>329.76</v>
      </c>
      <c r="L190">
        <v>46.41</v>
      </c>
      <c r="M190">
        <v>2728.81</v>
      </c>
      <c r="N190">
        <v>0</v>
      </c>
      <c r="O190">
        <v>0</v>
      </c>
      <c r="P190">
        <v>0</v>
      </c>
      <c r="Q190">
        <v>0</v>
      </c>
      <c r="R190">
        <v>0.04</v>
      </c>
      <c r="S190">
        <v>3.32</v>
      </c>
      <c r="T190">
        <v>0.68</v>
      </c>
      <c r="U190">
        <v>12839.36</v>
      </c>
      <c r="X190" t="str">
        <f t="shared" si="98"/>
        <v>write_run_write_all_no_trx</v>
      </c>
      <c r="Y190">
        <f t="shared" si="99"/>
        <v>64</v>
      </c>
      <c r="Z190">
        <f t="shared" si="100"/>
        <v>94.04</v>
      </c>
      <c r="AA190">
        <f t="shared" si="101"/>
        <v>376.17</v>
      </c>
      <c r="AB190">
        <f t="shared" si="102"/>
        <v>0</v>
      </c>
      <c r="AC190">
        <f t="shared" si="103"/>
        <v>329.76</v>
      </c>
      <c r="AD190">
        <f t="shared" si="104"/>
        <v>2728.81</v>
      </c>
    </row>
    <row r="191" spans="1:30" x14ac:dyDescent="0.25">
      <c r="A191" t="s">
        <v>44</v>
      </c>
      <c r="B191">
        <v>200</v>
      </c>
      <c r="C191">
        <v>128</v>
      </c>
      <c r="D191">
        <v>21352</v>
      </c>
      <c r="E191">
        <v>106.66</v>
      </c>
      <c r="F191">
        <v>85408</v>
      </c>
      <c r="G191">
        <v>426.66</v>
      </c>
      <c r="H191">
        <v>0</v>
      </c>
      <c r="I191">
        <v>0</v>
      </c>
      <c r="J191">
        <v>74748</v>
      </c>
      <c r="K191">
        <v>373.4</v>
      </c>
      <c r="L191">
        <v>53.25</v>
      </c>
      <c r="M191">
        <v>2932.6</v>
      </c>
      <c r="N191">
        <v>0</v>
      </c>
      <c r="O191">
        <v>0</v>
      </c>
      <c r="P191">
        <v>0</v>
      </c>
      <c r="Q191">
        <v>0</v>
      </c>
      <c r="R191">
        <v>0.12</v>
      </c>
      <c r="S191">
        <v>4.6900000000000004</v>
      </c>
      <c r="T191">
        <v>1.2</v>
      </c>
      <c r="U191">
        <v>25614.45</v>
      </c>
      <c r="X191" t="str">
        <f t="shared" si="98"/>
        <v>write_run_write_all_no_trx</v>
      </c>
      <c r="Y191">
        <f t="shared" si="99"/>
        <v>128</v>
      </c>
      <c r="Z191">
        <f t="shared" si="100"/>
        <v>106.66</v>
      </c>
      <c r="AA191">
        <f t="shared" si="101"/>
        <v>426.66</v>
      </c>
      <c r="AB191">
        <f t="shared" si="102"/>
        <v>0</v>
      </c>
      <c r="AC191">
        <f t="shared" si="103"/>
        <v>373.4</v>
      </c>
      <c r="AD191">
        <f t="shared" si="104"/>
        <v>2932.6</v>
      </c>
    </row>
    <row r="192" spans="1:30" x14ac:dyDescent="0.25">
      <c r="A192" t="s">
        <v>44</v>
      </c>
      <c r="B192">
        <v>203</v>
      </c>
      <c r="C192">
        <v>256</v>
      </c>
      <c r="D192">
        <v>22966</v>
      </c>
      <c r="E192">
        <v>113.24</v>
      </c>
      <c r="F192">
        <v>91864</v>
      </c>
      <c r="G192">
        <v>452.95</v>
      </c>
      <c r="H192">
        <v>0</v>
      </c>
      <c r="I192">
        <v>0</v>
      </c>
      <c r="J192">
        <v>80398</v>
      </c>
      <c r="K192">
        <v>396.42</v>
      </c>
      <c r="L192">
        <v>56.54</v>
      </c>
      <c r="M192">
        <v>4203.93</v>
      </c>
      <c r="N192">
        <v>0</v>
      </c>
      <c r="O192">
        <v>0</v>
      </c>
      <c r="P192">
        <v>0</v>
      </c>
      <c r="Q192">
        <v>0</v>
      </c>
      <c r="R192">
        <v>0.02</v>
      </c>
      <c r="S192">
        <v>7.26</v>
      </c>
      <c r="T192">
        <v>2.25</v>
      </c>
      <c r="U192">
        <v>51659.78</v>
      </c>
      <c r="X192" t="str">
        <f t="shared" si="98"/>
        <v>write_run_write_all_no_trx</v>
      </c>
      <c r="Y192">
        <f t="shared" si="99"/>
        <v>256</v>
      </c>
      <c r="Z192">
        <f t="shared" si="100"/>
        <v>113.24</v>
      </c>
      <c r="AA192">
        <f t="shared" si="101"/>
        <v>452.95</v>
      </c>
      <c r="AB192">
        <f t="shared" si="102"/>
        <v>0</v>
      </c>
      <c r="AC192">
        <f t="shared" si="103"/>
        <v>396.42</v>
      </c>
      <c r="AD192">
        <f t="shared" si="104"/>
        <v>4203.93</v>
      </c>
    </row>
    <row r="193" spans="1:30" x14ac:dyDescent="0.25">
      <c r="A193" t="s">
        <v>44</v>
      </c>
      <c r="B193">
        <v>203</v>
      </c>
      <c r="C193">
        <v>512</v>
      </c>
      <c r="D193">
        <v>23759</v>
      </c>
      <c r="E193">
        <v>117.13</v>
      </c>
      <c r="F193">
        <v>95036</v>
      </c>
      <c r="G193">
        <v>468.5</v>
      </c>
      <c r="H193">
        <v>0</v>
      </c>
      <c r="I193">
        <v>0</v>
      </c>
      <c r="J193">
        <v>83085</v>
      </c>
      <c r="K193">
        <v>409.59</v>
      </c>
      <c r="L193">
        <v>58.92</v>
      </c>
      <c r="M193">
        <v>7615.89</v>
      </c>
      <c r="N193">
        <v>0</v>
      </c>
      <c r="O193">
        <v>0</v>
      </c>
      <c r="P193">
        <v>0</v>
      </c>
      <c r="Q193">
        <v>0</v>
      </c>
      <c r="R193">
        <v>0.3</v>
      </c>
      <c r="S193">
        <v>13.1</v>
      </c>
      <c r="T193">
        <v>4.3499999999999996</v>
      </c>
      <c r="U193">
        <v>103447.78</v>
      </c>
      <c r="X193" t="str">
        <f t="shared" si="98"/>
        <v>write_run_write_all_no_trx</v>
      </c>
      <c r="Y193">
        <f t="shared" si="99"/>
        <v>512</v>
      </c>
      <c r="Z193">
        <f t="shared" si="100"/>
        <v>117.13</v>
      </c>
      <c r="AA193">
        <f t="shared" si="101"/>
        <v>468.5</v>
      </c>
      <c r="AB193">
        <f t="shared" si="102"/>
        <v>0</v>
      </c>
      <c r="AC193">
        <f t="shared" si="103"/>
        <v>409.59</v>
      </c>
      <c r="AD193">
        <f t="shared" si="104"/>
        <v>7615.89</v>
      </c>
    </row>
    <row r="194" spans="1:30" x14ac:dyDescent="0.25">
      <c r="A194" t="s">
        <v>44</v>
      </c>
      <c r="B194">
        <v>206</v>
      </c>
      <c r="C194">
        <v>1024</v>
      </c>
      <c r="D194">
        <v>22699</v>
      </c>
      <c r="E194">
        <v>110.38</v>
      </c>
      <c r="F194">
        <v>90796</v>
      </c>
      <c r="G194">
        <v>441.52</v>
      </c>
      <c r="H194">
        <v>0</v>
      </c>
      <c r="I194">
        <v>0</v>
      </c>
      <c r="J194">
        <v>79504</v>
      </c>
      <c r="K194">
        <v>386.61</v>
      </c>
      <c r="L194">
        <v>54.91</v>
      </c>
      <c r="M194">
        <v>15096.83</v>
      </c>
      <c r="N194">
        <v>0</v>
      </c>
      <c r="O194">
        <v>0</v>
      </c>
      <c r="P194">
        <v>0</v>
      </c>
      <c r="Q194">
        <v>0</v>
      </c>
      <c r="R194">
        <v>0.65</v>
      </c>
      <c r="S194">
        <v>27</v>
      </c>
      <c r="T194">
        <v>9.16</v>
      </c>
      <c r="U194">
        <v>207928.37</v>
      </c>
      <c r="X194" t="str">
        <f t="shared" si="98"/>
        <v>write_run_write_all_no_trx</v>
      </c>
      <c r="Y194">
        <f t="shared" si="99"/>
        <v>1024</v>
      </c>
      <c r="Z194">
        <f t="shared" si="100"/>
        <v>110.38</v>
      </c>
      <c r="AA194">
        <f t="shared" si="101"/>
        <v>441.52</v>
      </c>
      <c r="AB194">
        <f t="shared" si="102"/>
        <v>0</v>
      </c>
      <c r="AC194">
        <f t="shared" si="103"/>
        <v>386.61</v>
      </c>
      <c r="AD194">
        <f t="shared" si="104"/>
        <v>15096.83</v>
      </c>
    </row>
    <row r="196" spans="1:30" x14ac:dyDescent="0.25">
      <c r="A196" t="s">
        <v>0</v>
      </c>
      <c r="B196" t="s">
        <v>1</v>
      </c>
      <c r="C196" t="s">
        <v>2</v>
      </c>
      <c r="D196" t="s">
        <v>3</v>
      </c>
      <c r="E196" t="s">
        <v>4</v>
      </c>
      <c r="F196" t="s">
        <v>5</v>
      </c>
      <c r="G196" t="s">
        <v>6</v>
      </c>
      <c r="H196" t="s">
        <v>7</v>
      </c>
      <c r="I196" t="s">
        <v>8</v>
      </c>
      <c r="J196" t="s">
        <v>9</v>
      </c>
      <c r="K196" t="s">
        <v>10</v>
      </c>
      <c r="L196" t="s">
        <v>11</v>
      </c>
      <c r="M196" t="s">
        <v>12</v>
      </c>
      <c r="N196" t="s">
        <v>13</v>
      </c>
      <c r="O196" t="s">
        <v>14</v>
      </c>
      <c r="P196" t="s">
        <v>15</v>
      </c>
      <c r="Q196" t="s">
        <v>16</v>
      </c>
      <c r="R196" t="s">
        <v>17</v>
      </c>
      <c r="S196" t="s">
        <v>18</v>
      </c>
      <c r="T196" t="s">
        <v>19</v>
      </c>
      <c r="U196" t="s">
        <v>20</v>
      </c>
      <c r="Y196" t="s">
        <v>47</v>
      </c>
      <c r="Z196" t="s">
        <v>48</v>
      </c>
      <c r="AA196" t="s">
        <v>49</v>
      </c>
      <c r="AB196" t="s">
        <v>50</v>
      </c>
      <c r="AC196" t="s">
        <v>51</v>
      </c>
      <c r="AD196" t="s">
        <v>52</v>
      </c>
    </row>
    <row r="197" spans="1:30" x14ac:dyDescent="0.25">
      <c r="A197" t="s">
        <v>45</v>
      </c>
      <c r="B197">
        <v>200</v>
      </c>
      <c r="C197">
        <v>1</v>
      </c>
      <c r="D197">
        <v>3155</v>
      </c>
      <c r="E197">
        <v>15.77</v>
      </c>
      <c r="F197">
        <v>18930</v>
      </c>
      <c r="G197">
        <v>94.63</v>
      </c>
      <c r="H197">
        <v>0</v>
      </c>
      <c r="I197">
        <v>0</v>
      </c>
      <c r="J197">
        <v>11031</v>
      </c>
      <c r="K197">
        <v>55.15</v>
      </c>
      <c r="L197">
        <v>39.49</v>
      </c>
      <c r="M197">
        <v>64.47</v>
      </c>
      <c r="N197">
        <v>0</v>
      </c>
      <c r="O197">
        <v>0</v>
      </c>
      <c r="P197">
        <v>0</v>
      </c>
      <c r="Q197">
        <v>0</v>
      </c>
      <c r="R197">
        <v>0.01</v>
      </c>
      <c r="S197">
        <v>2.67</v>
      </c>
      <c r="T197">
        <v>0.06</v>
      </c>
      <c r="U197">
        <v>200.03</v>
      </c>
      <c r="X197" t="str">
        <f>A197</f>
        <v>write_run_write_all_with_trx</v>
      </c>
      <c r="Y197">
        <f>C197</f>
        <v>1</v>
      </c>
      <c r="Z197">
        <f>E197</f>
        <v>15.77</v>
      </c>
      <c r="AA197">
        <f>G197</f>
        <v>94.63</v>
      </c>
      <c r="AB197">
        <f>I197</f>
        <v>0</v>
      </c>
      <c r="AC197">
        <f>K197</f>
        <v>55.15</v>
      </c>
      <c r="AD197">
        <f>M197</f>
        <v>64.47</v>
      </c>
    </row>
    <row r="198" spans="1:30" x14ac:dyDescent="0.25">
      <c r="A198" t="s">
        <v>45</v>
      </c>
      <c r="B198">
        <v>201</v>
      </c>
      <c r="C198">
        <v>2</v>
      </c>
      <c r="D198">
        <v>5905</v>
      </c>
      <c r="E198">
        <v>29.38</v>
      </c>
      <c r="F198">
        <v>35430</v>
      </c>
      <c r="G198">
        <v>176.3</v>
      </c>
      <c r="H198">
        <v>0</v>
      </c>
      <c r="I198">
        <v>0</v>
      </c>
      <c r="J198">
        <v>20666</v>
      </c>
      <c r="K198">
        <v>102.83</v>
      </c>
      <c r="L198">
        <v>73.459999999999994</v>
      </c>
      <c r="M198">
        <v>80.03</v>
      </c>
      <c r="N198">
        <v>0</v>
      </c>
      <c r="O198">
        <v>0</v>
      </c>
      <c r="P198">
        <v>0</v>
      </c>
      <c r="Q198">
        <v>0</v>
      </c>
      <c r="R198">
        <v>0.01</v>
      </c>
      <c r="S198">
        <v>2.58</v>
      </c>
      <c r="T198">
        <v>7.0000000000000007E-2</v>
      </c>
      <c r="U198">
        <v>401.89</v>
      </c>
      <c r="X198" t="str">
        <f t="shared" ref="X198:X207" si="105">A198</f>
        <v>write_run_write_all_with_trx</v>
      </c>
      <c r="Y198">
        <f t="shared" ref="Y198:Y207" si="106">C198</f>
        <v>2</v>
      </c>
      <c r="Z198">
        <f t="shared" ref="Z198:Z207" si="107">E198</f>
        <v>29.38</v>
      </c>
      <c r="AA198">
        <f t="shared" ref="AA198:AA207" si="108">G198</f>
        <v>176.3</v>
      </c>
      <c r="AB198">
        <f t="shared" ref="AB198:AB207" si="109">I198</f>
        <v>0</v>
      </c>
      <c r="AC198">
        <f t="shared" ref="AC198:AC207" si="110">K198</f>
        <v>102.83</v>
      </c>
      <c r="AD198">
        <f t="shared" ref="AD198:AD207" si="111">M198</f>
        <v>80.03</v>
      </c>
    </row>
    <row r="199" spans="1:30" x14ac:dyDescent="0.25">
      <c r="A199" t="s">
        <v>45</v>
      </c>
      <c r="B199">
        <v>200</v>
      </c>
      <c r="C199">
        <v>4</v>
      </c>
      <c r="D199">
        <v>9120</v>
      </c>
      <c r="E199">
        <v>45.59</v>
      </c>
      <c r="F199">
        <v>54720</v>
      </c>
      <c r="G199">
        <v>273.55</v>
      </c>
      <c r="H199">
        <v>0</v>
      </c>
      <c r="I199">
        <v>0</v>
      </c>
      <c r="J199">
        <v>31920</v>
      </c>
      <c r="K199">
        <v>159.57</v>
      </c>
      <c r="L199">
        <v>113.98</v>
      </c>
      <c r="M199">
        <v>139.85</v>
      </c>
      <c r="N199">
        <v>0</v>
      </c>
      <c r="O199">
        <v>0</v>
      </c>
      <c r="P199">
        <v>0</v>
      </c>
      <c r="Q199">
        <v>0</v>
      </c>
      <c r="R199">
        <v>0.01</v>
      </c>
      <c r="S199">
        <v>2.68</v>
      </c>
      <c r="T199">
        <v>0.09</v>
      </c>
      <c r="U199">
        <v>800.1</v>
      </c>
      <c r="X199" t="str">
        <f t="shared" si="105"/>
        <v>write_run_write_all_with_trx</v>
      </c>
      <c r="Y199">
        <f t="shared" si="106"/>
        <v>4</v>
      </c>
      <c r="Z199">
        <f t="shared" si="107"/>
        <v>45.59</v>
      </c>
      <c r="AA199">
        <f t="shared" si="108"/>
        <v>273.55</v>
      </c>
      <c r="AB199">
        <f t="shared" si="109"/>
        <v>0</v>
      </c>
      <c r="AC199">
        <f t="shared" si="110"/>
        <v>159.57</v>
      </c>
      <c r="AD199">
        <f t="shared" si="111"/>
        <v>139.85</v>
      </c>
    </row>
    <row r="200" spans="1:30" x14ac:dyDescent="0.25">
      <c r="A200" t="s">
        <v>45</v>
      </c>
      <c r="B200">
        <v>202</v>
      </c>
      <c r="C200">
        <v>8</v>
      </c>
      <c r="D200">
        <v>13512</v>
      </c>
      <c r="E200">
        <v>66.73</v>
      </c>
      <c r="F200">
        <v>81072</v>
      </c>
      <c r="G200">
        <v>400.38</v>
      </c>
      <c r="H200">
        <v>0</v>
      </c>
      <c r="I200">
        <v>0</v>
      </c>
      <c r="J200">
        <v>47291</v>
      </c>
      <c r="K200">
        <v>233.55</v>
      </c>
      <c r="L200">
        <v>166.83</v>
      </c>
      <c r="M200">
        <v>559.5</v>
      </c>
      <c r="N200">
        <v>0</v>
      </c>
      <c r="O200">
        <v>0</v>
      </c>
      <c r="P200">
        <v>0</v>
      </c>
      <c r="Q200">
        <v>0</v>
      </c>
      <c r="R200">
        <v>0.01</v>
      </c>
      <c r="S200">
        <v>2.72</v>
      </c>
      <c r="T200">
        <v>0.12</v>
      </c>
      <c r="U200">
        <v>1609.1</v>
      </c>
      <c r="X200" t="str">
        <f t="shared" si="105"/>
        <v>write_run_write_all_with_trx</v>
      </c>
      <c r="Y200">
        <f t="shared" si="106"/>
        <v>8</v>
      </c>
      <c r="Z200">
        <f t="shared" si="107"/>
        <v>66.73</v>
      </c>
      <c r="AA200">
        <f t="shared" si="108"/>
        <v>400.38</v>
      </c>
      <c r="AB200">
        <f t="shared" si="109"/>
        <v>0</v>
      </c>
      <c r="AC200">
        <f t="shared" si="110"/>
        <v>233.55</v>
      </c>
      <c r="AD200">
        <f t="shared" si="111"/>
        <v>559.5</v>
      </c>
    </row>
    <row r="201" spans="1:30" x14ac:dyDescent="0.25">
      <c r="A201" t="s">
        <v>45</v>
      </c>
      <c r="B201">
        <v>200</v>
      </c>
      <c r="C201">
        <v>16</v>
      </c>
      <c r="D201">
        <v>16636</v>
      </c>
      <c r="E201">
        <v>83.13</v>
      </c>
      <c r="F201">
        <v>99816</v>
      </c>
      <c r="G201">
        <v>498.81</v>
      </c>
      <c r="H201">
        <v>0</v>
      </c>
      <c r="I201">
        <v>0</v>
      </c>
      <c r="J201">
        <v>58185</v>
      </c>
      <c r="K201">
        <v>290.77</v>
      </c>
      <c r="L201">
        <v>208.04</v>
      </c>
      <c r="M201">
        <v>861.95</v>
      </c>
      <c r="N201">
        <v>0</v>
      </c>
      <c r="O201">
        <v>0</v>
      </c>
      <c r="P201">
        <v>0</v>
      </c>
      <c r="Q201">
        <v>0</v>
      </c>
      <c r="R201">
        <v>0.02</v>
      </c>
      <c r="S201">
        <v>2.83</v>
      </c>
      <c r="T201">
        <v>0.19</v>
      </c>
      <c r="U201">
        <v>3201.52</v>
      </c>
      <c r="X201" t="str">
        <f t="shared" si="105"/>
        <v>write_run_write_all_with_trx</v>
      </c>
      <c r="Y201">
        <f t="shared" si="106"/>
        <v>16</v>
      </c>
      <c r="Z201">
        <f t="shared" si="107"/>
        <v>83.13</v>
      </c>
      <c r="AA201">
        <f t="shared" si="108"/>
        <v>498.81</v>
      </c>
      <c r="AB201">
        <f t="shared" si="109"/>
        <v>0</v>
      </c>
      <c r="AC201">
        <f t="shared" si="110"/>
        <v>290.77</v>
      </c>
      <c r="AD201">
        <f t="shared" si="111"/>
        <v>861.95</v>
      </c>
    </row>
    <row r="202" spans="1:30" x14ac:dyDescent="0.25">
      <c r="A202" t="s">
        <v>45</v>
      </c>
      <c r="B202">
        <v>202</v>
      </c>
      <c r="C202">
        <v>32</v>
      </c>
      <c r="D202">
        <v>19724</v>
      </c>
      <c r="E202">
        <v>97.76</v>
      </c>
      <c r="F202">
        <v>118344</v>
      </c>
      <c r="G202">
        <v>586.55999999999995</v>
      </c>
      <c r="H202">
        <v>0</v>
      </c>
      <c r="I202">
        <v>0</v>
      </c>
      <c r="J202">
        <v>69003</v>
      </c>
      <c r="K202">
        <v>342.01</v>
      </c>
      <c r="L202">
        <v>244.55</v>
      </c>
      <c r="M202">
        <v>1129.24</v>
      </c>
      <c r="N202">
        <v>0</v>
      </c>
      <c r="O202">
        <v>0</v>
      </c>
      <c r="P202">
        <v>0</v>
      </c>
      <c r="Q202">
        <v>0</v>
      </c>
      <c r="R202">
        <v>0.02</v>
      </c>
      <c r="S202">
        <v>3.08</v>
      </c>
      <c r="T202">
        <v>0.33</v>
      </c>
      <c r="U202">
        <v>6454.01</v>
      </c>
      <c r="X202" t="str">
        <f t="shared" si="105"/>
        <v>write_run_write_all_with_trx</v>
      </c>
      <c r="Y202">
        <f t="shared" si="106"/>
        <v>32</v>
      </c>
      <c r="Z202">
        <f t="shared" si="107"/>
        <v>97.76</v>
      </c>
      <c r="AA202">
        <f t="shared" si="108"/>
        <v>586.55999999999995</v>
      </c>
      <c r="AB202">
        <f t="shared" si="109"/>
        <v>0</v>
      </c>
      <c r="AC202">
        <f t="shared" si="110"/>
        <v>342.01</v>
      </c>
      <c r="AD202">
        <f t="shared" si="111"/>
        <v>1129.24</v>
      </c>
    </row>
    <row r="203" spans="1:30" x14ac:dyDescent="0.25">
      <c r="A203" t="s">
        <v>45</v>
      </c>
      <c r="B203">
        <v>200</v>
      </c>
      <c r="C203">
        <v>64</v>
      </c>
      <c r="D203">
        <v>21678</v>
      </c>
      <c r="E203">
        <v>108.32</v>
      </c>
      <c r="F203">
        <v>130068</v>
      </c>
      <c r="G203">
        <v>649.94000000000005</v>
      </c>
      <c r="H203">
        <v>0</v>
      </c>
      <c r="I203">
        <v>0</v>
      </c>
      <c r="J203">
        <v>75882</v>
      </c>
      <c r="K203">
        <v>379.17</v>
      </c>
      <c r="L203">
        <v>270.76</v>
      </c>
      <c r="M203">
        <v>2539.17</v>
      </c>
      <c r="N203">
        <v>0</v>
      </c>
      <c r="O203">
        <v>0</v>
      </c>
      <c r="P203">
        <v>0</v>
      </c>
      <c r="Q203">
        <v>0</v>
      </c>
      <c r="R203">
        <v>0.02</v>
      </c>
      <c r="S203">
        <v>3.43</v>
      </c>
      <c r="T203">
        <v>0.59</v>
      </c>
      <c r="U203">
        <v>12807.06</v>
      </c>
      <c r="X203" t="str">
        <f t="shared" si="105"/>
        <v>write_run_write_all_with_trx</v>
      </c>
      <c r="Y203">
        <f t="shared" si="106"/>
        <v>64</v>
      </c>
      <c r="Z203">
        <f t="shared" si="107"/>
        <v>108.32</v>
      </c>
      <c r="AA203">
        <f t="shared" si="108"/>
        <v>649.94000000000005</v>
      </c>
      <c r="AB203">
        <f t="shared" si="109"/>
        <v>0</v>
      </c>
      <c r="AC203">
        <f t="shared" si="110"/>
        <v>379.17</v>
      </c>
      <c r="AD203">
        <f t="shared" si="111"/>
        <v>2539.17</v>
      </c>
    </row>
    <row r="204" spans="1:30" x14ac:dyDescent="0.25">
      <c r="A204" t="s">
        <v>45</v>
      </c>
      <c r="B204">
        <v>202</v>
      </c>
      <c r="C204">
        <v>128</v>
      </c>
      <c r="D204">
        <v>24922</v>
      </c>
      <c r="E204">
        <v>123.66</v>
      </c>
      <c r="F204">
        <v>149532</v>
      </c>
      <c r="G204">
        <v>741.98</v>
      </c>
      <c r="H204">
        <v>0</v>
      </c>
      <c r="I204">
        <v>0</v>
      </c>
      <c r="J204">
        <v>87405</v>
      </c>
      <c r="K204">
        <v>433.7</v>
      </c>
      <c r="L204">
        <v>308.27</v>
      </c>
      <c r="M204">
        <v>2880.27</v>
      </c>
      <c r="N204">
        <v>0</v>
      </c>
      <c r="O204">
        <v>0</v>
      </c>
      <c r="P204">
        <v>0</v>
      </c>
      <c r="Q204">
        <v>0</v>
      </c>
      <c r="R204">
        <v>0.02</v>
      </c>
      <c r="S204">
        <v>4.32</v>
      </c>
      <c r="T204">
        <v>1.03</v>
      </c>
      <c r="U204">
        <v>25694.639999999999</v>
      </c>
      <c r="X204" t="str">
        <f t="shared" si="105"/>
        <v>write_run_write_all_with_trx</v>
      </c>
      <c r="Y204">
        <f t="shared" si="106"/>
        <v>128</v>
      </c>
      <c r="Z204">
        <f t="shared" si="107"/>
        <v>123.66</v>
      </c>
      <c r="AA204">
        <f t="shared" si="108"/>
        <v>741.98</v>
      </c>
      <c r="AB204">
        <f t="shared" si="109"/>
        <v>0</v>
      </c>
      <c r="AC204">
        <f t="shared" si="110"/>
        <v>433.7</v>
      </c>
      <c r="AD204">
        <f t="shared" si="111"/>
        <v>2880.27</v>
      </c>
    </row>
    <row r="205" spans="1:30" x14ac:dyDescent="0.25">
      <c r="A205" t="s">
        <v>45</v>
      </c>
      <c r="B205">
        <v>201</v>
      </c>
      <c r="C205">
        <v>256</v>
      </c>
      <c r="D205">
        <v>24352</v>
      </c>
      <c r="E205">
        <v>121.45</v>
      </c>
      <c r="F205">
        <v>146112</v>
      </c>
      <c r="G205">
        <v>728.68</v>
      </c>
      <c r="H205">
        <v>0</v>
      </c>
      <c r="I205">
        <v>0</v>
      </c>
      <c r="J205">
        <v>85300</v>
      </c>
      <c r="K205">
        <v>425.4</v>
      </c>
      <c r="L205">
        <v>303.27999999999997</v>
      </c>
      <c r="M205">
        <v>4358.09</v>
      </c>
      <c r="N205">
        <v>0</v>
      </c>
      <c r="O205">
        <v>0</v>
      </c>
      <c r="P205">
        <v>0</v>
      </c>
      <c r="Q205">
        <v>0</v>
      </c>
      <c r="R205">
        <v>0.04</v>
      </c>
      <c r="S205">
        <v>8.31</v>
      </c>
      <c r="T205">
        <v>2.11</v>
      </c>
      <c r="U205">
        <v>51314.98</v>
      </c>
      <c r="X205" t="str">
        <f t="shared" si="105"/>
        <v>write_run_write_all_with_trx</v>
      </c>
      <c r="Y205">
        <f t="shared" si="106"/>
        <v>256</v>
      </c>
      <c r="Z205">
        <f t="shared" si="107"/>
        <v>121.45</v>
      </c>
      <c r="AA205">
        <f t="shared" si="108"/>
        <v>728.68</v>
      </c>
      <c r="AB205">
        <f t="shared" si="109"/>
        <v>0</v>
      </c>
      <c r="AC205">
        <f t="shared" si="110"/>
        <v>425.4</v>
      </c>
      <c r="AD205">
        <f t="shared" si="111"/>
        <v>4358.09</v>
      </c>
    </row>
    <row r="206" spans="1:30" x14ac:dyDescent="0.25">
      <c r="A206" t="s">
        <v>45</v>
      </c>
      <c r="B206">
        <v>202</v>
      </c>
      <c r="C206">
        <v>512</v>
      </c>
      <c r="D206">
        <v>25583</v>
      </c>
      <c r="E206">
        <v>126.52</v>
      </c>
      <c r="F206">
        <v>153498</v>
      </c>
      <c r="G206">
        <v>759.09</v>
      </c>
      <c r="H206">
        <v>0</v>
      </c>
      <c r="I206">
        <v>0</v>
      </c>
      <c r="J206">
        <v>89369</v>
      </c>
      <c r="K206">
        <v>441.96</v>
      </c>
      <c r="L206">
        <v>317.14</v>
      </c>
      <c r="M206">
        <v>7479.98</v>
      </c>
      <c r="N206">
        <v>0</v>
      </c>
      <c r="O206">
        <v>0</v>
      </c>
      <c r="P206">
        <v>0</v>
      </c>
      <c r="Q206">
        <v>0</v>
      </c>
      <c r="R206">
        <v>0.05</v>
      </c>
      <c r="S206">
        <v>15.91</v>
      </c>
      <c r="T206">
        <v>4.03</v>
      </c>
      <c r="U206">
        <v>103101.26</v>
      </c>
      <c r="X206" t="str">
        <f t="shared" si="105"/>
        <v>write_run_write_all_with_trx</v>
      </c>
      <c r="Y206">
        <f t="shared" si="106"/>
        <v>512</v>
      </c>
      <c r="Z206">
        <f t="shared" si="107"/>
        <v>126.52</v>
      </c>
      <c r="AA206">
        <f t="shared" si="108"/>
        <v>759.09</v>
      </c>
      <c r="AB206">
        <f t="shared" si="109"/>
        <v>0</v>
      </c>
      <c r="AC206">
        <f t="shared" si="110"/>
        <v>441.96</v>
      </c>
      <c r="AD206">
        <f t="shared" si="111"/>
        <v>7479.98</v>
      </c>
    </row>
    <row r="207" spans="1:30" x14ac:dyDescent="0.25">
      <c r="A207" t="s">
        <v>45</v>
      </c>
      <c r="B207">
        <v>204</v>
      </c>
      <c r="C207">
        <v>1024</v>
      </c>
      <c r="D207">
        <v>24314</v>
      </c>
      <c r="E207">
        <v>119.32</v>
      </c>
      <c r="F207">
        <v>145884</v>
      </c>
      <c r="G207">
        <v>715.93</v>
      </c>
      <c r="H207">
        <v>0</v>
      </c>
      <c r="I207">
        <v>0</v>
      </c>
      <c r="J207">
        <v>85121</v>
      </c>
      <c r="K207">
        <v>417.74</v>
      </c>
      <c r="L207">
        <v>298.2</v>
      </c>
      <c r="M207">
        <v>14562.82</v>
      </c>
      <c r="N207">
        <v>0</v>
      </c>
      <c r="O207">
        <v>0</v>
      </c>
      <c r="P207">
        <v>0</v>
      </c>
      <c r="Q207">
        <v>0</v>
      </c>
      <c r="R207">
        <v>0.08</v>
      </c>
      <c r="S207">
        <v>24.52</v>
      </c>
      <c r="T207">
        <v>8.51</v>
      </c>
      <c r="U207">
        <v>206927.76</v>
      </c>
      <c r="X207" t="str">
        <f t="shared" si="105"/>
        <v>write_run_write_all_with_trx</v>
      </c>
      <c r="Y207">
        <f t="shared" si="106"/>
        <v>1024</v>
      </c>
      <c r="Z207">
        <f t="shared" si="107"/>
        <v>119.32</v>
      </c>
      <c r="AA207">
        <f t="shared" si="108"/>
        <v>715.93</v>
      </c>
      <c r="AB207">
        <f t="shared" si="109"/>
        <v>0</v>
      </c>
      <c r="AC207">
        <f t="shared" si="110"/>
        <v>417.74</v>
      </c>
      <c r="AD207">
        <f t="shared" si="111"/>
        <v>14562.82</v>
      </c>
    </row>
    <row r="209" spans="1:30" x14ac:dyDescent="0.25">
      <c r="A209" t="s">
        <v>0</v>
      </c>
      <c r="B209" t="s">
        <v>1</v>
      </c>
      <c r="C209" t="s">
        <v>2</v>
      </c>
      <c r="D209" t="s">
        <v>3</v>
      </c>
      <c r="E209" t="s">
        <v>4</v>
      </c>
      <c r="F209" t="s">
        <v>5</v>
      </c>
      <c r="G209" t="s">
        <v>6</v>
      </c>
      <c r="H209" t="s">
        <v>7</v>
      </c>
      <c r="I209" t="s">
        <v>8</v>
      </c>
      <c r="J209" t="s">
        <v>9</v>
      </c>
      <c r="K209" t="s">
        <v>10</v>
      </c>
      <c r="L209" t="s">
        <v>11</v>
      </c>
      <c r="M209" t="s">
        <v>12</v>
      </c>
      <c r="N209" t="s">
        <v>13</v>
      </c>
      <c r="O209" t="s">
        <v>14</v>
      </c>
      <c r="P209" t="s">
        <v>15</v>
      </c>
      <c r="Q209" t="s">
        <v>16</v>
      </c>
      <c r="R209" t="s">
        <v>17</v>
      </c>
      <c r="S209" t="s">
        <v>18</v>
      </c>
      <c r="T209" t="s">
        <v>19</v>
      </c>
      <c r="U209" t="s">
        <v>20</v>
      </c>
      <c r="Y209" t="s">
        <v>47</v>
      </c>
      <c r="Z209" t="s">
        <v>48</v>
      </c>
      <c r="AA209" t="s">
        <v>49</v>
      </c>
      <c r="AB209" t="s">
        <v>50</v>
      </c>
      <c r="AC209" t="s">
        <v>51</v>
      </c>
      <c r="AD209" t="s">
        <v>52</v>
      </c>
    </row>
    <row r="210" spans="1:30" x14ac:dyDescent="0.25">
      <c r="A210" t="s">
        <v>46</v>
      </c>
      <c r="B210">
        <v>200</v>
      </c>
      <c r="C210">
        <v>1</v>
      </c>
      <c r="D210">
        <v>3861</v>
      </c>
      <c r="E210">
        <v>19.3</v>
      </c>
      <c r="F210">
        <v>23166</v>
      </c>
      <c r="G210">
        <v>115.82</v>
      </c>
      <c r="H210">
        <v>0</v>
      </c>
      <c r="I210">
        <v>0</v>
      </c>
      <c r="J210">
        <v>13509</v>
      </c>
      <c r="K210">
        <v>67.540000000000006</v>
      </c>
      <c r="L210">
        <v>48.28</v>
      </c>
      <c r="M210">
        <v>51.02</v>
      </c>
      <c r="N210">
        <v>0</v>
      </c>
      <c r="O210">
        <v>0</v>
      </c>
      <c r="P210">
        <v>0</v>
      </c>
      <c r="Q210">
        <v>0</v>
      </c>
      <c r="R210">
        <v>0.01</v>
      </c>
      <c r="S210">
        <v>2.56</v>
      </c>
      <c r="T210">
        <v>0.05</v>
      </c>
      <c r="U210">
        <v>200</v>
      </c>
      <c r="X210" t="str">
        <f>A210</f>
        <v>write_run_write_all_with_trx_special</v>
      </c>
      <c r="Y210">
        <f>C210</f>
        <v>1</v>
      </c>
      <c r="Z210">
        <f>E210</f>
        <v>19.3</v>
      </c>
      <c r="AA210">
        <f>G210</f>
        <v>115.82</v>
      </c>
      <c r="AB210">
        <f>I210</f>
        <v>0</v>
      </c>
      <c r="AC210">
        <f>K210</f>
        <v>67.540000000000006</v>
      </c>
      <c r="AD210">
        <f>M210</f>
        <v>51.02</v>
      </c>
    </row>
    <row r="211" spans="1:30" x14ac:dyDescent="0.25">
      <c r="A211" t="s">
        <v>46</v>
      </c>
      <c r="B211">
        <v>200</v>
      </c>
      <c r="C211">
        <v>2</v>
      </c>
      <c r="D211">
        <v>8488</v>
      </c>
      <c r="E211">
        <v>42.4</v>
      </c>
      <c r="F211">
        <v>50928</v>
      </c>
      <c r="G211">
        <v>254.41</v>
      </c>
      <c r="H211">
        <v>0</v>
      </c>
      <c r="I211">
        <v>0</v>
      </c>
      <c r="J211">
        <v>29679</v>
      </c>
      <c r="K211">
        <v>148.26</v>
      </c>
      <c r="L211">
        <v>106.15</v>
      </c>
      <c r="M211">
        <v>47.47</v>
      </c>
      <c r="N211">
        <v>0</v>
      </c>
      <c r="O211">
        <v>0</v>
      </c>
      <c r="P211">
        <v>0</v>
      </c>
      <c r="Q211">
        <v>0</v>
      </c>
      <c r="R211">
        <v>0.01</v>
      </c>
      <c r="S211">
        <v>2.56</v>
      </c>
      <c r="T211">
        <v>0.05</v>
      </c>
      <c r="U211">
        <v>400.34</v>
      </c>
      <c r="X211" t="str">
        <f t="shared" ref="X211:X220" si="112">A211</f>
        <v>write_run_write_all_with_trx_special</v>
      </c>
      <c r="Y211">
        <f t="shared" ref="Y211:Y220" si="113">C211</f>
        <v>2</v>
      </c>
      <c r="Z211">
        <f t="shared" ref="Z211:Z220" si="114">E211</f>
        <v>42.4</v>
      </c>
      <c r="AA211">
        <f t="shared" ref="AA211:AA220" si="115">G211</f>
        <v>254.41</v>
      </c>
      <c r="AB211">
        <f t="shared" ref="AB211:AB220" si="116">I211</f>
        <v>0</v>
      </c>
      <c r="AC211">
        <f t="shared" ref="AC211:AC220" si="117">K211</f>
        <v>148.26</v>
      </c>
      <c r="AD211">
        <f t="shared" ref="AD211:AD220" si="118">M211</f>
        <v>47.47</v>
      </c>
    </row>
    <row r="212" spans="1:30" x14ac:dyDescent="0.25">
      <c r="A212" t="s">
        <v>46</v>
      </c>
      <c r="B212">
        <v>200</v>
      </c>
      <c r="C212">
        <v>4</v>
      </c>
      <c r="D212">
        <v>14872</v>
      </c>
      <c r="E212">
        <v>74.22</v>
      </c>
      <c r="F212">
        <v>89232</v>
      </c>
      <c r="G212">
        <v>445.33</v>
      </c>
      <c r="H212">
        <v>0</v>
      </c>
      <c r="I212">
        <v>0</v>
      </c>
      <c r="J212">
        <v>52014</v>
      </c>
      <c r="K212">
        <v>259.58999999999997</v>
      </c>
      <c r="L212">
        <v>185.74</v>
      </c>
      <c r="M212">
        <v>53.85</v>
      </c>
      <c r="N212">
        <v>0</v>
      </c>
      <c r="O212">
        <v>0</v>
      </c>
      <c r="P212">
        <v>0</v>
      </c>
      <c r="Q212">
        <v>0</v>
      </c>
      <c r="R212">
        <v>0.01</v>
      </c>
      <c r="S212">
        <v>2.67</v>
      </c>
      <c r="T212">
        <v>0.05</v>
      </c>
      <c r="U212">
        <v>801.45</v>
      </c>
      <c r="X212" t="str">
        <f t="shared" si="112"/>
        <v>write_run_write_all_with_trx_special</v>
      </c>
      <c r="Y212">
        <f t="shared" si="113"/>
        <v>4</v>
      </c>
      <c r="Z212">
        <f t="shared" si="114"/>
        <v>74.22</v>
      </c>
      <c r="AA212">
        <f t="shared" si="115"/>
        <v>445.33</v>
      </c>
      <c r="AB212">
        <f t="shared" si="116"/>
        <v>0</v>
      </c>
      <c r="AC212">
        <f t="shared" si="117"/>
        <v>259.58999999999997</v>
      </c>
      <c r="AD212">
        <f t="shared" si="118"/>
        <v>53.85</v>
      </c>
    </row>
    <row r="213" spans="1:30" x14ac:dyDescent="0.25">
      <c r="A213" t="s">
        <v>46</v>
      </c>
      <c r="B213">
        <v>202</v>
      </c>
      <c r="C213">
        <v>8</v>
      </c>
      <c r="D213">
        <v>23340</v>
      </c>
      <c r="E213">
        <v>115.65</v>
      </c>
      <c r="F213">
        <v>140040</v>
      </c>
      <c r="G213">
        <v>693.91</v>
      </c>
      <c r="H213">
        <v>0</v>
      </c>
      <c r="I213">
        <v>0</v>
      </c>
      <c r="J213">
        <v>81759</v>
      </c>
      <c r="K213">
        <v>405.12</v>
      </c>
      <c r="L213">
        <v>288.79000000000002</v>
      </c>
      <c r="M213">
        <v>92.42</v>
      </c>
      <c r="N213">
        <v>0</v>
      </c>
      <c r="O213">
        <v>0</v>
      </c>
      <c r="P213">
        <v>0</v>
      </c>
      <c r="Q213">
        <v>0</v>
      </c>
      <c r="R213">
        <v>0.01</v>
      </c>
      <c r="S213">
        <v>2.56</v>
      </c>
      <c r="T213">
        <v>7.0000000000000007E-2</v>
      </c>
      <c r="U213">
        <v>1614.16</v>
      </c>
      <c r="X213" t="str">
        <f t="shared" si="112"/>
        <v>write_run_write_all_with_trx_special</v>
      </c>
      <c r="Y213">
        <f t="shared" si="113"/>
        <v>8</v>
      </c>
      <c r="Z213">
        <f t="shared" si="114"/>
        <v>115.65</v>
      </c>
      <c r="AA213">
        <f t="shared" si="115"/>
        <v>693.91</v>
      </c>
      <c r="AB213">
        <f t="shared" si="116"/>
        <v>0</v>
      </c>
      <c r="AC213">
        <f t="shared" si="117"/>
        <v>405.12</v>
      </c>
      <c r="AD213">
        <f t="shared" si="118"/>
        <v>92.42</v>
      </c>
    </row>
    <row r="214" spans="1:30" x14ac:dyDescent="0.25">
      <c r="A214" t="s">
        <v>46</v>
      </c>
      <c r="B214">
        <v>200</v>
      </c>
      <c r="C214">
        <v>16</v>
      </c>
      <c r="D214">
        <v>31989</v>
      </c>
      <c r="E214">
        <v>159.9</v>
      </c>
      <c r="F214">
        <v>191934</v>
      </c>
      <c r="G214">
        <v>959.42</v>
      </c>
      <c r="H214">
        <v>0</v>
      </c>
      <c r="I214">
        <v>0</v>
      </c>
      <c r="J214">
        <v>111895</v>
      </c>
      <c r="K214">
        <v>559.33000000000004</v>
      </c>
      <c r="L214">
        <v>400.09</v>
      </c>
      <c r="M214">
        <v>559.5</v>
      </c>
      <c r="N214">
        <v>0</v>
      </c>
      <c r="O214">
        <v>0</v>
      </c>
      <c r="P214">
        <v>0</v>
      </c>
      <c r="Q214">
        <v>0</v>
      </c>
      <c r="R214">
        <v>0.01</v>
      </c>
      <c r="S214">
        <v>2.82</v>
      </c>
      <c r="T214">
        <v>0.1</v>
      </c>
      <c r="U214">
        <v>3200.53</v>
      </c>
      <c r="X214" t="str">
        <f t="shared" si="112"/>
        <v>write_run_write_all_with_trx_special</v>
      </c>
      <c r="Y214">
        <f t="shared" si="113"/>
        <v>16</v>
      </c>
      <c r="Z214">
        <f t="shared" si="114"/>
        <v>159.9</v>
      </c>
      <c r="AA214">
        <f t="shared" si="115"/>
        <v>959.42</v>
      </c>
      <c r="AB214">
        <f t="shared" si="116"/>
        <v>0</v>
      </c>
      <c r="AC214">
        <f t="shared" si="117"/>
        <v>559.33000000000004</v>
      </c>
      <c r="AD214">
        <f t="shared" si="118"/>
        <v>559.5</v>
      </c>
    </row>
    <row r="215" spans="1:30" x14ac:dyDescent="0.25">
      <c r="A215" t="s">
        <v>46</v>
      </c>
      <c r="B215">
        <v>200</v>
      </c>
      <c r="C215">
        <v>32</v>
      </c>
      <c r="D215">
        <v>43707</v>
      </c>
      <c r="E215">
        <v>218.47</v>
      </c>
      <c r="F215">
        <v>262242</v>
      </c>
      <c r="G215">
        <v>1310.84</v>
      </c>
      <c r="H215">
        <v>0</v>
      </c>
      <c r="I215">
        <v>0</v>
      </c>
      <c r="J215">
        <v>152893</v>
      </c>
      <c r="K215">
        <v>764.25</v>
      </c>
      <c r="L215">
        <v>546.59</v>
      </c>
      <c r="M215">
        <v>773.68</v>
      </c>
      <c r="N215">
        <v>0</v>
      </c>
      <c r="O215">
        <v>0</v>
      </c>
      <c r="P215">
        <v>0</v>
      </c>
      <c r="Q215">
        <v>0</v>
      </c>
      <c r="R215">
        <v>0.01</v>
      </c>
      <c r="S215">
        <v>2.84</v>
      </c>
      <c r="T215">
        <v>0.15</v>
      </c>
      <c r="U215">
        <v>6400.8</v>
      </c>
      <c r="X215" t="str">
        <f t="shared" si="112"/>
        <v>write_run_write_all_with_trx_special</v>
      </c>
      <c r="Y215">
        <f t="shared" si="113"/>
        <v>32</v>
      </c>
      <c r="Z215">
        <f t="shared" si="114"/>
        <v>218.47</v>
      </c>
      <c r="AA215">
        <f t="shared" si="115"/>
        <v>1310.84</v>
      </c>
      <c r="AB215">
        <f t="shared" si="116"/>
        <v>0</v>
      </c>
      <c r="AC215">
        <f t="shared" si="117"/>
        <v>764.25</v>
      </c>
      <c r="AD215">
        <f t="shared" si="118"/>
        <v>773.68</v>
      </c>
    </row>
    <row r="216" spans="1:30" x14ac:dyDescent="0.25">
      <c r="A216" t="s">
        <v>46</v>
      </c>
      <c r="B216">
        <v>201</v>
      </c>
      <c r="C216">
        <v>64</v>
      </c>
      <c r="D216">
        <v>49743</v>
      </c>
      <c r="E216">
        <v>248</v>
      </c>
      <c r="F216">
        <v>298458</v>
      </c>
      <c r="G216">
        <v>1488</v>
      </c>
      <c r="H216">
        <v>0</v>
      </c>
      <c r="I216">
        <v>0</v>
      </c>
      <c r="J216">
        <v>174100</v>
      </c>
      <c r="K216">
        <v>868</v>
      </c>
      <c r="L216">
        <v>620</v>
      </c>
      <c r="M216">
        <v>1089.3</v>
      </c>
      <c r="N216">
        <v>0</v>
      </c>
      <c r="O216">
        <v>0</v>
      </c>
      <c r="P216">
        <v>0</v>
      </c>
      <c r="Q216">
        <v>0</v>
      </c>
      <c r="R216">
        <v>0.01</v>
      </c>
      <c r="S216">
        <v>2.97</v>
      </c>
      <c r="T216">
        <v>0.26</v>
      </c>
      <c r="U216">
        <v>12835.65</v>
      </c>
      <c r="X216" t="str">
        <f t="shared" si="112"/>
        <v>write_run_write_all_with_trx_special</v>
      </c>
      <c r="Y216">
        <f t="shared" si="113"/>
        <v>64</v>
      </c>
      <c r="Z216">
        <f t="shared" si="114"/>
        <v>248</v>
      </c>
      <c r="AA216">
        <f t="shared" si="115"/>
        <v>1488</v>
      </c>
      <c r="AB216">
        <f t="shared" si="116"/>
        <v>0</v>
      </c>
      <c r="AC216">
        <f t="shared" si="117"/>
        <v>868</v>
      </c>
      <c r="AD216">
        <f t="shared" si="118"/>
        <v>1089.3</v>
      </c>
    </row>
    <row r="217" spans="1:30" x14ac:dyDescent="0.25">
      <c r="A217" t="s">
        <v>46</v>
      </c>
      <c r="B217">
        <v>201</v>
      </c>
      <c r="C217">
        <v>128</v>
      </c>
      <c r="D217">
        <v>56445</v>
      </c>
      <c r="E217">
        <v>281.38</v>
      </c>
      <c r="F217">
        <v>338670</v>
      </c>
      <c r="G217">
        <v>1688.27</v>
      </c>
      <c r="H217">
        <v>0</v>
      </c>
      <c r="I217">
        <v>0</v>
      </c>
      <c r="J217">
        <v>197642</v>
      </c>
      <c r="K217">
        <v>985.25</v>
      </c>
      <c r="L217">
        <v>703.03</v>
      </c>
      <c r="M217">
        <v>2009.23</v>
      </c>
      <c r="N217">
        <v>0</v>
      </c>
      <c r="O217">
        <v>0</v>
      </c>
      <c r="P217">
        <v>0</v>
      </c>
      <c r="Q217">
        <v>0</v>
      </c>
      <c r="R217">
        <v>0.01</v>
      </c>
      <c r="S217">
        <v>2.96</v>
      </c>
      <c r="T217">
        <v>0.45</v>
      </c>
      <c r="U217">
        <v>25668.05</v>
      </c>
      <c r="X217" t="str">
        <f t="shared" si="112"/>
        <v>write_run_write_all_with_trx_special</v>
      </c>
      <c r="Y217">
        <f t="shared" si="113"/>
        <v>128</v>
      </c>
      <c r="Z217">
        <f t="shared" si="114"/>
        <v>281.38</v>
      </c>
      <c r="AA217">
        <f t="shared" si="115"/>
        <v>1688.27</v>
      </c>
      <c r="AB217">
        <f t="shared" si="116"/>
        <v>0</v>
      </c>
      <c r="AC217">
        <f t="shared" si="117"/>
        <v>985.25</v>
      </c>
      <c r="AD217">
        <f t="shared" si="118"/>
        <v>2009.23</v>
      </c>
    </row>
    <row r="218" spans="1:30" x14ac:dyDescent="0.25">
      <c r="A218" t="s">
        <v>46</v>
      </c>
      <c r="B218">
        <v>200</v>
      </c>
      <c r="C218">
        <v>256</v>
      </c>
      <c r="D218">
        <v>62550</v>
      </c>
      <c r="E218">
        <v>311.98</v>
      </c>
      <c r="F218">
        <v>375300</v>
      </c>
      <c r="G218">
        <v>1871.87</v>
      </c>
      <c r="H218">
        <v>0</v>
      </c>
      <c r="I218">
        <v>0</v>
      </c>
      <c r="J218">
        <v>218979</v>
      </c>
      <c r="K218">
        <v>1092.19</v>
      </c>
      <c r="L218">
        <v>779.68</v>
      </c>
      <c r="M218">
        <v>2728.81</v>
      </c>
      <c r="N218">
        <v>0</v>
      </c>
      <c r="O218">
        <v>0</v>
      </c>
      <c r="P218">
        <v>0</v>
      </c>
      <c r="Q218">
        <v>0</v>
      </c>
      <c r="R218">
        <v>0.01</v>
      </c>
      <c r="S218">
        <v>4.7300000000000004</v>
      </c>
      <c r="T218">
        <v>0.82</v>
      </c>
      <c r="U218">
        <v>51304.42</v>
      </c>
      <c r="X218" t="str">
        <f t="shared" si="112"/>
        <v>write_run_write_all_with_trx_special</v>
      </c>
      <c r="Y218">
        <f t="shared" si="113"/>
        <v>256</v>
      </c>
      <c r="Z218">
        <f t="shared" si="114"/>
        <v>311.98</v>
      </c>
      <c r="AA218">
        <f t="shared" si="115"/>
        <v>1871.87</v>
      </c>
      <c r="AB218">
        <f t="shared" si="116"/>
        <v>0</v>
      </c>
      <c r="AC218">
        <f t="shared" si="117"/>
        <v>1092.19</v>
      </c>
      <c r="AD218">
        <f t="shared" si="118"/>
        <v>2728.81</v>
      </c>
    </row>
    <row r="219" spans="1:30" x14ac:dyDescent="0.25">
      <c r="A219" t="s">
        <v>46</v>
      </c>
      <c r="B219">
        <v>203</v>
      </c>
      <c r="C219">
        <v>512</v>
      </c>
      <c r="D219">
        <v>67765</v>
      </c>
      <c r="E219">
        <v>333.44</v>
      </c>
      <c r="F219">
        <v>406590</v>
      </c>
      <c r="G219">
        <v>2000.62</v>
      </c>
      <c r="H219">
        <v>0</v>
      </c>
      <c r="I219">
        <v>0</v>
      </c>
      <c r="J219">
        <v>237084</v>
      </c>
      <c r="K219">
        <v>1166.57</v>
      </c>
      <c r="L219">
        <v>834.05</v>
      </c>
      <c r="M219">
        <v>3639.94</v>
      </c>
      <c r="N219">
        <v>0</v>
      </c>
      <c r="O219">
        <v>0</v>
      </c>
      <c r="P219">
        <v>0</v>
      </c>
      <c r="Q219">
        <v>0</v>
      </c>
      <c r="R219">
        <v>0.01</v>
      </c>
      <c r="S219">
        <v>7.46</v>
      </c>
      <c r="T219">
        <v>1.53</v>
      </c>
      <c r="U219">
        <v>103473.65</v>
      </c>
      <c r="X219" t="str">
        <f t="shared" si="112"/>
        <v>write_run_write_all_with_trx_special</v>
      </c>
      <c r="Y219">
        <f t="shared" si="113"/>
        <v>512</v>
      </c>
      <c r="Z219">
        <f t="shared" si="114"/>
        <v>333.44</v>
      </c>
      <c r="AA219">
        <f t="shared" si="115"/>
        <v>2000.62</v>
      </c>
      <c r="AB219">
        <f t="shared" si="116"/>
        <v>0</v>
      </c>
      <c r="AC219">
        <f t="shared" si="117"/>
        <v>1166.57</v>
      </c>
      <c r="AD219">
        <f t="shared" si="118"/>
        <v>3639.94</v>
      </c>
    </row>
    <row r="220" spans="1:30" x14ac:dyDescent="0.25">
      <c r="A220" t="s">
        <v>46</v>
      </c>
      <c r="B220">
        <v>201</v>
      </c>
      <c r="C220">
        <v>1024</v>
      </c>
      <c r="D220">
        <v>62370</v>
      </c>
      <c r="E220">
        <v>310.05</v>
      </c>
      <c r="F220">
        <v>374220</v>
      </c>
      <c r="G220">
        <v>1860.3</v>
      </c>
      <c r="H220">
        <v>0</v>
      </c>
      <c r="I220">
        <v>0</v>
      </c>
      <c r="J220">
        <v>218149</v>
      </c>
      <c r="K220">
        <v>1084.45</v>
      </c>
      <c r="L220">
        <v>775.85</v>
      </c>
      <c r="M220">
        <v>6594.16</v>
      </c>
      <c r="N220">
        <v>0</v>
      </c>
      <c r="O220">
        <v>0</v>
      </c>
      <c r="P220">
        <v>0</v>
      </c>
      <c r="Q220">
        <v>0</v>
      </c>
      <c r="R220">
        <v>0.01</v>
      </c>
      <c r="S220">
        <v>14.2</v>
      </c>
      <c r="T220">
        <v>3.29</v>
      </c>
      <c r="U220">
        <v>205478.38</v>
      </c>
      <c r="X220" t="str">
        <f t="shared" si="112"/>
        <v>write_run_write_all_with_trx_special</v>
      </c>
      <c r="Y220">
        <f t="shared" si="113"/>
        <v>1024</v>
      </c>
      <c r="Z220">
        <f t="shared" si="114"/>
        <v>310.05</v>
      </c>
      <c r="AA220">
        <f t="shared" si="115"/>
        <v>1860.3</v>
      </c>
      <c r="AB220">
        <f t="shared" si="116"/>
        <v>0</v>
      </c>
      <c r="AC220">
        <f t="shared" si="117"/>
        <v>1084.45</v>
      </c>
      <c r="AD220">
        <f t="shared" si="118"/>
        <v>6594.16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523A0-D46F-4659-BCE3-1BAF6553721F}">
  <sheetPr codeName="Sheet22"/>
  <dimension ref="A1:AD110"/>
  <sheetViews>
    <sheetView topLeftCell="A40" workbookViewId="0">
      <selection activeCell="A66" sqref="A66:U108"/>
    </sheetView>
  </sheetViews>
  <sheetFormatPr defaultRowHeight="15" x14ac:dyDescent="0.25"/>
  <cols>
    <col min="1" max="1" width="26.42578125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</row>
    <row r="2" spans="1:30" x14ac:dyDescent="0.25">
      <c r="A2" t="s">
        <v>21</v>
      </c>
      <c r="B2">
        <v>200</v>
      </c>
      <c r="C2">
        <v>1</v>
      </c>
      <c r="D2">
        <v>609</v>
      </c>
      <c r="E2">
        <v>3.04</v>
      </c>
      <c r="F2">
        <v>609</v>
      </c>
      <c r="G2">
        <v>3.04</v>
      </c>
      <c r="H2">
        <v>609</v>
      </c>
      <c r="I2">
        <v>3.04</v>
      </c>
      <c r="J2">
        <v>0</v>
      </c>
      <c r="K2">
        <v>0</v>
      </c>
      <c r="L2">
        <v>0</v>
      </c>
      <c r="M2">
        <v>530.08000000000004</v>
      </c>
      <c r="N2">
        <v>0</v>
      </c>
      <c r="O2">
        <v>0</v>
      </c>
      <c r="P2">
        <v>0</v>
      </c>
      <c r="Q2">
        <v>0</v>
      </c>
      <c r="R2">
        <v>0.11</v>
      </c>
      <c r="S2">
        <v>0.77</v>
      </c>
      <c r="T2">
        <v>0.33</v>
      </c>
      <c r="U2">
        <v>200.36</v>
      </c>
      <c r="X2" t="str">
        <f>A2</f>
        <v>select_run_inlist</v>
      </c>
      <c r="Y2">
        <f>C2</f>
        <v>1</v>
      </c>
      <c r="Z2">
        <f>E2</f>
        <v>3.04</v>
      </c>
      <c r="AA2">
        <f>G2</f>
        <v>3.04</v>
      </c>
      <c r="AB2">
        <f>I2</f>
        <v>3.04</v>
      </c>
      <c r="AC2">
        <f>K2</f>
        <v>0</v>
      </c>
      <c r="AD2">
        <f>M2</f>
        <v>530.08000000000004</v>
      </c>
    </row>
    <row r="3" spans="1:30" x14ac:dyDescent="0.25">
      <c r="A3" t="s">
        <v>21</v>
      </c>
      <c r="B3">
        <v>200</v>
      </c>
      <c r="C3">
        <v>2</v>
      </c>
      <c r="D3">
        <v>958</v>
      </c>
      <c r="E3">
        <v>4.78</v>
      </c>
      <c r="F3">
        <v>958</v>
      </c>
      <c r="G3">
        <v>4.78</v>
      </c>
      <c r="H3">
        <v>958</v>
      </c>
      <c r="I3">
        <v>4.78</v>
      </c>
      <c r="J3">
        <v>0</v>
      </c>
      <c r="K3">
        <v>0</v>
      </c>
      <c r="L3">
        <v>0</v>
      </c>
      <c r="M3">
        <v>590.55999999999995</v>
      </c>
      <c r="N3">
        <v>0</v>
      </c>
      <c r="O3">
        <v>0</v>
      </c>
      <c r="P3">
        <v>0</v>
      </c>
      <c r="Q3">
        <v>0</v>
      </c>
      <c r="R3">
        <v>0.17</v>
      </c>
      <c r="S3">
        <v>0.68</v>
      </c>
      <c r="T3">
        <v>0.42</v>
      </c>
      <c r="U3">
        <v>400.52</v>
      </c>
      <c r="X3" t="str">
        <f t="shared" ref="X3:X12" si="0">A3</f>
        <v>select_run_inlist</v>
      </c>
      <c r="Y3">
        <f t="shared" ref="Y3:Y12" si="1">C3</f>
        <v>2</v>
      </c>
      <c r="Z3">
        <f t="shared" ref="Z3:Z12" si="2">E3</f>
        <v>4.78</v>
      </c>
      <c r="AA3">
        <f t="shared" ref="AA3:AA12" si="3">G3</f>
        <v>4.78</v>
      </c>
      <c r="AB3">
        <f t="shared" ref="AB3:AB12" si="4">I3</f>
        <v>4.78</v>
      </c>
      <c r="AC3">
        <f t="shared" ref="AC3:AC12" si="5">K3</f>
        <v>0</v>
      </c>
      <c r="AD3">
        <f t="shared" ref="AD3:AD12" si="6">M3</f>
        <v>590.55999999999995</v>
      </c>
    </row>
    <row r="4" spans="1:30" x14ac:dyDescent="0.25">
      <c r="A4" t="s">
        <v>21</v>
      </c>
      <c r="B4">
        <v>200</v>
      </c>
      <c r="C4">
        <v>4</v>
      </c>
      <c r="D4">
        <v>1442</v>
      </c>
      <c r="E4">
        <v>7.2</v>
      </c>
      <c r="F4">
        <v>1442</v>
      </c>
      <c r="G4">
        <v>7.2</v>
      </c>
      <c r="H4">
        <v>1442</v>
      </c>
      <c r="I4">
        <v>7.2</v>
      </c>
      <c r="J4">
        <v>0</v>
      </c>
      <c r="K4">
        <v>0</v>
      </c>
      <c r="L4">
        <v>0</v>
      </c>
      <c r="M4">
        <v>707.07</v>
      </c>
      <c r="N4">
        <v>0</v>
      </c>
      <c r="O4">
        <v>0</v>
      </c>
      <c r="P4">
        <v>0</v>
      </c>
      <c r="Q4">
        <v>0</v>
      </c>
      <c r="R4">
        <v>0.27</v>
      </c>
      <c r="S4">
        <v>0.79</v>
      </c>
      <c r="T4">
        <v>0.56000000000000005</v>
      </c>
      <c r="U4">
        <v>800.8</v>
      </c>
      <c r="X4" t="str">
        <f t="shared" si="0"/>
        <v>select_run_inlist</v>
      </c>
      <c r="Y4">
        <f t="shared" si="1"/>
        <v>4</v>
      </c>
      <c r="Z4">
        <f t="shared" si="2"/>
        <v>7.2</v>
      </c>
      <c r="AA4">
        <f t="shared" si="3"/>
        <v>7.2</v>
      </c>
      <c r="AB4">
        <f t="shared" si="4"/>
        <v>7.2</v>
      </c>
      <c r="AC4">
        <f t="shared" si="5"/>
        <v>0</v>
      </c>
      <c r="AD4">
        <f t="shared" si="6"/>
        <v>707.07</v>
      </c>
    </row>
    <row r="5" spans="1:30" x14ac:dyDescent="0.25">
      <c r="A5" t="s">
        <v>21</v>
      </c>
      <c r="B5">
        <v>200</v>
      </c>
      <c r="C5">
        <v>8</v>
      </c>
      <c r="D5">
        <v>2051</v>
      </c>
      <c r="E5">
        <v>10.23</v>
      </c>
      <c r="F5">
        <v>2051</v>
      </c>
      <c r="G5">
        <v>10.23</v>
      </c>
      <c r="H5">
        <v>2051</v>
      </c>
      <c r="I5">
        <v>10.23</v>
      </c>
      <c r="J5">
        <v>0</v>
      </c>
      <c r="K5">
        <v>0</v>
      </c>
      <c r="L5">
        <v>0</v>
      </c>
      <c r="M5">
        <v>977.74</v>
      </c>
      <c r="N5">
        <v>0</v>
      </c>
      <c r="O5">
        <v>0</v>
      </c>
      <c r="P5">
        <v>0</v>
      </c>
      <c r="Q5">
        <v>0</v>
      </c>
      <c r="R5">
        <v>0.06</v>
      </c>
      <c r="S5">
        <v>2.93</v>
      </c>
      <c r="T5">
        <v>0.78</v>
      </c>
      <c r="U5">
        <v>1602.53</v>
      </c>
      <c r="X5" t="str">
        <f t="shared" si="0"/>
        <v>select_run_inlist</v>
      </c>
      <c r="Y5">
        <f t="shared" si="1"/>
        <v>8</v>
      </c>
      <c r="Z5">
        <f t="shared" si="2"/>
        <v>10.23</v>
      </c>
      <c r="AA5">
        <f t="shared" si="3"/>
        <v>10.23</v>
      </c>
      <c r="AB5">
        <f t="shared" si="4"/>
        <v>10.23</v>
      </c>
      <c r="AC5">
        <f t="shared" si="5"/>
        <v>0</v>
      </c>
      <c r="AD5">
        <f t="shared" si="6"/>
        <v>977.74</v>
      </c>
    </row>
    <row r="6" spans="1:30" x14ac:dyDescent="0.25">
      <c r="A6" t="s">
        <v>21</v>
      </c>
      <c r="B6">
        <v>201</v>
      </c>
      <c r="C6">
        <v>16</v>
      </c>
      <c r="D6">
        <v>2726</v>
      </c>
      <c r="E6">
        <v>13.58</v>
      </c>
      <c r="F6">
        <v>2726</v>
      </c>
      <c r="G6">
        <v>13.58</v>
      </c>
      <c r="H6">
        <v>2726</v>
      </c>
      <c r="I6">
        <v>13.58</v>
      </c>
      <c r="J6">
        <v>0</v>
      </c>
      <c r="K6">
        <v>0</v>
      </c>
      <c r="L6">
        <v>0</v>
      </c>
      <c r="M6">
        <v>2120.7600000000002</v>
      </c>
      <c r="N6">
        <v>0</v>
      </c>
      <c r="O6">
        <v>0</v>
      </c>
      <c r="P6">
        <v>0</v>
      </c>
      <c r="Q6">
        <v>0</v>
      </c>
      <c r="R6">
        <v>0.27</v>
      </c>
      <c r="S6">
        <v>3.59</v>
      </c>
      <c r="T6">
        <v>1.18</v>
      </c>
      <c r="U6">
        <v>3207.15</v>
      </c>
      <c r="X6" t="str">
        <f t="shared" si="0"/>
        <v>select_run_inlist</v>
      </c>
      <c r="Y6">
        <f t="shared" si="1"/>
        <v>16</v>
      </c>
      <c r="Z6">
        <f t="shared" si="2"/>
        <v>13.58</v>
      </c>
      <c r="AA6">
        <f t="shared" si="3"/>
        <v>13.58</v>
      </c>
      <c r="AB6">
        <f t="shared" si="4"/>
        <v>13.58</v>
      </c>
      <c r="AC6">
        <f t="shared" si="5"/>
        <v>0</v>
      </c>
      <c r="AD6">
        <f t="shared" si="6"/>
        <v>2120.7600000000002</v>
      </c>
    </row>
    <row r="7" spans="1:30" x14ac:dyDescent="0.25">
      <c r="A7" t="s">
        <v>21</v>
      </c>
      <c r="B7">
        <v>201</v>
      </c>
      <c r="C7">
        <v>32</v>
      </c>
      <c r="D7">
        <v>3346</v>
      </c>
      <c r="E7">
        <v>16.64</v>
      </c>
      <c r="F7">
        <v>3346</v>
      </c>
      <c r="G7">
        <v>16.64</v>
      </c>
      <c r="H7">
        <v>3346</v>
      </c>
      <c r="I7">
        <v>16.64</v>
      </c>
      <c r="J7">
        <v>0</v>
      </c>
      <c r="K7">
        <v>0</v>
      </c>
      <c r="L7">
        <v>0</v>
      </c>
      <c r="M7">
        <v>3511.19</v>
      </c>
      <c r="N7">
        <v>0</v>
      </c>
      <c r="O7">
        <v>0</v>
      </c>
      <c r="P7">
        <v>0</v>
      </c>
      <c r="Q7">
        <v>0</v>
      </c>
      <c r="R7">
        <v>0.22</v>
      </c>
      <c r="S7">
        <v>4.7699999999999996</v>
      </c>
      <c r="T7">
        <v>1.92</v>
      </c>
      <c r="U7">
        <v>6424.67</v>
      </c>
      <c r="X7" t="str">
        <f t="shared" si="0"/>
        <v>select_run_inlist</v>
      </c>
      <c r="Y7">
        <f t="shared" si="1"/>
        <v>32</v>
      </c>
      <c r="Z7">
        <f t="shared" si="2"/>
        <v>16.64</v>
      </c>
      <c r="AA7">
        <f t="shared" si="3"/>
        <v>16.64</v>
      </c>
      <c r="AB7">
        <f t="shared" si="4"/>
        <v>16.64</v>
      </c>
      <c r="AC7">
        <f t="shared" si="5"/>
        <v>0</v>
      </c>
      <c r="AD7">
        <f t="shared" si="6"/>
        <v>3511.19</v>
      </c>
    </row>
    <row r="8" spans="1:30" x14ac:dyDescent="0.25">
      <c r="A8" t="s">
        <v>21</v>
      </c>
      <c r="B8">
        <v>202</v>
      </c>
      <c r="C8">
        <v>64</v>
      </c>
      <c r="D8">
        <v>4242</v>
      </c>
      <c r="E8">
        <v>21.04</v>
      </c>
      <c r="F8">
        <v>4242</v>
      </c>
      <c r="G8">
        <v>21.04</v>
      </c>
      <c r="H8">
        <v>4242</v>
      </c>
      <c r="I8">
        <v>21.04</v>
      </c>
      <c r="J8">
        <v>0</v>
      </c>
      <c r="K8">
        <v>0</v>
      </c>
      <c r="L8">
        <v>0</v>
      </c>
      <c r="M8">
        <v>5507.54</v>
      </c>
      <c r="N8">
        <v>0</v>
      </c>
      <c r="O8">
        <v>0</v>
      </c>
      <c r="P8">
        <v>0</v>
      </c>
      <c r="Q8">
        <v>0</v>
      </c>
      <c r="R8">
        <v>0.21</v>
      </c>
      <c r="S8">
        <v>7.74</v>
      </c>
      <c r="T8">
        <v>3.03</v>
      </c>
      <c r="U8">
        <v>12865.7</v>
      </c>
      <c r="X8" t="str">
        <f t="shared" si="0"/>
        <v>select_run_inlist</v>
      </c>
      <c r="Y8">
        <f t="shared" si="1"/>
        <v>64</v>
      </c>
      <c r="Z8">
        <f t="shared" si="2"/>
        <v>21.04</v>
      </c>
      <c r="AA8">
        <f t="shared" si="3"/>
        <v>21.04</v>
      </c>
      <c r="AB8">
        <f t="shared" si="4"/>
        <v>21.04</v>
      </c>
      <c r="AC8">
        <f t="shared" si="5"/>
        <v>0</v>
      </c>
      <c r="AD8">
        <f t="shared" si="6"/>
        <v>5507.54</v>
      </c>
    </row>
    <row r="9" spans="1:30" x14ac:dyDescent="0.25">
      <c r="A9" t="s">
        <v>21</v>
      </c>
      <c r="B9">
        <v>203</v>
      </c>
      <c r="C9">
        <v>128</v>
      </c>
      <c r="D9">
        <v>5156</v>
      </c>
      <c r="E9">
        <v>25.44</v>
      </c>
      <c r="F9">
        <v>5156</v>
      </c>
      <c r="G9">
        <v>25.44</v>
      </c>
      <c r="H9">
        <v>5156</v>
      </c>
      <c r="I9">
        <v>25.44</v>
      </c>
      <c r="J9">
        <v>0</v>
      </c>
      <c r="K9">
        <v>0</v>
      </c>
      <c r="L9">
        <v>0</v>
      </c>
      <c r="M9">
        <v>8484.7900000000009</v>
      </c>
      <c r="N9">
        <v>0</v>
      </c>
      <c r="O9">
        <v>0</v>
      </c>
      <c r="P9">
        <v>0</v>
      </c>
      <c r="Q9">
        <v>0</v>
      </c>
      <c r="R9">
        <v>0.19</v>
      </c>
      <c r="S9">
        <v>12.71</v>
      </c>
      <c r="T9">
        <v>5</v>
      </c>
      <c r="U9">
        <v>25795.84</v>
      </c>
      <c r="X9" t="str">
        <f t="shared" si="0"/>
        <v>select_run_inlist</v>
      </c>
      <c r="Y9">
        <f t="shared" si="1"/>
        <v>128</v>
      </c>
      <c r="Z9">
        <f t="shared" si="2"/>
        <v>25.44</v>
      </c>
      <c r="AA9">
        <f t="shared" si="3"/>
        <v>25.44</v>
      </c>
      <c r="AB9">
        <f t="shared" si="4"/>
        <v>25.44</v>
      </c>
      <c r="AC9">
        <f t="shared" si="5"/>
        <v>0</v>
      </c>
      <c r="AD9">
        <f t="shared" si="6"/>
        <v>8484.7900000000009</v>
      </c>
    </row>
    <row r="10" spans="1:30" x14ac:dyDescent="0.25">
      <c r="A10" t="s">
        <v>21</v>
      </c>
      <c r="B10">
        <v>205</v>
      </c>
      <c r="C10">
        <v>256</v>
      </c>
      <c r="D10">
        <v>5786</v>
      </c>
      <c r="E10">
        <v>28.25</v>
      </c>
      <c r="F10">
        <v>5786</v>
      </c>
      <c r="G10">
        <v>28.25</v>
      </c>
      <c r="H10">
        <v>5786</v>
      </c>
      <c r="I10">
        <v>28.25</v>
      </c>
      <c r="J10">
        <v>0</v>
      </c>
      <c r="K10">
        <v>0</v>
      </c>
      <c r="L10">
        <v>0</v>
      </c>
      <c r="M10">
        <v>14047.7</v>
      </c>
      <c r="N10">
        <v>0</v>
      </c>
      <c r="O10">
        <v>0</v>
      </c>
      <c r="P10">
        <v>0</v>
      </c>
      <c r="Q10">
        <v>0</v>
      </c>
      <c r="R10">
        <v>0.76</v>
      </c>
      <c r="S10">
        <v>21.54</v>
      </c>
      <c r="T10">
        <v>8.98</v>
      </c>
      <c r="U10">
        <v>51981.29</v>
      </c>
      <c r="X10" t="str">
        <f t="shared" si="0"/>
        <v>select_run_inlist</v>
      </c>
      <c r="Y10">
        <f t="shared" si="1"/>
        <v>256</v>
      </c>
      <c r="Z10">
        <f t="shared" si="2"/>
        <v>28.25</v>
      </c>
      <c r="AA10">
        <f t="shared" si="3"/>
        <v>28.25</v>
      </c>
      <c r="AB10">
        <f t="shared" si="4"/>
        <v>28.25</v>
      </c>
      <c r="AC10">
        <f t="shared" si="5"/>
        <v>0</v>
      </c>
      <c r="AD10">
        <f t="shared" si="6"/>
        <v>14047.7</v>
      </c>
    </row>
    <row r="11" spans="1:30" x14ac:dyDescent="0.25">
      <c r="A11" t="s">
        <v>21</v>
      </c>
      <c r="B11">
        <v>209</v>
      </c>
      <c r="C11">
        <v>512</v>
      </c>
      <c r="D11">
        <v>6170</v>
      </c>
      <c r="E11">
        <v>29.53</v>
      </c>
      <c r="F11">
        <v>6170</v>
      </c>
      <c r="G11">
        <v>29.53</v>
      </c>
      <c r="H11">
        <v>6170</v>
      </c>
      <c r="I11">
        <v>29.53</v>
      </c>
      <c r="J11">
        <v>0</v>
      </c>
      <c r="K11">
        <v>0</v>
      </c>
      <c r="L11">
        <v>0</v>
      </c>
      <c r="M11">
        <v>24994.79</v>
      </c>
      <c r="N11">
        <v>0</v>
      </c>
      <c r="O11">
        <v>0</v>
      </c>
      <c r="P11">
        <v>0</v>
      </c>
      <c r="Q11">
        <v>0</v>
      </c>
      <c r="R11">
        <v>0.32</v>
      </c>
      <c r="S11">
        <v>37.32</v>
      </c>
      <c r="T11">
        <v>17.07</v>
      </c>
      <c r="U11">
        <v>105317.14</v>
      </c>
      <c r="X11" t="str">
        <f t="shared" si="0"/>
        <v>select_run_inlist</v>
      </c>
      <c r="Y11">
        <f t="shared" si="1"/>
        <v>512</v>
      </c>
      <c r="Z11">
        <f t="shared" si="2"/>
        <v>29.53</v>
      </c>
      <c r="AA11">
        <f t="shared" si="3"/>
        <v>29.53</v>
      </c>
      <c r="AB11">
        <f t="shared" si="4"/>
        <v>29.53</v>
      </c>
      <c r="AC11">
        <f t="shared" si="5"/>
        <v>0</v>
      </c>
      <c r="AD11">
        <f t="shared" si="6"/>
        <v>24994.79</v>
      </c>
    </row>
    <row r="12" spans="1:30" x14ac:dyDescent="0.25">
      <c r="A12" t="s">
        <v>21</v>
      </c>
      <c r="B12">
        <v>217</v>
      </c>
      <c r="C12">
        <v>1024</v>
      </c>
      <c r="D12">
        <v>6579</v>
      </c>
      <c r="E12">
        <v>30.36</v>
      </c>
      <c r="F12">
        <v>6579</v>
      </c>
      <c r="G12">
        <v>30.36</v>
      </c>
      <c r="H12">
        <v>6579</v>
      </c>
      <c r="I12">
        <v>30.36</v>
      </c>
      <c r="J12">
        <v>0</v>
      </c>
      <c r="K12">
        <v>0</v>
      </c>
      <c r="L12">
        <v>0</v>
      </c>
      <c r="M12">
        <v>46103.519999999997</v>
      </c>
      <c r="N12">
        <v>0</v>
      </c>
      <c r="O12">
        <v>0</v>
      </c>
      <c r="P12">
        <v>0</v>
      </c>
      <c r="Q12">
        <v>0</v>
      </c>
      <c r="R12">
        <v>0.23</v>
      </c>
      <c r="S12">
        <v>64.63</v>
      </c>
      <c r="T12">
        <v>32.75</v>
      </c>
      <c r="U12">
        <v>215433.88</v>
      </c>
      <c r="X12" t="str">
        <f t="shared" si="0"/>
        <v>select_run_inlist</v>
      </c>
      <c r="Y12">
        <f t="shared" si="1"/>
        <v>1024</v>
      </c>
      <c r="Z12">
        <f t="shared" si="2"/>
        <v>30.36</v>
      </c>
      <c r="AA12">
        <f t="shared" si="3"/>
        <v>30.36</v>
      </c>
      <c r="AB12">
        <f t="shared" si="4"/>
        <v>30.36</v>
      </c>
      <c r="AC12">
        <f t="shared" si="5"/>
        <v>0</v>
      </c>
      <c r="AD12">
        <f t="shared" si="6"/>
        <v>46103.519999999997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  <c r="O14" t="s">
        <v>14</v>
      </c>
      <c r="P14" t="s">
        <v>15</v>
      </c>
      <c r="Q14" t="s">
        <v>16</v>
      </c>
      <c r="R14" t="s">
        <v>17</v>
      </c>
      <c r="S14" t="s">
        <v>18</v>
      </c>
      <c r="T14" t="s">
        <v>19</v>
      </c>
      <c r="U14" t="s">
        <v>20</v>
      </c>
      <c r="Y14" t="s">
        <v>47</v>
      </c>
      <c r="Z14" t="s">
        <v>48</v>
      </c>
      <c r="AA14" t="s">
        <v>49</v>
      </c>
      <c r="AB14" t="s">
        <v>50</v>
      </c>
      <c r="AC14" t="s">
        <v>51</v>
      </c>
      <c r="AD14" t="s">
        <v>52</v>
      </c>
    </row>
    <row r="15" spans="1:30" x14ac:dyDescent="0.25">
      <c r="A15" t="s">
        <v>22</v>
      </c>
      <c r="B15">
        <v>200</v>
      </c>
      <c r="C15">
        <v>1</v>
      </c>
      <c r="D15">
        <v>127128</v>
      </c>
      <c r="E15">
        <v>635.63</v>
      </c>
      <c r="F15">
        <v>127128</v>
      </c>
      <c r="G15">
        <v>635.63</v>
      </c>
      <c r="H15">
        <v>127128</v>
      </c>
      <c r="I15">
        <v>635.63</v>
      </c>
      <c r="J15">
        <v>0</v>
      </c>
      <c r="K15">
        <v>0</v>
      </c>
      <c r="L15">
        <v>0</v>
      </c>
      <c r="M15">
        <v>1.67</v>
      </c>
      <c r="N15">
        <v>0</v>
      </c>
      <c r="O15">
        <v>0</v>
      </c>
      <c r="P15">
        <v>0</v>
      </c>
      <c r="Q15">
        <v>0</v>
      </c>
      <c r="R15">
        <v>0</v>
      </c>
      <c r="S15">
        <v>0.01</v>
      </c>
      <c r="T15">
        <v>0</v>
      </c>
      <c r="U15">
        <v>199.92</v>
      </c>
      <c r="X15" t="str">
        <f>A15</f>
        <v>select_run_inlist_hotspot</v>
      </c>
      <c r="Y15">
        <f>C15</f>
        <v>1</v>
      </c>
      <c r="Z15">
        <f>E15</f>
        <v>635.63</v>
      </c>
      <c r="AA15">
        <f>G15</f>
        <v>635.63</v>
      </c>
      <c r="AB15">
        <f>I15</f>
        <v>635.63</v>
      </c>
      <c r="AC15">
        <f>K15</f>
        <v>0</v>
      </c>
      <c r="AD15">
        <f>M15</f>
        <v>1.67</v>
      </c>
    </row>
    <row r="16" spans="1:30" x14ac:dyDescent="0.25">
      <c r="A16" t="s">
        <v>22</v>
      </c>
      <c r="B16">
        <v>200</v>
      </c>
      <c r="C16">
        <v>2</v>
      </c>
      <c r="D16">
        <v>165611</v>
      </c>
      <c r="E16">
        <v>828.03</v>
      </c>
      <c r="F16">
        <v>165611</v>
      </c>
      <c r="G16">
        <v>828.03</v>
      </c>
      <c r="H16">
        <v>165611</v>
      </c>
      <c r="I16">
        <v>828.03</v>
      </c>
      <c r="J16">
        <v>0</v>
      </c>
      <c r="K16">
        <v>0</v>
      </c>
      <c r="L16">
        <v>0</v>
      </c>
      <c r="M16">
        <v>2.52</v>
      </c>
      <c r="N16">
        <v>0</v>
      </c>
      <c r="O16">
        <v>0</v>
      </c>
      <c r="P16">
        <v>0</v>
      </c>
      <c r="Q16">
        <v>0</v>
      </c>
      <c r="R16">
        <v>0</v>
      </c>
      <c r="S16">
        <v>0.02</v>
      </c>
      <c r="T16">
        <v>0</v>
      </c>
      <c r="U16">
        <v>399.88</v>
      </c>
      <c r="X16" t="str">
        <f t="shared" ref="X16:X25" si="7">A16</f>
        <v>select_run_inlist_hotspot</v>
      </c>
      <c r="Y16">
        <f t="shared" ref="Y16:Y25" si="8">C16</f>
        <v>2</v>
      </c>
      <c r="Z16">
        <f t="shared" ref="Z16:Z25" si="9">E16</f>
        <v>828.03</v>
      </c>
      <c r="AA16">
        <f t="shared" ref="AA16:AA25" si="10">G16</f>
        <v>828.03</v>
      </c>
      <c r="AB16">
        <f t="shared" ref="AB16:AB25" si="11">I16</f>
        <v>828.03</v>
      </c>
      <c r="AC16">
        <f t="shared" ref="AC16:AC25" si="12">K16</f>
        <v>0</v>
      </c>
      <c r="AD16">
        <f t="shared" ref="AD16:AD25" si="13">M16</f>
        <v>2.52</v>
      </c>
    </row>
    <row r="17" spans="1:30" x14ac:dyDescent="0.25">
      <c r="A17" t="s">
        <v>22</v>
      </c>
      <c r="B17">
        <v>200</v>
      </c>
      <c r="C17">
        <v>4</v>
      </c>
      <c r="D17">
        <v>310021</v>
      </c>
      <c r="E17">
        <v>1550.07</v>
      </c>
      <c r="F17">
        <v>310021</v>
      </c>
      <c r="G17">
        <v>1550.07</v>
      </c>
      <c r="H17">
        <v>310021</v>
      </c>
      <c r="I17">
        <v>1550.07</v>
      </c>
      <c r="J17">
        <v>0</v>
      </c>
      <c r="K17">
        <v>0</v>
      </c>
      <c r="L17">
        <v>0</v>
      </c>
      <c r="M17">
        <v>4.0999999999999996</v>
      </c>
      <c r="N17">
        <v>0</v>
      </c>
      <c r="O17">
        <v>0</v>
      </c>
      <c r="P17">
        <v>0</v>
      </c>
      <c r="Q17">
        <v>0</v>
      </c>
      <c r="R17">
        <v>0</v>
      </c>
      <c r="S17">
        <v>0.04</v>
      </c>
      <c r="T17">
        <v>0</v>
      </c>
      <c r="U17">
        <v>799.76</v>
      </c>
      <c r="X17" t="str">
        <f t="shared" si="7"/>
        <v>select_run_inlist_hotspot</v>
      </c>
      <c r="Y17">
        <f t="shared" si="8"/>
        <v>4</v>
      </c>
      <c r="Z17">
        <f t="shared" si="9"/>
        <v>1550.07</v>
      </c>
      <c r="AA17">
        <f t="shared" si="10"/>
        <v>1550.07</v>
      </c>
      <c r="AB17">
        <f t="shared" si="11"/>
        <v>1550.07</v>
      </c>
      <c r="AC17">
        <f t="shared" si="12"/>
        <v>0</v>
      </c>
      <c r="AD17">
        <f t="shared" si="13"/>
        <v>4.0999999999999996</v>
      </c>
    </row>
    <row r="18" spans="1:30" x14ac:dyDescent="0.25">
      <c r="A18" t="s">
        <v>22</v>
      </c>
      <c r="B18">
        <v>200</v>
      </c>
      <c r="C18">
        <v>8</v>
      </c>
      <c r="D18">
        <v>349313</v>
      </c>
      <c r="E18">
        <v>1746.5</v>
      </c>
      <c r="F18">
        <v>349313</v>
      </c>
      <c r="G18">
        <v>1746.5</v>
      </c>
      <c r="H18">
        <v>349313</v>
      </c>
      <c r="I18">
        <v>1746.5</v>
      </c>
      <c r="J18">
        <v>0</v>
      </c>
      <c r="K18">
        <v>0</v>
      </c>
      <c r="L18">
        <v>0</v>
      </c>
      <c r="M18">
        <v>7.98</v>
      </c>
      <c r="N18">
        <v>0</v>
      </c>
      <c r="O18">
        <v>0</v>
      </c>
      <c r="P18">
        <v>0</v>
      </c>
      <c r="Q18">
        <v>0</v>
      </c>
      <c r="R18">
        <v>0</v>
      </c>
      <c r="S18">
        <v>0.06</v>
      </c>
      <c r="T18">
        <v>0</v>
      </c>
      <c r="U18">
        <v>1599.72</v>
      </c>
      <c r="X18" t="str">
        <f t="shared" si="7"/>
        <v>select_run_inlist_hotspot</v>
      </c>
      <c r="Y18">
        <f t="shared" si="8"/>
        <v>8</v>
      </c>
      <c r="Z18">
        <f t="shared" si="9"/>
        <v>1746.5</v>
      </c>
      <c r="AA18">
        <f t="shared" si="10"/>
        <v>1746.5</v>
      </c>
      <c r="AB18">
        <f t="shared" si="11"/>
        <v>1746.5</v>
      </c>
      <c r="AC18">
        <f t="shared" si="12"/>
        <v>0</v>
      </c>
      <c r="AD18">
        <f t="shared" si="13"/>
        <v>7.98</v>
      </c>
    </row>
    <row r="19" spans="1:30" x14ac:dyDescent="0.25">
      <c r="A19" t="s">
        <v>22</v>
      </c>
      <c r="B19">
        <v>200</v>
      </c>
      <c r="C19">
        <v>16</v>
      </c>
      <c r="D19">
        <v>354351</v>
      </c>
      <c r="E19">
        <v>1771.65</v>
      </c>
      <c r="F19">
        <v>354351</v>
      </c>
      <c r="G19">
        <v>1771.65</v>
      </c>
      <c r="H19">
        <v>354351</v>
      </c>
      <c r="I19">
        <v>1771.65</v>
      </c>
      <c r="J19">
        <v>0</v>
      </c>
      <c r="K19">
        <v>0</v>
      </c>
      <c r="L19">
        <v>0</v>
      </c>
      <c r="M19">
        <v>12.75</v>
      </c>
      <c r="N19">
        <v>0</v>
      </c>
      <c r="O19">
        <v>0</v>
      </c>
      <c r="P19">
        <v>0</v>
      </c>
      <c r="Q19">
        <v>0</v>
      </c>
      <c r="R19">
        <v>0</v>
      </c>
      <c r="S19">
        <v>0.1</v>
      </c>
      <c r="T19">
        <v>0.01</v>
      </c>
      <c r="U19">
        <v>3199.77</v>
      </c>
      <c r="X19" t="str">
        <f t="shared" si="7"/>
        <v>select_run_inlist_hotspot</v>
      </c>
      <c r="Y19">
        <f t="shared" si="8"/>
        <v>16</v>
      </c>
      <c r="Z19">
        <f t="shared" si="9"/>
        <v>1771.65</v>
      </c>
      <c r="AA19">
        <f t="shared" si="10"/>
        <v>1771.65</v>
      </c>
      <c r="AB19">
        <f t="shared" si="11"/>
        <v>1771.65</v>
      </c>
      <c r="AC19">
        <f t="shared" si="12"/>
        <v>0</v>
      </c>
      <c r="AD19">
        <f t="shared" si="13"/>
        <v>12.75</v>
      </c>
    </row>
    <row r="20" spans="1:30" x14ac:dyDescent="0.25">
      <c r="A20" t="s">
        <v>22</v>
      </c>
      <c r="B20">
        <v>200</v>
      </c>
      <c r="C20">
        <v>32</v>
      </c>
      <c r="D20">
        <v>352985</v>
      </c>
      <c r="E20">
        <v>1764.73</v>
      </c>
      <c r="F20">
        <v>352985</v>
      </c>
      <c r="G20">
        <v>1764.73</v>
      </c>
      <c r="H20">
        <v>352985</v>
      </c>
      <c r="I20">
        <v>1764.73</v>
      </c>
      <c r="J20">
        <v>0</v>
      </c>
      <c r="K20">
        <v>0</v>
      </c>
      <c r="L20">
        <v>0</v>
      </c>
      <c r="M20">
        <v>26.2</v>
      </c>
      <c r="N20">
        <v>0</v>
      </c>
      <c r="O20">
        <v>0</v>
      </c>
      <c r="P20">
        <v>0</v>
      </c>
      <c r="Q20">
        <v>0</v>
      </c>
      <c r="R20">
        <v>0</v>
      </c>
      <c r="S20">
        <v>0.21</v>
      </c>
      <c r="T20">
        <v>0.02</v>
      </c>
      <c r="U20">
        <v>6399.97</v>
      </c>
      <c r="X20" t="str">
        <f t="shared" si="7"/>
        <v>select_run_inlist_hotspot</v>
      </c>
      <c r="Y20">
        <f t="shared" si="8"/>
        <v>32</v>
      </c>
      <c r="Z20">
        <f t="shared" si="9"/>
        <v>1764.73</v>
      </c>
      <c r="AA20">
        <f t="shared" si="10"/>
        <v>1764.73</v>
      </c>
      <c r="AB20">
        <f t="shared" si="11"/>
        <v>1764.73</v>
      </c>
      <c r="AC20">
        <f t="shared" si="12"/>
        <v>0</v>
      </c>
      <c r="AD20">
        <f t="shared" si="13"/>
        <v>26.2</v>
      </c>
    </row>
    <row r="21" spans="1:30" x14ac:dyDescent="0.25">
      <c r="A21" t="s">
        <v>22</v>
      </c>
      <c r="B21">
        <v>200</v>
      </c>
      <c r="C21">
        <v>64</v>
      </c>
      <c r="D21">
        <v>351610</v>
      </c>
      <c r="E21">
        <v>1757.69</v>
      </c>
      <c r="F21">
        <v>351610</v>
      </c>
      <c r="G21">
        <v>1757.69</v>
      </c>
      <c r="H21">
        <v>351610</v>
      </c>
      <c r="I21">
        <v>1757.69</v>
      </c>
      <c r="J21">
        <v>0</v>
      </c>
      <c r="K21">
        <v>0</v>
      </c>
      <c r="L21">
        <v>0</v>
      </c>
      <c r="M21">
        <v>50.11</v>
      </c>
      <c r="N21">
        <v>0</v>
      </c>
      <c r="O21">
        <v>0</v>
      </c>
      <c r="P21">
        <v>0</v>
      </c>
      <c r="Q21">
        <v>0</v>
      </c>
      <c r="R21">
        <v>0</v>
      </c>
      <c r="S21">
        <v>0.36</v>
      </c>
      <c r="T21">
        <v>0.04</v>
      </c>
      <c r="U21">
        <v>12800.88</v>
      </c>
      <c r="X21" t="str">
        <f t="shared" si="7"/>
        <v>select_run_inlist_hotspot</v>
      </c>
      <c r="Y21">
        <f t="shared" si="8"/>
        <v>64</v>
      </c>
      <c r="Z21">
        <f t="shared" si="9"/>
        <v>1757.69</v>
      </c>
      <c r="AA21">
        <f t="shared" si="10"/>
        <v>1757.69</v>
      </c>
      <c r="AB21">
        <f t="shared" si="11"/>
        <v>1757.69</v>
      </c>
      <c r="AC21">
        <f t="shared" si="12"/>
        <v>0</v>
      </c>
      <c r="AD21">
        <f t="shared" si="13"/>
        <v>50.11</v>
      </c>
    </row>
    <row r="22" spans="1:30" x14ac:dyDescent="0.25">
      <c r="A22" t="s">
        <v>22</v>
      </c>
      <c r="B22">
        <v>200</v>
      </c>
      <c r="C22">
        <v>128</v>
      </c>
      <c r="D22">
        <v>348803</v>
      </c>
      <c r="E22">
        <v>1743.31</v>
      </c>
      <c r="F22">
        <v>348803</v>
      </c>
      <c r="G22">
        <v>1743.31</v>
      </c>
      <c r="H22">
        <v>348803</v>
      </c>
      <c r="I22">
        <v>1743.31</v>
      </c>
      <c r="J22">
        <v>0</v>
      </c>
      <c r="K22">
        <v>0</v>
      </c>
      <c r="L22">
        <v>0</v>
      </c>
      <c r="M22">
        <v>97.55</v>
      </c>
      <c r="N22">
        <v>0</v>
      </c>
      <c r="O22">
        <v>0</v>
      </c>
      <c r="P22">
        <v>0</v>
      </c>
      <c r="Q22">
        <v>0</v>
      </c>
      <c r="R22">
        <v>0</v>
      </c>
      <c r="S22">
        <v>0.66</v>
      </c>
      <c r="T22">
        <v>7.0000000000000007E-2</v>
      </c>
      <c r="U22">
        <v>25603.919999999998</v>
      </c>
      <c r="X22" t="str">
        <f t="shared" si="7"/>
        <v>select_run_inlist_hotspot</v>
      </c>
      <c r="Y22">
        <f t="shared" si="8"/>
        <v>128</v>
      </c>
      <c r="Z22">
        <f t="shared" si="9"/>
        <v>1743.31</v>
      </c>
      <c r="AA22">
        <f t="shared" si="10"/>
        <v>1743.31</v>
      </c>
      <c r="AB22">
        <f t="shared" si="11"/>
        <v>1743.31</v>
      </c>
      <c r="AC22">
        <f t="shared" si="12"/>
        <v>0</v>
      </c>
      <c r="AD22">
        <f t="shared" si="13"/>
        <v>97.55</v>
      </c>
    </row>
    <row r="23" spans="1:30" x14ac:dyDescent="0.25">
      <c r="A23" t="s">
        <v>22</v>
      </c>
      <c r="B23">
        <v>200</v>
      </c>
      <c r="C23">
        <v>256</v>
      </c>
      <c r="D23">
        <v>351003</v>
      </c>
      <c r="E23">
        <v>1753.42</v>
      </c>
      <c r="F23">
        <v>351003</v>
      </c>
      <c r="G23">
        <v>1753.42</v>
      </c>
      <c r="H23">
        <v>351003</v>
      </c>
      <c r="I23">
        <v>1753.42</v>
      </c>
      <c r="J23">
        <v>0</v>
      </c>
      <c r="K23">
        <v>0</v>
      </c>
      <c r="L23">
        <v>0</v>
      </c>
      <c r="M23">
        <v>186.54</v>
      </c>
      <c r="N23">
        <v>0</v>
      </c>
      <c r="O23">
        <v>0</v>
      </c>
      <c r="P23">
        <v>0</v>
      </c>
      <c r="Q23">
        <v>0</v>
      </c>
      <c r="R23">
        <v>0</v>
      </c>
      <c r="S23">
        <v>1.28</v>
      </c>
      <c r="T23">
        <v>0.15</v>
      </c>
      <c r="U23">
        <v>51217.63</v>
      </c>
      <c r="X23" t="str">
        <f t="shared" si="7"/>
        <v>select_run_inlist_hotspot</v>
      </c>
      <c r="Y23">
        <f t="shared" si="8"/>
        <v>256</v>
      </c>
      <c r="Z23">
        <f t="shared" si="9"/>
        <v>1753.42</v>
      </c>
      <c r="AA23">
        <f t="shared" si="10"/>
        <v>1753.42</v>
      </c>
      <c r="AB23">
        <f t="shared" si="11"/>
        <v>1753.42</v>
      </c>
      <c r="AC23">
        <f t="shared" si="12"/>
        <v>0</v>
      </c>
      <c r="AD23">
        <f t="shared" si="13"/>
        <v>186.54</v>
      </c>
    </row>
    <row r="24" spans="1:30" x14ac:dyDescent="0.25">
      <c r="A24" t="s">
        <v>22</v>
      </c>
      <c r="B24">
        <v>200</v>
      </c>
      <c r="C24">
        <v>512</v>
      </c>
      <c r="D24">
        <v>351846</v>
      </c>
      <c r="E24">
        <v>1756.53</v>
      </c>
      <c r="F24">
        <v>351846</v>
      </c>
      <c r="G24">
        <v>1756.53</v>
      </c>
      <c r="H24">
        <v>351846</v>
      </c>
      <c r="I24">
        <v>1756.53</v>
      </c>
      <c r="J24">
        <v>0</v>
      </c>
      <c r="K24">
        <v>0</v>
      </c>
      <c r="L24">
        <v>0</v>
      </c>
      <c r="M24">
        <v>397.39</v>
      </c>
      <c r="N24">
        <v>0</v>
      </c>
      <c r="O24">
        <v>0</v>
      </c>
      <c r="P24">
        <v>0</v>
      </c>
      <c r="Q24">
        <v>0</v>
      </c>
      <c r="R24">
        <v>0</v>
      </c>
      <c r="S24">
        <v>2.63</v>
      </c>
      <c r="T24">
        <v>0.28999999999999998</v>
      </c>
      <c r="U24">
        <v>102471.12</v>
      </c>
      <c r="X24" t="str">
        <f t="shared" si="7"/>
        <v>select_run_inlist_hotspot</v>
      </c>
      <c r="Y24">
        <f t="shared" si="8"/>
        <v>512</v>
      </c>
      <c r="Z24">
        <f t="shared" si="9"/>
        <v>1756.53</v>
      </c>
      <c r="AA24">
        <f t="shared" si="10"/>
        <v>1756.53</v>
      </c>
      <c r="AB24">
        <f t="shared" si="11"/>
        <v>1756.53</v>
      </c>
      <c r="AC24">
        <f t="shared" si="12"/>
        <v>0</v>
      </c>
      <c r="AD24">
        <f t="shared" si="13"/>
        <v>397.39</v>
      </c>
    </row>
    <row r="25" spans="1:30" x14ac:dyDescent="0.25">
      <c r="A25" t="s">
        <v>22</v>
      </c>
      <c r="B25">
        <v>201</v>
      </c>
      <c r="C25">
        <v>1024</v>
      </c>
      <c r="D25">
        <v>352254</v>
      </c>
      <c r="E25">
        <v>1755.04</v>
      </c>
      <c r="F25">
        <v>352254</v>
      </c>
      <c r="G25">
        <v>1755.04</v>
      </c>
      <c r="H25">
        <v>352254</v>
      </c>
      <c r="I25">
        <v>1755.04</v>
      </c>
      <c r="J25">
        <v>0</v>
      </c>
      <c r="K25">
        <v>0</v>
      </c>
      <c r="L25">
        <v>0</v>
      </c>
      <c r="M25">
        <v>746.32</v>
      </c>
      <c r="N25">
        <v>0</v>
      </c>
      <c r="O25">
        <v>0</v>
      </c>
      <c r="P25">
        <v>0</v>
      </c>
      <c r="Q25">
        <v>0</v>
      </c>
      <c r="R25">
        <v>0</v>
      </c>
      <c r="S25">
        <v>5.08</v>
      </c>
      <c r="T25">
        <v>0.57999999999999996</v>
      </c>
      <c r="U25">
        <v>205068.24</v>
      </c>
      <c r="X25" t="str">
        <f t="shared" si="7"/>
        <v>select_run_inlist_hotspot</v>
      </c>
      <c r="Y25">
        <f t="shared" si="8"/>
        <v>1024</v>
      </c>
      <c r="Z25">
        <f t="shared" si="9"/>
        <v>1755.04</v>
      </c>
      <c r="AA25">
        <f t="shared" si="10"/>
        <v>1755.04</v>
      </c>
      <c r="AB25">
        <f t="shared" si="11"/>
        <v>1755.04</v>
      </c>
      <c r="AC25">
        <f t="shared" si="12"/>
        <v>0</v>
      </c>
      <c r="AD25">
        <f t="shared" si="13"/>
        <v>746.32</v>
      </c>
    </row>
    <row r="27" spans="1:30" x14ac:dyDescent="0.25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G27" t="s">
        <v>6</v>
      </c>
      <c r="H27" t="s">
        <v>7</v>
      </c>
      <c r="I27" t="s">
        <v>8</v>
      </c>
      <c r="J27" t="s">
        <v>9</v>
      </c>
      <c r="K27" t="s">
        <v>10</v>
      </c>
      <c r="L27" t="s">
        <v>11</v>
      </c>
      <c r="M27" t="s">
        <v>12</v>
      </c>
      <c r="N27" t="s">
        <v>13</v>
      </c>
      <c r="O27" t="s">
        <v>14</v>
      </c>
      <c r="P27" t="s">
        <v>15</v>
      </c>
      <c r="Q27" t="s">
        <v>16</v>
      </c>
      <c r="R27" t="s">
        <v>17</v>
      </c>
      <c r="S27" t="s">
        <v>18</v>
      </c>
      <c r="T27" t="s">
        <v>19</v>
      </c>
      <c r="U27" t="s">
        <v>20</v>
      </c>
      <c r="Y27" t="s">
        <v>47</v>
      </c>
      <c r="Z27" t="s">
        <v>48</v>
      </c>
      <c r="AA27" t="s">
        <v>49</v>
      </c>
      <c r="AB27" t="s">
        <v>50</v>
      </c>
      <c r="AC27" t="s">
        <v>51</v>
      </c>
      <c r="AD27" t="s">
        <v>52</v>
      </c>
    </row>
    <row r="28" spans="1:30" x14ac:dyDescent="0.25">
      <c r="A28" t="s">
        <v>23</v>
      </c>
      <c r="B28">
        <v>200</v>
      </c>
      <c r="C28">
        <v>1</v>
      </c>
      <c r="D28">
        <v>63470</v>
      </c>
      <c r="E28">
        <v>317.33999999999997</v>
      </c>
      <c r="F28">
        <v>63470</v>
      </c>
      <c r="G28">
        <v>317.33999999999997</v>
      </c>
      <c r="H28">
        <v>63470</v>
      </c>
      <c r="I28">
        <v>317.33999999999997</v>
      </c>
      <c r="J28">
        <v>0</v>
      </c>
      <c r="K28">
        <v>0</v>
      </c>
      <c r="L28">
        <v>0</v>
      </c>
      <c r="M28">
        <v>7.43</v>
      </c>
      <c r="N28">
        <v>0</v>
      </c>
      <c r="O28">
        <v>0</v>
      </c>
      <c r="P28">
        <v>0</v>
      </c>
      <c r="Q28">
        <v>0</v>
      </c>
      <c r="R28">
        <v>0</v>
      </c>
      <c r="S28">
        <v>0.08</v>
      </c>
      <c r="T28">
        <v>0</v>
      </c>
      <c r="U28">
        <v>199.98</v>
      </c>
      <c r="X28" t="str">
        <f>A28</f>
        <v>select_run_point_select</v>
      </c>
      <c r="Y28">
        <f>C28</f>
        <v>1</v>
      </c>
      <c r="Z28">
        <f>E28</f>
        <v>317.33999999999997</v>
      </c>
      <c r="AA28">
        <f>G28</f>
        <v>317.33999999999997</v>
      </c>
      <c r="AB28">
        <f>I28</f>
        <v>317.33999999999997</v>
      </c>
      <c r="AC28">
        <f>K28</f>
        <v>0</v>
      </c>
      <c r="AD28">
        <f>M28</f>
        <v>7.43</v>
      </c>
    </row>
    <row r="29" spans="1:30" x14ac:dyDescent="0.25">
      <c r="A29" t="s">
        <v>23</v>
      </c>
      <c r="B29">
        <v>200</v>
      </c>
      <c r="C29">
        <v>2</v>
      </c>
      <c r="D29">
        <v>119745</v>
      </c>
      <c r="E29">
        <v>598.70000000000005</v>
      </c>
      <c r="F29">
        <v>119745</v>
      </c>
      <c r="G29">
        <v>598.70000000000005</v>
      </c>
      <c r="H29">
        <v>119745</v>
      </c>
      <c r="I29">
        <v>598.70000000000005</v>
      </c>
      <c r="J29">
        <v>0</v>
      </c>
      <c r="K29">
        <v>0</v>
      </c>
      <c r="L29">
        <v>0</v>
      </c>
      <c r="M29">
        <v>7.98</v>
      </c>
      <c r="N29">
        <v>0</v>
      </c>
      <c r="O29">
        <v>0</v>
      </c>
      <c r="P29">
        <v>0</v>
      </c>
      <c r="Q29">
        <v>0</v>
      </c>
      <c r="R29">
        <v>0</v>
      </c>
      <c r="S29">
        <v>0.08</v>
      </c>
      <c r="T29">
        <v>0</v>
      </c>
      <c r="U29">
        <v>399.94</v>
      </c>
      <c r="X29" t="str">
        <f t="shared" ref="X29:X38" si="14">A29</f>
        <v>select_run_point_select</v>
      </c>
      <c r="Y29">
        <f t="shared" ref="Y29:Y38" si="15">C29</f>
        <v>2</v>
      </c>
      <c r="Z29">
        <f t="shared" ref="Z29:Z38" si="16">E29</f>
        <v>598.70000000000005</v>
      </c>
      <c r="AA29">
        <f t="shared" ref="AA29:AA38" si="17">G29</f>
        <v>598.70000000000005</v>
      </c>
      <c r="AB29">
        <f t="shared" ref="AB29:AB38" si="18">I29</f>
        <v>598.70000000000005</v>
      </c>
      <c r="AC29">
        <f t="shared" ref="AC29:AC38" si="19">K29</f>
        <v>0</v>
      </c>
      <c r="AD29">
        <f t="shared" ref="AD29:AD38" si="20">M29</f>
        <v>7.98</v>
      </c>
    </row>
    <row r="30" spans="1:30" x14ac:dyDescent="0.25">
      <c r="A30" t="s">
        <v>23</v>
      </c>
      <c r="B30">
        <v>200</v>
      </c>
      <c r="C30">
        <v>4</v>
      </c>
      <c r="D30">
        <v>206871</v>
      </c>
      <c r="E30">
        <v>1034.32</v>
      </c>
      <c r="F30">
        <v>206871</v>
      </c>
      <c r="G30">
        <v>1034.32</v>
      </c>
      <c r="H30">
        <v>206871</v>
      </c>
      <c r="I30">
        <v>1034.32</v>
      </c>
      <c r="J30">
        <v>0</v>
      </c>
      <c r="K30">
        <v>0</v>
      </c>
      <c r="L30">
        <v>0</v>
      </c>
      <c r="M30">
        <v>9.06</v>
      </c>
      <c r="N30">
        <v>0</v>
      </c>
      <c r="O30">
        <v>0</v>
      </c>
      <c r="P30">
        <v>0</v>
      </c>
      <c r="Q30">
        <v>0</v>
      </c>
      <c r="R30">
        <v>0</v>
      </c>
      <c r="S30">
        <v>7.0000000000000007E-2</v>
      </c>
      <c r="T30">
        <v>0</v>
      </c>
      <c r="U30">
        <v>799.92</v>
      </c>
      <c r="X30" t="str">
        <f t="shared" si="14"/>
        <v>select_run_point_select</v>
      </c>
      <c r="Y30">
        <f t="shared" si="15"/>
        <v>4</v>
      </c>
      <c r="Z30">
        <f t="shared" si="16"/>
        <v>1034.32</v>
      </c>
      <c r="AA30">
        <f t="shared" si="17"/>
        <v>1034.32</v>
      </c>
      <c r="AB30">
        <f t="shared" si="18"/>
        <v>1034.32</v>
      </c>
      <c r="AC30">
        <f t="shared" si="19"/>
        <v>0</v>
      </c>
      <c r="AD30">
        <f t="shared" si="20"/>
        <v>9.06</v>
      </c>
    </row>
    <row r="31" spans="1:30" x14ac:dyDescent="0.25">
      <c r="A31" t="s">
        <v>23</v>
      </c>
      <c r="B31">
        <v>200</v>
      </c>
      <c r="C31">
        <v>8</v>
      </c>
      <c r="D31">
        <v>311642</v>
      </c>
      <c r="E31">
        <v>1558.13</v>
      </c>
      <c r="F31">
        <v>311642</v>
      </c>
      <c r="G31">
        <v>1558.13</v>
      </c>
      <c r="H31">
        <v>311642</v>
      </c>
      <c r="I31">
        <v>1558.13</v>
      </c>
      <c r="J31">
        <v>0</v>
      </c>
      <c r="K31">
        <v>0</v>
      </c>
      <c r="L31">
        <v>0</v>
      </c>
      <c r="M31">
        <v>12.08</v>
      </c>
      <c r="N31">
        <v>0</v>
      </c>
      <c r="O31">
        <v>0</v>
      </c>
      <c r="P31">
        <v>0</v>
      </c>
      <c r="Q31">
        <v>0</v>
      </c>
      <c r="R31">
        <v>0</v>
      </c>
      <c r="S31">
        <v>0.06</v>
      </c>
      <c r="T31">
        <v>0.01</v>
      </c>
      <c r="U31">
        <v>1599.9</v>
      </c>
      <c r="X31" t="str">
        <f t="shared" si="14"/>
        <v>select_run_point_select</v>
      </c>
      <c r="Y31">
        <f t="shared" si="15"/>
        <v>8</v>
      </c>
      <c r="Z31">
        <f t="shared" si="16"/>
        <v>1558.13</v>
      </c>
      <c r="AA31">
        <f t="shared" si="17"/>
        <v>1558.13</v>
      </c>
      <c r="AB31">
        <f t="shared" si="18"/>
        <v>1558.13</v>
      </c>
      <c r="AC31">
        <f t="shared" si="19"/>
        <v>0</v>
      </c>
      <c r="AD31">
        <f t="shared" si="20"/>
        <v>12.08</v>
      </c>
    </row>
    <row r="32" spans="1:30" x14ac:dyDescent="0.25">
      <c r="A32" t="s">
        <v>23</v>
      </c>
      <c r="B32">
        <v>200</v>
      </c>
      <c r="C32">
        <v>16</v>
      </c>
      <c r="D32">
        <v>427011</v>
      </c>
      <c r="E32">
        <v>2134.92</v>
      </c>
      <c r="F32">
        <v>427011</v>
      </c>
      <c r="G32">
        <v>2134.92</v>
      </c>
      <c r="H32">
        <v>427011</v>
      </c>
      <c r="I32">
        <v>2134.92</v>
      </c>
      <c r="J32">
        <v>0</v>
      </c>
      <c r="K32">
        <v>0</v>
      </c>
      <c r="L32">
        <v>0</v>
      </c>
      <c r="M32">
        <v>17.95</v>
      </c>
      <c r="N32">
        <v>0</v>
      </c>
      <c r="O32">
        <v>0</v>
      </c>
      <c r="P32">
        <v>0</v>
      </c>
      <c r="Q32">
        <v>0</v>
      </c>
      <c r="R32">
        <v>0</v>
      </c>
      <c r="S32">
        <v>0.06</v>
      </c>
      <c r="T32">
        <v>0.01</v>
      </c>
      <c r="U32">
        <v>3199.92</v>
      </c>
      <c r="X32" t="str">
        <f t="shared" si="14"/>
        <v>select_run_point_select</v>
      </c>
      <c r="Y32">
        <f t="shared" si="15"/>
        <v>16</v>
      </c>
      <c r="Z32">
        <f t="shared" si="16"/>
        <v>2134.92</v>
      </c>
      <c r="AA32">
        <f t="shared" si="17"/>
        <v>2134.92</v>
      </c>
      <c r="AB32">
        <f t="shared" si="18"/>
        <v>2134.92</v>
      </c>
      <c r="AC32">
        <f t="shared" si="19"/>
        <v>0</v>
      </c>
      <c r="AD32">
        <f t="shared" si="20"/>
        <v>17.95</v>
      </c>
    </row>
    <row r="33" spans="1:30" x14ac:dyDescent="0.25">
      <c r="A33" t="s">
        <v>23</v>
      </c>
      <c r="B33">
        <v>200</v>
      </c>
      <c r="C33">
        <v>32</v>
      </c>
      <c r="D33">
        <v>556517</v>
      </c>
      <c r="E33">
        <v>2782.27</v>
      </c>
      <c r="F33">
        <v>556517</v>
      </c>
      <c r="G33">
        <v>2782.27</v>
      </c>
      <c r="H33">
        <v>556517</v>
      </c>
      <c r="I33">
        <v>2782.27</v>
      </c>
      <c r="J33">
        <v>0</v>
      </c>
      <c r="K33">
        <v>0</v>
      </c>
      <c r="L33">
        <v>0</v>
      </c>
      <c r="M33">
        <v>27.17</v>
      </c>
      <c r="N33">
        <v>0</v>
      </c>
      <c r="O33">
        <v>0</v>
      </c>
      <c r="P33">
        <v>0</v>
      </c>
      <c r="Q33">
        <v>0</v>
      </c>
      <c r="R33">
        <v>0</v>
      </c>
      <c r="S33">
        <v>1.6</v>
      </c>
      <c r="T33">
        <v>0.01</v>
      </c>
      <c r="U33">
        <v>6400.11</v>
      </c>
      <c r="X33" t="str">
        <f t="shared" si="14"/>
        <v>select_run_point_select</v>
      </c>
      <c r="Y33">
        <f t="shared" si="15"/>
        <v>32</v>
      </c>
      <c r="Z33">
        <f t="shared" si="16"/>
        <v>2782.27</v>
      </c>
      <c r="AA33">
        <f t="shared" si="17"/>
        <v>2782.27</v>
      </c>
      <c r="AB33">
        <f t="shared" si="18"/>
        <v>2782.27</v>
      </c>
      <c r="AC33">
        <f t="shared" si="19"/>
        <v>0</v>
      </c>
      <c r="AD33">
        <f t="shared" si="20"/>
        <v>27.17</v>
      </c>
    </row>
    <row r="34" spans="1:30" x14ac:dyDescent="0.25">
      <c r="A34" t="s">
        <v>23</v>
      </c>
      <c r="B34">
        <v>200</v>
      </c>
      <c r="C34">
        <v>64</v>
      </c>
      <c r="D34">
        <v>655972</v>
      </c>
      <c r="E34">
        <v>3277.45</v>
      </c>
      <c r="F34">
        <v>655972</v>
      </c>
      <c r="G34">
        <v>3277.45</v>
      </c>
      <c r="H34">
        <v>655972</v>
      </c>
      <c r="I34">
        <v>3277.45</v>
      </c>
      <c r="J34">
        <v>0</v>
      </c>
      <c r="K34">
        <v>0</v>
      </c>
      <c r="L34">
        <v>0</v>
      </c>
      <c r="M34">
        <v>47.47</v>
      </c>
      <c r="N34">
        <v>0</v>
      </c>
      <c r="O34">
        <v>0</v>
      </c>
      <c r="P34">
        <v>0</v>
      </c>
      <c r="Q34">
        <v>0</v>
      </c>
      <c r="R34">
        <v>0</v>
      </c>
      <c r="S34">
        <v>1.7</v>
      </c>
      <c r="T34">
        <v>0.02</v>
      </c>
      <c r="U34">
        <v>12807.45</v>
      </c>
      <c r="X34" t="str">
        <f t="shared" si="14"/>
        <v>select_run_point_select</v>
      </c>
      <c r="Y34">
        <f t="shared" si="15"/>
        <v>64</v>
      </c>
      <c r="Z34">
        <f t="shared" si="16"/>
        <v>3277.45</v>
      </c>
      <c r="AA34">
        <f t="shared" si="17"/>
        <v>3277.45</v>
      </c>
      <c r="AB34">
        <f t="shared" si="18"/>
        <v>3277.45</v>
      </c>
      <c r="AC34">
        <f t="shared" si="19"/>
        <v>0</v>
      </c>
      <c r="AD34">
        <f t="shared" si="20"/>
        <v>47.47</v>
      </c>
    </row>
    <row r="35" spans="1:30" x14ac:dyDescent="0.25">
      <c r="A35" t="s">
        <v>23</v>
      </c>
      <c r="B35">
        <v>200</v>
      </c>
      <c r="C35">
        <v>128</v>
      </c>
      <c r="D35">
        <v>832836</v>
      </c>
      <c r="E35">
        <v>4160.41</v>
      </c>
      <c r="F35">
        <v>832836</v>
      </c>
      <c r="G35">
        <v>4160.41</v>
      </c>
      <c r="H35">
        <v>832836</v>
      </c>
      <c r="I35">
        <v>4160.41</v>
      </c>
      <c r="J35">
        <v>0</v>
      </c>
      <c r="K35">
        <v>0</v>
      </c>
      <c r="L35">
        <v>0</v>
      </c>
      <c r="M35">
        <v>87.56</v>
      </c>
      <c r="N35">
        <v>0</v>
      </c>
      <c r="O35">
        <v>0</v>
      </c>
      <c r="P35">
        <v>0</v>
      </c>
      <c r="Q35">
        <v>0</v>
      </c>
      <c r="R35">
        <v>0</v>
      </c>
      <c r="S35">
        <v>2.2000000000000002</v>
      </c>
      <c r="T35">
        <v>0.03</v>
      </c>
      <c r="U35">
        <v>25609.93</v>
      </c>
      <c r="X35" t="str">
        <f t="shared" si="14"/>
        <v>select_run_point_select</v>
      </c>
      <c r="Y35">
        <f t="shared" si="15"/>
        <v>128</v>
      </c>
      <c r="Z35">
        <f t="shared" si="16"/>
        <v>4160.41</v>
      </c>
      <c r="AA35">
        <f t="shared" si="17"/>
        <v>4160.41</v>
      </c>
      <c r="AB35">
        <f t="shared" si="18"/>
        <v>4160.41</v>
      </c>
      <c r="AC35">
        <f t="shared" si="19"/>
        <v>0</v>
      </c>
      <c r="AD35">
        <f t="shared" si="20"/>
        <v>87.56</v>
      </c>
    </row>
    <row r="36" spans="1:30" x14ac:dyDescent="0.25">
      <c r="A36" t="s">
        <v>23</v>
      </c>
      <c r="B36">
        <v>200</v>
      </c>
      <c r="C36">
        <v>256</v>
      </c>
      <c r="D36">
        <v>937976</v>
      </c>
      <c r="E36">
        <v>4686.87</v>
      </c>
      <c r="F36">
        <v>937976</v>
      </c>
      <c r="G36">
        <v>4686.87</v>
      </c>
      <c r="H36">
        <v>937976</v>
      </c>
      <c r="I36">
        <v>4686.87</v>
      </c>
      <c r="J36">
        <v>0</v>
      </c>
      <c r="K36">
        <v>0</v>
      </c>
      <c r="L36">
        <v>0</v>
      </c>
      <c r="M36">
        <v>200.47</v>
      </c>
      <c r="N36">
        <v>0</v>
      </c>
      <c r="O36">
        <v>0</v>
      </c>
      <c r="P36">
        <v>0</v>
      </c>
      <c r="Q36">
        <v>0</v>
      </c>
      <c r="R36">
        <v>0</v>
      </c>
      <c r="S36">
        <v>3.15</v>
      </c>
      <c r="T36">
        <v>0.05</v>
      </c>
      <c r="U36">
        <v>51214.42</v>
      </c>
      <c r="X36" t="str">
        <f t="shared" si="14"/>
        <v>select_run_point_select</v>
      </c>
      <c r="Y36">
        <f t="shared" si="15"/>
        <v>256</v>
      </c>
      <c r="Z36">
        <f t="shared" si="16"/>
        <v>4686.87</v>
      </c>
      <c r="AA36">
        <f t="shared" si="17"/>
        <v>4686.87</v>
      </c>
      <c r="AB36">
        <f t="shared" si="18"/>
        <v>4686.87</v>
      </c>
      <c r="AC36">
        <f t="shared" si="19"/>
        <v>0</v>
      </c>
      <c r="AD36">
        <f t="shared" si="20"/>
        <v>200.47</v>
      </c>
    </row>
    <row r="37" spans="1:30" x14ac:dyDescent="0.25">
      <c r="A37" t="s">
        <v>23</v>
      </c>
      <c r="B37">
        <v>200</v>
      </c>
      <c r="C37">
        <v>512</v>
      </c>
      <c r="D37">
        <v>960366</v>
      </c>
      <c r="E37">
        <v>4796.18</v>
      </c>
      <c r="F37">
        <v>960366</v>
      </c>
      <c r="G37">
        <v>4796.18</v>
      </c>
      <c r="H37">
        <v>960366</v>
      </c>
      <c r="I37">
        <v>4796.18</v>
      </c>
      <c r="J37">
        <v>0</v>
      </c>
      <c r="K37">
        <v>0</v>
      </c>
      <c r="L37">
        <v>0</v>
      </c>
      <c r="M37">
        <v>419.45</v>
      </c>
      <c r="N37">
        <v>0</v>
      </c>
      <c r="O37">
        <v>0</v>
      </c>
      <c r="P37">
        <v>0</v>
      </c>
      <c r="Q37">
        <v>0</v>
      </c>
      <c r="R37">
        <v>0</v>
      </c>
      <c r="S37">
        <v>3.81</v>
      </c>
      <c r="T37">
        <v>0.11</v>
      </c>
      <c r="U37">
        <v>102449.66</v>
      </c>
      <c r="X37" t="str">
        <f t="shared" si="14"/>
        <v>select_run_point_select</v>
      </c>
      <c r="Y37">
        <f t="shared" si="15"/>
        <v>512</v>
      </c>
      <c r="Z37">
        <f t="shared" si="16"/>
        <v>4796.18</v>
      </c>
      <c r="AA37">
        <f t="shared" si="17"/>
        <v>4796.18</v>
      </c>
      <c r="AB37">
        <f t="shared" si="18"/>
        <v>4796.18</v>
      </c>
      <c r="AC37">
        <f t="shared" si="19"/>
        <v>0</v>
      </c>
      <c r="AD37">
        <f t="shared" si="20"/>
        <v>419.45</v>
      </c>
    </row>
    <row r="38" spans="1:30" x14ac:dyDescent="0.25">
      <c r="A38" t="s">
        <v>23</v>
      </c>
      <c r="B38">
        <v>200</v>
      </c>
      <c r="C38">
        <v>1024</v>
      </c>
      <c r="D38">
        <v>978471</v>
      </c>
      <c r="E38">
        <v>4880.17</v>
      </c>
      <c r="F38">
        <v>978471</v>
      </c>
      <c r="G38">
        <v>4880.17</v>
      </c>
      <c r="H38">
        <v>978471</v>
      </c>
      <c r="I38">
        <v>4880.17</v>
      </c>
      <c r="J38">
        <v>0</v>
      </c>
      <c r="K38">
        <v>0</v>
      </c>
      <c r="L38">
        <v>0</v>
      </c>
      <c r="M38">
        <v>861.95</v>
      </c>
      <c r="N38">
        <v>0</v>
      </c>
      <c r="O38">
        <v>0</v>
      </c>
      <c r="P38">
        <v>0</v>
      </c>
      <c r="Q38">
        <v>0</v>
      </c>
      <c r="R38">
        <v>0</v>
      </c>
      <c r="S38">
        <v>4.4400000000000004</v>
      </c>
      <c r="T38">
        <v>0.21</v>
      </c>
      <c r="U38">
        <v>205041.21</v>
      </c>
      <c r="X38" t="str">
        <f t="shared" si="14"/>
        <v>select_run_point_select</v>
      </c>
      <c r="Y38">
        <f t="shared" si="15"/>
        <v>1024</v>
      </c>
      <c r="Z38">
        <f t="shared" si="16"/>
        <v>4880.17</v>
      </c>
      <c r="AA38">
        <f t="shared" si="17"/>
        <v>4880.17</v>
      </c>
      <c r="AB38">
        <f t="shared" si="18"/>
        <v>4880.17</v>
      </c>
      <c r="AC38">
        <f t="shared" si="19"/>
        <v>0</v>
      </c>
      <c r="AD38">
        <f t="shared" si="20"/>
        <v>861.95</v>
      </c>
    </row>
    <row r="40" spans="1:30" x14ac:dyDescent="0.25">
      <c r="A40" t="s">
        <v>0</v>
      </c>
      <c r="B40" t="s">
        <v>1</v>
      </c>
      <c r="C40" t="s">
        <v>2</v>
      </c>
      <c r="D40" t="s">
        <v>3</v>
      </c>
      <c r="E40" t="s">
        <v>4</v>
      </c>
      <c r="F40" t="s">
        <v>5</v>
      </c>
      <c r="G40" t="s">
        <v>6</v>
      </c>
      <c r="H40" t="s">
        <v>7</v>
      </c>
      <c r="I40" t="s">
        <v>8</v>
      </c>
      <c r="J40" t="s">
        <v>9</v>
      </c>
      <c r="K40" t="s">
        <v>10</v>
      </c>
      <c r="L40" t="s">
        <v>11</v>
      </c>
      <c r="M40" t="s">
        <v>12</v>
      </c>
      <c r="N40" t="s">
        <v>13</v>
      </c>
      <c r="O40" t="s">
        <v>14</v>
      </c>
      <c r="P40" t="s">
        <v>15</v>
      </c>
      <c r="Q40" t="s">
        <v>16</v>
      </c>
      <c r="R40" t="s">
        <v>17</v>
      </c>
      <c r="S40" t="s">
        <v>18</v>
      </c>
      <c r="T40" t="s">
        <v>19</v>
      </c>
      <c r="U40" t="s">
        <v>20</v>
      </c>
      <c r="Y40" t="s">
        <v>47</v>
      </c>
      <c r="Z40" t="s">
        <v>48</v>
      </c>
      <c r="AA40" t="s">
        <v>49</v>
      </c>
      <c r="AB40" t="s">
        <v>50</v>
      </c>
      <c r="AC40" t="s">
        <v>51</v>
      </c>
      <c r="AD40" t="s">
        <v>52</v>
      </c>
    </row>
    <row r="41" spans="1:30" x14ac:dyDescent="0.25">
      <c r="A41" t="s">
        <v>24</v>
      </c>
      <c r="B41">
        <v>200</v>
      </c>
      <c r="C41">
        <v>1</v>
      </c>
      <c r="D41">
        <v>11649</v>
      </c>
      <c r="E41">
        <v>58.24</v>
      </c>
      <c r="F41">
        <v>46596</v>
      </c>
      <c r="G41">
        <v>232.97</v>
      </c>
      <c r="H41">
        <v>46596</v>
      </c>
      <c r="I41">
        <v>232.97</v>
      </c>
      <c r="J41">
        <v>0</v>
      </c>
      <c r="K41">
        <v>0</v>
      </c>
      <c r="L41">
        <v>0</v>
      </c>
      <c r="M41">
        <v>35.590000000000003</v>
      </c>
      <c r="N41">
        <v>0</v>
      </c>
      <c r="O41">
        <v>0</v>
      </c>
      <c r="P41">
        <v>0</v>
      </c>
      <c r="Q41">
        <v>0</v>
      </c>
      <c r="R41">
        <v>0</v>
      </c>
      <c r="S41">
        <v>0.1</v>
      </c>
      <c r="T41">
        <v>0.02</v>
      </c>
      <c r="U41">
        <v>200</v>
      </c>
      <c r="X41" t="str">
        <f>A41</f>
        <v>select_run_range_all</v>
      </c>
      <c r="Y41">
        <f>C41</f>
        <v>1</v>
      </c>
      <c r="Z41">
        <f>E41</f>
        <v>58.24</v>
      </c>
      <c r="AA41">
        <f>G41</f>
        <v>232.97</v>
      </c>
      <c r="AB41">
        <f>I41</f>
        <v>232.97</v>
      </c>
      <c r="AC41">
        <f>K41</f>
        <v>0</v>
      </c>
      <c r="AD41">
        <f>M41</f>
        <v>35.590000000000003</v>
      </c>
    </row>
    <row r="42" spans="1:30" x14ac:dyDescent="0.25">
      <c r="A42" t="s">
        <v>24</v>
      </c>
      <c r="B42">
        <v>200</v>
      </c>
      <c r="C42">
        <v>2</v>
      </c>
      <c r="D42">
        <v>14291</v>
      </c>
      <c r="E42">
        <v>71.44</v>
      </c>
      <c r="F42">
        <v>57164</v>
      </c>
      <c r="G42">
        <v>285.75</v>
      </c>
      <c r="H42">
        <v>57164</v>
      </c>
      <c r="I42">
        <v>285.75</v>
      </c>
      <c r="J42">
        <v>0</v>
      </c>
      <c r="K42">
        <v>0</v>
      </c>
      <c r="L42">
        <v>0</v>
      </c>
      <c r="M42">
        <v>53.85</v>
      </c>
      <c r="N42">
        <v>0</v>
      </c>
      <c r="O42">
        <v>0</v>
      </c>
      <c r="P42">
        <v>0</v>
      </c>
      <c r="Q42">
        <v>0</v>
      </c>
      <c r="R42">
        <v>0</v>
      </c>
      <c r="S42">
        <v>0.14000000000000001</v>
      </c>
      <c r="T42">
        <v>0.03</v>
      </c>
      <c r="U42">
        <v>400.04</v>
      </c>
      <c r="X42" t="str">
        <f t="shared" ref="X42:X51" si="21">A42</f>
        <v>select_run_range_all</v>
      </c>
      <c r="Y42">
        <f t="shared" ref="Y42:Y51" si="22">C42</f>
        <v>2</v>
      </c>
      <c r="Z42">
        <f t="shared" ref="Z42:Z51" si="23">E42</f>
        <v>71.44</v>
      </c>
      <c r="AA42">
        <f t="shared" ref="AA42:AA51" si="24">G42</f>
        <v>285.75</v>
      </c>
      <c r="AB42">
        <f t="shared" ref="AB42:AB51" si="25">I42</f>
        <v>285.75</v>
      </c>
      <c r="AC42">
        <f t="shared" ref="AC42:AC51" si="26">K42</f>
        <v>0</v>
      </c>
      <c r="AD42">
        <f t="shared" ref="AD42:AD51" si="27">M42</f>
        <v>53.85</v>
      </c>
    </row>
    <row r="43" spans="1:30" x14ac:dyDescent="0.25">
      <c r="A43" t="s">
        <v>24</v>
      </c>
      <c r="B43">
        <v>200</v>
      </c>
      <c r="C43">
        <v>4</v>
      </c>
      <c r="D43">
        <v>21757</v>
      </c>
      <c r="E43">
        <v>108.78</v>
      </c>
      <c r="F43">
        <v>87028</v>
      </c>
      <c r="G43">
        <v>435.12</v>
      </c>
      <c r="H43">
        <v>87028</v>
      </c>
      <c r="I43">
        <v>435.12</v>
      </c>
      <c r="J43">
        <v>0</v>
      </c>
      <c r="K43">
        <v>0</v>
      </c>
      <c r="L43">
        <v>0</v>
      </c>
      <c r="M43">
        <v>65.650000000000006</v>
      </c>
      <c r="N43">
        <v>0</v>
      </c>
      <c r="O43">
        <v>0</v>
      </c>
      <c r="P43">
        <v>0</v>
      </c>
      <c r="Q43">
        <v>0</v>
      </c>
      <c r="R43">
        <v>0</v>
      </c>
      <c r="S43">
        <v>0.13</v>
      </c>
      <c r="T43">
        <v>0.04</v>
      </c>
      <c r="U43">
        <v>799.99</v>
      </c>
      <c r="X43" t="str">
        <f t="shared" si="21"/>
        <v>select_run_range_all</v>
      </c>
      <c r="Y43">
        <f t="shared" si="22"/>
        <v>4</v>
      </c>
      <c r="Z43">
        <f t="shared" si="23"/>
        <v>108.78</v>
      </c>
      <c r="AA43">
        <f t="shared" si="24"/>
        <v>435.12</v>
      </c>
      <c r="AB43">
        <f t="shared" si="25"/>
        <v>435.12</v>
      </c>
      <c r="AC43">
        <f t="shared" si="26"/>
        <v>0</v>
      </c>
      <c r="AD43">
        <f t="shared" si="27"/>
        <v>65.650000000000006</v>
      </c>
    </row>
    <row r="44" spans="1:30" x14ac:dyDescent="0.25">
      <c r="A44" t="s">
        <v>24</v>
      </c>
      <c r="B44">
        <v>200</v>
      </c>
      <c r="C44">
        <v>8</v>
      </c>
      <c r="D44">
        <v>31853</v>
      </c>
      <c r="E44">
        <v>159.24</v>
      </c>
      <c r="F44">
        <v>127412</v>
      </c>
      <c r="G44">
        <v>636.97</v>
      </c>
      <c r="H44">
        <v>127412</v>
      </c>
      <c r="I44">
        <v>636.97</v>
      </c>
      <c r="J44">
        <v>0</v>
      </c>
      <c r="K44">
        <v>0</v>
      </c>
      <c r="L44">
        <v>0</v>
      </c>
      <c r="M44">
        <v>84.47</v>
      </c>
      <c r="N44">
        <v>0</v>
      </c>
      <c r="O44">
        <v>0</v>
      </c>
      <c r="P44">
        <v>0</v>
      </c>
      <c r="Q44">
        <v>0</v>
      </c>
      <c r="R44">
        <v>0</v>
      </c>
      <c r="S44">
        <v>0.16</v>
      </c>
      <c r="T44">
        <v>0.05</v>
      </c>
      <c r="U44">
        <v>1600.06</v>
      </c>
      <c r="X44" t="str">
        <f t="shared" si="21"/>
        <v>select_run_range_all</v>
      </c>
      <c r="Y44">
        <f t="shared" si="22"/>
        <v>8</v>
      </c>
      <c r="Z44">
        <f t="shared" si="23"/>
        <v>159.24</v>
      </c>
      <c r="AA44">
        <f t="shared" si="24"/>
        <v>636.97</v>
      </c>
      <c r="AB44">
        <f t="shared" si="25"/>
        <v>636.97</v>
      </c>
      <c r="AC44">
        <f t="shared" si="26"/>
        <v>0</v>
      </c>
      <c r="AD44">
        <f t="shared" si="27"/>
        <v>84.47</v>
      </c>
    </row>
    <row r="45" spans="1:30" x14ac:dyDescent="0.25">
      <c r="A45" t="s">
        <v>24</v>
      </c>
      <c r="B45">
        <v>200</v>
      </c>
      <c r="C45">
        <v>16</v>
      </c>
      <c r="D45">
        <v>42456</v>
      </c>
      <c r="E45">
        <v>212.19</v>
      </c>
      <c r="F45">
        <v>169824</v>
      </c>
      <c r="G45">
        <v>848.74</v>
      </c>
      <c r="H45">
        <v>169824</v>
      </c>
      <c r="I45">
        <v>848.74</v>
      </c>
      <c r="J45">
        <v>0</v>
      </c>
      <c r="K45">
        <v>0</v>
      </c>
      <c r="L45">
        <v>0</v>
      </c>
      <c r="M45">
        <v>123.28</v>
      </c>
      <c r="N45">
        <v>0</v>
      </c>
      <c r="O45">
        <v>0</v>
      </c>
      <c r="P45">
        <v>0</v>
      </c>
      <c r="Q45">
        <v>0</v>
      </c>
      <c r="R45">
        <v>0</v>
      </c>
      <c r="S45">
        <v>0.22</v>
      </c>
      <c r="T45">
        <v>0.08</v>
      </c>
      <c r="U45">
        <v>3200.68</v>
      </c>
      <c r="X45" t="str">
        <f t="shared" si="21"/>
        <v>select_run_range_all</v>
      </c>
      <c r="Y45">
        <f t="shared" si="22"/>
        <v>16</v>
      </c>
      <c r="Z45">
        <f t="shared" si="23"/>
        <v>212.19</v>
      </c>
      <c r="AA45">
        <f t="shared" si="24"/>
        <v>848.74</v>
      </c>
      <c r="AB45">
        <f t="shared" si="25"/>
        <v>848.74</v>
      </c>
      <c r="AC45">
        <f t="shared" si="26"/>
        <v>0</v>
      </c>
      <c r="AD45">
        <f t="shared" si="27"/>
        <v>123.28</v>
      </c>
    </row>
    <row r="46" spans="1:30" x14ac:dyDescent="0.25">
      <c r="A46" t="s">
        <v>24</v>
      </c>
      <c r="B46">
        <v>200</v>
      </c>
      <c r="C46">
        <v>32</v>
      </c>
      <c r="D46">
        <v>53102</v>
      </c>
      <c r="E46">
        <v>265.33999999999997</v>
      </c>
      <c r="F46">
        <v>212408</v>
      </c>
      <c r="G46">
        <v>1061.3800000000001</v>
      </c>
      <c r="H46">
        <v>212408</v>
      </c>
      <c r="I46">
        <v>1061.3800000000001</v>
      </c>
      <c r="J46">
        <v>0</v>
      </c>
      <c r="K46">
        <v>0</v>
      </c>
      <c r="L46">
        <v>0</v>
      </c>
      <c r="M46">
        <v>200.47</v>
      </c>
      <c r="N46">
        <v>0</v>
      </c>
      <c r="O46">
        <v>0</v>
      </c>
      <c r="P46">
        <v>0</v>
      </c>
      <c r="Q46">
        <v>0</v>
      </c>
      <c r="R46">
        <v>0</v>
      </c>
      <c r="S46">
        <v>1.26</v>
      </c>
      <c r="T46">
        <v>0.12</v>
      </c>
      <c r="U46">
        <v>6401.88</v>
      </c>
      <c r="X46" t="str">
        <f t="shared" si="21"/>
        <v>select_run_range_all</v>
      </c>
      <c r="Y46">
        <f t="shared" si="22"/>
        <v>32</v>
      </c>
      <c r="Z46">
        <f t="shared" si="23"/>
        <v>265.33999999999997</v>
      </c>
      <c r="AA46">
        <f t="shared" si="24"/>
        <v>1061.3800000000001</v>
      </c>
      <c r="AB46">
        <f t="shared" si="25"/>
        <v>1061.3800000000001</v>
      </c>
      <c r="AC46">
        <f t="shared" si="26"/>
        <v>0</v>
      </c>
      <c r="AD46">
        <f t="shared" si="27"/>
        <v>200.47</v>
      </c>
    </row>
    <row r="47" spans="1:30" x14ac:dyDescent="0.25">
      <c r="A47" t="s">
        <v>24</v>
      </c>
      <c r="B47">
        <v>200</v>
      </c>
      <c r="C47">
        <v>64</v>
      </c>
      <c r="D47">
        <v>62150</v>
      </c>
      <c r="E47">
        <v>310.52</v>
      </c>
      <c r="F47">
        <v>248600</v>
      </c>
      <c r="G47">
        <v>1242.06</v>
      </c>
      <c r="H47">
        <v>248600</v>
      </c>
      <c r="I47">
        <v>1242.06</v>
      </c>
      <c r="J47">
        <v>0</v>
      </c>
      <c r="K47">
        <v>0</v>
      </c>
      <c r="L47">
        <v>0</v>
      </c>
      <c r="M47">
        <v>634.66</v>
      </c>
      <c r="N47">
        <v>0</v>
      </c>
      <c r="O47">
        <v>0</v>
      </c>
      <c r="P47">
        <v>0</v>
      </c>
      <c r="Q47">
        <v>0</v>
      </c>
      <c r="R47">
        <v>0</v>
      </c>
      <c r="S47">
        <v>2.89</v>
      </c>
      <c r="T47">
        <v>0.21</v>
      </c>
      <c r="U47">
        <v>12805.31</v>
      </c>
      <c r="X47" t="str">
        <f t="shared" si="21"/>
        <v>select_run_range_all</v>
      </c>
      <c r="Y47">
        <f t="shared" si="22"/>
        <v>64</v>
      </c>
      <c r="Z47">
        <f t="shared" si="23"/>
        <v>310.52</v>
      </c>
      <c r="AA47">
        <f t="shared" si="24"/>
        <v>1242.06</v>
      </c>
      <c r="AB47">
        <f t="shared" si="25"/>
        <v>1242.06</v>
      </c>
      <c r="AC47">
        <f t="shared" si="26"/>
        <v>0</v>
      </c>
      <c r="AD47">
        <f t="shared" si="27"/>
        <v>634.66</v>
      </c>
    </row>
    <row r="48" spans="1:30" x14ac:dyDescent="0.25">
      <c r="A48" t="s">
        <v>24</v>
      </c>
      <c r="B48">
        <v>200</v>
      </c>
      <c r="C48">
        <v>128</v>
      </c>
      <c r="D48">
        <v>72615</v>
      </c>
      <c r="E48">
        <v>362.5</v>
      </c>
      <c r="F48">
        <v>290460</v>
      </c>
      <c r="G48">
        <v>1449.98</v>
      </c>
      <c r="H48">
        <v>290460</v>
      </c>
      <c r="I48">
        <v>1449.98</v>
      </c>
      <c r="J48">
        <v>0</v>
      </c>
      <c r="K48">
        <v>0</v>
      </c>
      <c r="L48">
        <v>0</v>
      </c>
      <c r="M48">
        <v>960.3</v>
      </c>
      <c r="N48">
        <v>0</v>
      </c>
      <c r="O48">
        <v>0</v>
      </c>
      <c r="P48">
        <v>0</v>
      </c>
      <c r="Q48">
        <v>0</v>
      </c>
      <c r="R48">
        <v>0</v>
      </c>
      <c r="S48">
        <v>3.86</v>
      </c>
      <c r="T48">
        <v>0.35</v>
      </c>
      <c r="U48">
        <v>25616.19</v>
      </c>
      <c r="X48" t="str">
        <f t="shared" si="21"/>
        <v>select_run_range_all</v>
      </c>
      <c r="Y48">
        <f t="shared" si="22"/>
        <v>128</v>
      </c>
      <c r="Z48">
        <f t="shared" si="23"/>
        <v>362.5</v>
      </c>
      <c r="AA48">
        <f t="shared" si="24"/>
        <v>1449.98</v>
      </c>
      <c r="AB48">
        <f t="shared" si="25"/>
        <v>1449.98</v>
      </c>
      <c r="AC48">
        <f t="shared" si="26"/>
        <v>0</v>
      </c>
      <c r="AD48">
        <f t="shared" si="27"/>
        <v>960.3</v>
      </c>
    </row>
    <row r="49" spans="1:30" x14ac:dyDescent="0.25">
      <c r="A49" t="s">
        <v>24</v>
      </c>
      <c r="B49">
        <v>200</v>
      </c>
      <c r="C49">
        <v>256</v>
      </c>
      <c r="D49">
        <v>78994</v>
      </c>
      <c r="E49">
        <v>394.12</v>
      </c>
      <c r="F49">
        <v>315976</v>
      </c>
      <c r="G49">
        <v>1576.5</v>
      </c>
      <c r="H49">
        <v>315976</v>
      </c>
      <c r="I49">
        <v>1576.5</v>
      </c>
      <c r="J49">
        <v>0</v>
      </c>
      <c r="K49">
        <v>0</v>
      </c>
      <c r="L49">
        <v>0</v>
      </c>
      <c r="M49">
        <v>1589.9</v>
      </c>
      <c r="N49">
        <v>0</v>
      </c>
      <c r="O49">
        <v>0</v>
      </c>
      <c r="P49">
        <v>0</v>
      </c>
      <c r="Q49">
        <v>0</v>
      </c>
      <c r="R49">
        <v>0</v>
      </c>
      <c r="S49">
        <v>5.13</v>
      </c>
      <c r="T49">
        <v>0.65</v>
      </c>
      <c r="U49">
        <v>51260.89</v>
      </c>
      <c r="X49" t="str">
        <f t="shared" si="21"/>
        <v>select_run_range_all</v>
      </c>
      <c r="Y49">
        <f t="shared" si="22"/>
        <v>256</v>
      </c>
      <c r="Z49">
        <f t="shared" si="23"/>
        <v>394.12</v>
      </c>
      <c r="AA49">
        <f t="shared" si="24"/>
        <v>1576.5</v>
      </c>
      <c r="AB49">
        <f t="shared" si="25"/>
        <v>1576.5</v>
      </c>
      <c r="AC49">
        <f t="shared" si="26"/>
        <v>0</v>
      </c>
      <c r="AD49">
        <f t="shared" si="27"/>
        <v>1589.9</v>
      </c>
    </row>
    <row r="50" spans="1:30" x14ac:dyDescent="0.25">
      <c r="A50" t="s">
        <v>24</v>
      </c>
      <c r="B50">
        <v>201</v>
      </c>
      <c r="C50">
        <v>512</v>
      </c>
      <c r="D50">
        <v>81297</v>
      </c>
      <c r="E50">
        <v>404.75</v>
      </c>
      <c r="F50">
        <v>325188</v>
      </c>
      <c r="G50">
        <v>1618.98</v>
      </c>
      <c r="H50">
        <v>325188</v>
      </c>
      <c r="I50">
        <v>1618.98</v>
      </c>
      <c r="J50">
        <v>0</v>
      </c>
      <c r="K50">
        <v>0</v>
      </c>
      <c r="L50">
        <v>0</v>
      </c>
      <c r="M50">
        <v>2828.87</v>
      </c>
      <c r="N50">
        <v>0</v>
      </c>
      <c r="O50">
        <v>0</v>
      </c>
      <c r="P50">
        <v>0</v>
      </c>
      <c r="Q50">
        <v>0</v>
      </c>
      <c r="R50">
        <v>0</v>
      </c>
      <c r="S50">
        <v>7.01</v>
      </c>
      <c r="T50">
        <v>1.26</v>
      </c>
      <c r="U50">
        <v>102652.67</v>
      </c>
      <c r="X50" t="str">
        <f t="shared" si="21"/>
        <v>select_run_range_all</v>
      </c>
      <c r="Y50">
        <f t="shared" si="22"/>
        <v>512</v>
      </c>
      <c r="Z50">
        <f t="shared" si="23"/>
        <v>404.75</v>
      </c>
      <c r="AA50">
        <f t="shared" si="24"/>
        <v>1618.98</v>
      </c>
      <c r="AB50">
        <f t="shared" si="25"/>
        <v>1618.98</v>
      </c>
      <c r="AC50">
        <f t="shared" si="26"/>
        <v>0</v>
      </c>
      <c r="AD50">
        <f t="shared" si="27"/>
        <v>2828.87</v>
      </c>
    </row>
    <row r="51" spans="1:30" x14ac:dyDescent="0.25">
      <c r="A51" t="s">
        <v>24</v>
      </c>
      <c r="B51">
        <v>201</v>
      </c>
      <c r="C51">
        <v>1024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X51" t="str">
        <f t="shared" si="21"/>
        <v>select_run_range_all</v>
      </c>
      <c r="Y51">
        <f t="shared" si="22"/>
        <v>1024</v>
      </c>
      <c r="Z51">
        <f t="shared" si="23"/>
        <v>0</v>
      </c>
      <c r="AA51">
        <f t="shared" si="24"/>
        <v>0</v>
      </c>
      <c r="AB51">
        <f t="shared" si="25"/>
        <v>0</v>
      </c>
      <c r="AC51">
        <f t="shared" si="26"/>
        <v>0</v>
      </c>
      <c r="AD51">
        <f t="shared" si="27"/>
        <v>0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</v>
      </c>
      <c r="H53" t="s">
        <v>7</v>
      </c>
      <c r="I53" t="s">
        <v>8</v>
      </c>
      <c r="J53" t="s">
        <v>9</v>
      </c>
      <c r="K53" t="s">
        <v>10</v>
      </c>
      <c r="L53" t="s">
        <v>11</v>
      </c>
      <c r="M53" t="s">
        <v>12</v>
      </c>
      <c r="N53" t="s">
        <v>13</v>
      </c>
      <c r="O53" t="s">
        <v>14</v>
      </c>
      <c r="P53" t="s">
        <v>15</v>
      </c>
      <c r="Q53" t="s">
        <v>16</v>
      </c>
      <c r="R53" t="s">
        <v>17</v>
      </c>
      <c r="S53" t="s">
        <v>18</v>
      </c>
      <c r="T53" t="s">
        <v>19</v>
      </c>
      <c r="U53" t="s">
        <v>20</v>
      </c>
      <c r="Y53" t="s">
        <v>47</v>
      </c>
      <c r="Z53" t="s">
        <v>48</v>
      </c>
      <c r="AA53" t="s">
        <v>49</v>
      </c>
      <c r="AB53" t="s">
        <v>50</v>
      </c>
      <c r="AC53" t="s">
        <v>51</v>
      </c>
      <c r="AD53" t="s">
        <v>52</v>
      </c>
    </row>
    <row r="54" spans="1:30" x14ac:dyDescent="0.25">
      <c r="A54" t="s">
        <v>25</v>
      </c>
      <c r="B54">
        <v>200</v>
      </c>
      <c r="C54">
        <v>1</v>
      </c>
      <c r="D54">
        <v>61075</v>
      </c>
      <c r="E54">
        <v>305.37</v>
      </c>
      <c r="F54">
        <v>61075</v>
      </c>
      <c r="G54">
        <v>305.37</v>
      </c>
      <c r="H54">
        <v>61075</v>
      </c>
      <c r="I54">
        <v>305.37</v>
      </c>
      <c r="J54">
        <v>0</v>
      </c>
      <c r="K54">
        <v>0</v>
      </c>
      <c r="L54">
        <v>0</v>
      </c>
      <c r="M54">
        <v>9.2200000000000006</v>
      </c>
      <c r="N54">
        <v>0</v>
      </c>
      <c r="O54">
        <v>0</v>
      </c>
      <c r="P54">
        <v>0</v>
      </c>
      <c r="Q54">
        <v>0</v>
      </c>
      <c r="R54">
        <v>0</v>
      </c>
      <c r="S54">
        <v>0.03</v>
      </c>
      <c r="T54">
        <v>0</v>
      </c>
      <c r="U54">
        <v>199.97</v>
      </c>
      <c r="X54" t="str">
        <f>A54</f>
        <v>select_run_range_distinct</v>
      </c>
      <c r="Y54">
        <f>C54</f>
        <v>1</v>
      </c>
      <c r="Z54">
        <f>E54</f>
        <v>305.37</v>
      </c>
      <c r="AA54">
        <f>G54</f>
        <v>305.37</v>
      </c>
      <c r="AB54">
        <f>I54</f>
        <v>305.37</v>
      </c>
      <c r="AC54">
        <f>K54</f>
        <v>0</v>
      </c>
      <c r="AD54">
        <f>M54</f>
        <v>9.2200000000000006</v>
      </c>
    </row>
    <row r="55" spans="1:30" x14ac:dyDescent="0.25">
      <c r="A55" t="s">
        <v>25</v>
      </c>
      <c r="B55">
        <v>200</v>
      </c>
      <c r="C55">
        <v>2</v>
      </c>
      <c r="D55">
        <v>67471</v>
      </c>
      <c r="E55">
        <v>337.35</v>
      </c>
      <c r="F55">
        <v>67471</v>
      </c>
      <c r="G55">
        <v>337.35</v>
      </c>
      <c r="H55">
        <v>67471</v>
      </c>
      <c r="I55">
        <v>337.35</v>
      </c>
      <c r="J55">
        <v>0</v>
      </c>
      <c r="K55">
        <v>0</v>
      </c>
      <c r="L55">
        <v>0</v>
      </c>
      <c r="M55">
        <v>15</v>
      </c>
      <c r="N55">
        <v>0</v>
      </c>
      <c r="O55">
        <v>0</v>
      </c>
      <c r="P55">
        <v>0</v>
      </c>
      <c r="Q55">
        <v>0</v>
      </c>
      <c r="R55">
        <v>0</v>
      </c>
      <c r="S55">
        <v>0.05</v>
      </c>
      <c r="T55">
        <v>0.01</v>
      </c>
      <c r="U55">
        <v>399.97</v>
      </c>
      <c r="X55" t="str">
        <f t="shared" ref="X55:X64" si="28">A55</f>
        <v>select_run_range_distinct</v>
      </c>
      <c r="Y55">
        <f t="shared" ref="Y55:Y64" si="29">C55</f>
        <v>2</v>
      </c>
      <c r="Z55">
        <f t="shared" ref="Z55:Z64" si="30">E55</f>
        <v>337.35</v>
      </c>
      <c r="AA55">
        <f t="shared" ref="AA55:AA64" si="31">G55</f>
        <v>337.35</v>
      </c>
      <c r="AB55">
        <f t="shared" ref="AB55:AB64" si="32">I55</f>
        <v>337.35</v>
      </c>
      <c r="AC55">
        <f t="shared" ref="AC55:AC64" si="33">K55</f>
        <v>0</v>
      </c>
      <c r="AD55">
        <f t="shared" ref="AD55:AD64" si="34">M55</f>
        <v>15</v>
      </c>
    </row>
    <row r="56" spans="1:30" x14ac:dyDescent="0.25">
      <c r="A56" t="s">
        <v>25</v>
      </c>
      <c r="B56">
        <v>200</v>
      </c>
      <c r="C56">
        <v>4</v>
      </c>
      <c r="D56">
        <v>101979</v>
      </c>
      <c r="E56">
        <v>509.88</v>
      </c>
      <c r="F56">
        <v>101979</v>
      </c>
      <c r="G56">
        <v>509.88</v>
      </c>
      <c r="H56">
        <v>101979</v>
      </c>
      <c r="I56">
        <v>509.88</v>
      </c>
      <c r="J56">
        <v>0</v>
      </c>
      <c r="K56">
        <v>0</v>
      </c>
      <c r="L56">
        <v>0</v>
      </c>
      <c r="M56">
        <v>18.61</v>
      </c>
      <c r="N56">
        <v>0</v>
      </c>
      <c r="O56">
        <v>0</v>
      </c>
      <c r="P56">
        <v>0</v>
      </c>
      <c r="Q56">
        <v>0</v>
      </c>
      <c r="R56">
        <v>0</v>
      </c>
      <c r="S56">
        <v>0.08</v>
      </c>
      <c r="T56">
        <v>0.01</v>
      </c>
      <c r="U56">
        <v>799.96</v>
      </c>
      <c r="X56" t="str">
        <f t="shared" si="28"/>
        <v>select_run_range_distinct</v>
      </c>
      <c r="Y56">
        <f t="shared" si="29"/>
        <v>4</v>
      </c>
      <c r="Z56">
        <f t="shared" si="30"/>
        <v>509.88</v>
      </c>
      <c r="AA56">
        <f t="shared" si="31"/>
        <v>509.88</v>
      </c>
      <c r="AB56">
        <f t="shared" si="32"/>
        <v>509.88</v>
      </c>
      <c r="AC56">
        <f t="shared" si="33"/>
        <v>0</v>
      </c>
      <c r="AD56">
        <f t="shared" si="34"/>
        <v>18.61</v>
      </c>
    </row>
    <row r="57" spans="1:30" x14ac:dyDescent="0.25">
      <c r="A57" t="s">
        <v>25</v>
      </c>
      <c r="B57">
        <v>200</v>
      </c>
      <c r="C57">
        <v>8</v>
      </c>
      <c r="D57">
        <v>145790</v>
      </c>
      <c r="E57">
        <v>728.91</v>
      </c>
      <c r="F57">
        <v>145790</v>
      </c>
      <c r="G57">
        <v>728.91</v>
      </c>
      <c r="H57">
        <v>145790</v>
      </c>
      <c r="I57">
        <v>728.91</v>
      </c>
      <c r="J57">
        <v>0</v>
      </c>
      <c r="K57">
        <v>0</v>
      </c>
      <c r="L57">
        <v>0</v>
      </c>
      <c r="M57">
        <v>25.28</v>
      </c>
      <c r="N57">
        <v>0</v>
      </c>
      <c r="O57">
        <v>0</v>
      </c>
      <c r="P57">
        <v>0</v>
      </c>
      <c r="Q57">
        <v>0</v>
      </c>
      <c r="R57">
        <v>0</v>
      </c>
      <c r="S57">
        <v>0.08</v>
      </c>
      <c r="T57">
        <v>0.01</v>
      </c>
      <c r="U57">
        <v>1599.96</v>
      </c>
      <c r="X57" t="str">
        <f t="shared" si="28"/>
        <v>select_run_range_distinct</v>
      </c>
      <c r="Y57">
        <f t="shared" si="29"/>
        <v>8</v>
      </c>
      <c r="Z57">
        <f t="shared" si="30"/>
        <v>728.91</v>
      </c>
      <c r="AA57">
        <f t="shared" si="31"/>
        <v>728.91</v>
      </c>
      <c r="AB57">
        <f t="shared" si="32"/>
        <v>728.91</v>
      </c>
      <c r="AC57">
        <f t="shared" si="33"/>
        <v>0</v>
      </c>
      <c r="AD57">
        <f t="shared" si="34"/>
        <v>25.28</v>
      </c>
    </row>
    <row r="58" spans="1:30" x14ac:dyDescent="0.25">
      <c r="A58" t="s">
        <v>25</v>
      </c>
      <c r="B58">
        <v>200</v>
      </c>
      <c r="C58">
        <v>16</v>
      </c>
      <c r="D58">
        <v>187650</v>
      </c>
      <c r="E58">
        <v>938.16</v>
      </c>
      <c r="F58">
        <v>187650</v>
      </c>
      <c r="G58">
        <v>938.16</v>
      </c>
      <c r="H58">
        <v>187650</v>
      </c>
      <c r="I58">
        <v>938.16</v>
      </c>
      <c r="J58">
        <v>0</v>
      </c>
      <c r="K58">
        <v>0</v>
      </c>
      <c r="L58">
        <v>0</v>
      </c>
      <c r="M58">
        <v>38.25</v>
      </c>
      <c r="N58">
        <v>0</v>
      </c>
      <c r="O58">
        <v>0</v>
      </c>
      <c r="P58">
        <v>0</v>
      </c>
      <c r="Q58">
        <v>0</v>
      </c>
      <c r="R58">
        <v>0</v>
      </c>
      <c r="S58">
        <v>0.1</v>
      </c>
      <c r="T58">
        <v>0.02</v>
      </c>
      <c r="U58">
        <v>3200.04</v>
      </c>
      <c r="X58" t="str">
        <f t="shared" si="28"/>
        <v>select_run_range_distinct</v>
      </c>
      <c r="Y58">
        <f t="shared" si="29"/>
        <v>16</v>
      </c>
      <c r="Z58">
        <f t="shared" si="30"/>
        <v>938.16</v>
      </c>
      <c r="AA58">
        <f t="shared" si="31"/>
        <v>938.16</v>
      </c>
      <c r="AB58">
        <f t="shared" si="32"/>
        <v>938.16</v>
      </c>
      <c r="AC58">
        <f t="shared" si="33"/>
        <v>0</v>
      </c>
      <c r="AD58">
        <f t="shared" si="34"/>
        <v>38.25</v>
      </c>
    </row>
    <row r="59" spans="1:30" x14ac:dyDescent="0.25">
      <c r="A59" t="s">
        <v>25</v>
      </c>
      <c r="B59">
        <v>200</v>
      </c>
      <c r="C59">
        <v>32</v>
      </c>
      <c r="D59">
        <v>227829</v>
      </c>
      <c r="E59">
        <v>1139.02</v>
      </c>
      <c r="F59">
        <v>227829</v>
      </c>
      <c r="G59">
        <v>1139.02</v>
      </c>
      <c r="H59">
        <v>227829</v>
      </c>
      <c r="I59">
        <v>1139.02</v>
      </c>
      <c r="J59">
        <v>0</v>
      </c>
      <c r="K59">
        <v>0</v>
      </c>
      <c r="L59">
        <v>0</v>
      </c>
      <c r="M59">
        <v>62.19</v>
      </c>
      <c r="N59">
        <v>0</v>
      </c>
      <c r="O59">
        <v>0</v>
      </c>
      <c r="P59">
        <v>0</v>
      </c>
      <c r="Q59">
        <v>0</v>
      </c>
      <c r="R59">
        <v>0</v>
      </c>
      <c r="S59">
        <v>1.49</v>
      </c>
      <c r="T59">
        <v>0.03</v>
      </c>
      <c r="U59">
        <v>6400.21</v>
      </c>
      <c r="X59" t="str">
        <f t="shared" si="28"/>
        <v>select_run_range_distinct</v>
      </c>
      <c r="Y59">
        <f t="shared" si="29"/>
        <v>32</v>
      </c>
      <c r="Z59">
        <f t="shared" si="30"/>
        <v>1139.02</v>
      </c>
      <c r="AA59">
        <f t="shared" si="31"/>
        <v>1139.02</v>
      </c>
      <c r="AB59">
        <f t="shared" si="32"/>
        <v>1139.02</v>
      </c>
      <c r="AC59">
        <f t="shared" si="33"/>
        <v>0</v>
      </c>
      <c r="AD59">
        <f t="shared" si="34"/>
        <v>62.19</v>
      </c>
    </row>
    <row r="60" spans="1:30" x14ac:dyDescent="0.25">
      <c r="A60" t="s">
        <v>25</v>
      </c>
      <c r="B60">
        <v>200</v>
      </c>
      <c r="C60">
        <v>64</v>
      </c>
      <c r="D60">
        <v>260506</v>
      </c>
      <c r="E60">
        <v>1302.1199999999999</v>
      </c>
      <c r="F60">
        <v>260506</v>
      </c>
      <c r="G60">
        <v>1302.1199999999999</v>
      </c>
      <c r="H60">
        <v>260506</v>
      </c>
      <c r="I60">
        <v>1302.1199999999999</v>
      </c>
      <c r="J60">
        <v>0</v>
      </c>
      <c r="K60">
        <v>0</v>
      </c>
      <c r="L60">
        <v>0</v>
      </c>
      <c r="M60">
        <v>110.66</v>
      </c>
      <c r="N60">
        <v>0</v>
      </c>
      <c r="O60">
        <v>0</v>
      </c>
      <c r="P60">
        <v>0</v>
      </c>
      <c r="Q60">
        <v>0</v>
      </c>
      <c r="R60">
        <v>0</v>
      </c>
      <c r="S60">
        <v>2.4900000000000002</v>
      </c>
      <c r="T60">
        <v>0.05</v>
      </c>
      <c r="U60">
        <v>12801.86</v>
      </c>
      <c r="X60" t="str">
        <f t="shared" si="28"/>
        <v>select_run_range_distinct</v>
      </c>
      <c r="Y60">
        <f t="shared" si="29"/>
        <v>64</v>
      </c>
      <c r="Z60">
        <f t="shared" si="30"/>
        <v>1302.1199999999999</v>
      </c>
      <c r="AA60">
        <f t="shared" si="31"/>
        <v>1302.1199999999999</v>
      </c>
      <c r="AB60">
        <f t="shared" si="32"/>
        <v>1302.1199999999999</v>
      </c>
      <c r="AC60">
        <f t="shared" si="33"/>
        <v>0</v>
      </c>
      <c r="AD60">
        <f t="shared" si="34"/>
        <v>110.66</v>
      </c>
    </row>
    <row r="61" spans="1:30" x14ac:dyDescent="0.25">
      <c r="A61" t="s">
        <v>25</v>
      </c>
      <c r="B61">
        <v>200</v>
      </c>
      <c r="C61">
        <v>128</v>
      </c>
      <c r="D61">
        <v>296601</v>
      </c>
      <c r="E61">
        <v>1482.28</v>
      </c>
      <c r="F61">
        <v>296601</v>
      </c>
      <c r="G61">
        <v>1482.28</v>
      </c>
      <c r="H61">
        <v>296601</v>
      </c>
      <c r="I61">
        <v>1482.28</v>
      </c>
      <c r="J61">
        <v>0</v>
      </c>
      <c r="K61">
        <v>0</v>
      </c>
      <c r="L61">
        <v>0</v>
      </c>
      <c r="M61">
        <v>231.53</v>
      </c>
      <c r="N61">
        <v>0</v>
      </c>
      <c r="O61">
        <v>0</v>
      </c>
      <c r="P61">
        <v>0</v>
      </c>
      <c r="Q61">
        <v>0</v>
      </c>
      <c r="R61">
        <v>0</v>
      </c>
      <c r="S61">
        <v>2.39</v>
      </c>
      <c r="T61">
        <v>0.09</v>
      </c>
      <c r="U61">
        <v>25606.68</v>
      </c>
      <c r="X61" t="str">
        <f t="shared" si="28"/>
        <v>select_run_range_distinct</v>
      </c>
      <c r="Y61">
        <f t="shared" si="29"/>
        <v>128</v>
      </c>
      <c r="Z61">
        <f t="shared" si="30"/>
        <v>1482.28</v>
      </c>
      <c r="AA61">
        <f t="shared" si="31"/>
        <v>1482.28</v>
      </c>
      <c r="AB61">
        <f t="shared" si="32"/>
        <v>1482.28</v>
      </c>
      <c r="AC61">
        <f t="shared" si="33"/>
        <v>0</v>
      </c>
      <c r="AD61">
        <f t="shared" si="34"/>
        <v>231.53</v>
      </c>
    </row>
    <row r="62" spans="1:30" x14ac:dyDescent="0.25">
      <c r="A62" t="s">
        <v>25</v>
      </c>
      <c r="B62">
        <v>200</v>
      </c>
      <c r="C62">
        <v>256</v>
      </c>
      <c r="D62">
        <v>313379</v>
      </c>
      <c r="E62">
        <v>1565.49</v>
      </c>
      <c r="F62">
        <v>313379</v>
      </c>
      <c r="G62">
        <v>1565.49</v>
      </c>
      <c r="H62">
        <v>313379</v>
      </c>
      <c r="I62">
        <v>1565.49</v>
      </c>
      <c r="J62">
        <v>0</v>
      </c>
      <c r="K62">
        <v>0</v>
      </c>
      <c r="L62">
        <v>0</v>
      </c>
      <c r="M62">
        <v>549.52</v>
      </c>
      <c r="N62">
        <v>0</v>
      </c>
      <c r="O62">
        <v>0</v>
      </c>
      <c r="P62">
        <v>0</v>
      </c>
      <c r="Q62">
        <v>0</v>
      </c>
      <c r="R62">
        <v>0</v>
      </c>
      <c r="S62">
        <v>4.09</v>
      </c>
      <c r="T62">
        <v>0.16</v>
      </c>
      <c r="U62">
        <v>51222.85</v>
      </c>
      <c r="X62" t="str">
        <f t="shared" si="28"/>
        <v>select_run_range_distinct</v>
      </c>
      <c r="Y62">
        <f t="shared" si="29"/>
        <v>256</v>
      </c>
      <c r="Z62">
        <f t="shared" si="30"/>
        <v>1565.49</v>
      </c>
      <c r="AA62">
        <f t="shared" si="31"/>
        <v>1565.49</v>
      </c>
      <c r="AB62">
        <f t="shared" si="32"/>
        <v>1565.49</v>
      </c>
      <c r="AC62">
        <f t="shared" si="33"/>
        <v>0</v>
      </c>
      <c r="AD62">
        <f t="shared" si="34"/>
        <v>549.52</v>
      </c>
    </row>
    <row r="63" spans="1:30" x14ac:dyDescent="0.25">
      <c r="A63" t="s">
        <v>25</v>
      </c>
      <c r="B63">
        <v>200</v>
      </c>
      <c r="C63">
        <v>512</v>
      </c>
      <c r="D63">
        <v>325253</v>
      </c>
      <c r="E63">
        <v>1623.24</v>
      </c>
      <c r="F63">
        <v>325253</v>
      </c>
      <c r="G63">
        <v>1623.24</v>
      </c>
      <c r="H63">
        <v>325253</v>
      </c>
      <c r="I63">
        <v>1623.24</v>
      </c>
      <c r="J63">
        <v>0</v>
      </c>
      <c r="K63">
        <v>0</v>
      </c>
      <c r="L63">
        <v>0</v>
      </c>
      <c r="M63">
        <v>1069.8599999999999</v>
      </c>
      <c r="N63">
        <v>0</v>
      </c>
      <c r="O63">
        <v>0</v>
      </c>
      <c r="P63">
        <v>0</v>
      </c>
      <c r="Q63">
        <v>0</v>
      </c>
      <c r="R63">
        <v>0</v>
      </c>
      <c r="S63">
        <v>3.78</v>
      </c>
      <c r="T63">
        <v>0.32</v>
      </c>
      <c r="U63">
        <v>102495.43</v>
      </c>
      <c r="X63" t="str">
        <f t="shared" si="28"/>
        <v>select_run_range_distinct</v>
      </c>
      <c r="Y63">
        <f t="shared" si="29"/>
        <v>512</v>
      </c>
      <c r="Z63">
        <f t="shared" si="30"/>
        <v>1623.24</v>
      </c>
      <c r="AA63">
        <f t="shared" si="31"/>
        <v>1623.24</v>
      </c>
      <c r="AB63">
        <f t="shared" si="32"/>
        <v>1623.24</v>
      </c>
      <c r="AC63">
        <f t="shared" si="33"/>
        <v>0</v>
      </c>
      <c r="AD63">
        <f t="shared" si="34"/>
        <v>1069.8599999999999</v>
      </c>
    </row>
    <row r="64" spans="1:30" x14ac:dyDescent="0.25">
      <c r="A64" t="s">
        <v>25</v>
      </c>
      <c r="B64">
        <v>201</v>
      </c>
      <c r="C64">
        <v>1024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X64" t="str">
        <f t="shared" si="28"/>
        <v>select_run_range_distinct</v>
      </c>
      <c r="Y64">
        <f t="shared" si="29"/>
        <v>1024</v>
      </c>
      <c r="Z64">
        <f t="shared" si="30"/>
        <v>0</v>
      </c>
      <c r="AA64">
        <f t="shared" si="31"/>
        <v>0</v>
      </c>
      <c r="AB64">
        <f t="shared" si="32"/>
        <v>0</v>
      </c>
      <c r="AC64">
        <f t="shared" si="33"/>
        <v>0</v>
      </c>
      <c r="AD64">
        <f t="shared" si="34"/>
        <v>0</v>
      </c>
    </row>
    <row r="66" spans="1:30" x14ac:dyDescent="0.25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  <c r="J66" t="s">
        <v>9</v>
      </c>
      <c r="K66" t="s">
        <v>10</v>
      </c>
      <c r="L66" t="s">
        <v>11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20</v>
      </c>
      <c r="Y66" t="s">
        <v>47</v>
      </c>
      <c r="Z66" t="s">
        <v>48</v>
      </c>
      <c r="AA66" t="s">
        <v>49</v>
      </c>
      <c r="AB66" t="s">
        <v>50</v>
      </c>
      <c r="AC66" t="s">
        <v>51</v>
      </c>
      <c r="AD66" t="s">
        <v>52</v>
      </c>
    </row>
    <row r="67" spans="1:30" x14ac:dyDescent="0.25">
      <c r="A67" t="s">
        <v>26</v>
      </c>
      <c r="B67">
        <v>200</v>
      </c>
      <c r="C67">
        <v>1</v>
      </c>
      <c r="D67">
        <v>61935</v>
      </c>
      <c r="E67">
        <v>309.67</v>
      </c>
      <c r="F67">
        <v>61935</v>
      </c>
      <c r="G67">
        <v>309.67</v>
      </c>
      <c r="H67">
        <v>61935</v>
      </c>
      <c r="I67">
        <v>309.67</v>
      </c>
      <c r="J67">
        <v>0</v>
      </c>
      <c r="K67">
        <v>0</v>
      </c>
      <c r="L67">
        <v>0</v>
      </c>
      <c r="M67">
        <v>9.06</v>
      </c>
      <c r="N67">
        <v>0</v>
      </c>
      <c r="O67">
        <v>0</v>
      </c>
      <c r="P67">
        <v>0</v>
      </c>
      <c r="Q67">
        <v>0</v>
      </c>
      <c r="R67">
        <v>0</v>
      </c>
      <c r="S67">
        <v>0.09</v>
      </c>
      <c r="T67">
        <v>0</v>
      </c>
      <c r="U67">
        <v>199.97</v>
      </c>
      <c r="X67" t="str">
        <f>A67</f>
        <v>select_run_range_order</v>
      </c>
      <c r="Y67">
        <f>C67</f>
        <v>1</v>
      </c>
      <c r="Z67">
        <f>E67</f>
        <v>309.67</v>
      </c>
      <c r="AA67">
        <f>G67</f>
        <v>309.67</v>
      </c>
      <c r="AB67">
        <f>I67</f>
        <v>309.67</v>
      </c>
      <c r="AC67">
        <f>K67</f>
        <v>0</v>
      </c>
      <c r="AD67">
        <f>M67</f>
        <v>9.06</v>
      </c>
    </row>
    <row r="68" spans="1:30" x14ac:dyDescent="0.25">
      <c r="A68" t="s">
        <v>26</v>
      </c>
      <c r="B68">
        <v>200</v>
      </c>
      <c r="C68">
        <v>2</v>
      </c>
      <c r="D68">
        <v>68187</v>
      </c>
      <c r="E68">
        <v>340.92</v>
      </c>
      <c r="F68">
        <v>68187</v>
      </c>
      <c r="G68">
        <v>340.92</v>
      </c>
      <c r="H68">
        <v>68187</v>
      </c>
      <c r="I68">
        <v>340.92</v>
      </c>
      <c r="J68">
        <v>0</v>
      </c>
      <c r="K68">
        <v>0</v>
      </c>
      <c r="L68">
        <v>0</v>
      </c>
      <c r="M68">
        <v>14.73</v>
      </c>
      <c r="N68">
        <v>0</v>
      </c>
      <c r="O68">
        <v>0</v>
      </c>
      <c r="P68">
        <v>0</v>
      </c>
      <c r="Q68">
        <v>0</v>
      </c>
      <c r="R68">
        <v>0</v>
      </c>
      <c r="S68">
        <v>0.08</v>
      </c>
      <c r="T68">
        <v>0.01</v>
      </c>
      <c r="U68">
        <v>399.97</v>
      </c>
      <c r="X68" t="str">
        <f t="shared" ref="X68:X77" si="35">A68</f>
        <v>select_run_range_order</v>
      </c>
      <c r="Y68">
        <f t="shared" ref="Y68:Y77" si="36">C68</f>
        <v>2</v>
      </c>
      <c r="Z68">
        <f t="shared" ref="Z68:Z77" si="37">E68</f>
        <v>340.92</v>
      </c>
      <c r="AA68">
        <f t="shared" ref="AA68:AA77" si="38">G68</f>
        <v>340.92</v>
      </c>
      <c r="AB68">
        <f t="shared" ref="AB68:AB77" si="39">I68</f>
        <v>340.92</v>
      </c>
      <c r="AC68">
        <f t="shared" ref="AC68:AC77" si="40">K68</f>
        <v>0</v>
      </c>
      <c r="AD68">
        <f t="shared" ref="AD68:AD77" si="41">M68</f>
        <v>14.73</v>
      </c>
    </row>
    <row r="69" spans="1:30" x14ac:dyDescent="0.25">
      <c r="A69" t="s">
        <v>26</v>
      </c>
      <c r="B69">
        <v>200</v>
      </c>
      <c r="C69">
        <v>4</v>
      </c>
      <c r="D69">
        <v>101894</v>
      </c>
      <c r="E69">
        <v>509.44</v>
      </c>
      <c r="F69">
        <v>101894</v>
      </c>
      <c r="G69">
        <v>509.44</v>
      </c>
      <c r="H69">
        <v>101894</v>
      </c>
      <c r="I69">
        <v>509.44</v>
      </c>
      <c r="J69">
        <v>0</v>
      </c>
      <c r="K69">
        <v>0</v>
      </c>
      <c r="L69">
        <v>0</v>
      </c>
      <c r="M69">
        <v>18.28</v>
      </c>
      <c r="N69">
        <v>0</v>
      </c>
      <c r="O69">
        <v>0</v>
      </c>
      <c r="P69">
        <v>0</v>
      </c>
      <c r="Q69">
        <v>0</v>
      </c>
      <c r="R69">
        <v>0</v>
      </c>
      <c r="S69">
        <v>0.08</v>
      </c>
      <c r="T69">
        <v>0.01</v>
      </c>
      <c r="U69">
        <v>799.97</v>
      </c>
      <c r="X69" t="str">
        <f t="shared" si="35"/>
        <v>select_run_range_order</v>
      </c>
      <c r="Y69">
        <f t="shared" si="36"/>
        <v>4</v>
      </c>
      <c r="Z69">
        <f t="shared" si="37"/>
        <v>509.44</v>
      </c>
      <c r="AA69">
        <f t="shared" si="38"/>
        <v>509.44</v>
      </c>
      <c r="AB69">
        <f t="shared" si="39"/>
        <v>509.44</v>
      </c>
      <c r="AC69">
        <f t="shared" si="40"/>
        <v>0</v>
      </c>
      <c r="AD69">
        <f t="shared" si="41"/>
        <v>18.28</v>
      </c>
    </row>
    <row r="70" spans="1:30" x14ac:dyDescent="0.25">
      <c r="A70" t="s">
        <v>26</v>
      </c>
      <c r="B70">
        <v>200</v>
      </c>
      <c r="C70">
        <v>8</v>
      </c>
      <c r="D70">
        <v>145160</v>
      </c>
      <c r="E70">
        <v>725.68</v>
      </c>
      <c r="F70">
        <v>145160</v>
      </c>
      <c r="G70">
        <v>725.68</v>
      </c>
      <c r="H70">
        <v>145160</v>
      </c>
      <c r="I70">
        <v>725.68</v>
      </c>
      <c r="J70">
        <v>0</v>
      </c>
      <c r="K70">
        <v>0</v>
      </c>
      <c r="L70">
        <v>0</v>
      </c>
      <c r="M70">
        <v>25.28</v>
      </c>
      <c r="N70">
        <v>0</v>
      </c>
      <c r="O70">
        <v>0</v>
      </c>
      <c r="P70">
        <v>0</v>
      </c>
      <c r="Q70">
        <v>0</v>
      </c>
      <c r="R70">
        <v>0</v>
      </c>
      <c r="S70">
        <v>0.1</v>
      </c>
      <c r="T70">
        <v>0.01</v>
      </c>
      <c r="U70">
        <v>1600.09</v>
      </c>
      <c r="X70" t="str">
        <f t="shared" si="35"/>
        <v>select_run_range_order</v>
      </c>
      <c r="Y70">
        <f t="shared" si="36"/>
        <v>8</v>
      </c>
      <c r="Z70">
        <f t="shared" si="37"/>
        <v>725.68</v>
      </c>
      <c r="AA70">
        <f t="shared" si="38"/>
        <v>725.68</v>
      </c>
      <c r="AB70">
        <f t="shared" si="39"/>
        <v>725.68</v>
      </c>
      <c r="AC70">
        <f t="shared" si="40"/>
        <v>0</v>
      </c>
      <c r="AD70">
        <f t="shared" si="41"/>
        <v>25.28</v>
      </c>
    </row>
    <row r="71" spans="1:30" x14ac:dyDescent="0.25">
      <c r="A71" t="s">
        <v>26</v>
      </c>
      <c r="B71">
        <v>200</v>
      </c>
      <c r="C71">
        <v>16</v>
      </c>
      <c r="D71">
        <v>185809</v>
      </c>
      <c r="E71">
        <v>928.95</v>
      </c>
      <c r="F71">
        <v>185809</v>
      </c>
      <c r="G71">
        <v>928.95</v>
      </c>
      <c r="H71">
        <v>185809</v>
      </c>
      <c r="I71">
        <v>928.95</v>
      </c>
      <c r="J71">
        <v>0</v>
      </c>
      <c r="K71">
        <v>0</v>
      </c>
      <c r="L71">
        <v>0</v>
      </c>
      <c r="M71">
        <v>39.65</v>
      </c>
      <c r="N71">
        <v>0</v>
      </c>
      <c r="O71">
        <v>0</v>
      </c>
      <c r="P71">
        <v>0</v>
      </c>
      <c r="Q71">
        <v>0</v>
      </c>
      <c r="R71">
        <v>0</v>
      </c>
      <c r="S71">
        <v>0.73</v>
      </c>
      <c r="T71">
        <v>0.02</v>
      </c>
      <c r="U71">
        <v>3200.06</v>
      </c>
      <c r="X71" t="str">
        <f t="shared" si="35"/>
        <v>select_run_range_order</v>
      </c>
      <c r="Y71">
        <f t="shared" si="36"/>
        <v>16</v>
      </c>
      <c r="Z71">
        <f t="shared" si="37"/>
        <v>928.95</v>
      </c>
      <c r="AA71">
        <f t="shared" si="38"/>
        <v>928.95</v>
      </c>
      <c r="AB71">
        <f t="shared" si="39"/>
        <v>928.95</v>
      </c>
      <c r="AC71">
        <f t="shared" si="40"/>
        <v>0</v>
      </c>
      <c r="AD71">
        <f t="shared" si="41"/>
        <v>39.65</v>
      </c>
    </row>
    <row r="72" spans="1:30" x14ac:dyDescent="0.25">
      <c r="A72" t="s">
        <v>26</v>
      </c>
      <c r="B72">
        <v>200</v>
      </c>
      <c r="C72">
        <v>32</v>
      </c>
      <c r="D72">
        <v>221270</v>
      </c>
      <c r="E72">
        <v>1106.17</v>
      </c>
      <c r="F72">
        <v>221270</v>
      </c>
      <c r="G72">
        <v>1106.17</v>
      </c>
      <c r="H72">
        <v>221270</v>
      </c>
      <c r="I72">
        <v>1106.17</v>
      </c>
      <c r="J72">
        <v>0</v>
      </c>
      <c r="K72">
        <v>0</v>
      </c>
      <c r="L72">
        <v>0</v>
      </c>
      <c r="M72">
        <v>64.47</v>
      </c>
      <c r="N72">
        <v>0</v>
      </c>
      <c r="O72">
        <v>0</v>
      </c>
      <c r="P72">
        <v>0</v>
      </c>
      <c r="Q72">
        <v>0</v>
      </c>
      <c r="R72">
        <v>0</v>
      </c>
      <c r="S72">
        <v>1.48</v>
      </c>
      <c r="T72">
        <v>0.03</v>
      </c>
      <c r="U72">
        <v>6400.28</v>
      </c>
      <c r="X72" t="str">
        <f t="shared" si="35"/>
        <v>select_run_range_order</v>
      </c>
      <c r="Y72">
        <f t="shared" si="36"/>
        <v>32</v>
      </c>
      <c r="Z72">
        <f t="shared" si="37"/>
        <v>1106.17</v>
      </c>
      <c r="AA72">
        <f t="shared" si="38"/>
        <v>1106.17</v>
      </c>
      <c r="AB72">
        <f t="shared" si="39"/>
        <v>1106.17</v>
      </c>
      <c r="AC72">
        <f t="shared" si="40"/>
        <v>0</v>
      </c>
      <c r="AD72">
        <f t="shared" si="41"/>
        <v>64.47</v>
      </c>
    </row>
    <row r="73" spans="1:30" x14ac:dyDescent="0.25">
      <c r="A73" t="s">
        <v>26</v>
      </c>
      <c r="B73">
        <v>200</v>
      </c>
      <c r="C73">
        <v>64</v>
      </c>
      <c r="D73">
        <v>258618</v>
      </c>
      <c r="E73">
        <v>1292.18</v>
      </c>
      <c r="F73">
        <v>258618</v>
      </c>
      <c r="G73">
        <v>1292.18</v>
      </c>
      <c r="H73">
        <v>258618</v>
      </c>
      <c r="I73">
        <v>1292.18</v>
      </c>
      <c r="J73">
        <v>0</v>
      </c>
      <c r="K73">
        <v>0</v>
      </c>
      <c r="L73">
        <v>0</v>
      </c>
      <c r="M73">
        <v>112.67</v>
      </c>
      <c r="N73">
        <v>0</v>
      </c>
      <c r="O73">
        <v>0</v>
      </c>
      <c r="P73">
        <v>0</v>
      </c>
      <c r="Q73">
        <v>0</v>
      </c>
      <c r="R73">
        <v>0</v>
      </c>
      <c r="S73">
        <v>1.62</v>
      </c>
      <c r="T73">
        <v>0.05</v>
      </c>
      <c r="U73">
        <v>12803.24</v>
      </c>
      <c r="X73" t="str">
        <f t="shared" si="35"/>
        <v>select_run_range_order</v>
      </c>
      <c r="Y73">
        <f t="shared" si="36"/>
        <v>64</v>
      </c>
      <c r="Z73">
        <f t="shared" si="37"/>
        <v>1292.18</v>
      </c>
      <c r="AA73">
        <f t="shared" si="38"/>
        <v>1292.18</v>
      </c>
      <c r="AB73">
        <f t="shared" si="39"/>
        <v>1292.18</v>
      </c>
      <c r="AC73">
        <f t="shared" si="40"/>
        <v>0</v>
      </c>
      <c r="AD73">
        <f t="shared" si="41"/>
        <v>112.67</v>
      </c>
    </row>
    <row r="74" spans="1:30" x14ac:dyDescent="0.25">
      <c r="A74" t="s">
        <v>26</v>
      </c>
      <c r="B74">
        <v>200</v>
      </c>
      <c r="C74">
        <v>128</v>
      </c>
      <c r="D74">
        <v>294746</v>
      </c>
      <c r="E74">
        <v>1472.81</v>
      </c>
      <c r="F74">
        <v>294746</v>
      </c>
      <c r="G74">
        <v>1472.81</v>
      </c>
      <c r="H74">
        <v>294746</v>
      </c>
      <c r="I74">
        <v>1472.81</v>
      </c>
      <c r="J74">
        <v>0</v>
      </c>
      <c r="K74">
        <v>0</v>
      </c>
      <c r="L74">
        <v>0</v>
      </c>
      <c r="M74">
        <v>240.02</v>
      </c>
      <c r="N74">
        <v>0</v>
      </c>
      <c r="O74">
        <v>0</v>
      </c>
      <c r="P74">
        <v>0</v>
      </c>
      <c r="Q74">
        <v>0</v>
      </c>
      <c r="R74">
        <v>0</v>
      </c>
      <c r="S74">
        <v>2.61</v>
      </c>
      <c r="T74">
        <v>0.09</v>
      </c>
      <c r="U74">
        <v>25606.799999999999</v>
      </c>
      <c r="X74" t="str">
        <f t="shared" si="35"/>
        <v>select_run_range_order</v>
      </c>
      <c r="Y74">
        <f t="shared" si="36"/>
        <v>128</v>
      </c>
      <c r="Z74">
        <f t="shared" si="37"/>
        <v>1472.81</v>
      </c>
      <c r="AA74">
        <f t="shared" si="38"/>
        <v>1472.81</v>
      </c>
      <c r="AB74">
        <f t="shared" si="39"/>
        <v>1472.81</v>
      </c>
      <c r="AC74">
        <f t="shared" si="40"/>
        <v>0</v>
      </c>
      <c r="AD74">
        <f t="shared" si="41"/>
        <v>240.02</v>
      </c>
    </row>
    <row r="75" spans="1:30" x14ac:dyDescent="0.25">
      <c r="A75" t="s">
        <v>26</v>
      </c>
      <c r="B75">
        <v>200</v>
      </c>
      <c r="C75">
        <v>256</v>
      </c>
      <c r="D75">
        <v>316549</v>
      </c>
      <c r="E75">
        <v>1581.05</v>
      </c>
      <c r="F75">
        <v>316549</v>
      </c>
      <c r="G75">
        <v>1581.05</v>
      </c>
      <c r="H75">
        <v>316549</v>
      </c>
      <c r="I75">
        <v>1581.05</v>
      </c>
      <c r="J75">
        <v>0</v>
      </c>
      <c r="K75">
        <v>0</v>
      </c>
      <c r="L75">
        <v>0</v>
      </c>
      <c r="M75">
        <v>549.52</v>
      </c>
      <c r="N75">
        <v>0</v>
      </c>
      <c r="O75">
        <v>0</v>
      </c>
      <c r="P75">
        <v>0</v>
      </c>
      <c r="Q75">
        <v>0</v>
      </c>
      <c r="R75">
        <v>0</v>
      </c>
      <c r="S75">
        <v>2.83</v>
      </c>
      <c r="T75">
        <v>0.16</v>
      </c>
      <c r="U75">
        <v>51227.92</v>
      </c>
      <c r="X75" t="str">
        <f t="shared" si="35"/>
        <v>select_run_range_order</v>
      </c>
      <c r="Y75">
        <f t="shared" si="36"/>
        <v>256</v>
      </c>
      <c r="Z75">
        <f t="shared" si="37"/>
        <v>1581.05</v>
      </c>
      <c r="AA75">
        <f t="shared" si="38"/>
        <v>1581.05</v>
      </c>
      <c r="AB75">
        <f t="shared" si="39"/>
        <v>1581.05</v>
      </c>
      <c r="AC75">
        <f t="shared" si="40"/>
        <v>0</v>
      </c>
      <c r="AD75">
        <f t="shared" si="41"/>
        <v>549.52</v>
      </c>
    </row>
    <row r="76" spans="1:30" x14ac:dyDescent="0.25">
      <c r="A76" t="s">
        <v>26</v>
      </c>
      <c r="B76">
        <v>200</v>
      </c>
      <c r="C76">
        <v>512</v>
      </c>
      <c r="D76">
        <v>325452</v>
      </c>
      <c r="E76">
        <v>1624.11</v>
      </c>
      <c r="F76">
        <v>325452</v>
      </c>
      <c r="G76">
        <v>1624.11</v>
      </c>
      <c r="H76">
        <v>325452</v>
      </c>
      <c r="I76">
        <v>1624.11</v>
      </c>
      <c r="J76">
        <v>0</v>
      </c>
      <c r="K76">
        <v>0</v>
      </c>
      <c r="L76">
        <v>0</v>
      </c>
      <c r="M76">
        <v>1050.76</v>
      </c>
      <c r="N76">
        <v>0</v>
      </c>
      <c r="O76">
        <v>0</v>
      </c>
      <c r="P76">
        <v>0</v>
      </c>
      <c r="Q76">
        <v>0</v>
      </c>
      <c r="R76">
        <v>0</v>
      </c>
      <c r="S76">
        <v>4.84</v>
      </c>
      <c r="T76">
        <v>0.31</v>
      </c>
      <c r="U76">
        <v>102496.83</v>
      </c>
      <c r="X76" t="str">
        <f t="shared" si="35"/>
        <v>select_run_range_order</v>
      </c>
      <c r="Y76">
        <f t="shared" si="36"/>
        <v>512</v>
      </c>
      <c r="Z76">
        <f t="shared" si="37"/>
        <v>1624.11</v>
      </c>
      <c r="AA76">
        <f t="shared" si="38"/>
        <v>1624.11</v>
      </c>
      <c r="AB76">
        <f t="shared" si="39"/>
        <v>1624.11</v>
      </c>
      <c r="AC76">
        <f t="shared" si="40"/>
        <v>0</v>
      </c>
      <c r="AD76">
        <f t="shared" si="41"/>
        <v>1050.76</v>
      </c>
    </row>
    <row r="77" spans="1:30" x14ac:dyDescent="0.25">
      <c r="A77" t="s">
        <v>26</v>
      </c>
      <c r="B77">
        <v>201</v>
      </c>
      <c r="C77">
        <v>1024</v>
      </c>
      <c r="D77">
        <v>329881</v>
      </c>
      <c r="E77">
        <v>1643.5</v>
      </c>
      <c r="F77">
        <v>329881</v>
      </c>
      <c r="G77">
        <v>1643.5</v>
      </c>
      <c r="H77">
        <v>329881</v>
      </c>
      <c r="I77">
        <v>1643.5</v>
      </c>
      <c r="J77">
        <v>0</v>
      </c>
      <c r="K77">
        <v>0</v>
      </c>
      <c r="L77">
        <v>0</v>
      </c>
      <c r="M77">
        <v>2045.74</v>
      </c>
      <c r="N77">
        <v>0</v>
      </c>
      <c r="O77">
        <v>0</v>
      </c>
      <c r="P77">
        <v>0</v>
      </c>
      <c r="Q77">
        <v>0</v>
      </c>
      <c r="R77">
        <v>0</v>
      </c>
      <c r="S77">
        <v>7.09</v>
      </c>
      <c r="T77">
        <v>0.62</v>
      </c>
      <c r="U77">
        <v>205176.49</v>
      </c>
      <c r="X77" t="str">
        <f t="shared" si="35"/>
        <v>select_run_range_order</v>
      </c>
      <c r="Y77">
        <f t="shared" si="36"/>
        <v>1024</v>
      </c>
      <c r="Z77">
        <f t="shared" si="37"/>
        <v>1643.5</v>
      </c>
      <c r="AA77">
        <f t="shared" si="38"/>
        <v>1643.5</v>
      </c>
      <c r="AB77">
        <f t="shared" si="39"/>
        <v>1643.5</v>
      </c>
      <c r="AC77">
        <f t="shared" si="40"/>
        <v>0</v>
      </c>
      <c r="AD77">
        <f t="shared" si="41"/>
        <v>2045.74</v>
      </c>
    </row>
    <row r="79" spans="1:30" x14ac:dyDescent="0.25">
      <c r="A79" t="s">
        <v>0</v>
      </c>
      <c r="B79" t="s">
        <v>1</v>
      </c>
      <c r="C79" t="s">
        <v>2</v>
      </c>
      <c r="D79" t="s">
        <v>3</v>
      </c>
      <c r="E79" t="s">
        <v>4</v>
      </c>
      <c r="F79" t="s">
        <v>5</v>
      </c>
      <c r="G79" t="s">
        <v>6</v>
      </c>
      <c r="H79" t="s">
        <v>7</v>
      </c>
      <c r="I79" t="s">
        <v>8</v>
      </c>
      <c r="J79" t="s">
        <v>9</v>
      </c>
      <c r="K79" t="s">
        <v>10</v>
      </c>
      <c r="L79" t="s">
        <v>11</v>
      </c>
      <c r="M79" t="s">
        <v>12</v>
      </c>
      <c r="N79" t="s">
        <v>13</v>
      </c>
      <c r="O79" t="s">
        <v>14</v>
      </c>
      <c r="P79" t="s">
        <v>15</v>
      </c>
      <c r="Q79" t="s">
        <v>16</v>
      </c>
      <c r="R79" t="s">
        <v>17</v>
      </c>
      <c r="S79" t="s">
        <v>18</v>
      </c>
      <c r="T79" t="s">
        <v>19</v>
      </c>
      <c r="U79" t="s">
        <v>20</v>
      </c>
      <c r="Y79" t="s">
        <v>47</v>
      </c>
      <c r="Z79" t="s">
        <v>48</v>
      </c>
      <c r="AA79" t="s">
        <v>49</v>
      </c>
      <c r="AB79" t="s">
        <v>50</v>
      </c>
      <c r="AC79" t="s">
        <v>51</v>
      </c>
      <c r="AD79" t="s">
        <v>52</v>
      </c>
    </row>
    <row r="80" spans="1:30" x14ac:dyDescent="0.25">
      <c r="A80" t="s">
        <v>27</v>
      </c>
      <c r="B80">
        <v>200</v>
      </c>
      <c r="C80">
        <v>1</v>
      </c>
      <c r="D80">
        <v>62001</v>
      </c>
      <c r="E80">
        <v>310</v>
      </c>
      <c r="F80">
        <v>62001</v>
      </c>
      <c r="G80">
        <v>310</v>
      </c>
      <c r="H80">
        <v>62001</v>
      </c>
      <c r="I80">
        <v>310</v>
      </c>
      <c r="J80">
        <v>0</v>
      </c>
      <c r="K80">
        <v>0</v>
      </c>
      <c r="L80">
        <v>0</v>
      </c>
      <c r="M80">
        <v>8.9</v>
      </c>
      <c r="N80">
        <v>0</v>
      </c>
      <c r="O80">
        <v>0</v>
      </c>
      <c r="P80">
        <v>0</v>
      </c>
      <c r="Q80">
        <v>0</v>
      </c>
      <c r="R80">
        <v>0</v>
      </c>
      <c r="S80">
        <v>7.0000000000000007E-2</v>
      </c>
      <c r="T80">
        <v>0</v>
      </c>
      <c r="U80">
        <v>199.97</v>
      </c>
      <c r="X80" t="str">
        <f>A80</f>
        <v>select_run_range_simple</v>
      </c>
      <c r="Y80">
        <f>C80</f>
        <v>1</v>
      </c>
      <c r="Z80">
        <f>E80</f>
        <v>310</v>
      </c>
      <c r="AA80">
        <f>G80</f>
        <v>310</v>
      </c>
      <c r="AB80">
        <f>I80</f>
        <v>310</v>
      </c>
      <c r="AC80">
        <f>K80</f>
        <v>0</v>
      </c>
      <c r="AD80">
        <f>M80</f>
        <v>8.9</v>
      </c>
    </row>
    <row r="81" spans="1:30" x14ac:dyDescent="0.25">
      <c r="A81" t="s">
        <v>27</v>
      </c>
      <c r="B81">
        <v>200</v>
      </c>
      <c r="C81">
        <v>2</v>
      </c>
      <c r="D81">
        <v>71707</v>
      </c>
      <c r="E81">
        <v>358.53</v>
      </c>
      <c r="F81">
        <v>71707</v>
      </c>
      <c r="G81">
        <v>358.53</v>
      </c>
      <c r="H81">
        <v>71707</v>
      </c>
      <c r="I81">
        <v>358.53</v>
      </c>
      <c r="J81">
        <v>0</v>
      </c>
      <c r="K81">
        <v>0</v>
      </c>
      <c r="L81">
        <v>0</v>
      </c>
      <c r="M81">
        <v>13.7</v>
      </c>
      <c r="N81">
        <v>0</v>
      </c>
      <c r="O81">
        <v>0</v>
      </c>
      <c r="P81">
        <v>0</v>
      </c>
      <c r="Q81">
        <v>0</v>
      </c>
      <c r="R81">
        <v>0</v>
      </c>
      <c r="S81">
        <v>0.1</v>
      </c>
      <c r="T81">
        <v>0.01</v>
      </c>
      <c r="U81">
        <v>399.96</v>
      </c>
      <c r="X81" t="str">
        <f t="shared" ref="X81:X90" si="42">A81</f>
        <v>select_run_range_simple</v>
      </c>
      <c r="Y81">
        <f t="shared" ref="Y81:Y90" si="43">C81</f>
        <v>2</v>
      </c>
      <c r="Z81">
        <f t="shared" ref="Z81:Z90" si="44">E81</f>
        <v>358.53</v>
      </c>
      <c r="AA81">
        <f t="shared" ref="AA81:AA90" si="45">G81</f>
        <v>358.53</v>
      </c>
      <c r="AB81">
        <f t="shared" ref="AB81:AB90" si="46">I81</f>
        <v>358.53</v>
      </c>
      <c r="AC81">
        <f t="shared" ref="AC81:AC90" si="47">K81</f>
        <v>0</v>
      </c>
      <c r="AD81">
        <f t="shared" ref="AD81:AD90" si="48">M81</f>
        <v>13.7</v>
      </c>
    </row>
    <row r="82" spans="1:30" x14ac:dyDescent="0.25">
      <c r="A82" t="s">
        <v>27</v>
      </c>
      <c r="B82">
        <v>200</v>
      </c>
      <c r="C82">
        <v>4</v>
      </c>
      <c r="D82">
        <v>117674</v>
      </c>
      <c r="E82">
        <v>588.35</v>
      </c>
      <c r="F82">
        <v>117674</v>
      </c>
      <c r="G82">
        <v>588.35</v>
      </c>
      <c r="H82">
        <v>117674</v>
      </c>
      <c r="I82">
        <v>588.35</v>
      </c>
      <c r="J82">
        <v>0</v>
      </c>
      <c r="K82">
        <v>0</v>
      </c>
      <c r="L82">
        <v>0</v>
      </c>
      <c r="M82">
        <v>15.27</v>
      </c>
      <c r="N82">
        <v>0</v>
      </c>
      <c r="O82">
        <v>0</v>
      </c>
      <c r="P82">
        <v>0</v>
      </c>
      <c r="Q82">
        <v>0</v>
      </c>
      <c r="R82">
        <v>0</v>
      </c>
      <c r="S82">
        <v>0.09</v>
      </c>
      <c r="T82">
        <v>0.01</v>
      </c>
      <c r="U82">
        <v>799.95</v>
      </c>
      <c r="X82" t="str">
        <f t="shared" si="42"/>
        <v>select_run_range_simple</v>
      </c>
      <c r="Y82">
        <f t="shared" si="43"/>
        <v>4</v>
      </c>
      <c r="Z82">
        <f t="shared" si="44"/>
        <v>588.35</v>
      </c>
      <c r="AA82">
        <f t="shared" si="45"/>
        <v>588.35</v>
      </c>
      <c r="AB82">
        <f t="shared" si="46"/>
        <v>588.35</v>
      </c>
      <c r="AC82">
        <f t="shared" si="47"/>
        <v>0</v>
      </c>
      <c r="AD82">
        <f t="shared" si="48"/>
        <v>15.27</v>
      </c>
    </row>
    <row r="83" spans="1:30" x14ac:dyDescent="0.25">
      <c r="A83" t="s">
        <v>27</v>
      </c>
      <c r="B83">
        <v>200</v>
      </c>
      <c r="C83">
        <v>8</v>
      </c>
      <c r="D83">
        <v>182195</v>
      </c>
      <c r="E83">
        <v>910.92</v>
      </c>
      <c r="F83">
        <v>182195</v>
      </c>
      <c r="G83">
        <v>910.92</v>
      </c>
      <c r="H83">
        <v>182195</v>
      </c>
      <c r="I83">
        <v>910.92</v>
      </c>
      <c r="J83">
        <v>0</v>
      </c>
      <c r="K83">
        <v>0</v>
      </c>
      <c r="L83">
        <v>0</v>
      </c>
      <c r="M83">
        <v>18.95</v>
      </c>
      <c r="N83">
        <v>0</v>
      </c>
      <c r="O83">
        <v>0</v>
      </c>
      <c r="P83">
        <v>0</v>
      </c>
      <c r="Q83">
        <v>0</v>
      </c>
      <c r="R83">
        <v>0</v>
      </c>
      <c r="S83">
        <v>0.08</v>
      </c>
      <c r="T83">
        <v>0.01</v>
      </c>
      <c r="U83">
        <v>1599.96</v>
      </c>
      <c r="X83" t="str">
        <f t="shared" si="42"/>
        <v>select_run_range_simple</v>
      </c>
      <c r="Y83">
        <f t="shared" si="43"/>
        <v>8</v>
      </c>
      <c r="Z83">
        <f t="shared" si="44"/>
        <v>910.92</v>
      </c>
      <c r="AA83">
        <f t="shared" si="45"/>
        <v>910.92</v>
      </c>
      <c r="AB83">
        <f t="shared" si="46"/>
        <v>910.92</v>
      </c>
      <c r="AC83">
        <f t="shared" si="47"/>
        <v>0</v>
      </c>
      <c r="AD83">
        <f t="shared" si="48"/>
        <v>18.95</v>
      </c>
    </row>
    <row r="84" spans="1:30" x14ac:dyDescent="0.25">
      <c r="A84" t="s">
        <v>27</v>
      </c>
      <c r="B84">
        <v>200</v>
      </c>
      <c r="C84">
        <v>16</v>
      </c>
      <c r="D84">
        <v>235051</v>
      </c>
      <c r="E84">
        <v>1175.1099999999999</v>
      </c>
      <c r="F84">
        <v>235051</v>
      </c>
      <c r="G84">
        <v>1175.1099999999999</v>
      </c>
      <c r="H84">
        <v>235051</v>
      </c>
      <c r="I84">
        <v>1175.1099999999999</v>
      </c>
      <c r="J84">
        <v>0</v>
      </c>
      <c r="K84">
        <v>0</v>
      </c>
      <c r="L84">
        <v>0</v>
      </c>
      <c r="M84">
        <v>29.19</v>
      </c>
      <c r="N84">
        <v>0</v>
      </c>
      <c r="O84">
        <v>0</v>
      </c>
      <c r="P84">
        <v>0</v>
      </c>
      <c r="Q84">
        <v>0</v>
      </c>
      <c r="R84">
        <v>0</v>
      </c>
      <c r="S84">
        <v>1.91</v>
      </c>
      <c r="T84">
        <v>0.01</v>
      </c>
      <c r="U84">
        <v>3200.01</v>
      </c>
      <c r="X84" t="str">
        <f t="shared" si="42"/>
        <v>select_run_range_simple</v>
      </c>
      <c r="Y84">
        <f t="shared" si="43"/>
        <v>16</v>
      </c>
      <c r="Z84">
        <f t="shared" si="44"/>
        <v>1175.1099999999999</v>
      </c>
      <c r="AA84">
        <f t="shared" si="45"/>
        <v>1175.1099999999999</v>
      </c>
      <c r="AB84">
        <f t="shared" si="46"/>
        <v>1175.1099999999999</v>
      </c>
      <c r="AC84">
        <f t="shared" si="47"/>
        <v>0</v>
      </c>
      <c r="AD84">
        <f t="shared" si="48"/>
        <v>29.19</v>
      </c>
    </row>
    <row r="85" spans="1:30" x14ac:dyDescent="0.25">
      <c r="A85" t="s">
        <v>27</v>
      </c>
      <c r="B85">
        <v>200</v>
      </c>
      <c r="C85">
        <v>32</v>
      </c>
      <c r="D85">
        <v>284055</v>
      </c>
      <c r="E85">
        <v>1420.08</v>
      </c>
      <c r="F85">
        <v>284055</v>
      </c>
      <c r="G85">
        <v>1420.08</v>
      </c>
      <c r="H85">
        <v>284055</v>
      </c>
      <c r="I85">
        <v>1420.08</v>
      </c>
      <c r="J85">
        <v>0</v>
      </c>
      <c r="K85">
        <v>0</v>
      </c>
      <c r="L85">
        <v>0</v>
      </c>
      <c r="M85">
        <v>51.02</v>
      </c>
      <c r="N85">
        <v>0</v>
      </c>
      <c r="O85">
        <v>0</v>
      </c>
      <c r="P85">
        <v>0</v>
      </c>
      <c r="Q85">
        <v>0</v>
      </c>
      <c r="R85">
        <v>0</v>
      </c>
      <c r="S85">
        <v>0.11</v>
      </c>
      <c r="T85">
        <v>0.02</v>
      </c>
      <c r="U85">
        <v>6400.27</v>
      </c>
      <c r="X85" t="str">
        <f t="shared" si="42"/>
        <v>select_run_range_simple</v>
      </c>
      <c r="Y85">
        <f t="shared" si="43"/>
        <v>32</v>
      </c>
      <c r="Z85">
        <f t="shared" si="44"/>
        <v>1420.08</v>
      </c>
      <c r="AA85">
        <f t="shared" si="45"/>
        <v>1420.08</v>
      </c>
      <c r="AB85">
        <f t="shared" si="46"/>
        <v>1420.08</v>
      </c>
      <c r="AC85">
        <f t="shared" si="47"/>
        <v>0</v>
      </c>
      <c r="AD85">
        <f t="shared" si="48"/>
        <v>51.02</v>
      </c>
    </row>
    <row r="86" spans="1:30" x14ac:dyDescent="0.25">
      <c r="A86" t="s">
        <v>27</v>
      </c>
      <c r="B86">
        <v>200</v>
      </c>
      <c r="C86">
        <v>64</v>
      </c>
      <c r="D86">
        <v>309510</v>
      </c>
      <c r="E86">
        <v>1547.16</v>
      </c>
      <c r="F86">
        <v>309510</v>
      </c>
      <c r="G86">
        <v>1547.16</v>
      </c>
      <c r="H86">
        <v>309510</v>
      </c>
      <c r="I86">
        <v>1547.16</v>
      </c>
      <c r="J86">
        <v>0</v>
      </c>
      <c r="K86">
        <v>0</v>
      </c>
      <c r="L86">
        <v>0</v>
      </c>
      <c r="M86">
        <v>97.55</v>
      </c>
      <c r="N86">
        <v>0</v>
      </c>
      <c r="O86">
        <v>0</v>
      </c>
      <c r="P86">
        <v>0</v>
      </c>
      <c r="Q86">
        <v>0</v>
      </c>
      <c r="R86">
        <v>0</v>
      </c>
      <c r="S86">
        <v>1.78</v>
      </c>
      <c r="T86">
        <v>0.04</v>
      </c>
      <c r="U86">
        <v>12801.33</v>
      </c>
      <c r="X86" t="str">
        <f t="shared" si="42"/>
        <v>select_run_range_simple</v>
      </c>
      <c r="Y86">
        <f t="shared" si="43"/>
        <v>64</v>
      </c>
      <c r="Z86">
        <f t="shared" si="44"/>
        <v>1547.16</v>
      </c>
      <c r="AA86">
        <f t="shared" si="45"/>
        <v>1547.16</v>
      </c>
      <c r="AB86">
        <f t="shared" si="46"/>
        <v>1547.16</v>
      </c>
      <c r="AC86">
        <f t="shared" si="47"/>
        <v>0</v>
      </c>
      <c r="AD86">
        <f t="shared" si="48"/>
        <v>97.55</v>
      </c>
    </row>
    <row r="87" spans="1:30" x14ac:dyDescent="0.25">
      <c r="A87" t="s">
        <v>27</v>
      </c>
      <c r="B87">
        <v>200</v>
      </c>
      <c r="C87">
        <v>128</v>
      </c>
      <c r="D87">
        <v>316302</v>
      </c>
      <c r="E87">
        <v>1580.74</v>
      </c>
      <c r="F87">
        <v>316302</v>
      </c>
      <c r="G87">
        <v>1580.74</v>
      </c>
      <c r="H87">
        <v>316302</v>
      </c>
      <c r="I87">
        <v>1580.74</v>
      </c>
      <c r="J87">
        <v>0</v>
      </c>
      <c r="K87">
        <v>0</v>
      </c>
      <c r="L87">
        <v>0</v>
      </c>
      <c r="M87">
        <v>244.38</v>
      </c>
      <c r="N87">
        <v>0</v>
      </c>
      <c r="O87">
        <v>0</v>
      </c>
      <c r="P87">
        <v>0</v>
      </c>
      <c r="Q87">
        <v>0</v>
      </c>
      <c r="R87">
        <v>0</v>
      </c>
      <c r="S87">
        <v>0.76</v>
      </c>
      <c r="T87">
        <v>0.08</v>
      </c>
      <c r="U87">
        <v>25606.06</v>
      </c>
      <c r="X87" t="str">
        <f t="shared" si="42"/>
        <v>select_run_range_simple</v>
      </c>
      <c r="Y87">
        <f t="shared" si="43"/>
        <v>128</v>
      </c>
      <c r="Z87">
        <f t="shared" si="44"/>
        <v>1580.74</v>
      </c>
      <c r="AA87">
        <f t="shared" si="45"/>
        <v>1580.74</v>
      </c>
      <c r="AB87">
        <f t="shared" si="46"/>
        <v>1580.74</v>
      </c>
      <c r="AC87">
        <f t="shared" si="47"/>
        <v>0</v>
      </c>
      <c r="AD87">
        <f t="shared" si="48"/>
        <v>244.38</v>
      </c>
    </row>
    <row r="88" spans="1:30" x14ac:dyDescent="0.25">
      <c r="A88" t="s">
        <v>27</v>
      </c>
      <c r="B88">
        <v>200</v>
      </c>
      <c r="C88">
        <v>256</v>
      </c>
      <c r="D88">
        <v>315759</v>
      </c>
      <c r="E88">
        <v>1577.27</v>
      </c>
      <c r="F88">
        <v>315759</v>
      </c>
      <c r="G88">
        <v>1577.27</v>
      </c>
      <c r="H88">
        <v>315759</v>
      </c>
      <c r="I88">
        <v>1577.27</v>
      </c>
      <c r="J88">
        <v>0</v>
      </c>
      <c r="K88">
        <v>0</v>
      </c>
      <c r="L88">
        <v>0</v>
      </c>
      <c r="M88">
        <v>559.5</v>
      </c>
      <c r="N88">
        <v>0</v>
      </c>
      <c r="O88">
        <v>0</v>
      </c>
      <c r="P88">
        <v>0</v>
      </c>
      <c r="Q88">
        <v>0</v>
      </c>
      <c r="R88">
        <v>0</v>
      </c>
      <c r="S88">
        <v>1.73</v>
      </c>
      <c r="T88">
        <v>0.16</v>
      </c>
      <c r="U88">
        <v>51226.15</v>
      </c>
      <c r="X88" t="str">
        <f t="shared" si="42"/>
        <v>select_run_range_simple</v>
      </c>
      <c r="Y88">
        <f t="shared" si="43"/>
        <v>256</v>
      </c>
      <c r="Z88">
        <f t="shared" si="44"/>
        <v>1577.27</v>
      </c>
      <c r="AA88">
        <f t="shared" si="45"/>
        <v>1577.27</v>
      </c>
      <c r="AB88">
        <f t="shared" si="46"/>
        <v>1577.27</v>
      </c>
      <c r="AC88">
        <f t="shared" si="47"/>
        <v>0</v>
      </c>
      <c r="AD88">
        <f t="shared" si="48"/>
        <v>559.5</v>
      </c>
    </row>
    <row r="89" spans="1:30" x14ac:dyDescent="0.25">
      <c r="A89" t="s">
        <v>27</v>
      </c>
      <c r="B89">
        <v>200</v>
      </c>
      <c r="C89">
        <v>512</v>
      </c>
      <c r="D89">
        <v>316703</v>
      </c>
      <c r="E89">
        <v>1580.55</v>
      </c>
      <c r="F89">
        <v>316703</v>
      </c>
      <c r="G89">
        <v>1580.55</v>
      </c>
      <c r="H89">
        <v>316703</v>
      </c>
      <c r="I89">
        <v>1580.55</v>
      </c>
      <c r="J89">
        <v>0</v>
      </c>
      <c r="K89">
        <v>0</v>
      </c>
      <c r="L89">
        <v>0</v>
      </c>
      <c r="M89">
        <v>1149.76</v>
      </c>
      <c r="N89">
        <v>0</v>
      </c>
      <c r="O89">
        <v>0</v>
      </c>
      <c r="P89">
        <v>0</v>
      </c>
      <c r="Q89">
        <v>0</v>
      </c>
      <c r="R89">
        <v>0</v>
      </c>
      <c r="S89">
        <v>3.89</v>
      </c>
      <c r="T89">
        <v>0.32</v>
      </c>
      <c r="U89">
        <v>102496.35</v>
      </c>
      <c r="X89" t="str">
        <f t="shared" si="42"/>
        <v>select_run_range_simple</v>
      </c>
      <c r="Y89">
        <f t="shared" si="43"/>
        <v>512</v>
      </c>
      <c r="Z89">
        <f t="shared" si="44"/>
        <v>1580.55</v>
      </c>
      <c r="AA89">
        <f t="shared" si="45"/>
        <v>1580.55</v>
      </c>
      <c r="AB89">
        <f t="shared" si="46"/>
        <v>1580.55</v>
      </c>
      <c r="AC89">
        <f t="shared" si="47"/>
        <v>0</v>
      </c>
      <c r="AD89">
        <f t="shared" si="48"/>
        <v>1149.76</v>
      </c>
    </row>
    <row r="90" spans="1:30" x14ac:dyDescent="0.25">
      <c r="A90" t="s">
        <v>27</v>
      </c>
      <c r="B90">
        <v>201</v>
      </c>
      <c r="C90">
        <v>1024</v>
      </c>
      <c r="D90">
        <v>318133</v>
      </c>
      <c r="E90">
        <v>1584.84</v>
      </c>
      <c r="F90">
        <v>318133</v>
      </c>
      <c r="G90">
        <v>1584.84</v>
      </c>
      <c r="H90">
        <v>318133</v>
      </c>
      <c r="I90">
        <v>1584.84</v>
      </c>
      <c r="J90">
        <v>0</v>
      </c>
      <c r="K90">
        <v>0</v>
      </c>
      <c r="L90">
        <v>0</v>
      </c>
      <c r="M90">
        <v>2405.65</v>
      </c>
      <c r="N90">
        <v>0</v>
      </c>
      <c r="O90">
        <v>0</v>
      </c>
      <c r="P90">
        <v>0</v>
      </c>
      <c r="Q90">
        <v>0</v>
      </c>
      <c r="R90">
        <v>0</v>
      </c>
      <c r="S90">
        <v>6.07</v>
      </c>
      <c r="T90">
        <v>0.64</v>
      </c>
      <c r="U90">
        <v>205187.93</v>
      </c>
      <c r="X90" t="str">
        <f t="shared" si="42"/>
        <v>select_run_range_simple</v>
      </c>
      <c r="Y90">
        <f t="shared" si="43"/>
        <v>1024</v>
      </c>
      <c r="Z90">
        <f t="shared" si="44"/>
        <v>1584.84</v>
      </c>
      <c r="AA90">
        <f t="shared" si="45"/>
        <v>1584.84</v>
      </c>
      <c r="AB90">
        <f t="shared" si="46"/>
        <v>1584.84</v>
      </c>
      <c r="AC90">
        <f t="shared" si="47"/>
        <v>0</v>
      </c>
      <c r="AD90">
        <f t="shared" si="48"/>
        <v>2405.65</v>
      </c>
    </row>
    <row r="92" spans="1:30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6</v>
      </c>
      <c r="H92" t="s">
        <v>7</v>
      </c>
      <c r="I92" t="s">
        <v>8</v>
      </c>
      <c r="J92" t="s">
        <v>9</v>
      </c>
      <c r="K92" t="s">
        <v>10</v>
      </c>
      <c r="L92" t="s">
        <v>11</v>
      </c>
      <c r="M92" t="s">
        <v>12</v>
      </c>
      <c r="N92" t="s">
        <v>13</v>
      </c>
      <c r="O92" t="s">
        <v>14</v>
      </c>
      <c r="P92" t="s">
        <v>15</v>
      </c>
      <c r="Q92" t="s">
        <v>16</v>
      </c>
      <c r="R92" t="s">
        <v>17</v>
      </c>
      <c r="S92" t="s">
        <v>18</v>
      </c>
      <c r="T92" t="s">
        <v>19</v>
      </c>
      <c r="U92" t="s">
        <v>20</v>
      </c>
      <c r="Y92" t="s">
        <v>47</v>
      </c>
      <c r="Z92" t="s">
        <v>48</v>
      </c>
      <c r="AA92" t="s">
        <v>49</v>
      </c>
      <c r="AB92" t="s">
        <v>50</v>
      </c>
      <c r="AC92" t="s">
        <v>51</v>
      </c>
      <c r="AD92" t="s">
        <v>52</v>
      </c>
    </row>
    <row r="93" spans="1:30" x14ac:dyDescent="0.25">
      <c r="A93" t="s">
        <v>28</v>
      </c>
      <c r="B93">
        <v>200</v>
      </c>
      <c r="C93">
        <v>1</v>
      </c>
      <c r="D93">
        <v>73773</v>
      </c>
      <c r="E93">
        <v>368.86</v>
      </c>
      <c r="F93">
        <v>73773</v>
      </c>
      <c r="G93">
        <v>368.86</v>
      </c>
      <c r="H93">
        <v>73773</v>
      </c>
      <c r="I93">
        <v>368.86</v>
      </c>
      <c r="J93">
        <v>0</v>
      </c>
      <c r="K93">
        <v>0</v>
      </c>
      <c r="L93">
        <v>0</v>
      </c>
      <c r="M93">
        <v>5.67</v>
      </c>
      <c r="N93">
        <v>0</v>
      </c>
      <c r="O93">
        <v>0</v>
      </c>
      <c r="P93">
        <v>0</v>
      </c>
      <c r="Q93">
        <v>0</v>
      </c>
      <c r="R93">
        <v>0</v>
      </c>
      <c r="S93">
        <v>0.02</v>
      </c>
      <c r="T93">
        <v>0</v>
      </c>
      <c r="U93">
        <v>199.97</v>
      </c>
      <c r="X93" t="str">
        <f>A93</f>
        <v>select_run_range_sum</v>
      </c>
      <c r="Y93">
        <f>C93</f>
        <v>1</v>
      </c>
      <c r="Z93">
        <f>E93</f>
        <v>368.86</v>
      </c>
      <c r="AA93">
        <f>G93</f>
        <v>368.86</v>
      </c>
      <c r="AB93">
        <f>I93</f>
        <v>368.86</v>
      </c>
      <c r="AC93">
        <f>K93</f>
        <v>0</v>
      </c>
      <c r="AD93">
        <f>M93</f>
        <v>5.67</v>
      </c>
    </row>
    <row r="94" spans="1:30" x14ac:dyDescent="0.25">
      <c r="A94" t="s">
        <v>28</v>
      </c>
      <c r="B94">
        <v>200</v>
      </c>
      <c r="C94">
        <v>2</v>
      </c>
      <c r="D94">
        <v>83253</v>
      </c>
      <c r="E94">
        <v>416.25</v>
      </c>
      <c r="F94">
        <v>83253</v>
      </c>
      <c r="G94">
        <v>416.25</v>
      </c>
      <c r="H94">
        <v>83253</v>
      </c>
      <c r="I94">
        <v>416.25</v>
      </c>
      <c r="J94">
        <v>0</v>
      </c>
      <c r="K94">
        <v>0</v>
      </c>
      <c r="L94">
        <v>0</v>
      </c>
      <c r="M94">
        <v>11.24</v>
      </c>
      <c r="N94">
        <v>0</v>
      </c>
      <c r="O94">
        <v>0</v>
      </c>
      <c r="P94">
        <v>0</v>
      </c>
      <c r="Q94">
        <v>0</v>
      </c>
      <c r="R94">
        <v>0</v>
      </c>
      <c r="S94">
        <v>7.0000000000000007E-2</v>
      </c>
      <c r="T94">
        <v>0</v>
      </c>
      <c r="U94">
        <v>399.97</v>
      </c>
      <c r="X94" t="str">
        <f t="shared" ref="X94:X103" si="49">A94</f>
        <v>select_run_range_sum</v>
      </c>
      <c r="Y94">
        <f t="shared" ref="Y94:Y103" si="50">C94</f>
        <v>2</v>
      </c>
      <c r="Z94">
        <f t="shared" ref="Z94:Z103" si="51">E94</f>
        <v>416.25</v>
      </c>
      <c r="AA94">
        <f t="shared" ref="AA94:AA103" si="52">G94</f>
        <v>416.25</v>
      </c>
      <c r="AB94">
        <f t="shared" ref="AB94:AB103" si="53">I94</f>
        <v>416.25</v>
      </c>
      <c r="AC94">
        <f t="shared" ref="AC94:AC103" si="54">K94</f>
        <v>0</v>
      </c>
      <c r="AD94">
        <f t="shared" ref="AD94:AD103" si="55">M94</f>
        <v>11.24</v>
      </c>
    </row>
    <row r="95" spans="1:30" x14ac:dyDescent="0.25">
      <c r="A95" t="s">
        <v>28</v>
      </c>
      <c r="B95">
        <v>200</v>
      </c>
      <c r="C95">
        <v>4</v>
      </c>
      <c r="D95">
        <v>126310</v>
      </c>
      <c r="E95">
        <v>631.52</v>
      </c>
      <c r="F95">
        <v>126310</v>
      </c>
      <c r="G95">
        <v>631.52</v>
      </c>
      <c r="H95">
        <v>126310</v>
      </c>
      <c r="I95">
        <v>631.52</v>
      </c>
      <c r="J95">
        <v>0</v>
      </c>
      <c r="K95">
        <v>0</v>
      </c>
      <c r="L95">
        <v>0</v>
      </c>
      <c r="M95">
        <v>13.7</v>
      </c>
      <c r="N95">
        <v>0</v>
      </c>
      <c r="O95">
        <v>0</v>
      </c>
      <c r="P95">
        <v>0</v>
      </c>
      <c r="Q95">
        <v>0</v>
      </c>
      <c r="R95">
        <v>0</v>
      </c>
      <c r="S95">
        <v>0.06</v>
      </c>
      <c r="T95">
        <v>0.01</v>
      </c>
      <c r="U95">
        <v>799.95</v>
      </c>
      <c r="X95" t="str">
        <f t="shared" si="49"/>
        <v>select_run_range_sum</v>
      </c>
      <c r="Y95">
        <f t="shared" si="50"/>
        <v>4</v>
      </c>
      <c r="Z95">
        <f t="shared" si="51"/>
        <v>631.52</v>
      </c>
      <c r="AA95">
        <f t="shared" si="52"/>
        <v>631.52</v>
      </c>
      <c r="AB95">
        <f t="shared" si="53"/>
        <v>631.52</v>
      </c>
      <c r="AC95">
        <f t="shared" si="54"/>
        <v>0</v>
      </c>
      <c r="AD95">
        <f t="shared" si="55"/>
        <v>13.7</v>
      </c>
    </row>
    <row r="96" spans="1:30" x14ac:dyDescent="0.25">
      <c r="A96" t="s">
        <v>28</v>
      </c>
      <c r="B96">
        <v>200</v>
      </c>
      <c r="C96">
        <v>8</v>
      </c>
      <c r="D96">
        <v>179488</v>
      </c>
      <c r="E96">
        <v>897.38</v>
      </c>
      <c r="F96">
        <v>179488</v>
      </c>
      <c r="G96">
        <v>897.38</v>
      </c>
      <c r="H96">
        <v>179488</v>
      </c>
      <c r="I96">
        <v>897.38</v>
      </c>
      <c r="J96">
        <v>0</v>
      </c>
      <c r="K96">
        <v>0</v>
      </c>
      <c r="L96">
        <v>0</v>
      </c>
      <c r="M96">
        <v>18.95</v>
      </c>
      <c r="N96">
        <v>0</v>
      </c>
      <c r="O96">
        <v>0</v>
      </c>
      <c r="P96">
        <v>0</v>
      </c>
      <c r="Q96">
        <v>0</v>
      </c>
      <c r="R96">
        <v>0</v>
      </c>
      <c r="S96">
        <v>0.05</v>
      </c>
      <c r="T96">
        <v>0.01</v>
      </c>
      <c r="U96">
        <v>1599.97</v>
      </c>
      <c r="X96" t="str">
        <f t="shared" si="49"/>
        <v>select_run_range_sum</v>
      </c>
      <c r="Y96">
        <f t="shared" si="50"/>
        <v>8</v>
      </c>
      <c r="Z96">
        <f t="shared" si="51"/>
        <v>897.38</v>
      </c>
      <c r="AA96">
        <f t="shared" si="52"/>
        <v>897.38</v>
      </c>
      <c r="AB96">
        <f t="shared" si="53"/>
        <v>897.38</v>
      </c>
      <c r="AC96">
        <f t="shared" si="54"/>
        <v>0</v>
      </c>
      <c r="AD96">
        <f t="shared" si="55"/>
        <v>18.95</v>
      </c>
    </row>
    <row r="97" spans="1:30" x14ac:dyDescent="0.25">
      <c r="A97" t="s">
        <v>28</v>
      </c>
      <c r="B97">
        <v>200</v>
      </c>
      <c r="C97">
        <v>16</v>
      </c>
      <c r="D97">
        <v>235389</v>
      </c>
      <c r="E97">
        <v>1176.8499999999999</v>
      </c>
      <c r="F97">
        <v>235389</v>
      </c>
      <c r="G97">
        <v>1176.8499999999999</v>
      </c>
      <c r="H97">
        <v>235389</v>
      </c>
      <c r="I97">
        <v>1176.8499999999999</v>
      </c>
      <c r="J97">
        <v>0</v>
      </c>
      <c r="K97">
        <v>0</v>
      </c>
      <c r="L97">
        <v>0</v>
      </c>
      <c r="M97">
        <v>29.72</v>
      </c>
      <c r="N97">
        <v>0</v>
      </c>
      <c r="O97">
        <v>0</v>
      </c>
      <c r="P97">
        <v>0</v>
      </c>
      <c r="Q97">
        <v>0</v>
      </c>
      <c r="R97">
        <v>0</v>
      </c>
      <c r="S97">
        <v>0.09</v>
      </c>
      <c r="T97">
        <v>0.01</v>
      </c>
      <c r="U97">
        <v>3200</v>
      </c>
      <c r="X97" t="str">
        <f t="shared" si="49"/>
        <v>select_run_range_sum</v>
      </c>
      <c r="Y97">
        <f t="shared" si="50"/>
        <v>16</v>
      </c>
      <c r="Z97">
        <f t="shared" si="51"/>
        <v>1176.8499999999999</v>
      </c>
      <c r="AA97">
        <f t="shared" si="52"/>
        <v>1176.8499999999999</v>
      </c>
      <c r="AB97">
        <f t="shared" si="53"/>
        <v>1176.8499999999999</v>
      </c>
      <c r="AC97">
        <f t="shared" si="54"/>
        <v>0</v>
      </c>
      <c r="AD97">
        <f t="shared" si="55"/>
        <v>29.72</v>
      </c>
    </row>
    <row r="98" spans="1:30" x14ac:dyDescent="0.25">
      <c r="A98" t="s">
        <v>28</v>
      </c>
      <c r="B98">
        <v>200</v>
      </c>
      <c r="C98">
        <v>32</v>
      </c>
      <c r="D98">
        <v>283833</v>
      </c>
      <c r="E98">
        <v>1418.97</v>
      </c>
      <c r="F98">
        <v>283833</v>
      </c>
      <c r="G98">
        <v>1418.97</v>
      </c>
      <c r="H98">
        <v>283833</v>
      </c>
      <c r="I98">
        <v>1418.97</v>
      </c>
      <c r="J98">
        <v>0</v>
      </c>
      <c r="K98">
        <v>0</v>
      </c>
      <c r="L98">
        <v>0</v>
      </c>
      <c r="M98">
        <v>51.02</v>
      </c>
      <c r="N98">
        <v>0</v>
      </c>
      <c r="O98">
        <v>0</v>
      </c>
      <c r="P98">
        <v>0</v>
      </c>
      <c r="Q98">
        <v>0</v>
      </c>
      <c r="R98">
        <v>0</v>
      </c>
      <c r="S98">
        <v>0.1</v>
      </c>
      <c r="T98">
        <v>0.02</v>
      </c>
      <c r="U98">
        <v>6400.27</v>
      </c>
      <c r="X98" t="str">
        <f t="shared" si="49"/>
        <v>select_run_range_sum</v>
      </c>
      <c r="Y98">
        <f t="shared" si="50"/>
        <v>32</v>
      </c>
      <c r="Z98">
        <f t="shared" si="51"/>
        <v>1418.97</v>
      </c>
      <c r="AA98">
        <f t="shared" si="52"/>
        <v>1418.97</v>
      </c>
      <c r="AB98">
        <f t="shared" si="53"/>
        <v>1418.97</v>
      </c>
      <c r="AC98">
        <f t="shared" si="54"/>
        <v>0</v>
      </c>
      <c r="AD98">
        <f t="shared" si="55"/>
        <v>51.02</v>
      </c>
    </row>
    <row r="99" spans="1:30" x14ac:dyDescent="0.25">
      <c r="A99" t="s">
        <v>28</v>
      </c>
      <c r="B99">
        <v>200</v>
      </c>
      <c r="C99">
        <v>64</v>
      </c>
      <c r="D99">
        <v>311067</v>
      </c>
      <c r="E99">
        <v>1554.94</v>
      </c>
      <c r="F99">
        <v>311067</v>
      </c>
      <c r="G99">
        <v>1554.94</v>
      </c>
      <c r="H99">
        <v>311067</v>
      </c>
      <c r="I99">
        <v>1554.94</v>
      </c>
      <c r="J99">
        <v>0</v>
      </c>
      <c r="K99">
        <v>0</v>
      </c>
      <c r="L99">
        <v>0</v>
      </c>
      <c r="M99">
        <v>97.55</v>
      </c>
      <c r="N99">
        <v>0</v>
      </c>
      <c r="O99">
        <v>0</v>
      </c>
      <c r="P99">
        <v>0</v>
      </c>
      <c r="Q99">
        <v>0</v>
      </c>
      <c r="R99">
        <v>0</v>
      </c>
      <c r="S99">
        <v>0.22</v>
      </c>
      <c r="T99">
        <v>0.04</v>
      </c>
      <c r="U99">
        <v>12801.3</v>
      </c>
      <c r="X99" t="str">
        <f t="shared" si="49"/>
        <v>select_run_range_sum</v>
      </c>
      <c r="Y99">
        <f t="shared" si="50"/>
        <v>64</v>
      </c>
      <c r="Z99">
        <f t="shared" si="51"/>
        <v>1554.94</v>
      </c>
      <c r="AA99">
        <f t="shared" si="52"/>
        <v>1554.94</v>
      </c>
      <c r="AB99">
        <f t="shared" si="53"/>
        <v>1554.94</v>
      </c>
      <c r="AC99">
        <f t="shared" si="54"/>
        <v>0</v>
      </c>
      <c r="AD99">
        <f t="shared" si="55"/>
        <v>97.55</v>
      </c>
    </row>
    <row r="100" spans="1:30" x14ac:dyDescent="0.25">
      <c r="A100" t="s">
        <v>28</v>
      </c>
      <c r="B100">
        <v>200</v>
      </c>
      <c r="C100">
        <v>128</v>
      </c>
      <c r="D100">
        <v>315828</v>
      </c>
      <c r="E100">
        <v>1578.39</v>
      </c>
      <c r="F100">
        <v>315828</v>
      </c>
      <c r="G100">
        <v>1578.39</v>
      </c>
      <c r="H100">
        <v>315828</v>
      </c>
      <c r="I100">
        <v>1578.39</v>
      </c>
      <c r="J100">
        <v>0</v>
      </c>
      <c r="K100">
        <v>0</v>
      </c>
      <c r="L100">
        <v>0</v>
      </c>
      <c r="M100">
        <v>244.38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0.72</v>
      </c>
      <c r="T100">
        <v>0.08</v>
      </c>
      <c r="U100">
        <v>25605.85</v>
      </c>
      <c r="X100" t="str">
        <f t="shared" si="49"/>
        <v>select_run_range_sum</v>
      </c>
      <c r="Y100">
        <f t="shared" si="50"/>
        <v>128</v>
      </c>
      <c r="Z100">
        <f t="shared" si="51"/>
        <v>1578.39</v>
      </c>
      <c r="AA100">
        <f t="shared" si="52"/>
        <v>1578.39</v>
      </c>
      <c r="AB100">
        <f t="shared" si="53"/>
        <v>1578.39</v>
      </c>
      <c r="AC100">
        <f t="shared" si="54"/>
        <v>0</v>
      </c>
      <c r="AD100">
        <f t="shared" si="55"/>
        <v>244.38</v>
      </c>
    </row>
    <row r="101" spans="1:30" x14ac:dyDescent="0.25">
      <c r="A101" t="s">
        <v>28</v>
      </c>
      <c r="B101">
        <v>200</v>
      </c>
      <c r="C101">
        <v>256</v>
      </c>
      <c r="D101">
        <v>316705</v>
      </c>
      <c r="E101">
        <v>1582</v>
      </c>
      <c r="F101">
        <v>316705</v>
      </c>
      <c r="G101">
        <v>1582</v>
      </c>
      <c r="H101">
        <v>316705</v>
      </c>
      <c r="I101">
        <v>1582</v>
      </c>
      <c r="J101">
        <v>0</v>
      </c>
      <c r="K101">
        <v>0</v>
      </c>
      <c r="L101">
        <v>0</v>
      </c>
      <c r="M101">
        <v>549.52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1.78</v>
      </c>
      <c r="T101">
        <v>0.16</v>
      </c>
      <c r="U101">
        <v>51224.43</v>
      </c>
      <c r="X101" t="str">
        <f t="shared" si="49"/>
        <v>select_run_range_sum</v>
      </c>
      <c r="Y101">
        <f t="shared" si="50"/>
        <v>256</v>
      </c>
      <c r="Z101">
        <f t="shared" si="51"/>
        <v>1582</v>
      </c>
      <c r="AA101">
        <f t="shared" si="52"/>
        <v>1582</v>
      </c>
      <c r="AB101">
        <f t="shared" si="53"/>
        <v>1582</v>
      </c>
      <c r="AC101">
        <f t="shared" si="54"/>
        <v>0</v>
      </c>
      <c r="AD101">
        <f t="shared" si="55"/>
        <v>549.52</v>
      </c>
    </row>
    <row r="102" spans="1:30" x14ac:dyDescent="0.25">
      <c r="A102" t="s">
        <v>28</v>
      </c>
      <c r="B102">
        <v>200</v>
      </c>
      <c r="C102">
        <v>512</v>
      </c>
      <c r="D102">
        <v>315672</v>
      </c>
      <c r="E102">
        <v>1575.37</v>
      </c>
      <c r="F102">
        <v>315672</v>
      </c>
      <c r="G102">
        <v>1575.37</v>
      </c>
      <c r="H102">
        <v>315672</v>
      </c>
      <c r="I102">
        <v>1575.37</v>
      </c>
      <c r="J102">
        <v>0</v>
      </c>
      <c r="K102">
        <v>0</v>
      </c>
      <c r="L102">
        <v>0</v>
      </c>
      <c r="M102">
        <v>1129.24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5.37</v>
      </c>
      <c r="T102">
        <v>0.32</v>
      </c>
      <c r="U102">
        <v>102494.63</v>
      </c>
      <c r="X102" t="str">
        <f t="shared" si="49"/>
        <v>select_run_range_sum</v>
      </c>
      <c r="Y102">
        <f t="shared" si="50"/>
        <v>512</v>
      </c>
      <c r="Z102">
        <f t="shared" si="51"/>
        <v>1575.37</v>
      </c>
      <c r="AA102">
        <f t="shared" si="52"/>
        <v>1575.37</v>
      </c>
      <c r="AB102">
        <f t="shared" si="53"/>
        <v>1575.37</v>
      </c>
      <c r="AC102">
        <f t="shared" si="54"/>
        <v>0</v>
      </c>
      <c r="AD102">
        <f t="shared" si="55"/>
        <v>1129.24</v>
      </c>
    </row>
    <row r="103" spans="1:30" x14ac:dyDescent="0.25">
      <c r="A103" t="s">
        <v>28</v>
      </c>
      <c r="B103">
        <v>201</v>
      </c>
      <c r="C103">
        <v>1024</v>
      </c>
      <c r="D103">
        <v>318694</v>
      </c>
      <c r="E103">
        <v>1587.49</v>
      </c>
      <c r="F103">
        <v>318694</v>
      </c>
      <c r="G103">
        <v>1587.49</v>
      </c>
      <c r="H103">
        <v>318694</v>
      </c>
      <c r="I103">
        <v>1587.49</v>
      </c>
      <c r="J103">
        <v>0</v>
      </c>
      <c r="K103">
        <v>0</v>
      </c>
      <c r="L103">
        <v>0</v>
      </c>
      <c r="M103">
        <v>2082.91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5.48</v>
      </c>
      <c r="T103">
        <v>0.64</v>
      </c>
      <c r="U103">
        <v>205193.12</v>
      </c>
      <c r="X103" t="str">
        <f t="shared" si="49"/>
        <v>select_run_range_sum</v>
      </c>
      <c r="Y103">
        <f t="shared" si="50"/>
        <v>1024</v>
      </c>
      <c r="Z103">
        <f t="shared" si="51"/>
        <v>1587.49</v>
      </c>
      <c r="AA103">
        <f t="shared" si="52"/>
        <v>1587.49</v>
      </c>
      <c r="AB103">
        <f t="shared" si="53"/>
        <v>1587.49</v>
      </c>
      <c r="AC103">
        <f t="shared" si="54"/>
        <v>0</v>
      </c>
      <c r="AD103">
        <f t="shared" si="55"/>
        <v>2082.91</v>
      </c>
    </row>
    <row r="105" spans="1:30" x14ac:dyDescent="0.25">
      <c r="A105" t="s">
        <v>0</v>
      </c>
      <c r="B105" t="s">
        <v>1</v>
      </c>
      <c r="C105" t="s">
        <v>2</v>
      </c>
      <c r="D105" t="s">
        <v>3</v>
      </c>
      <c r="E105" t="s">
        <v>4</v>
      </c>
      <c r="F105" t="s">
        <v>5</v>
      </c>
      <c r="G105" t="s">
        <v>6</v>
      </c>
      <c r="H105" t="s">
        <v>7</v>
      </c>
      <c r="I105" t="s">
        <v>8</v>
      </c>
      <c r="J105" t="s">
        <v>9</v>
      </c>
      <c r="K105" t="s">
        <v>10</v>
      </c>
      <c r="L105" t="s">
        <v>11</v>
      </c>
      <c r="M105" t="s">
        <v>12</v>
      </c>
      <c r="N105" t="s">
        <v>13</v>
      </c>
      <c r="O105" t="s">
        <v>14</v>
      </c>
      <c r="P105" t="s">
        <v>15</v>
      </c>
      <c r="Q105" t="s">
        <v>16</v>
      </c>
      <c r="R105" t="s">
        <v>17</v>
      </c>
      <c r="S105" t="s">
        <v>18</v>
      </c>
      <c r="T105" t="s">
        <v>19</v>
      </c>
      <c r="U105" t="s">
        <v>20</v>
      </c>
      <c r="Y105" t="s">
        <v>47</v>
      </c>
      <c r="Z105" t="s">
        <v>48</v>
      </c>
      <c r="AA105" t="s">
        <v>49</v>
      </c>
      <c r="AB105" t="s">
        <v>50</v>
      </c>
      <c r="AC105" t="s">
        <v>51</v>
      </c>
      <c r="AD105" t="s">
        <v>52</v>
      </c>
    </row>
    <row r="106" spans="1:30" x14ac:dyDescent="0.25">
      <c r="A106" t="s">
        <v>29</v>
      </c>
      <c r="B106">
        <v>247</v>
      </c>
      <c r="C106">
        <v>1</v>
      </c>
      <c r="D106">
        <v>1</v>
      </c>
      <c r="E106">
        <v>0</v>
      </c>
      <c r="F106">
        <v>1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100000</v>
      </c>
      <c r="N106">
        <v>0</v>
      </c>
      <c r="O106">
        <v>0</v>
      </c>
      <c r="P106">
        <v>0</v>
      </c>
      <c r="Q106">
        <v>0</v>
      </c>
      <c r="R106">
        <v>246.89</v>
      </c>
      <c r="S106">
        <v>246.89</v>
      </c>
      <c r="T106">
        <v>246.89</v>
      </c>
      <c r="U106">
        <v>246.89</v>
      </c>
      <c r="X106" t="str">
        <f>A106</f>
        <v>select_run_select_scan</v>
      </c>
      <c r="Y106">
        <f>C106</f>
        <v>1</v>
      </c>
      <c r="Z106">
        <f>E106</f>
        <v>0</v>
      </c>
      <c r="AA106">
        <f>G106</f>
        <v>0</v>
      </c>
      <c r="AB106">
        <f>I106</f>
        <v>0</v>
      </c>
      <c r="AC106">
        <f>K106</f>
        <v>0</v>
      </c>
      <c r="AD106">
        <f>M106</f>
        <v>100000</v>
      </c>
    </row>
    <row r="107" spans="1:30" x14ac:dyDescent="0.25">
      <c r="A107" t="s">
        <v>29</v>
      </c>
      <c r="B107">
        <v>389</v>
      </c>
      <c r="C107">
        <v>2</v>
      </c>
      <c r="D107">
        <v>2</v>
      </c>
      <c r="E107">
        <v>0.01</v>
      </c>
      <c r="F107">
        <v>2</v>
      </c>
      <c r="G107">
        <v>0.01</v>
      </c>
      <c r="H107">
        <v>2</v>
      </c>
      <c r="I107">
        <v>0.01</v>
      </c>
      <c r="J107">
        <v>0</v>
      </c>
      <c r="K107">
        <v>0</v>
      </c>
      <c r="L107">
        <v>0</v>
      </c>
      <c r="M107">
        <v>100000</v>
      </c>
      <c r="N107">
        <v>0</v>
      </c>
      <c r="O107">
        <v>0</v>
      </c>
      <c r="P107">
        <v>0</v>
      </c>
      <c r="Q107">
        <v>0</v>
      </c>
      <c r="R107">
        <v>297.13</v>
      </c>
      <c r="S107">
        <v>389.35</v>
      </c>
      <c r="T107">
        <v>343.24</v>
      </c>
      <c r="U107">
        <v>686.48</v>
      </c>
      <c r="X107" t="str">
        <f t="shared" ref="X107:X110" si="56">A107</f>
        <v>select_run_select_scan</v>
      </c>
      <c r="Y107">
        <f t="shared" ref="Y107:Y110" si="57">C107</f>
        <v>2</v>
      </c>
      <c r="Z107">
        <f t="shared" ref="Z107:Z110" si="58">E107</f>
        <v>0.01</v>
      </c>
      <c r="AA107">
        <f t="shared" ref="AA107:AA110" si="59">G107</f>
        <v>0.01</v>
      </c>
      <c r="AB107">
        <f t="shared" ref="AB107:AB110" si="60">I107</f>
        <v>0.01</v>
      </c>
      <c r="AC107">
        <f t="shared" ref="AC107:AC110" si="61">K107</f>
        <v>0</v>
      </c>
      <c r="AD107">
        <f t="shared" ref="AD107:AD110" si="62">M107</f>
        <v>100000</v>
      </c>
    </row>
    <row r="108" spans="1:30" x14ac:dyDescent="0.25">
      <c r="A108" t="s">
        <v>29</v>
      </c>
      <c r="B108">
        <v>357</v>
      </c>
      <c r="C108">
        <v>4</v>
      </c>
      <c r="D108">
        <v>2</v>
      </c>
      <c r="E108">
        <v>0.01</v>
      </c>
      <c r="F108">
        <v>2</v>
      </c>
      <c r="G108">
        <v>0.01</v>
      </c>
      <c r="H108">
        <v>2</v>
      </c>
      <c r="I108">
        <v>0.01</v>
      </c>
      <c r="J108">
        <v>0</v>
      </c>
      <c r="K108">
        <v>0</v>
      </c>
      <c r="L108">
        <v>0</v>
      </c>
      <c r="M108">
        <v>100000</v>
      </c>
      <c r="N108">
        <v>0</v>
      </c>
      <c r="O108">
        <v>0</v>
      </c>
      <c r="P108">
        <v>0</v>
      </c>
      <c r="Q108">
        <v>0</v>
      </c>
      <c r="R108">
        <v>194.16</v>
      </c>
      <c r="S108">
        <v>357.15</v>
      </c>
      <c r="T108">
        <v>275.66000000000003</v>
      </c>
      <c r="U108">
        <v>551.32000000000005</v>
      </c>
      <c r="X108" t="str">
        <f t="shared" si="56"/>
        <v>select_run_select_scan</v>
      </c>
      <c r="Y108">
        <f t="shared" si="57"/>
        <v>4</v>
      </c>
      <c r="Z108">
        <f t="shared" si="58"/>
        <v>0.01</v>
      </c>
      <c r="AA108">
        <f t="shared" si="59"/>
        <v>0.01</v>
      </c>
      <c r="AB108">
        <f t="shared" si="60"/>
        <v>0.01</v>
      </c>
      <c r="AC108">
        <f t="shared" si="61"/>
        <v>0</v>
      </c>
      <c r="AD108">
        <f t="shared" si="62"/>
        <v>100000</v>
      </c>
    </row>
    <row r="109" spans="1:30" x14ac:dyDescent="0.25">
      <c r="X109">
        <f t="shared" si="56"/>
        <v>0</v>
      </c>
      <c r="Y109">
        <f t="shared" si="57"/>
        <v>0</v>
      </c>
      <c r="Z109">
        <f t="shared" si="58"/>
        <v>0</v>
      </c>
      <c r="AA109">
        <f t="shared" si="59"/>
        <v>0</v>
      </c>
      <c r="AB109">
        <f t="shared" si="60"/>
        <v>0</v>
      </c>
      <c r="AC109">
        <f t="shared" si="61"/>
        <v>0</v>
      </c>
      <c r="AD109">
        <f t="shared" si="62"/>
        <v>0</v>
      </c>
    </row>
    <row r="110" spans="1:30" x14ac:dyDescent="0.25">
      <c r="X110">
        <f t="shared" si="56"/>
        <v>0</v>
      </c>
      <c r="Y110">
        <f t="shared" si="57"/>
        <v>0</v>
      </c>
      <c r="Z110">
        <f t="shared" si="58"/>
        <v>0</v>
      </c>
      <c r="AA110">
        <f t="shared" si="59"/>
        <v>0</v>
      </c>
      <c r="AB110">
        <f t="shared" si="60"/>
        <v>0</v>
      </c>
      <c r="AC110">
        <f t="shared" si="61"/>
        <v>0</v>
      </c>
      <c r="AD110">
        <f t="shared" si="6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Summary</vt:lpstr>
      <vt:lpstr>References</vt:lpstr>
      <vt:lpstr>graphs_select_small</vt:lpstr>
      <vt:lpstr>graphs_select_large</vt:lpstr>
      <vt:lpstr>graphs_write_small</vt:lpstr>
      <vt:lpstr>graphs_write_large</vt:lpstr>
      <vt:lpstr>Select dashboard small</vt:lpstr>
      <vt:lpstr>Select dashboard large</vt:lpstr>
      <vt:lpstr>Write dashboard small</vt:lpstr>
      <vt:lpstr>Write dashboard large</vt:lpstr>
      <vt:lpstr>MY_8034_select_pre_small</vt:lpstr>
      <vt:lpstr>MY_8034_write_pre_small</vt:lpstr>
      <vt:lpstr>MY_8034_select_post_small</vt:lpstr>
      <vt:lpstr>MY_8034_select_pre_large</vt:lpstr>
      <vt:lpstr>MY_8034_write_pre_large</vt:lpstr>
      <vt:lpstr>MY_8034_select_post_large</vt:lpstr>
      <vt:lpstr>PS_8034_select_pre_small</vt:lpstr>
      <vt:lpstr>PS_8034_write_pre_small</vt:lpstr>
      <vt:lpstr>PS_8034_select_post_small</vt:lpstr>
      <vt:lpstr>PS_8034_select_pre_large</vt:lpstr>
      <vt:lpstr>PS_8034_write_pre_large</vt:lpstr>
      <vt:lpstr>PS_8034_select_post_large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Tusa</dc:creator>
  <cp:lastModifiedBy>Marco Tusa</cp:lastModifiedBy>
  <dcterms:created xsi:type="dcterms:W3CDTF">2015-06-05T18:17:20Z</dcterms:created>
  <dcterms:modified xsi:type="dcterms:W3CDTF">2023-12-18T16:24:37Z</dcterms:modified>
</cp:coreProperties>
</file>