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7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8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10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11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12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3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4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5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6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7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work\blogs\2020\sysbench_random\"/>
    </mc:Choice>
  </mc:AlternateContent>
  <xr:revisionPtr revIDLastSave="0" documentId="13_ncr:1_{A0DC6A63-BBB4-4128-BA47-7E178CFE1B84}" xr6:coauthVersionLast="45" xr6:coauthVersionMax="45" xr10:uidLastSave="{00000000-0000-0000-0000-000000000000}"/>
  <bookViews>
    <workbookView xWindow="555" yWindow="705" windowWidth="28080" windowHeight="14895" xr2:uid="{9163D06E-3488-9346-A345-1DCA44777FB7}"/>
  </bookViews>
  <sheets>
    <sheet name="Sheet1" sheetId="1" r:id="rId1"/>
    <sheet name="Sheet3" sheetId="3" r:id="rId2"/>
    <sheet name="Sheet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4" i="1" l="1"/>
  <c r="W5" i="1" s="1"/>
  <c r="W6" i="1" s="1"/>
  <c r="W7" i="1" s="1"/>
  <c r="W8" i="1" s="1"/>
  <c r="W9" i="1" s="1"/>
  <c r="W10" i="1" s="1"/>
  <c r="W11" i="1" s="1"/>
  <c r="W12" i="1" s="1"/>
  <c r="W13" i="1" s="1"/>
  <c r="W14" i="1" s="1"/>
  <c r="W15" i="1" s="1"/>
  <c r="W16" i="1" s="1"/>
  <c r="W17" i="1" s="1"/>
  <c r="W18" i="1" s="1"/>
  <c r="W19" i="1" s="1"/>
  <c r="W20" i="1" s="1"/>
  <c r="W21" i="1" s="1"/>
  <c r="W22" i="1" s="1"/>
  <c r="W23" i="1" s="1"/>
  <c r="W24" i="1" s="1"/>
  <c r="W25" i="1" s="1"/>
  <c r="W26" i="1" s="1"/>
  <c r="W27" i="1" s="1"/>
  <c r="W28" i="1" s="1"/>
  <c r="W29" i="1" s="1"/>
  <c r="W30" i="1" s="1"/>
  <c r="W31" i="1" s="1"/>
  <c r="W32" i="1" s="1"/>
  <c r="W33" i="1" s="1"/>
  <c r="W34" i="1" s="1"/>
  <c r="W35" i="1" s="1"/>
  <c r="W36" i="1" s="1"/>
  <c r="W37" i="1" s="1"/>
  <c r="W38" i="1" s="1"/>
  <c r="W39" i="1" s="1"/>
  <c r="W40" i="1" s="1"/>
  <c r="W41" i="1" s="1"/>
  <c r="W42" i="1" s="1"/>
  <c r="W43" i="1" s="1"/>
  <c r="W44" i="1" s="1"/>
  <c r="W45" i="1" s="1"/>
  <c r="W46" i="1" s="1"/>
  <c r="W47" i="1" s="1"/>
  <c r="W48" i="1" s="1"/>
  <c r="W49" i="1" s="1"/>
  <c r="W50" i="1" s="1"/>
  <c r="W51" i="1" s="1"/>
  <c r="W52" i="1" s="1"/>
  <c r="W53" i="1" s="1"/>
  <c r="W54" i="1" s="1"/>
  <c r="H4" i="1" l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87" i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D105" i="3"/>
  <c r="D104" i="3"/>
  <c r="D103" i="3"/>
  <c r="S85" i="2" l="1"/>
  <c r="T85" i="2"/>
  <c r="U85" i="2"/>
  <c r="Q86" i="2"/>
  <c r="Q85" i="2"/>
  <c r="Q84" i="2"/>
  <c r="T82" i="2"/>
  <c r="U82" i="2"/>
  <c r="AB82" i="2" s="1"/>
  <c r="V82" i="2"/>
  <c r="Q82" i="2"/>
  <c r="Y13" i="2"/>
  <c r="Z82" i="2" s="1"/>
  <c r="X13" i="2"/>
  <c r="Y82" i="2" s="1"/>
  <c r="W13" i="2"/>
  <c r="X82" i="2" s="1"/>
  <c r="V13" i="2"/>
  <c r="W82" i="2" s="1"/>
  <c r="U13" i="2"/>
  <c r="T13" i="2"/>
  <c r="S13" i="2"/>
  <c r="R13" i="2"/>
  <c r="S82" i="2" s="1"/>
  <c r="Q13" i="2"/>
  <c r="R82" i="2" s="1"/>
  <c r="Y39" i="2"/>
  <c r="Z84" i="2" s="1"/>
  <c r="X39" i="2"/>
  <c r="Y84" i="2" s="1"/>
  <c r="W39" i="2"/>
  <c r="X84" i="2" s="1"/>
  <c r="V39" i="2"/>
  <c r="W84" i="2" s="1"/>
  <c r="U39" i="2"/>
  <c r="V84" i="2" s="1"/>
  <c r="T39" i="2"/>
  <c r="U84" i="2" s="1"/>
  <c r="S39" i="2"/>
  <c r="T84" i="2" s="1"/>
  <c r="R39" i="2"/>
  <c r="S84" i="2" s="1"/>
  <c r="Q39" i="2"/>
  <c r="R84" i="2" s="1"/>
  <c r="Y65" i="2"/>
  <c r="Z86" i="2" s="1"/>
  <c r="X65" i="2"/>
  <c r="Y86" i="2" s="1"/>
  <c r="R65" i="2"/>
  <c r="S86" i="2" s="1"/>
  <c r="Q65" i="2"/>
  <c r="R86" i="2" s="1"/>
  <c r="P65" i="2"/>
  <c r="T26" i="2"/>
  <c r="U83" i="2" s="1"/>
  <c r="U26" i="2"/>
  <c r="V83" i="2" s="1"/>
  <c r="V26" i="2"/>
  <c r="W83" i="2" s="1"/>
  <c r="P26" i="2"/>
  <c r="Q83" i="2" s="1"/>
  <c r="Y52" i="2"/>
  <c r="Z85" i="2" s="1"/>
  <c r="X52" i="2"/>
  <c r="Y85" i="2" s="1"/>
  <c r="W52" i="2"/>
  <c r="X85" i="2" s="1"/>
  <c r="V52" i="2"/>
  <c r="W85" i="2" s="1"/>
  <c r="U52" i="2"/>
  <c r="V85" i="2" s="1"/>
  <c r="T52" i="2"/>
  <c r="S52" i="2"/>
  <c r="R52" i="2"/>
  <c r="Q52" i="2"/>
  <c r="R85" i="2" s="1"/>
  <c r="N84" i="2"/>
  <c r="N85" i="2"/>
  <c r="N86" i="2"/>
  <c r="N87" i="2"/>
  <c r="N83" i="2"/>
  <c r="L65" i="2"/>
  <c r="K65" i="2"/>
  <c r="J65" i="2"/>
  <c r="W65" i="2" s="1"/>
  <c r="X86" i="2" s="1"/>
  <c r="I65" i="2"/>
  <c r="V65" i="2" s="1"/>
  <c r="W86" i="2" s="1"/>
  <c r="H65" i="2"/>
  <c r="U65" i="2" s="1"/>
  <c r="V86" i="2" s="1"/>
  <c r="G65" i="2"/>
  <c r="T65" i="2" s="1"/>
  <c r="U86" i="2" s="1"/>
  <c r="F65" i="2"/>
  <c r="S65" i="2" s="1"/>
  <c r="T86" i="2" s="1"/>
  <c r="E65" i="2"/>
  <c r="D65" i="2"/>
  <c r="L52" i="2"/>
  <c r="K52" i="2"/>
  <c r="J52" i="2"/>
  <c r="I52" i="2"/>
  <c r="H52" i="2"/>
  <c r="G52" i="2"/>
  <c r="F52" i="2"/>
  <c r="E52" i="2"/>
  <c r="D52" i="2"/>
  <c r="L39" i="2"/>
  <c r="K39" i="2"/>
  <c r="J39" i="2"/>
  <c r="I39" i="2"/>
  <c r="H39" i="2"/>
  <c r="G39" i="2"/>
  <c r="F39" i="2"/>
  <c r="E39" i="2"/>
  <c r="D39" i="2"/>
  <c r="L26" i="2"/>
  <c r="Y26" i="2" s="1"/>
  <c r="Z83" i="2" s="1"/>
  <c r="K26" i="2"/>
  <c r="X26" i="2" s="1"/>
  <c r="Y83" i="2" s="1"/>
  <c r="J26" i="2"/>
  <c r="W26" i="2" s="1"/>
  <c r="X83" i="2" s="1"/>
  <c r="I26" i="2"/>
  <c r="H26" i="2"/>
  <c r="G26" i="2"/>
  <c r="F26" i="2"/>
  <c r="S26" i="2" s="1"/>
  <c r="T83" i="2" s="1"/>
  <c r="E26" i="2"/>
  <c r="R26" i="2" s="1"/>
  <c r="S83" i="2" s="1"/>
  <c r="D26" i="2"/>
  <c r="Q26" i="2" s="1"/>
  <c r="R83" i="2" s="1"/>
  <c r="K13" i="2"/>
  <c r="I13" i="2"/>
  <c r="G13" i="2"/>
  <c r="L13" i="2"/>
  <c r="J13" i="2"/>
  <c r="H13" i="2"/>
  <c r="F13" i="2"/>
  <c r="E13" i="2"/>
  <c r="D13" i="2"/>
  <c r="AB85" i="2" l="1"/>
  <c r="AB83" i="2"/>
  <c r="AB86" i="2"/>
  <c r="O86" i="2"/>
  <c r="AB84" i="2"/>
  <c r="B86" i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8" i="1"/>
  <c r="B17" i="1" s="1"/>
  <c r="B16" i="1" s="1"/>
  <c r="B15" i="1" s="1"/>
  <c r="B14" i="1" s="1"/>
  <c r="B13" i="1" s="1"/>
  <c r="B12" i="1" s="1"/>
  <c r="B11" i="1" s="1"/>
  <c r="B10" i="1" s="1"/>
  <c r="B9" i="1" s="1"/>
  <c r="B8" i="1" s="1"/>
  <c r="B7" i="1" s="1"/>
  <c r="B6" i="1" s="1"/>
  <c r="B5" i="1" s="1"/>
  <c r="B4" i="1" s="1"/>
  <c r="B3" i="1" s="1"/>
  <c r="D86" i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8" i="1"/>
  <c r="D17" i="1" s="1"/>
  <c r="D16" i="1" s="1"/>
  <c r="D15" i="1" s="1"/>
  <c r="D14" i="1" s="1"/>
  <c r="D13" i="1" s="1"/>
  <c r="D12" i="1" s="1"/>
  <c r="D11" i="1" s="1"/>
  <c r="D10" i="1" s="1"/>
  <c r="D9" i="1" s="1"/>
  <c r="D8" i="1" s="1"/>
  <c r="D7" i="1" s="1"/>
  <c r="D6" i="1" s="1"/>
  <c r="D5" i="1" s="1"/>
  <c r="D4" i="1" s="1"/>
  <c r="D3" i="1" s="1"/>
  <c r="Z87" i="1"/>
  <c r="Z88" i="1" s="1"/>
  <c r="Z89" i="1" s="1"/>
  <c r="Z90" i="1" s="1"/>
  <c r="Z91" i="1" s="1"/>
  <c r="Z92" i="1" s="1"/>
  <c r="Z93" i="1" s="1"/>
  <c r="Z94" i="1" s="1"/>
  <c r="Z95" i="1" s="1"/>
  <c r="Z96" i="1" s="1"/>
  <c r="Z97" i="1" s="1"/>
  <c r="Z98" i="1" s="1"/>
  <c r="Z99" i="1" s="1"/>
  <c r="Z100" i="1" s="1"/>
  <c r="Z101" i="1" s="1"/>
  <c r="Z102" i="1" s="1"/>
  <c r="Z20" i="1"/>
  <c r="Z19" i="1" s="1"/>
  <c r="Z18" i="1" s="1"/>
  <c r="Z17" i="1" s="1"/>
  <c r="Z16" i="1" s="1"/>
  <c r="Z15" i="1" s="1"/>
  <c r="Z14" i="1" s="1"/>
  <c r="Z13" i="1" s="1"/>
  <c r="Z12" i="1" s="1"/>
  <c r="Z11" i="1" s="1"/>
  <c r="Z10" i="1" s="1"/>
  <c r="Z9" i="1" s="1"/>
  <c r="Z8" i="1" s="1"/>
  <c r="Z7" i="1" s="1"/>
  <c r="Z6" i="1" s="1"/>
  <c r="Z5" i="1" s="1"/>
  <c r="Z4" i="1" s="1"/>
  <c r="Z3" i="1" s="1"/>
</calcChain>
</file>

<file path=xl/sharedStrings.xml><?xml version="1.0" encoding="utf-8"?>
<sst xmlns="http://schemas.openxmlformats.org/spreadsheetml/2006/main" count="375" uniqueCount="70">
  <si>
    <t>special</t>
  </si>
  <si>
    <t>#</t>
  </si>
  <si>
    <t>Uniform</t>
  </si>
  <si>
    <t>zipfian</t>
  </si>
  <si>
    <t>pareto</t>
  </si>
  <si>
    <t>gaussian</t>
  </si>
  <si>
    <t>Numbers id</t>
  </si>
  <si>
    <t>table_schema</t>
  </si>
  <si>
    <t xml:space="preserve"> table_name</t>
  </si>
  <si>
    <t xml:space="preserve"> total_latency</t>
  </si>
  <si>
    <t xml:space="preserve"> rows_fetched</t>
  </si>
  <si>
    <t xml:space="preserve"> fetch_latency</t>
  </si>
  <si>
    <t xml:space="preserve"> rows_inserted</t>
  </si>
  <si>
    <t xml:space="preserve"> insert_latency</t>
  </si>
  <si>
    <t xml:space="preserve"> rows_updated</t>
  </si>
  <si>
    <t xml:space="preserve"> update_latency</t>
  </si>
  <si>
    <t xml:space="preserve"> rows_deleted</t>
  </si>
  <si>
    <t xml:space="preserve"> delete_latency</t>
  </si>
  <si>
    <t>sbench_rand</t>
  </si>
  <si>
    <t xml:space="preserve"> 'sbtest10'</t>
  </si>
  <si>
    <t xml:space="preserve"> 'sbtest4'</t>
  </si>
  <si>
    <t xml:space="preserve"> 'sbtest2'</t>
  </si>
  <si>
    <t xml:space="preserve"> 'sbtest7'</t>
  </si>
  <si>
    <t xml:space="preserve"> 'sbtest3'</t>
  </si>
  <si>
    <t xml:space="preserve"> 'sbtest8'</t>
  </si>
  <si>
    <t xml:space="preserve"> 'sbtest1'</t>
  </si>
  <si>
    <t xml:space="preserve"> 'sbtest9'</t>
  </si>
  <si>
    <t xml:space="preserve"> 'sbtest6'</t>
  </si>
  <si>
    <t xml:space="preserve"> 'sbtest5'</t>
  </si>
  <si>
    <t xml:space="preserve"> delete_latency ms</t>
  </si>
  <si>
    <t xml:space="preserve"> update_latency ms</t>
  </si>
  <si>
    <t xml:space="preserve"> insert_latency ms</t>
  </si>
  <si>
    <t xml:space="preserve"> fetch_latency s</t>
  </si>
  <si>
    <t xml:space="preserve"> total_latency s</t>
  </si>
  <si>
    <t>Special</t>
  </si>
  <si>
    <t xml:space="preserve">Uniform </t>
  </si>
  <si>
    <t>Pareto</t>
  </si>
  <si>
    <t>Gaussian</t>
  </si>
  <si>
    <t>sbtest2</t>
  </si>
  <si>
    <t>sbtest9</t>
  </si>
  <si>
    <t>sbtest1</t>
  </si>
  <si>
    <t>sbtest4</t>
  </si>
  <si>
    <t>sbtest7</t>
  </si>
  <si>
    <t>sbtest8</t>
  </si>
  <si>
    <t>sbtest10</t>
  </si>
  <si>
    <t>sbtest5</t>
  </si>
  <si>
    <t>sbtest3</t>
  </si>
  <si>
    <t>sbtest6</t>
  </si>
  <si>
    <t xml:space="preserve"> sbtest10</t>
  </si>
  <si>
    <t xml:space="preserve"> sbtest4</t>
  </si>
  <si>
    <t xml:space="preserve"> sbtest2</t>
  </si>
  <si>
    <t xml:space="preserve"> sbtest7</t>
  </si>
  <si>
    <t xml:space="preserve"> sbtest3</t>
  </si>
  <si>
    <t xml:space="preserve"> sbtest8</t>
  </si>
  <si>
    <t xml:space="preserve"> sbtest1</t>
  </si>
  <si>
    <t xml:space="preserve"> sbtest9</t>
  </si>
  <si>
    <t xml:space="preserve"> sbtest6</t>
  </si>
  <si>
    <t xml:space="preserve"> sbtest5</t>
  </si>
  <si>
    <t xml:space="preserve">Special </t>
  </si>
  <si>
    <t>Random_method</t>
  </si>
  <si>
    <t>Rows Modified</t>
  </si>
  <si>
    <t># table_schema</t>
  </si>
  <si>
    <t>'sbench_rand'</t>
  </si>
  <si>
    <t xml:space="preserve"> </t>
  </si>
  <si>
    <t>Special more distributed</t>
  </si>
  <si>
    <t>Pareto Uniform like</t>
  </si>
  <si>
    <t>Zipfian - pareto like</t>
  </si>
  <si>
    <t xml:space="preserve">special modified </t>
  </si>
  <si>
    <t>Pareto modified</t>
  </si>
  <si>
    <t>zipfin modied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</si>
</sst>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/>
    <xf numFmtId="0" fontId="0" fillId="0" borderId="0" xfId="0" applyFont="1"/>
    <xf numFmtId="0" fontId="0" fillId="0" borderId="0" xfId="0" quotePrefix="1"/>
    <xf numFmtId="0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special - default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special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Sheet1!$B$3:$B$102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Sheet1!$C$3:$C$102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2</c:v>
                </c:pt>
                <c:pt idx="21">
                  <c:v>2</c:v>
                </c:pt>
                <c:pt idx="22">
                  <c:v>6</c:v>
                </c:pt>
                <c:pt idx="23">
                  <c:v>8</c:v>
                </c:pt>
                <c:pt idx="24">
                  <c:v>9</c:v>
                </c:pt>
                <c:pt idx="25">
                  <c:v>15</c:v>
                </c:pt>
                <c:pt idx="26">
                  <c:v>17</c:v>
                </c:pt>
                <c:pt idx="27">
                  <c:v>28</c:v>
                </c:pt>
                <c:pt idx="28">
                  <c:v>51</c:v>
                </c:pt>
                <c:pt idx="29">
                  <c:v>75</c:v>
                </c:pt>
                <c:pt idx="30">
                  <c:v>91</c:v>
                </c:pt>
                <c:pt idx="31">
                  <c:v>114</c:v>
                </c:pt>
                <c:pt idx="32">
                  <c:v>157</c:v>
                </c:pt>
                <c:pt idx="33">
                  <c:v>216</c:v>
                </c:pt>
                <c:pt idx="34">
                  <c:v>254</c:v>
                </c:pt>
                <c:pt idx="35">
                  <c:v>306</c:v>
                </c:pt>
                <c:pt idx="36">
                  <c:v>360</c:v>
                </c:pt>
                <c:pt idx="37">
                  <c:v>482</c:v>
                </c:pt>
                <c:pt idx="38">
                  <c:v>533</c:v>
                </c:pt>
                <c:pt idx="39">
                  <c:v>646</c:v>
                </c:pt>
                <c:pt idx="40">
                  <c:v>724</c:v>
                </c:pt>
                <c:pt idx="41">
                  <c:v>789</c:v>
                </c:pt>
                <c:pt idx="42">
                  <c:v>884</c:v>
                </c:pt>
                <c:pt idx="43">
                  <c:v>990</c:v>
                </c:pt>
                <c:pt idx="44">
                  <c:v>1080</c:v>
                </c:pt>
                <c:pt idx="45">
                  <c:v>1141</c:v>
                </c:pt>
                <c:pt idx="46">
                  <c:v>1091</c:v>
                </c:pt>
                <c:pt idx="47">
                  <c:v>1209</c:v>
                </c:pt>
                <c:pt idx="48">
                  <c:v>1238</c:v>
                </c:pt>
                <c:pt idx="49">
                  <c:v>27529</c:v>
                </c:pt>
                <c:pt idx="50">
                  <c:v>54396</c:v>
                </c:pt>
                <c:pt idx="51">
                  <c:v>1216</c:v>
                </c:pt>
                <c:pt idx="52">
                  <c:v>1176</c:v>
                </c:pt>
                <c:pt idx="53">
                  <c:v>1152</c:v>
                </c:pt>
                <c:pt idx="54">
                  <c:v>1098</c:v>
                </c:pt>
                <c:pt idx="55">
                  <c:v>1009</c:v>
                </c:pt>
                <c:pt idx="56">
                  <c:v>904</c:v>
                </c:pt>
                <c:pt idx="57">
                  <c:v>788</c:v>
                </c:pt>
                <c:pt idx="58">
                  <c:v>754</c:v>
                </c:pt>
                <c:pt idx="59">
                  <c:v>614</c:v>
                </c:pt>
                <c:pt idx="60">
                  <c:v>529</c:v>
                </c:pt>
                <c:pt idx="61">
                  <c:v>415</c:v>
                </c:pt>
                <c:pt idx="62">
                  <c:v>386</c:v>
                </c:pt>
                <c:pt idx="63">
                  <c:v>318</c:v>
                </c:pt>
                <c:pt idx="64">
                  <c:v>230</c:v>
                </c:pt>
                <c:pt idx="65">
                  <c:v>201</c:v>
                </c:pt>
                <c:pt idx="66">
                  <c:v>169</c:v>
                </c:pt>
                <c:pt idx="67">
                  <c:v>119</c:v>
                </c:pt>
                <c:pt idx="68">
                  <c:v>86</c:v>
                </c:pt>
                <c:pt idx="69">
                  <c:v>78</c:v>
                </c:pt>
                <c:pt idx="70">
                  <c:v>39</c:v>
                </c:pt>
                <c:pt idx="71">
                  <c:v>29</c:v>
                </c:pt>
                <c:pt idx="72">
                  <c:v>23</c:v>
                </c:pt>
                <c:pt idx="73">
                  <c:v>14</c:v>
                </c:pt>
                <c:pt idx="74">
                  <c:v>15</c:v>
                </c:pt>
                <c:pt idx="75">
                  <c:v>8</c:v>
                </c:pt>
                <c:pt idx="76">
                  <c:v>4</c:v>
                </c:pt>
                <c:pt idx="77">
                  <c:v>7</c:v>
                </c:pt>
                <c:pt idx="78">
                  <c:v>2</c:v>
                </c:pt>
                <c:pt idx="79">
                  <c:v>3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8FF-4E8E-9FB0-96D9E45782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1830336"/>
        <c:axId val="1491827056"/>
      </c:scatterChart>
      <c:valAx>
        <c:axId val="1491830336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827056"/>
        <c:crosses val="autoZero"/>
        <c:crossBetween val="midCat"/>
        <c:majorUnit val="5"/>
      </c:valAx>
      <c:valAx>
        <c:axId val="149182705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calls /usage for the ID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830336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Rows</a:t>
            </a:r>
            <a:r>
              <a:rPr lang="en-US" baseline="0"/>
              <a:t> Fetched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Sheet2!$E$82</c:f>
              <c:strCache>
                <c:ptCount val="1"/>
                <c:pt idx="0">
                  <c:v> rows_fetched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Sheet2!$C$83:$C$87</c:f>
              <c:strCache>
                <c:ptCount val="5"/>
                <c:pt idx="0">
                  <c:v>Special </c:v>
                </c:pt>
                <c:pt idx="1">
                  <c:v>Uniform </c:v>
                </c:pt>
                <c:pt idx="2">
                  <c:v>zipfian</c:v>
                </c:pt>
                <c:pt idx="3">
                  <c:v>Pareto</c:v>
                </c:pt>
                <c:pt idx="4">
                  <c:v>Gaussian</c:v>
                </c:pt>
              </c:strCache>
            </c:strRef>
          </c:cat>
          <c:val>
            <c:numRef>
              <c:f>Sheet2!$E$83:$E$87</c:f>
              <c:numCache>
                <c:formatCode>General</c:formatCode>
                <c:ptCount val="5"/>
                <c:pt idx="0">
                  <c:v>1859944</c:v>
                </c:pt>
                <c:pt idx="1">
                  <c:v>2327104</c:v>
                </c:pt>
                <c:pt idx="2">
                  <c:v>3253967</c:v>
                </c:pt>
                <c:pt idx="3">
                  <c:v>3086809</c:v>
                </c:pt>
                <c:pt idx="4">
                  <c:v>2299880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AE-43A1-BF4F-DD7523A4AA7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29888296"/>
        <c:axId val="1029893216"/>
      </c:barChart>
      <c:catAx>
        <c:axId val="1029888296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893216"/>
        <c:crosses val="autoZero"/>
        <c:auto val="1"/>
        <c:lblAlgn val="ctr"/>
        <c:lblOffset val="100"/>
        <c:noMultiLvlLbl val="0"/>
      </c:catAx>
      <c:valAx>
        <c:axId val="102989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888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0430555555555558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Sheet2!$N$82</c:f>
              <c:strCache>
                <c:ptCount val="1"/>
                <c:pt idx="0">
                  <c:v>Rows Modified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Sheet2!$C$83:$C$87</c:f>
              <c:strCache>
                <c:ptCount val="5"/>
                <c:pt idx="0">
                  <c:v>Special </c:v>
                </c:pt>
                <c:pt idx="1">
                  <c:v>Uniform </c:v>
                </c:pt>
                <c:pt idx="2">
                  <c:v>zipfian</c:v>
                </c:pt>
                <c:pt idx="3">
                  <c:v>Pareto</c:v>
                </c:pt>
                <c:pt idx="4">
                  <c:v>Gaussian</c:v>
                </c:pt>
              </c:strCache>
            </c:strRef>
          </c:cat>
          <c:val>
            <c:numRef>
              <c:f>Sheet2!$N$83:$N$87</c:f>
              <c:numCache>
                <c:formatCode>General</c:formatCode>
                <c:ptCount val="5"/>
                <c:pt idx="0">
                  <c:v>34119</c:v>
                </c:pt>
                <c:pt idx="1">
                  <c:v>43108</c:v>
                </c:pt>
                <c:pt idx="2">
                  <c:v>41422</c:v>
                </c:pt>
                <c:pt idx="3">
                  <c:v>33440</c:v>
                </c:pt>
                <c:pt idx="4">
                  <c:v>42724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EB-49D3-AC40-874ECAEB12B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33813016"/>
        <c:axId val="1033814000"/>
      </c:barChart>
      <c:catAx>
        <c:axId val="1033813016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814000"/>
        <c:crosses val="autoZero"/>
        <c:auto val="1"/>
        <c:lblAlgn val="ctr"/>
        <c:lblOffset val="100"/>
        <c:noMultiLvlLbl val="0"/>
      </c:catAx>
      <c:valAx>
        <c:axId val="103381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813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latency by Random method (</a:t>
            </a:r>
            <a:r>
              <a:rPr lang="en-US" sz="1400" b="0" i="0" u="none" strike="noStrike" baseline="0">
                <a:effectLst/>
              </a:rPr>
              <a:t>(mofied params)</a:t>
            </a:r>
            <a:r>
              <a:rPr lang="en-US"/>
              <a:t>)</a:t>
            </a:r>
            <a:br>
              <a:rPr lang="en-US"/>
            </a:br>
            <a:r>
              <a:rPr lang="en-US"/>
              <a:t>(lower is better)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Sheet2!$D$82</c:f>
              <c:strCache>
                <c:ptCount val="1"/>
                <c:pt idx="0">
                  <c:v> total_latency s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solidFill>
                <a:srgbClr val="00B050"/>
              </a:solidFill>
            </a:ln>
            <a:effectLst/>
          </c:spPr>
          <c:invertIfNegative val="0"/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Sheet2!$Q$82:$Q$86</c:f>
              <c:strCache>
                <c:ptCount val="5"/>
                <c:pt idx="0">
                  <c:v>Special more distributed</c:v>
                </c:pt>
                <c:pt idx="1">
                  <c:v>Uniform </c:v>
                </c:pt>
                <c:pt idx="2">
                  <c:v>Zipfian - pareto like</c:v>
                </c:pt>
                <c:pt idx="3">
                  <c:v>Pareto Uniform like</c:v>
                </c:pt>
                <c:pt idx="4">
                  <c:v>Gaussian</c:v>
                </c:pt>
              </c:strCache>
            </c:strRef>
          </c:cat>
          <c:val>
            <c:numRef>
              <c:f>Sheet2!$R$82:$R$86</c:f>
              <c:numCache>
                <c:formatCode>General</c:formatCode>
                <c:ptCount val="5"/>
                <c:pt idx="0">
                  <c:v>4.01</c:v>
                </c:pt>
                <c:pt idx="1">
                  <c:v>4.04</c:v>
                </c:pt>
                <c:pt idx="2">
                  <c:v>27.07</c:v>
                </c:pt>
                <c:pt idx="3">
                  <c:v>3.04</c:v>
                </c:pt>
                <c:pt idx="4">
                  <c:v>4.67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CF-4AAB-A157-EA25FE2085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28611464"/>
        <c:axId val="1428616384"/>
      </c:barChart>
      <c:catAx>
        <c:axId val="1428611464"/>
        <c:scaling>
          <c:orientation val="minMax"/>
        </c:scaling>
        <c:delete val="0"/>
        <c:axPos val="l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616384"/>
        <c:crosses val="autoZero"/>
        <c:auto val="1"/>
        <c:lblAlgn val="ctr"/>
        <c:lblOffset val="100"/>
        <c:noMultiLvlLbl val="0"/>
      </c:catAx>
      <c:valAx>
        <c:axId val="1428616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611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Rows Fetched (mofied params)</a:t>
            </a:r>
            <a:br>
              <a:rPr lang="en-US"/>
            </a:br>
            <a:r>
              <a:rPr lang="en-US"/>
              <a:t>higher is better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Sheet2!$E$82</c:f>
              <c:strCache>
                <c:ptCount val="1"/>
                <c:pt idx="0">
                  <c:v> rows_fetched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Sheet2!$Q$82:$Q$86</c:f>
              <c:strCache>
                <c:ptCount val="5"/>
                <c:pt idx="0">
                  <c:v>Special more distributed</c:v>
                </c:pt>
                <c:pt idx="1">
                  <c:v>Uniform </c:v>
                </c:pt>
                <c:pt idx="2">
                  <c:v>Zipfian - pareto like</c:v>
                </c:pt>
                <c:pt idx="3">
                  <c:v>Pareto Uniform like</c:v>
                </c:pt>
                <c:pt idx="4">
                  <c:v>Gaussian</c:v>
                </c:pt>
              </c:strCache>
            </c:strRef>
          </c:cat>
          <c:val>
            <c:numRef>
              <c:f>Sheet2!$S$82:$S$86</c:f>
              <c:numCache>
                <c:formatCode>General</c:formatCode>
                <c:ptCount val="5"/>
                <c:pt idx="0">
                  <c:v>2169545</c:v>
                </c:pt>
                <c:pt idx="1">
                  <c:v>2327104</c:v>
                </c:pt>
                <c:pt idx="2">
                  <c:v>3248906</c:v>
                </c:pt>
                <c:pt idx="3">
                  <c:v>2326727</c:v>
                </c:pt>
                <c:pt idx="4">
                  <c:v>2299880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3E-4319-B274-0DA4E5BAE20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29888296"/>
        <c:axId val="1029893216"/>
      </c:barChart>
      <c:catAx>
        <c:axId val="1029888296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893216"/>
        <c:crosses val="autoZero"/>
        <c:auto val="1"/>
        <c:lblAlgn val="ctr"/>
        <c:lblOffset val="100"/>
        <c:noMultiLvlLbl val="0"/>
      </c:catAx>
      <c:valAx>
        <c:axId val="102989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888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Rows Modified </a:t>
            </a:r>
            <a:r>
              <a:rPr lang="en-US" sz="1400" b="0" i="0" u="none" strike="noStrike" baseline="0">
                <a:effectLst/>
              </a:rPr>
              <a:t>(mofied params)</a:t>
            </a:r>
            <a:br>
              <a:rPr lang="en-US" sz="1400" b="0" i="0" u="none" strike="noStrike" baseline="0">
                <a:effectLst/>
              </a:rPr>
            </a:br>
            <a:r>
              <a:rPr lang="en-US" sz="1400" b="0" i="0" u="none" strike="noStrike" baseline="0">
                <a:effectLst/>
              </a:rPr>
              <a:t>higher is better</a:t>
            </a:r>
            <a:endParaRPr lang="en-US"/>
          </a:p>
        </c:rich>
      </c:tx>
      <c:layout>
        <c:manualLayout>
          <c:xMode val="edge"/>
          <c:yMode val="edge"/>
          <c:x val="0.40430555555555558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Sheet2!$N$82</c:f>
              <c:strCache>
                <c:ptCount val="1"/>
                <c:pt idx="0">
                  <c:v>Rows Modified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Sheet2!$Q$82:$Q$86</c:f>
              <c:strCache>
                <c:ptCount val="5"/>
                <c:pt idx="0">
                  <c:v>Special more distributed</c:v>
                </c:pt>
                <c:pt idx="1">
                  <c:v>Uniform </c:v>
                </c:pt>
                <c:pt idx="2">
                  <c:v>Zipfian - pareto like</c:v>
                </c:pt>
                <c:pt idx="3">
                  <c:v>Pareto Uniform like</c:v>
                </c:pt>
                <c:pt idx="4">
                  <c:v>Gaussian</c:v>
                </c:pt>
              </c:strCache>
            </c:strRef>
          </c:cat>
          <c:val>
            <c:numRef>
              <c:f>Sheet2!$AB$82:$AB$86</c:f>
              <c:numCache>
                <c:formatCode>General</c:formatCode>
                <c:ptCount val="5"/>
                <c:pt idx="0">
                  <c:v>43580</c:v>
                </c:pt>
                <c:pt idx="1">
                  <c:v>43108</c:v>
                </c:pt>
                <c:pt idx="2">
                  <c:v>30221</c:v>
                </c:pt>
                <c:pt idx="3">
                  <c:v>43356</c:v>
                </c:pt>
                <c:pt idx="4">
                  <c:v>42724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65-4609-9CF3-ECCCABBE803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33813016"/>
        <c:axId val="1033814000"/>
      </c:barChart>
      <c:catAx>
        <c:axId val="1033813016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814000"/>
        <c:crosses val="autoZero"/>
        <c:auto val="1"/>
        <c:lblAlgn val="ctr"/>
        <c:lblOffset val="100"/>
        <c:noMultiLvlLbl val="0"/>
      </c:catAx>
      <c:valAx>
        <c:axId val="103381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813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Sheet2!$C$146</c:f>
              <c:strCache>
                <c:ptCount val="1"/>
                <c:pt idx="0">
                  <c:v> rows_fetched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5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C69-4996-9B03-32B195CE5F5D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CC69-4996-9B03-32B195CE5F5D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C69-4996-9B03-32B195CE5F5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Sheet2!$D$145:$N$145</c15:sqref>
                  </c15:fullRef>
                </c:ext>
              </c:extLst>
              <c:f>(Sheet2!$D$145:$H$145,Sheet2!$J$145,Sheet2!$L$145:$M$145)</c:f>
              <c:strCache>
                <c:ptCount val="8"/>
                <c:pt idx="0">
                  <c:v>Special </c:v>
                </c:pt>
                <c:pt idx="1">
                  <c:v>Uniform </c:v>
                </c:pt>
                <c:pt idx="2">
                  <c:v>zipfian</c:v>
                </c:pt>
                <c:pt idx="3">
                  <c:v>Pareto</c:v>
                </c:pt>
                <c:pt idx="4">
                  <c:v>Gaussian</c:v>
                </c:pt>
                <c:pt idx="5">
                  <c:v>Special more distributed</c:v>
                </c:pt>
                <c:pt idx="6">
                  <c:v>Zipfian - pareto like</c:v>
                </c:pt>
                <c:pt idx="7">
                  <c:v>Pareto Uniform like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Sheet2!$D$146:$N$146</c15:sqref>
                  </c15:fullRef>
                </c:ext>
              </c:extLst>
              <c:f>(Sheet2!$D$146:$H$146,Sheet2!$J$146,Sheet2!$L$146:$M$146)</c:f>
              <c:numCache>
                <c:formatCode>General</c:formatCode>
                <c:ptCount val="8"/>
                <c:pt idx="0">
                  <c:v>1859944</c:v>
                </c:pt>
                <c:pt idx="1">
                  <c:v>2327104</c:v>
                </c:pt>
                <c:pt idx="2">
                  <c:v>3253967</c:v>
                </c:pt>
                <c:pt idx="3">
                  <c:v>3086809</c:v>
                </c:pt>
                <c:pt idx="4">
                  <c:v>2299880</c:v>
                </c:pt>
                <c:pt idx="5">
                  <c:v>2169545</c:v>
                </c:pt>
                <c:pt idx="6">
                  <c:v>3248906</c:v>
                </c:pt>
                <c:pt idx="7">
                  <c:v>2326727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69-4996-9B03-32B195CE5F5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28705096"/>
        <c:axId val="1228703456"/>
      </c:barChart>
      <c:catAx>
        <c:axId val="1228705096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703456"/>
        <c:crosses val="autoZero"/>
        <c:auto val="1"/>
        <c:lblAlgn val="ctr"/>
        <c:lblOffset val="100"/>
        <c:noMultiLvlLbl val="0"/>
      </c:catAx>
      <c:valAx>
        <c:axId val="122870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705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Total latency with defaults modified</a:t>
            </a:r>
            <a:br>
              <a:rPr lang="en-US"/>
            </a:br>
            <a:r>
              <a:rPr lang="en-US"/>
              <a:t>lower is better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Sheet2!$C$185</c:f>
              <c:strCache>
                <c:ptCount val="1"/>
                <c:pt idx="0">
                  <c:v> total_latency 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5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F7BD-46E2-908B-D96AD847BC50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F7BD-46E2-908B-D96AD847BC50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7BD-46E2-908B-D96AD847BC50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Sheet2!$D$184:$M$184</c15:sqref>
                  </c15:fullRef>
                </c:ext>
              </c:extLst>
              <c:f>(Sheet2!$D$184:$I$184,Sheet2!$K$184:$L$184)</c:f>
              <c:strCache>
                <c:ptCount val="8"/>
                <c:pt idx="0">
                  <c:v>Special </c:v>
                </c:pt>
                <c:pt idx="1">
                  <c:v>Uniform </c:v>
                </c:pt>
                <c:pt idx="2">
                  <c:v>zipfian</c:v>
                </c:pt>
                <c:pt idx="3">
                  <c:v>Pareto</c:v>
                </c:pt>
                <c:pt idx="4">
                  <c:v>Gaussian</c:v>
                </c:pt>
                <c:pt idx="5">
                  <c:v>Special more distributed</c:v>
                </c:pt>
                <c:pt idx="6">
                  <c:v>Zipfian - pareto like</c:v>
                </c:pt>
                <c:pt idx="7">
                  <c:v>Pareto Uniform like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Sheet2!$D$185:$M$185</c15:sqref>
                  </c15:fullRef>
                </c:ext>
              </c:extLst>
              <c:f>(Sheet2!$D$185:$I$185,Sheet2!$K$185:$L$185)</c:f>
              <c:numCache>
                <c:formatCode>General</c:formatCode>
                <c:ptCount val="8"/>
                <c:pt idx="0">
                  <c:v>19.91</c:v>
                </c:pt>
                <c:pt idx="1">
                  <c:v>4.04</c:v>
                </c:pt>
                <c:pt idx="2">
                  <c:v>4.83</c:v>
                </c:pt>
                <c:pt idx="3">
                  <c:v>19.670000000000002</c:v>
                </c:pt>
                <c:pt idx="4">
                  <c:v>4.67</c:v>
                </c:pt>
                <c:pt idx="5">
                  <c:v>4.01</c:v>
                </c:pt>
                <c:pt idx="6">
                  <c:v>27.07</c:v>
                </c:pt>
                <c:pt idx="7">
                  <c:v>3.04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B1-497A-9FB9-D1DD4FD04F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90904776"/>
        <c:axId val="1490907400"/>
      </c:barChart>
      <c:catAx>
        <c:axId val="1490904776"/>
        <c:scaling>
          <c:orientation val="minMax"/>
        </c:scaling>
        <c:delete val="0"/>
        <c:axPos val="l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0907400"/>
        <c:crosses val="autoZero"/>
        <c:auto val="1"/>
        <c:lblAlgn val="ctr"/>
        <c:lblOffset val="100"/>
        <c:noMultiLvlLbl val="0"/>
      </c:catAx>
      <c:valAx>
        <c:axId val="1490907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0904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Rows Modified with modified defaults</a:t>
            </a:r>
            <a:br>
              <a:rPr lang="en-US"/>
            </a:br>
            <a:r>
              <a:rPr lang="en-US"/>
              <a:t>Higher is better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Sheet2!$P$185</c:f>
              <c:strCache>
                <c:ptCount val="1"/>
                <c:pt idx="0">
                  <c:v>Rows Modified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5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8F3-430D-9931-8044F2155BBD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B8F3-430D-9931-8044F2155BBD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8F3-430D-9931-8044F2155BB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Sheet2!$Q$184:$Z$184</c15:sqref>
                  </c15:fullRef>
                </c:ext>
              </c:extLst>
              <c:f>(Sheet2!$Q$184:$V$184,Sheet2!$X$184:$Y$184)</c:f>
              <c:strCache>
                <c:ptCount val="8"/>
                <c:pt idx="0">
                  <c:v>Special </c:v>
                </c:pt>
                <c:pt idx="1">
                  <c:v>Uniform </c:v>
                </c:pt>
                <c:pt idx="2">
                  <c:v>zipfian</c:v>
                </c:pt>
                <c:pt idx="3">
                  <c:v>Pareto</c:v>
                </c:pt>
                <c:pt idx="4">
                  <c:v>Gaussian</c:v>
                </c:pt>
                <c:pt idx="5">
                  <c:v>Special more distributed</c:v>
                </c:pt>
                <c:pt idx="6">
                  <c:v>Zipfian - pareto like</c:v>
                </c:pt>
                <c:pt idx="7">
                  <c:v>Pareto Uniform like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Sheet2!$Q$185:$Z$185</c15:sqref>
                  </c15:fullRef>
                </c:ext>
              </c:extLst>
              <c:f>(Sheet2!$Q$185:$V$185,Sheet2!$X$185:$Y$185)</c:f>
              <c:numCache>
                <c:formatCode>General</c:formatCode>
                <c:ptCount val="8"/>
                <c:pt idx="0">
                  <c:v>34119</c:v>
                </c:pt>
                <c:pt idx="1">
                  <c:v>43108</c:v>
                </c:pt>
                <c:pt idx="2">
                  <c:v>41422</c:v>
                </c:pt>
                <c:pt idx="3">
                  <c:v>33440</c:v>
                </c:pt>
                <c:pt idx="4">
                  <c:v>42724</c:v>
                </c:pt>
                <c:pt idx="5">
                  <c:v>43580</c:v>
                </c:pt>
                <c:pt idx="6">
                  <c:v>30221</c:v>
                </c:pt>
                <c:pt idx="7">
                  <c:v>43356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F3-430D-9931-8044F2155BB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28055840"/>
        <c:axId val="528060760"/>
      </c:barChart>
      <c:catAx>
        <c:axId val="528055840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060760"/>
        <c:crosses val="autoZero"/>
        <c:auto val="1"/>
        <c:lblAlgn val="ctr"/>
        <c:lblOffset val="100"/>
        <c:noMultiLvlLbl val="0"/>
      </c:catAx>
      <c:valAx>
        <c:axId val="528060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055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Uniform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Sheet1!$C$2</c:f>
              <c:strCache>
                <c:ptCount val="1"/>
                <c:pt idx="0">
                  <c:v>special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xVal>
            <c:numRef>
              <c:f>Sheet1!$B$3:$B$102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Sheet1!$L$3:$L$102</c:f>
              <c:numCache>
                <c:formatCode>General</c:formatCode>
                <c:ptCount val="100"/>
                <c:pt idx="0">
                  <c:v>1146</c:v>
                </c:pt>
                <c:pt idx="1">
                  <c:v>1257</c:v>
                </c:pt>
                <c:pt idx="2">
                  <c:v>1170</c:v>
                </c:pt>
                <c:pt idx="3">
                  <c:v>1168</c:v>
                </c:pt>
                <c:pt idx="4">
                  <c:v>1203</c:v>
                </c:pt>
                <c:pt idx="5">
                  <c:v>1205</c:v>
                </c:pt>
                <c:pt idx="6">
                  <c:v>1224</c:v>
                </c:pt>
                <c:pt idx="7">
                  <c:v>1216</c:v>
                </c:pt>
                <c:pt idx="8">
                  <c:v>1199</c:v>
                </c:pt>
                <c:pt idx="9">
                  <c:v>1225</c:v>
                </c:pt>
                <c:pt idx="10">
                  <c:v>1169</c:v>
                </c:pt>
                <c:pt idx="11">
                  <c:v>1228</c:v>
                </c:pt>
                <c:pt idx="12">
                  <c:v>1216</c:v>
                </c:pt>
                <c:pt idx="13">
                  <c:v>1200</c:v>
                </c:pt>
                <c:pt idx="14">
                  <c:v>1188</c:v>
                </c:pt>
                <c:pt idx="15">
                  <c:v>1222</c:v>
                </c:pt>
                <c:pt idx="16">
                  <c:v>1233</c:v>
                </c:pt>
                <c:pt idx="17">
                  <c:v>1233</c:v>
                </c:pt>
                <c:pt idx="18">
                  <c:v>1163</c:v>
                </c:pt>
                <c:pt idx="19">
                  <c:v>1203</c:v>
                </c:pt>
                <c:pt idx="20">
                  <c:v>1157</c:v>
                </c:pt>
                <c:pt idx="21">
                  <c:v>1215</c:v>
                </c:pt>
                <c:pt idx="22">
                  <c:v>1199</c:v>
                </c:pt>
                <c:pt idx="23">
                  <c:v>1241</c:v>
                </c:pt>
                <c:pt idx="24">
                  <c:v>1223</c:v>
                </c:pt>
                <c:pt idx="25">
                  <c:v>1174</c:v>
                </c:pt>
                <c:pt idx="26">
                  <c:v>1209</c:v>
                </c:pt>
                <c:pt idx="27">
                  <c:v>1147</c:v>
                </c:pt>
                <c:pt idx="28">
                  <c:v>1184</c:v>
                </c:pt>
                <c:pt idx="29">
                  <c:v>1189</c:v>
                </c:pt>
                <c:pt idx="30">
                  <c:v>1142</c:v>
                </c:pt>
                <c:pt idx="31">
                  <c:v>1175</c:v>
                </c:pt>
                <c:pt idx="32">
                  <c:v>1190</c:v>
                </c:pt>
                <c:pt idx="33">
                  <c:v>1196</c:v>
                </c:pt>
                <c:pt idx="34">
                  <c:v>1179</c:v>
                </c:pt>
                <c:pt idx="35">
                  <c:v>1206</c:v>
                </c:pt>
                <c:pt idx="36">
                  <c:v>1150</c:v>
                </c:pt>
                <c:pt idx="37">
                  <c:v>1147</c:v>
                </c:pt>
                <c:pt idx="38">
                  <c:v>1161</c:v>
                </c:pt>
                <c:pt idx="39">
                  <c:v>1249</c:v>
                </c:pt>
                <c:pt idx="40">
                  <c:v>1194</c:v>
                </c:pt>
                <c:pt idx="41">
                  <c:v>1170</c:v>
                </c:pt>
                <c:pt idx="42">
                  <c:v>1193</c:v>
                </c:pt>
                <c:pt idx="43">
                  <c:v>1218</c:v>
                </c:pt>
                <c:pt idx="44">
                  <c:v>1153</c:v>
                </c:pt>
                <c:pt idx="45">
                  <c:v>1198</c:v>
                </c:pt>
                <c:pt idx="46">
                  <c:v>1184</c:v>
                </c:pt>
                <c:pt idx="47">
                  <c:v>1236</c:v>
                </c:pt>
                <c:pt idx="48">
                  <c:v>1176</c:v>
                </c:pt>
                <c:pt idx="49">
                  <c:v>1172</c:v>
                </c:pt>
                <c:pt idx="50">
                  <c:v>1177</c:v>
                </c:pt>
                <c:pt idx="51">
                  <c:v>1156</c:v>
                </c:pt>
                <c:pt idx="52">
                  <c:v>1175</c:v>
                </c:pt>
                <c:pt idx="53">
                  <c:v>1269</c:v>
                </c:pt>
                <c:pt idx="54">
                  <c:v>1190</c:v>
                </c:pt>
                <c:pt idx="55">
                  <c:v>1177</c:v>
                </c:pt>
                <c:pt idx="56">
                  <c:v>1152</c:v>
                </c:pt>
                <c:pt idx="57">
                  <c:v>1156</c:v>
                </c:pt>
                <c:pt idx="58">
                  <c:v>1144</c:v>
                </c:pt>
                <c:pt idx="59">
                  <c:v>1249</c:v>
                </c:pt>
                <c:pt idx="60">
                  <c:v>1186</c:v>
                </c:pt>
                <c:pt idx="61">
                  <c:v>1162</c:v>
                </c:pt>
                <c:pt idx="62">
                  <c:v>1210</c:v>
                </c:pt>
                <c:pt idx="63">
                  <c:v>1211</c:v>
                </c:pt>
                <c:pt idx="64">
                  <c:v>1165</c:v>
                </c:pt>
                <c:pt idx="65">
                  <c:v>1212</c:v>
                </c:pt>
                <c:pt idx="66">
                  <c:v>1183</c:v>
                </c:pt>
                <c:pt idx="67">
                  <c:v>1204</c:v>
                </c:pt>
                <c:pt idx="68">
                  <c:v>1115</c:v>
                </c:pt>
                <c:pt idx="69">
                  <c:v>1174</c:v>
                </c:pt>
                <c:pt idx="70">
                  <c:v>1209</c:v>
                </c:pt>
                <c:pt idx="71">
                  <c:v>1133</c:v>
                </c:pt>
                <c:pt idx="72">
                  <c:v>1180</c:v>
                </c:pt>
                <c:pt idx="73">
                  <c:v>1201</c:v>
                </c:pt>
                <c:pt idx="74">
                  <c:v>1197</c:v>
                </c:pt>
                <c:pt idx="75">
                  <c:v>1236</c:v>
                </c:pt>
                <c:pt idx="76">
                  <c:v>1145</c:v>
                </c:pt>
                <c:pt idx="77">
                  <c:v>1200</c:v>
                </c:pt>
                <c:pt idx="78">
                  <c:v>1225</c:v>
                </c:pt>
                <c:pt idx="79">
                  <c:v>1178</c:v>
                </c:pt>
                <c:pt idx="80">
                  <c:v>1223</c:v>
                </c:pt>
                <c:pt idx="81">
                  <c:v>1098</c:v>
                </c:pt>
                <c:pt idx="82">
                  <c:v>1191</c:v>
                </c:pt>
                <c:pt idx="83">
                  <c:v>1256</c:v>
                </c:pt>
                <c:pt idx="84">
                  <c:v>1188</c:v>
                </c:pt>
                <c:pt idx="85">
                  <c:v>1186</c:v>
                </c:pt>
                <c:pt idx="86">
                  <c:v>1189</c:v>
                </c:pt>
                <c:pt idx="87">
                  <c:v>1216</c:v>
                </c:pt>
                <c:pt idx="88">
                  <c:v>1155</c:v>
                </c:pt>
                <c:pt idx="89">
                  <c:v>1187</c:v>
                </c:pt>
                <c:pt idx="90">
                  <c:v>1194</c:v>
                </c:pt>
                <c:pt idx="91">
                  <c:v>1200</c:v>
                </c:pt>
                <c:pt idx="92">
                  <c:v>1155</c:v>
                </c:pt>
                <c:pt idx="93">
                  <c:v>1230</c:v>
                </c:pt>
                <c:pt idx="94">
                  <c:v>1209</c:v>
                </c:pt>
                <c:pt idx="95">
                  <c:v>1198</c:v>
                </c:pt>
                <c:pt idx="96">
                  <c:v>1206</c:v>
                </c:pt>
                <c:pt idx="97">
                  <c:v>1184</c:v>
                </c:pt>
                <c:pt idx="98">
                  <c:v>1243</c:v>
                </c:pt>
                <c:pt idx="99">
                  <c:v>1197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F14-401C-8D62-C6211E22A4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1830336"/>
        <c:axId val="1491827056"/>
      </c:scatterChart>
      <c:valAx>
        <c:axId val="1491830336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827056"/>
        <c:crosses val="autoZero"/>
        <c:crossBetween val="midCat"/>
        <c:majorUnit val="5"/>
      </c:valAx>
      <c:valAx>
        <c:axId val="149182705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nymber</a:t>
                </a:r>
                <a:r>
                  <a:rPr lang="en-US" baseline="0"/>
                  <a:t> of calls /usage for the ID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830336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Zipfian - default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Sheet1!$C$2</c:f>
              <c:strCache>
                <c:ptCount val="1"/>
                <c:pt idx="0">
                  <c:v>special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xVal>
            <c:numRef>
              <c:f>Sheet1!$B$3:$B$102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Sheet1!$O$3:$O$102</c:f>
              <c:numCache>
                <c:formatCode>General</c:formatCode>
                <c:ptCount val="100"/>
                <c:pt idx="0">
                  <c:v>13990</c:v>
                </c:pt>
                <c:pt idx="1">
                  <c:v>8101</c:v>
                </c:pt>
                <c:pt idx="2">
                  <c:v>5784</c:v>
                </c:pt>
                <c:pt idx="3">
                  <c:v>4609</c:v>
                </c:pt>
                <c:pt idx="4">
                  <c:v>3871</c:v>
                </c:pt>
                <c:pt idx="5">
                  <c:v>3302</c:v>
                </c:pt>
                <c:pt idx="6">
                  <c:v>2951</c:v>
                </c:pt>
                <c:pt idx="7">
                  <c:v>2540</c:v>
                </c:pt>
                <c:pt idx="8">
                  <c:v>2334</c:v>
                </c:pt>
                <c:pt idx="9">
                  <c:v>2163</c:v>
                </c:pt>
                <c:pt idx="10">
                  <c:v>2052</c:v>
                </c:pt>
                <c:pt idx="11">
                  <c:v>1906</c:v>
                </c:pt>
                <c:pt idx="12">
                  <c:v>1768</c:v>
                </c:pt>
                <c:pt idx="13">
                  <c:v>1630</c:v>
                </c:pt>
                <c:pt idx="14">
                  <c:v>1585</c:v>
                </c:pt>
                <c:pt idx="15">
                  <c:v>1591</c:v>
                </c:pt>
                <c:pt idx="16">
                  <c:v>1456</c:v>
                </c:pt>
                <c:pt idx="17">
                  <c:v>1359</c:v>
                </c:pt>
                <c:pt idx="18">
                  <c:v>1325</c:v>
                </c:pt>
                <c:pt idx="19">
                  <c:v>1278</c:v>
                </c:pt>
                <c:pt idx="20">
                  <c:v>1230</c:v>
                </c:pt>
                <c:pt idx="21">
                  <c:v>1194</c:v>
                </c:pt>
                <c:pt idx="22">
                  <c:v>1138</c:v>
                </c:pt>
                <c:pt idx="23">
                  <c:v>1102</c:v>
                </c:pt>
                <c:pt idx="24">
                  <c:v>1120</c:v>
                </c:pt>
                <c:pt idx="25">
                  <c:v>1023</c:v>
                </c:pt>
                <c:pt idx="26">
                  <c:v>1007</c:v>
                </c:pt>
                <c:pt idx="27">
                  <c:v>958</c:v>
                </c:pt>
                <c:pt idx="28">
                  <c:v>926</c:v>
                </c:pt>
                <c:pt idx="29">
                  <c:v>942</c:v>
                </c:pt>
                <c:pt idx="30">
                  <c:v>876</c:v>
                </c:pt>
                <c:pt idx="31">
                  <c:v>873</c:v>
                </c:pt>
                <c:pt idx="32">
                  <c:v>830</c:v>
                </c:pt>
                <c:pt idx="33">
                  <c:v>878</c:v>
                </c:pt>
                <c:pt idx="34">
                  <c:v>800</c:v>
                </c:pt>
                <c:pt idx="35">
                  <c:v>844</c:v>
                </c:pt>
                <c:pt idx="36">
                  <c:v>773</c:v>
                </c:pt>
                <c:pt idx="37">
                  <c:v>726</c:v>
                </c:pt>
                <c:pt idx="38">
                  <c:v>782</c:v>
                </c:pt>
                <c:pt idx="39">
                  <c:v>706</c:v>
                </c:pt>
                <c:pt idx="40">
                  <c:v>762</c:v>
                </c:pt>
                <c:pt idx="41">
                  <c:v>722</c:v>
                </c:pt>
                <c:pt idx="42">
                  <c:v>690</c:v>
                </c:pt>
                <c:pt idx="43">
                  <c:v>666</c:v>
                </c:pt>
                <c:pt idx="44">
                  <c:v>717</c:v>
                </c:pt>
                <c:pt idx="45">
                  <c:v>652</c:v>
                </c:pt>
                <c:pt idx="46">
                  <c:v>646</c:v>
                </c:pt>
                <c:pt idx="47">
                  <c:v>645</c:v>
                </c:pt>
                <c:pt idx="48">
                  <c:v>632</c:v>
                </c:pt>
                <c:pt idx="49">
                  <c:v>600</c:v>
                </c:pt>
                <c:pt idx="50">
                  <c:v>611</c:v>
                </c:pt>
                <c:pt idx="51">
                  <c:v>617</c:v>
                </c:pt>
                <c:pt idx="52">
                  <c:v>551</c:v>
                </c:pt>
                <c:pt idx="53">
                  <c:v>608</c:v>
                </c:pt>
                <c:pt idx="54">
                  <c:v>577</c:v>
                </c:pt>
                <c:pt idx="55">
                  <c:v>554</c:v>
                </c:pt>
                <c:pt idx="56">
                  <c:v>541</c:v>
                </c:pt>
                <c:pt idx="57">
                  <c:v>553</c:v>
                </c:pt>
                <c:pt idx="58">
                  <c:v>533</c:v>
                </c:pt>
                <c:pt idx="59">
                  <c:v>521</c:v>
                </c:pt>
                <c:pt idx="60">
                  <c:v>532</c:v>
                </c:pt>
                <c:pt idx="61">
                  <c:v>486</c:v>
                </c:pt>
                <c:pt idx="62">
                  <c:v>447</c:v>
                </c:pt>
                <c:pt idx="63">
                  <c:v>541</c:v>
                </c:pt>
                <c:pt idx="64">
                  <c:v>522</c:v>
                </c:pt>
                <c:pt idx="65">
                  <c:v>517</c:v>
                </c:pt>
                <c:pt idx="66">
                  <c:v>509</c:v>
                </c:pt>
                <c:pt idx="67">
                  <c:v>462</c:v>
                </c:pt>
                <c:pt idx="68">
                  <c:v>495</c:v>
                </c:pt>
                <c:pt idx="69">
                  <c:v>451</c:v>
                </c:pt>
                <c:pt idx="70">
                  <c:v>450</c:v>
                </c:pt>
                <c:pt idx="71">
                  <c:v>425</c:v>
                </c:pt>
                <c:pt idx="72">
                  <c:v>460</c:v>
                </c:pt>
                <c:pt idx="73">
                  <c:v>425</c:v>
                </c:pt>
                <c:pt idx="74">
                  <c:v>442</c:v>
                </c:pt>
                <c:pt idx="75">
                  <c:v>434</c:v>
                </c:pt>
                <c:pt idx="76">
                  <c:v>447</c:v>
                </c:pt>
                <c:pt idx="77">
                  <c:v>470</c:v>
                </c:pt>
                <c:pt idx="78">
                  <c:v>427</c:v>
                </c:pt>
                <c:pt idx="79">
                  <c:v>420</c:v>
                </c:pt>
                <c:pt idx="80">
                  <c:v>406</c:v>
                </c:pt>
                <c:pt idx="81">
                  <c:v>425</c:v>
                </c:pt>
                <c:pt idx="82">
                  <c:v>405</c:v>
                </c:pt>
                <c:pt idx="83">
                  <c:v>423</c:v>
                </c:pt>
                <c:pt idx="84">
                  <c:v>427</c:v>
                </c:pt>
                <c:pt idx="85">
                  <c:v>392</c:v>
                </c:pt>
                <c:pt idx="86">
                  <c:v>380</c:v>
                </c:pt>
                <c:pt idx="87">
                  <c:v>397</c:v>
                </c:pt>
                <c:pt idx="88">
                  <c:v>434</c:v>
                </c:pt>
                <c:pt idx="89">
                  <c:v>401</c:v>
                </c:pt>
                <c:pt idx="90">
                  <c:v>372</c:v>
                </c:pt>
                <c:pt idx="91">
                  <c:v>341</c:v>
                </c:pt>
                <c:pt idx="92">
                  <c:v>374</c:v>
                </c:pt>
                <c:pt idx="93">
                  <c:v>360</c:v>
                </c:pt>
                <c:pt idx="94">
                  <c:v>351</c:v>
                </c:pt>
                <c:pt idx="95">
                  <c:v>361</c:v>
                </c:pt>
                <c:pt idx="96">
                  <c:v>382</c:v>
                </c:pt>
                <c:pt idx="97">
                  <c:v>357</c:v>
                </c:pt>
                <c:pt idx="98">
                  <c:v>325</c:v>
                </c:pt>
                <c:pt idx="99">
                  <c:v>328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6E3-45F8-A3F2-3676CF77CB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1830336"/>
        <c:axId val="1491827056"/>
      </c:scatterChart>
      <c:valAx>
        <c:axId val="1491830336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827056"/>
        <c:crosses val="autoZero"/>
        <c:crossBetween val="midCat"/>
        <c:majorUnit val="5"/>
      </c:valAx>
      <c:valAx>
        <c:axId val="149182705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nymber</a:t>
                </a:r>
                <a:r>
                  <a:rPr lang="en-US" baseline="0"/>
                  <a:t> of calls /usage for the ID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830336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Pareto - default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Sheet1!$C$2</c:f>
              <c:strCache>
                <c:ptCount val="1"/>
                <c:pt idx="0">
                  <c:v>special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xVal>
            <c:numRef>
              <c:f>Sheet1!$B$3:$B$102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Sheet1!$T$3:$T$102</c:f>
              <c:numCache>
                <c:formatCode>General</c:formatCode>
                <c:ptCount val="100"/>
                <c:pt idx="0">
                  <c:v>55013</c:v>
                </c:pt>
                <c:pt idx="1">
                  <c:v>5608</c:v>
                </c:pt>
                <c:pt idx="2">
                  <c:v>3524</c:v>
                </c:pt>
                <c:pt idx="3">
                  <c:v>2696</c:v>
                </c:pt>
                <c:pt idx="4">
                  <c:v>2179</c:v>
                </c:pt>
                <c:pt idx="5">
                  <c:v>1757</c:v>
                </c:pt>
                <c:pt idx="6">
                  <c:v>1534</c:v>
                </c:pt>
                <c:pt idx="7">
                  <c:v>1356</c:v>
                </c:pt>
                <c:pt idx="8">
                  <c:v>1211</c:v>
                </c:pt>
                <c:pt idx="9">
                  <c:v>1069</c:v>
                </c:pt>
                <c:pt idx="10">
                  <c:v>989</c:v>
                </c:pt>
                <c:pt idx="11">
                  <c:v>894</c:v>
                </c:pt>
                <c:pt idx="12">
                  <c:v>891</c:v>
                </c:pt>
                <c:pt idx="13">
                  <c:v>751</c:v>
                </c:pt>
                <c:pt idx="14">
                  <c:v>736</c:v>
                </c:pt>
                <c:pt idx="15">
                  <c:v>710</c:v>
                </c:pt>
                <c:pt idx="16">
                  <c:v>691</c:v>
                </c:pt>
                <c:pt idx="17">
                  <c:v>601</c:v>
                </c:pt>
                <c:pt idx="18">
                  <c:v>600</c:v>
                </c:pt>
                <c:pt idx="19">
                  <c:v>591</c:v>
                </c:pt>
                <c:pt idx="20">
                  <c:v>556</c:v>
                </c:pt>
                <c:pt idx="21">
                  <c:v>538</c:v>
                </c:pt>
                <c:pt idx="22">
                  <c:v>531</c:v>
                </c:pt>
                <c:pt idx="23">
                  <c:v>510</c:v>
                </c:pt>
                <c:pt idx="24">
                  <c:v>478</c:v>
                </c:pt>
                <c:pt idx="25">
                  <c:v>479</c:v>
                </c:pt>
                <c:pt idx="26">
                  <c:v>479</c:v>
                </c:pt>
                <c:pt idx="27">
                  <c:v>444</c:v>
                </c:pt>
                <c:pt idx="28">
                  <c:v>449</c:v>
                </c:pt>
                <c:pt idx="29">
                  <c:v>456</c:v>
                </c:pt>
                <c:pt idx="30">
                  <c:v>407</c:v>
                </c:pt>
                <c:pt idx="31">
                  <c:v>407</c:v>
                </c:pt>
                <c:pt idx="32">
                  <c:v>366</c:v>
                </c:pt>
                <c:pt idx="33">
                  <c:v>373</c:v>
                </c:pt>
                <c:pt idx="34">
                  <c:v>358</c:v>
                </c:pt>
                <c:pt idx="35">
                  <c:v>312</c:v>
                </c:pt>
                <c:pt idx="36">
                  <c:v>359</c:v>
                </c:pt>
                <c:pt idx="37">
                  <c:v>339</c:v>
                </c:pt>
                <c:pt idx="38">
                  <c:v>322</c:v>
                </c:pt>
                <c:pt idx="39">
                  <c:v>333</c:v>
                </c:pt>
                <c:pt idx="40">
                  <c:v>309</c:v>
                </c:pt>
                <c:pt idx="41">
                  <c:v>325</c:v>
                </c:pt>
                <c:pt idx="42">
                  <c:v>325</c:v>
                </c:pt>
                <c:pt idx="43">
                  <c:v>285</c:v>
                </c:pt>
                <c:pt idx="44">
                  <c:v>292</c:v>
                </c:pt>
                <c:pt idx="45">
                  <c:v>267</c:v>
                </c:pt>
                <c:pt idx="46">
                  <c:v>264</c:v>
                </c:pt>
                <c:pt idx="47">
                  <c:v>267</c:v>
                </c:pt>
                <c:pt idx="48">
                  <c:v>272</c:v>
                </c:pt>
                <c:pt idx="49">
                  <c:v>235</c:v>
                </c:pt>
                <c:pt idx="50">
                  <c:v>248</c:v>
                </c:pt>
                <c:pt idx="51">
                  <c:v>273</c:v>
                </c:pt>
                <c:pt idx="52">
                  <c:v>243</c:v>
                </c:pt>
                <c:pt idx="53">
                  <c:v>252</c:v>
                </c:pt>
                <c:pt idx="54">
                  <c:v>253</c:v>
                </c:pt>
                <c:pt idx="55">
                  <c:v>233</c:v>
                </c:pt>
                <c:pt idx="56">
                  <c:v>234</c:v>
                </c:pt>
                <c:pt idx="57">
                  <c:v>209</c:v>
                </c:pt>
                <c:pt idx="58">
                  <c:v>210</c:v>
                </c:pt>
                <c:pt idx="59">
                  <c:v>225</c:v>
                </c:pt>
                <c:pt idx="60">
                  <c:v>209</c:v>
                </c:pt>
                <c:pt idx="61">
                  <c:v>212</c:v>
                </c:pt>
                <c:pt idx="62">
                  <c:v>208</c:v>
                </c:pt>
                <c:pt idx="63">
                  <c:v>192</c:v>
                </c:pt>
                <c:pt idx="64">
                  <c:v>206</c:v>
                </c:pt>
                <c:pt idx="65">
                  <c:v>212</c:v>
                </c:pt>
                <c:pt idx="66">
                  <c:v>191</c:v>
                </c:pt>
                <c:pt idx="67">
                  <c:v>194</c:v>
                </c:pt>
                <c:pt idx="68">
                  <c:v>233</c:v>
                </c:pt>
                <c:pt idx="69">
                  <c:v>214</c:v>
                </c:pt>
                <c:pt idx="70">
                  <c:v>196</c:v>
                </c:pt>
                <c:pt idx="71">
                  <c:v>185</c:v>
                </c:pt>
                <c:pt idx="72">
                  <c:v>174</c:v>
                </c:pt>
                <c:pt idx="73">
                  <c:v>181</c:v>
                </c:pt>
                <c:pt idx="74">
                  <c:v>177</c:v>
                </c:pt>
                <c:pt idx="75">
                  <c:v>173</c:v>
                </c:pt>
                <c:pt idx="76">
                  <c:v>182</c:v>
                </c:pt>
                <c:pt idx="77">
                  <c:v>144</c:v>
                </c:pt>
                <c:pt idx="78">
                  <c:v>159</c:v>
                </c:pt>
                <c:pt idx="79">
                  <c:v>219</c:v>
                </c:pt>
                <c:pt idx="80">
                  <c:v>175</c:v>
                </c:pt>
                <c:pt idx="81">
                  <c:v>190</c:v>
                </c:pt>
                <c:pt idx="82">
                  <c:v>180</c:v>
                </c:pt>
                <c:pt idx="83">
                  <c:v>180</c:v>
                </c:pt>
                <c:pt idx="84">
                  <c:v>160</c:v>
                </c:pt>
                <c:pt idx="85">
                  <c:v>167</c:v>
                </c:pt>
                <c:pt idx="86">
                  <c:v>149</c:v>
                </c:pt>
                <c:pt idx="87">
                  <c:v>154</c:v>
                </c:pt>
                <c:pt idx="88">
                  <c:v>162</c:v>
                </c:pt>
                <c:pt idx="89">
                  <c:v>139</c:v>
                </c:pt>
                <c:pt idx="90">
                  <c:v>190</c:v>
                </c:pt>
                <c:pt idx="91">
                  <c:v>153</c:v>
                </c:pt>
                <c:pt idx="92">
                  <c:v>163</c:v>
                </c:pt>
                <c:pt idx="93">
                  <c:v>137</c:v>
                </c:pt>
                <c:pt idx="94">
                  <c:v>144</c:v>
                </c:pt>
                <c:pt idx="95">
                  <c:v>140</c:v>
                </c:pt>
                <c:pt idx="96">
                  <c:v>139</c:v>
                </c:pt>
                <c:pt idx="97">
                  <c:v>148</c:v>
                </c:pt>
                <c:pt idx="98">
                  <c:v>141</c:v>
                </c:pt>
                <c:pt idx="99">
                  <c:v>144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C95-4B4A-88E9-262E64DEFB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1830336"/>
        <c:axId val="1491827056"/>
      </c:scatterChart>
      <c:valAx>
        <c:axId val="1491830336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827056"/>
        <c:crosses val="autoZero"/>
        <c:crossBetween val="midCat"/>
        <c:majorUnit val="5"/>
      </c:valAx>
      <c:valAx>
        <c:axId val="149182705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nymber</a:t>
                </a:r>
                <a:r>
                  <a:rPr lang="en-US" baseline="0"/>
                  <a:t> of calls /usage for the ID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830336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Gaussian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Sheet1!$C$2</c:f>
              <c:strCache>
                <c:ptCount val="1"/>
                <c:pt idx="0">
                  <c:v>special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xVal>
            <c:numRef>
              <c:f>Sheet1!$B$3:$B$102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Sheet1!$Y$3:$Y$102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</c:v>
                </c:pt>
                <c:pt idx="19">
                  <c:v>3</c:v>
                </c:pt>
                <c:pt idx="20">
                  <c:v>10</c:v>
                </c:pt>
                <c:pt idx="21">
                  <c:v>10</c:v>
                </c:pt>
                <c:pt idx="22">
                  <c:v>19</c:v>
                </c:pt>
                <c:pt idx="23">
                  <c:v>40</c:v>
                </c:pt>
                <c:pt idx="24">
                  <c:v>59</c:v>
                </c:pt>
                <c:pt idx="25">
                  <c:v>80</c:v>
                </c:pt>
                <c:pt idx="26">
                  <c:v>88</c:v>
                </c:pt>
                <c:pt idx="27">
                  <c:v>134</c:v>
                </c:pt>
                <c:pt idx="28">
                  <c:v>220</c:v>
                </c:pt>
                <c:pt idx="29">
                  <c:v>254</c:v>
                </c:pt>
                <c:pt idx="30">
                  <c:v>377</c:v>
                </c:pt>
                <c:pt idx="31">
                  <c:v>477</c:v>
                </c:pt>
                <c:pt idx="32">
                  <c:v>667</c:v>
                </c:pt>
                <c:pt idx="33">
                  <c:v>864</c:v>
                </c:pt>
                <c:pt idx="34">
                  <c:v>1041</c:v>
                </c:pt>
                <c:pt idx="35">
                  <c:v>1335</c:v>
                </c:pt>
                <c:pt idx="36">
                  <c:v>1575</c:v>
                </c:pt>
                <c:pt idx="37">
                  <c:v>1958</c:v>
                </c:pt>
                <c:pt idx="38">
                  <c:v>2240</c:v>
                </c:pt>
                <c:pt idx="39">
                  <c:v>2489</c:v>
                </c:pt>
                <c:pt idx="40">
                  <c:v>3117</c:v>
                </c:pt>
                <c:pt idx="41">
                  <c:v>3414</c:v>
                </c:pt>
                <c:pt idx="42">
                  <c:v>3804</c:v>
                </c:pt>
                <c:pt idx="43">
                  <c:v>4127</c:v>
                </c:pt>
                <c:pt idx="44">
                  <c:v>4589</c:v>
                </c:pt>
                <c:pt idx="45">
                  <c:v>4810</c:v>
                </c:pt>
                <c:pt idx="46">
                  <c:v>5151</c:v>
                </c:pt>
                <c:pt idx="47">
                  <c:v>5418</c:v>
                </c:pt>
                <c:pt idx="48">
                  <c:v>5497</c:v>
                </c:pt>
                <c:pt idx="49">
                  <c:v>5558</c:v>
                </c:pt>
                <c:pt idx="50">
                  <c:v>5548</c:v>
                </c:pt>
                <c:pt idx="51">
                  <c:v>5495</c:v>
                </c:pt>
                <c:pt idx="52">
                  <c:v>5457</c:v>
                </c:pt>
                <c:pt idx="53">
                  <c:v>5110</c:v>
                </c:pt>
                <c:pt idx="54">
                  <c:v>4799</c:v>
                </c:pt>
                <c:pt idx="55">
                  <c:v>4704</c:v>
                </c:pt>
                <c:pt idx="56">
                  <c:v>4234</c:v>
                </c:pt>
                <c:pt idx="57">
                  <c:v>3758</c:v>
                </c:pt>
                <c:pt idx="58">
                  <c:v>3340</c:v>
                </c:pt>
                <c:pt idx="59">
                  <c:v>2994</c:v>
                </c:pt>
                <c:pt idx="60">
                  <c:v>2605</c:v>
                </c:pt>
                <c:pt idx="61">
                  <c:v>2250</c:v>
                </c:pt>
                <c:pt idx="62">
                  <c:v>1905</c:v>
                </c:pt>
                <c:pt idx="63">
                  <c:v>1503</c:v>
                </c:pt>
                <c:pt idx="64">
                  <c:v>1279</c:v>
                </c:pt>
                <c:pt idx="65">
                  <c:v>1054</c:v>
                </c:pt>
                <c:pt idx="66">
                  <c:v>824</c:v>
                </c:pt>
                <c:pt idx="67">
                  <c:v>649</c:v>
                </c:pt>
                <c:pt idx="68">
                  <c:v>477</c:v>
                </c:pt>
                <c:pt idx="69">
                  <c:v>386</c:v>
                </c:pt>
                <c:pt idx="70">
                  <c:v>284</c:v>
                </c:pt>
                <c:pt idx="71">
                  <c:v>193</c:v>
                </c:pt>
                <c:pt idx="72">
                  <c:v>120</c:v>
                </c:pt>
                <c:pt idx="73">
                  <c:v>99</c:v>
                </c:pt>
                <c:pt idx="74">
                  <c:v>75</c:v>
                </c:pt>
                <c:pt idx="75">
                  <c:v>45</c:v>
                </c:pt>
                <c:pt idx="76">
                  <c:v>27</c:v>
                </c:pt>
                <c:pt idx="77">
                  <c:v>21</c:v>
                </c:pt>
                <c:pt idx="78">
                  <c:v>11</c:v>
                </c:pt>
                <c:pt idx="79">
                  <c:v>7</c:v>
                </c:pt>
                <c:pt idx="80">
                  <c:v>4</c:v>
                </c:pt>
                <c:pt idx="81">
                  <c:v>2</c:v>
                </c:pt>
                <c:pt idx="82">
                  <c:v>1</c:v>
                </c:pt>
                <c:pt idx="83">
                  <c:v>2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7C8-4635-B1F8-991AE2F4B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1830336"/>
        <c:axId val="1491827056"/>
      </c:scatterChart>
      <c:valAx>
        <c:axId val="1491830336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827056"/>
        <c:crosses val="autoZero"/>
        <c:crossBetween val="midCat"/>
        <c:majorUnit val="5"/>
      </c:valAx>
      <c:valAx>
        <c:axId val="149182705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nymber</a:t>
                </a:r>
                <a:r>
                  <a:rPr lang="en-US" baseline="0"/>
                  <a:t> of calls /usage for the ID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830336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special modified</a:t>
            </a:r>
            <a:br>
              <a:rPr lang="en-US"/>
            </a:br>
            <a:r>
              <a:rPr lang="en-US" sz="1000" baseline="0"/>
              <a:t>--rand-spec-pct=15 --rand-spec-res=50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Sheet1!$G$2</c:f>
              <c:strCache>
                <c:ptCount val="1"/>
                <c:pt idx="0">
                  <c:v>special modified 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Sheet1!$B$3:$B$102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Sheet1!$G$3:$G$102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2</c:v>
                </c:pt>
                <c:pt idx="20">
                  <c:v>6</c:v>
                </c:pt>
                <c:pt idx="21">
                  <c:v>11</c:v>
                </c:pt>
                <c:pt idx="22">
                  <c:v>9</c:v>
                </c:pt>
                <c:pt idx="23">
                  <c:v>13</c:v>
                </c:pt>
                <c:pt idx="24">
                  <c:v>22</c:v>
                </c:pt>
                <c:pt idx="25">
                  <c:v>37</c:v>
                </c:pt>
                <c:pt idx="26">
                  <c:v>52</c:v>
                </c:pt>
                <c:pt idx="27">
                  <c:v>69</c:v>
                </c:pt>
                <c:pt idx="28">
                  <c:v>93</c:v>
                </c:pt>
                <c:pt idx="29">
                  <c:v>157</c:v>
                </c:pt>
                <c:pt idx="30">
                  <c:v>203</c:v>
                </c:pt>
                <c:pt idx="31">
                  <c:v>259</c:v>
                </c:pt>
                <c:pt idx="32">
                  <c:v>386</c:v>
                </c:pt>
                <c:pt idx="33">
                  <c:v>449</c:v>
                </c:pt>
                <c:pt idx="34">
                  <c:v>581</c:v>
                </c:pt>
                <c:pt idx="35">
                  <c:v>677</c:v>
                </c:pt>
                <c:pt idx="36">
                  <c:v>837</c:v>
                </c:pt>
                <c:pt idx="37">
                  <c:v>987</c:v>
                </c:pt>
                <c:pt idx="38">
                  <c:v>1169</c:v>
                </c:pt>
                <c:pt idx="39">
                  <c:v>1338</c:v>
                </c:pt>
                <c:pt idx="40">
                  <c:v>1518</c:v>
                </c:pt>
                <c:pt idx="41">
                  <c:v>1730</c:v>
                </c:pt>
                <c:pt idx="42">
                  <c:v>1910</c:v>
                </c:pt>
                <c:pt idx="43">
                  <c:v>2122</c:v>
                </c:pt>
                <c:pt idx="44">
                  <c:v>2244</c:v>
                </c:pt>
                <c:pt idx="45">
                  <c:v>2376</c:v>
                </c:pt>
                <c:pt idx="46">
                  <c:v>2528</c:v>
                </c:pt>
                <c:pt idx="47">
                  <c:v>2606</c:v>
                </c:pt>
                <c:pt idx="48">
                  <c:v>2706</c:v>
                </c:pt>
                <c:pt idx="49">
                  <c:v>2715</c:v>
                </c:pt>
                <c:pt idx="50">
                  <c:v>10072</c:v>
                </c:pt>
                <c:pt idx="51">
                  <c:v>9905</c:v>
                </c:pt>
                <c:pt idx="52">
                  <c:v>9914</c:v>
                </c:pt>
                <c:pt idx="53">
                  <c:v>9813</c:v>
                </c:pt>
                <c:pt idx="54">
                  <c:v>9737</c:v>
                </c:pt>
                <c:pt idx="55">
                  <c:v>9420</c:v>
                </c:pt>
                <c:pt idx="56">
                  <c:v>9206</c:v>
                </c:pt>
                <c:pt idx="57">
                  <c:v>8432</c:v>
                </c:pt>
                <c:pt idx="58">
                  <c:v>1520</c:v>
                </c:pt>
                <c:pt idx="59">
                  <c:v>1403</c:v>
                </c:pt>
                <c:pt idx="60">
                  <c:v>1216</c:v>
                </c:pt>
                <c:pt idx="61">
                  <c:v>963</c:v>
                </c:pt>
                <c:pt idx="62">
                  <c:v>788</c:v>
                </c:pt>
                <c:pt idx="63">
                  <c:v>681</c:v>
                </c:pt>
                <c:pt idx="64">
                  <c:v>544</c:v>
                </c:pt>
                <c:pt idx="65">
                  <c:v>416</c:v>
                </c:pt>
                <c:pt idx="66">
                  <c:v>367</c:v>
                </c:pt>
                <c:pt idx="67">
                  <c:v>219</c:v>
                </c:pt>
                <c:pt idx="68">
                  <c:v>204</c:v>
                </c:pt>
                <c:pt idx="69">
                  <c:v>158</c:v>
                </c:pt>
                <c:pt idx="70">
                  <c:v>117</c:v>
                </c:pt>
                <c:pt idx="71">
                  <c:v>80</c:v>
                </c:pt>
                <c:pt idx="72">
                  <c:v>59</c:v>
                </c:pt>
                <c:pt idx="73">
                  <c:v>38</c:v>
                </c:pt>
                <c:pt idx="74">
                  <c:v>22</c:v>
                </c:pt>
                <c:pt idx="75">
                  <c:v>16</c:v>
                </c:pt>
                <c:pt idx="76">
                  <c:v>11</c:v>
                </c:pt>
                <c:pt idx="77">
                  <c:v>6</c:v>
                </c:pt>
                <c:pt idx="78">
                  <c:v>4</c:v>
                </c:pt>
                <c:pt idx="79">
                  <c:v>2</c:v>
                </c:pt>
                <c:pt idx="80">
                  <c:v>0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E9D-4A71-8AF1-20C50445DC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4354112"/>
        <c:axId val="574352472"/>
      </c:scatterChart>
      <c:valAx>
        <c:axId val="574354112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352472"/>
        <c:crosses val="autoZero"/>
        <c:crossBetween val="midCat"/>
      </c:valAx>
      <c:valAx>
        <c:axId val="57435247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number of calls /usage for the ID</a:t>
                </a:r>
                <a:endParaRPr lang="en-US" sz="1000" baseline="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354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Zipfian modified</a:t>
            </a:r>
            <a:br>
              <a:rPr lang="en-US"/>
            </a:br>
            <a:r>
              <a:rPr lang="en-US" sz="1000" baseline="0"/>
              <a:t>--rand-zipfian-exp=0.2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Sheet1!$G$2</c:f>
              <c:strCache>
                <c:ptCount val="1"/>
                <c:pt idx="0">
                  <c:v>special modified 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Sheet1!$B$3:$B$102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Sheet1!$Q$3:$Q$102</c:f>
              <c:numCache>
                <c:formatCode>General</c:formatCode>
                <c:ptCount val="100"/>
                <c:pt idx="0">
                  <c:v>2494</c:v>
                </c:pt>
                <c:pt idx="1">
                  <c:v>2194</c:v>
                </c:pt>
                <c:pt idx="2">
                  <c:v>1958</c:v>
                </c:pt>
                <c:pt idx="3">
                  <c:v>1839</c:v>
                </c:pt>
                <c:pt idx="4">
                  <c:v>1843</c:v>
                </c:pt>
                <c:pt idx="5">
                  <c:v>1732</c:v>
                </c:pt>
                <c:pt idx="6">
                  <c:v>1697</c:v>
                </c:pt>
                <c:pt idx="7">
                  <c:v>1605</c:v>
                </c:pt>
                <c:pt idx="8">
                  <c:v>1599</c:v>
                </c:pt>
                <c:pt idx="9">
                  <c:v>1632</c:v>
                </c:pt>
                <c:pt idx="10">
                  <c:v>1503</c:v>
                </c:pt>
                <c:pt idx="11">
                  <c:v>1517</c:v>
                </c:pt>
                <c:pt idx="12">
                  <c:v>1583</c:v>
                </c:pt>
                <c:pt idx="13">
                  <c:v>1524</c:v>
                </c:pt>
                <c:pt idx="14">
                  <c:v>1440</c:v>
                </c:pt>
                <c:pt idx="15">
                  <c:v>1408</c:v>
                </c:pt>
                <c:pt idx="16">
                  <c:v>1479</c:v>
                </c:pt>
                <c:pt idx="17">
                  <c:v>1383</c:v>
                </c:pt>
                <c:pt idx="18">
                  <c:v>1258</c:v>
                </c:pt>
                <c:pt idx="19">
                  <c:v>1367</c:v>
                </c:pt>
                <c:pt idx="20">
                  <c:v>1324</c:v>
                </c:pt>
                <c:pt idx="21">
                  <c:v>1266</c:v>
                </c:pt>
                <c:pt idx="22">
                  <c:v>1316</c:v>
                </c:pt>
                <c:pt idx="23">
                  <c:v>1332</c:v>
                </c:pt>
                <c:pt idx="24">
                  <c:v>1267</c:v>
                </c:pt>
                <c:pt idx="25">
                  <c:v>1249</c:v>
                </c:pt>
                <c:pt idx="26">
                  <c:v>1312</c:v>
                </c:pt>
                <c:pt idx="27">
                  <c:v>1282</c:v>
                </c:pt>
                <c:pt idx="28">
                  <c:v>1229</c:v>
                </c:pt>
                <c:pt idx="29">
                  <c:v>1253</c:v>
                </c:pt>
                <c:pt idx="30">
                  <c:v>1216</c:v>
                </c:pt>
                <c:pt idx="31">
                  <c:v>1268</c:v>
                </c:pt>
                <c:pt idx="32">
                  <c:v>1177</c:v>
                </c:pt>
                <c:pt idx="33">
                  <c:v>1254</c:v>
                </c:pt>
                <c:pt idx="34">
                  <c:v>1177</c:v>
                </c:pt>
                <c:pt idx="35">
                  <c:v>1165</c:v>
                </c:pt>
                <c:pt idx="36">
                  <c:v>1137</c:v>
                </c:pt>
                <c:pt idx="37">
                  <c:v>1156</c:v>
                </c:pt>
                <c:pt idx="38">
                  <c:v>1204</c:v>
                </c:pt>
                <c:pt idx="39">
                  <c:v>1225</c:v>
                </c:pt>
                <c:pt idx="40">
                  <c:v>1140</c:v>
                </c:pt>
                <c:pt idx="41">
                  <c:v>1188</c:v>
                </c:pt>
                <c:pt idx="42">
                  <c:v>1200</c:v>
                </c:pt>
                <c:pt idx="43">
                  <c:v>1201</c:v>
                </c:pt>
                <c:pt idx="44">
                  <c:v>1180</c:v>
                </c:pt>
                <c:pt idx="45">
                  <c:v>1124</c:v>
                </c:pt>
                <c:pt idx="46">
                  <c:v>1210</c:v>
                </c:pt>
                <c:pt idx="47">
                  <c:v>1175</c:v>
                </c:pt>
                <c:pt idx="48">
                  <c:v>1097</c:v>
                </c:pt>
                <c:pt idx="49">
                  <c:v>1137</c:v>
                </c:pt>
                <c:pt idx="50">
                  <c:v>1078</c:v>
                </c:pt>
                <c:pt idx="51">
                  <c:v>1184</c:v>
                </c:pt>
                <c:pt idx="52">
                  <c:v>1107</c:v>
                </c:pt>
                <c:pt idx="53">
                  <c:v>1155</c:v>
                </c:pt>
                <c:pt idx="54">
                  <c:v>1114</c:v>
                </c:pt>
                <c:pt idx="55">
                  <c:v>1108</c:v>
                </c:pt>
                <c:pt idx="56">
                  <c:v>1089</c:v>
                </c:pt>
                <c:pt idx="57">
                  <c:v>1069</c:v>
                </c:pt>
                <c:pt idx="58">
                  <c:v>1125</c:v>
                </c:pt>
                <c:pt idx="59">
                  <c:v>1104</c:v>
                </c:pt>
                <c:pt idx="60">
                  <c:v>1095</c:v>
                </c:pt>
                <c:pt idx="61">
                  <c:v>1053</c:v>
                </c:pt>
                <c:pt idx="62">
                  <c:v>1081</c:v>
                </c:pt>
                <c:pt idx="63">
                  <c:v>1049</c:v>
                </c:pt>
                <c:pt idx="64">
                  <c:v>1096</c:v>
                </c:pt>
                <c:pt idx="65">
                  <c:v>1064</c:v>
                </c:pt>
                <c:pt idx="66">
                  <c:v>1074</c:v>
                </c:pt>
                <c:pt idx="67">
                  <c:v>1071</c:v>
                </c:pt>
                <c:pt idx="68">
                  <c:v>1029</c:v>
                </c:pt>
                <c:pt idx="69">
                  <c:v>1092</c:v>
                </c:pt>
                <c:pt idx="70">
                  <c:v>1033</c:v>
                </c:pt>
                <c:pt idx="71">
                  <c:v>1008</c:v>
                </c:pt>
                <c:pt idx="72">
                  <c:v>1051</c:v>
                </c:pt>
                <c:pt idx="73">
                  <c:v>1019</c:v>
                </c:pt>
                <c:pt idx="74">
                  <c:v>983</c:v>
                </c:pt>
                <c:pt idx="75">
                  <c:v>1054</c:v>
                </c:pt>
                <c:pt idx="76">
                  <c:v>990</c:v>
                </c:pt>
                <c:pt idx="77">
                  <c:v>1037</c:v>
                </c:pt>
                <c:pt idx="78">
                  <c:v>1038</c:v>
                </c:pt>
                <c:pt idx="79">
                  <c:v>1012</c:v>
                </c:pt>
                <c:pt idx="80">
                  <c:v>1044</c:v>
                </c:pt>
                <c:pt idx="81">
                  <c:v>1017</c:v>
                </c:pt>
                <c:pt idx="82">
                  <c:v>1003</c:v>
                </c:pt>
                <c:pt idx="83">
                  <c:v>1014</c:v>
                </c:pt>
                <c:pt idx="84">
                  <c:v>1039</c:v>
                </c:pt>
                <c:pt idx="85">
                  <c:v>1034</c:v>
                </c:pt>
                <c:pt idx="86">
                  <c:v>1037</c:v>
                </c:pt>
                <c:pt idx="87">
                  <c:v>1047</c:v>
                </c:pt>
                <c:pt idx="88">
                  <c:v>1066</c:v>
                </c:pt>
                <c:pt idx="89">
                  <c:v>964</c:v>
                </c:pt>
                <c:pt idx="90">
                  <c:v>981</c:v>
                </c:pt>
                <c:pt idx="91">
                  <c:v>1019</c:v>
                </c:pt>
                <c:pt idx="92">
                  <c:v>1035</c:v>
                </c:pt>
                <c:pt idx="93">
                  <c:v>954</c:v>
                </c:pt>
                <c:pt idx="94">
                  <c:v>988</c:v>
                </c:pt>
                <c:pt idx="95">
                  <c:v>990</c:v>
                </c:pt>
                <c:pt idx="96">
                  <c:v>971</c:v>
                </c:pt>
                <c:pt idx="97">
                  <c:v>949</c:v>
                </c:pt>
                <c:pt idx="98">
                  <c:v>979</c:v>
                </c:pt>
                <c:pt idx="99">
                  <c:v>971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C1A-4553-AA46-C14A8283DC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4354112"/>
        <c:axId val="574352472"/>
      </c:scatterChart>
      <c:valAx>
        <c:axId val="574354112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352472"/>
        <c:crosses val="autoZero"/>
        <c:crossBetween val="midCat"/>
      </c:valAx>
      <c:valAx>
        <c:axId val="57435247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number of calls /usage for the ID</a:t>
                </a:r>
                <a:endParaRPr lang="en-US" sz="1000" baseline="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354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Pareto modified</a:t>
            </a:r>
            <a:br>
              <a:rPr lang="en-US"/>
            </a:br>
            <a:r>
              <a:rPr lang="en-US" sz="1000" baseline="0"/>
              <a:t>--rand-pareto-h=0.9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Sheet1!$V$2</c:f>
              <c:strCache>
                <c:ptCount val="1"/>
                <c:pt idx="0">
                  <c:v>Pareto modified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Sheet1!$B$3:$B$102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Sheet1!$V$3:$V$102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4</c:v>
                </c:pt>
                <c:pt idx="65">
                  <c:v>0</c:v>
                </c:pt>
                <c:pt idx="66">
                  <c:v>4</c:v>
                </c:pt>
                <c:pt idx="67">
                  <c:v>10</c:v>
                </c:pt>
                <c:pt idx="68">
                  <c:v>10</c:v>
                </c:pt>
                <c:pt idx="69">
                  <c:v>11</c:v>
                </c:pt>
                <c:pt idx="70">
                  <c:v>13</c:v>
                </c:pt>
                <c:pt idx="71">
                  <c:v>22</c:v>
                </c:pt>
                <c:pt idx="72">
                  <c:v>25</c:v>
                </c:pt>
                <c:pt idx="73">
                  <c:v>48</c:v>
                </c:pt>
                <c:pt idx="74">
                  <c:v>70</c:v>
                </c:pt>
                <c:pt idx="75">
                  <c:v>76</c:v>
                </c:pt>
                <c:pt idx="76">
                  <c:v>76</c:v>
                </c:pt>
                <c:pt idx="77">
                  <c:v>136</c:v>
                </c:pt>
                <c:pt idx="78">
                  <c:v>170</c:v>
                </c:pt>
                <c:pt idx="79">
                  <c:v>216</c:v>
                </c:pt>
                <c:pt idx="80">
                  <c:v>289</c:v>
                </c:pt>
                <c:pt idx="81">
                  <c:v>374</c:v>
                </c:pt>
                <c:pt idx="82">
                  <c:v>502</c:v>
                </c:pt>
                <c:pt idx="83">
                  <c:v>584</c:v>
                </c:pt>
                <c:pt idx="84">
                  <c:v>767</c:v>
                </c:pt>
                <c:pt idx="85">
                  <c:v>972</c:v>
                </c:pt>
                <c:pt idx="86">
                  <c:v>1227</c:v>
                </c:pt>
                <c:pt idx="87">
                  <c:v>1591</c:v>
                </c:pt>
                <c:pt idx="88">
                  <c:v>1989</c:v>
                </c:pt>
                <c:pt idx="89">
                  <c:v>2564</c:v>
                </c:pt>
                <c:pt idx="90">
                  <c:v>3256</c:v>
                </c:pt>
                <c:pt idx="91">
                  <c:v>4160</c:v>
                </c:pt>
                <c:pt idx="92">
                  <c:v>5210</c:v>
                </c:pt>
                <c:pt idx="93">
                  <c:v>6443</c:v>
                </c:pt>
                <c:pt idx="94">
                  <c:v>7913</c:v>
                </c:pt>
                <c:pt idx="95">
                  <c:v>9884</c:v>
                </c:pt>
                <c:pt idx="96">
                  <c:v>12624</c:v>
                </c:pt>
                <c:pt idx="97">
                  <c:v>15227</c:v>
                </c:pt>
                <c:pt idx="98">
                  <c:v>19009</c:v>
                </c:pt>
                <c:pt idx="99">
                  <c:v>23284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07C-44A0-8E93-D929FA4E9B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4354112"/>
        <c:axId val="574352472"/>
      </c:scatterChart>
      <c:valAx>
        <c:axId val="574354112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352472"/>
        <c:crosses val="autoZero"/>
        <c:crossBetween val="midCat"/>
      </c:valAx>
      <c:valAx>
        <c:axId val="57435247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number of calls /usage for the ID</a:t>
                </a:r>
                <a:endParaRPr lang="en-US" sz="1000" baseline="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354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latency by Random method (defaults)</a:t>
            </a:r>
            <a:br>
              <a:rPr lang="en-US"/>
            </a:br>
            <a:r>
              <a:rPr lang="en-US"/>
              <a:t>(lower is better)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Sheet2!$D$82</c:f>
              <c:strCache>
                <c:ptCount val="1"/>
                <c:pt idx="0">
                  <c:v> total_latency 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Sheet2!$C$83:$C$87</c:f>
              <c:strCache>
                <c:ptCount val="5"/>
                <c:pt idx="0">
                  <c:v>Special </c:v>
                </c:pt>
                <c:pt idx="1">
                  <c:v>Uniform </c:v>
                </c:pt>
                <c:pt idx="2">
                  <c:v>zipfian</c:v>
                </c:pt>
                <c:pt idx="3">
                  <c:v>Pareto</c:v>
                </c:pt>
                <c:pt idx="4">
                  <c:v>Gaussian</c:v>
                </c:pt>
              </c:strCache>
            </c:strRef>
          </c:cat>
          <c:val>
            <c:numRef>
              <c:f>Sheet2!$D$83:$D$87</c:f>
              <c:numCache>
                <c:formatCode>General</c:formatCode>
                <c:ptCount val="5"/>
                <c:pt idx="0">
                  <c:v>19.91</c:v>
                </c:pt>
                <c:pt idx="1">
                  <c:v>4.04</c:v>
                </c:pt>
                <c:pt idx="2">
                  <c:v>4.83</c:v>
                </c:pt>
                <c:pt idx="3">
                  <c:v>19.670000000000002</c:v>
                </c:pt>
                <c:pt idx="4">
                  <c:v>4.67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AF-47E5-994D-1D8D2EEB4D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28611464"/>
        <c:axId val="1428616384"/>
      </c:barChart>
      <c:catAx>
        <c:axId val="1428611464"/>
        <c:scaling>
          <c:orientation val="minMax"/>
        </c:scaling>
        <c:delete val="0"/>
        <c:axPos val="l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616384"/>
        <c:crosses val="autoZero"/>
        <c:auto val="1"/>
        <c:lblAlgn val="ctr"/>
        <c:lblOffset val="100"/>
        <c:noMultiLvlLbl val="0"/>
      </c:catAx>
      <c:valAx>
        <c:axId val="1428616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611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Relationship Id="rId9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103</xdr:row>
      <xdr:rowOff>71437</xdr:rowOff>
    </xdr:from>
    <xdr:to>
      <xdr:col>19</xdr:col>
      <xdr:colOff>57150</xdr:colOff>
      <xdr:row>118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C7994CC-8346-4027-9334-946B4F7DF2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828675</xdr:colOff>
      <xdr:row>118</xdr:row>
      <xdr:rowOff>57150</xdr:rowOff>
    </xdr:from>
    <xdr:to>
      <xdr:col>19</xdr:col>
      <xdr:colOff>47625</xdr:colOff>
      <xdr:row>133</xdr:row>
      <xdr:rowOff>4763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96BCA06-746F-4F1E-8672-A59BB672B3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135</xdr:row>
      <xdr:rowOff>0</xdr:rowOff>
    </xdr:from>
    <xdr:to>
      <xdr:col>19</xdr:col>
      <xdr:colOff>57150</xdr:colOff>
      <xdr:row>149</xdr:row>
      <xdr:rowOff>147638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9E05D40-B334-40E9-A6CD-787628BC4F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151</xdr:row>
      <xdr:rowOff>0</xdr:rowOff>
    </xdr:from>
    <xdr:to>
      <xdr:col>19</xdr:col>
      <xdr:colOff>57150</xdr:colOff>
      <xdr:row>165</xdr:row>
      <xdr:rowOff>147638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B6360E-EFA1-4B22-9CF3-829F67629C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167</xdr:row>
      <xdr:rowOff>0</xdr:rowOff>
    </xdr:from>
    <xdr:to>
      <xdr:col>19</xdr:col>
      <xdr:colOff>57150</xdr:colOff>
      <xdr:row>181</xdr:row>
      <xdr:rowOff>147638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4B7A063-7D64-41DC-8B2A-BBAEC2A4F9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295274</xdr:colOff>
      <xdr:row>103</xdr:row>
      <xdr:rowOff>23812</xdr:rowOff>
    </xdr:from>
    <xdr:to>
      <xdr:col>30</xdr:col>
      <xdr:colOff>19049</xdr:colOff>
      <xdr:row>117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8BD721-017E-43BE-A1E8-D03CB39191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247650</xdr:colOff>
      <xdr:row>118</xdr:row>
      <xdr:rowOff>38100</xdr:rowOff>
    </xdr:from>
    <xdr:to>
      <xdr:col>29</xdr:col>
      <xdr:colOff>809625</xdr:colOff>
      <xdr:row>133</xdr:row>
      <xdr:rowOff>9525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DF6FF64-836E-40DF-A8A1-42CA588BBD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219075</xdr:colOff>
      <xdr:row>134</xdr:row>
      <xdr:rowOff>190500</xdr:rowOff>
    </xdr:from>
    <xdr:to>
      <xdr:col>29</xdr:col>
      <xdr:colOff>781050</xdr:colOff>
      <xdr:row>149</xdr:row>
      <xdr:rowOff>161925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E952247-B544-4ABB-9511-F26A097AF6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1295400</xdr:colOff>
      <xdr:row>91</xdr:row>
      <xdr:rowOff>44448</xdr:rowOff>
    </xdr:from>
    <xdr:to>
      <xdr:col>10</xdr:col>
      <xdr:colOff>800100</xdr:colOff>
      <xdr:row>117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0B07DE2-07DB-4B42-9026-4A92F20DF0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520700</xdr:colOff>
      <xdr:row>118</xdr:row>
      <xdr:rowOff>171448</xdr:rowOff>
    </xdr:from>
    <xdr:to>
      <xdr:col>9</xdr:col>
      <xdr:colOff>38100</xdr:colOff>
      <xdr:row>138</xdr:row>
      <xdr:rowOff>190500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97BAA58-8EA2-42EC-8442-AAE9F2E904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838200</xdr:colOff>
      <xdr:row>118</xdr:row>
      <xdr:rowOff>146048</xdr:rowOff>
    </xdr:from>
    <xdr:to>
      <xdr:col>17</xdr:col>
      <xdr:colOff>431800</xdr:colOff>
      <xdr:row>138</xdr:row>
      <xdr:rowOff>63499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CEE5E65-D832-4EF5-8085-A0F3D47370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91</xdr:row>
      <xdr:rowOff>0</xdr:rowOff>
    </xdr:from>
    <xdr:to>
      <xdr:col>24</xdr:col>
      <xdr:colOff>152400</xdr:colOff>
      <xdr:row>117</xdr:row>
      <xdr:rowOff>6352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0695C91-4B2D-49C2-91DF-71EA9A92B2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342900</xdr:colOff>
      <xdr:row>140</xdr:row>
      <xdr:rowOff>177800</xdr:rowOff>
    </xdr:from>
    <xdr:to>
      <xdr:col>22</xdr:col>
      <xdr:colOff>114300</xdr:colOff>
      <xdr:row>160</xdr:row>
      <xdr:rowOff>196852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166F27E-2C69-4E5D-A9BD-4289FD0811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0</xdr:colOff>
      <xdr:row>119</xdr:row>
      <xdr:rowOff>0</xdr:rowOff>
    </xdr:from>
    <xdr:to>
      <xdr:col>28</xdr:col>
      <xdr:colOff>838200</xdr:colOff>
      <xdr:row>138</xdr:row>
      <xdr:rowOff>120651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A4697C04-2B9E-4107-B2B2-1B3F303F91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360850</xdr:colOff>
      <xdr:row>148</xdr:row>
      <xdr:rowOff>20514</xdr:rowOff>
    </xdr:from>
    <xdr:to>
      <xdr:col>12</xdr:col>
      <xdr:colOff>805961</xdr:colOff>
      <xdr:row>179</xdr:row>
      <xdr:rowOff>36634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38C330EC-4F8A-4BB7-8BAC-CF75DC0A4A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402980</xdr:colOff>
      <xdr:row>187</xdr:row>
      <xdr:rowOff>20515</xdr:rowOff>
    </xdr:from>
    <xdr:to>
      <xdr:col>14</xdr:col>
      <xdr:colOff>512884</xdr:colOff>
      <xdr:row>222</xdr:row>
      <xdr:rowOff>54952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2B689B-55D1-4DB6-8ED5-12AAFBAADA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489070</xdr:colOff>
      <xdr:row>188</xdr:row>
      <xdr:rowOff>38831</xdr:rowOff>
    </xdr:from>
    <xdr:to>
      <xdr:col>27</xdr:col>
      <xdr:colOff>476250</xdr:colOff>
      <xdr:row>224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D4CD92-4B75-4B83-B9D0-3FB83A2A26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D1F51-FED9-E646-AD84-EB204AE4D92D}">
  <sheetPr codeName="Sheet1"/>
  <dimension ref="B1:Z103"/>
  <sheetViews>
    <sheetView tabSelected="1" zoomScale="64" zoomScaleNormal="64" workbookViewId="0">
      <pane xSplit="2" ySplit="3" topLeftCell="C148" activePane="bottomRight" state="frozen"/>
      <selection pane="topRight" activeCell="C1" sqref="C1"/>
      <selection pane="bottomLeft" activeCell="A4" sqref="A4"/>
      <selection pane="bottomRight" activeCell="AF148" sqref="AF148"/>
    </sheetView>
  </sheetViews>
  <sheetFormatPr defaultColWidth="11" defaultRowHeight="15.75" x14ac:dyDescent="0.25"/>
  <sheetData>
    <row r="1" spans="2:26" x14ac:dyDescent="0.25">
      <c r="C1" s="1" t="s">
        <v>0</v>
      </c>
      <c r="D1" s="1"/>
      <c r="E1" s="1"/>
      <c r="F1" s="1" t="s">
        <v>67</v>
      </c>
      <c r="G1" s="1"/>
      <c r="H1" s="1"/>
      <c r="I1" s="1"/>
      <c r="L1" t="s">
        <v>2</v>
      </c>
      <c r="O1" t="s">
        <v>3</v>
      </c>
      <c r="T1" t="s">
        <v>4</v>
      </c>
      <c r="Y1" t="s">
        <v>5</v>
      </c>
    </row>
    <row r="2" spans="2:26" x14ac:dyDescent="0.25">
      <c r="B2" t="s">
        <v>6</v>
      </c>
      <c r="C2" s="1" t="s">
        <v>0</v>
      </c>
      <c r="D2" t="s">
        <v>1</v>
      </c>
      <c r="G2" s="1" t="s">
        <v>67</v>
      </c>
      <c r="L2" t="s">
        <v>2</v>
      </c>
      <c r="M2" t="s">
        <v>1</v>
      </c>
      <c r="O2" t="s">
        <v>3</v>
      </c>
      <c r="P2" t="s">
        <v>1</v>
      </c>
      <c r="Q2" t="s">
        <v>69</v>
      </c>
      <c r="T2" t="s">
        <v>4</v>
      </c>
      <c r="U2" t="s">
        <v>1</v>
      </c>
      <c r="V2" t="s">
        <v>68</v>
      </c>
      <c r="Y2" t="s">
        <v>5</v>
      </c>
      <c r="Z2" t="s">
        <v>1</v>
      </c>
    </row>
    <row r="3" spans="2:26" x14ac:dyDescent="0.25">
      <c r="B3">
        <f t="shared" ref="B3:D17" si="0">B4-1</f>
        <v>1</v>
      </c>
      <c r="C3">
        <v>0</v>
      </c>
      <c r="D3">
        <f t="shared" si="0"/>
        <v>1</v>
      </c>
      <c r="G3">
        <v>0</v>
      </c>
      <c r="H3">
        <v>1</v>
      </c>
      <c r="L3">
        <v>1146</v>
      </c>
      <c r="M3">
        <v>1</v>
      </c>
      <c r="O3">
        <v>13990</v>
      </c>
      <c r="P3">
        <v>1</v>
      </c>
      <c r="Q3">
        <v>2494</v>
      </c>
      <c r="R3">
        <v>1</v>
      </c>
      <c r="T3">
        <v>55013</v>
      </c>
      <c r="U3">
        <v>1</v>
      </c>
      <c r="V3">
        <v>0</v>
      </c>
      <c r="W3">
        <v>1</v>
      </c>
      <c r="Y3">
        <v>0</v>
      </c>
      <c r="Z3" s="2">
        <f t="shared" ref="Z3:Z19" si="1">Z4-1</f>
        <v>1</v>
      </c>
    </row>
    <row r="4" spans="2:26" x14ac:dyDescent="0.25">
      <c r="B4">
        <f t="shared" si="0"/>
        <v>2</v>
      </c>
      <c r="C4">
        <v>0</v>
      </c>
      <c r="D4">
        <f t="shared" si="0"/>
        <v>2</v>
      </c>
      <c r="G4">
        <v>0</v>
      </c>
      <c r="H4">
        <f>H3+1</f>
        <v>2</v>
      </c>
      <c r="L4">
        <v>1257</v>
      </c>
      <c r="M4">
        <v>2</v>
      </c>
      <c r="O4">
        <v>8101</v>
      </c>
      <c r="P4">
        <v>2</v>
      </c>
      <c r="Q4">
        <v>2194</v>
      </c>
      <c r="R4">
        <v>2</v>
      </c>
      <c r="T4">
        <v>5608</v>
      </c>
      <c r="U4">
        <v>2</v>
      </c>
      <c r="V4">
        <v>0</v>
      </c>
      <c r="W4">
        <f>W3+1</f>
        <v>2</v>
      </c>
      <c r="Y4">
        <v>0</v>
      </c>
      <c r="Z4" s="2">
        <f t="shared" si="1"/>
        <v>2</v>
      </c>
    </row>
    <row r="5" spans="2:26" x14ac:dyDescent="0.25">
      <c r="B5">
        <f t="shared" si="0"/>
        <v>3</v>
      </c>
      <c r="C5">
        <v>0</v>
      </c>
      <c r="D5">
        <f t="shared" si="0"/>
        <v>3</v>
      </c>
      <c r="G5">
        <v>0</v>
      </c>
      <c r="H5">
        <f t="shared" ref="H5:H16" si="2">H4+1</f>
        <v>3</v>
      </c>
      <c r="L5">
        <v>1170</v>
      </c>
      <c r="M5">
        <v>3</v>
      </c>
      <c r="O5">
        <v>5784</v>
      </c>
      <c r="P5">
        <v>3</v>
      </c>
      <c r="Q5">
        <v>1958</v>
      </c>
      <c r="R5">
        <v>3</v>
      </c>
      <c r="T5">
        <v>3524</v>
      </c>
      <c r="U5">
        <v>3</v>
      </c>
      <c r="V5">
        <v>0</v>
      </c>
      <c r="W5">
        <f t="shared" ref="W5:W54" si="3">W4+1</f>
        <v>3</v>
      </c>
      <c r="Y5">
        <v>0</v>
      </c>
      <c r="Z5" s="2">
        <f t="shared" si="1"/>
        <v>3</v>
      </c>
    </row>
    <row r="6" spans="2:26" x14ac:dyDescent="0.25">
      <c r="B6">
        <f t="shared" si="0"/>
        <v>4</v>
      </c>
      <c r="C6">
        <v>0</v>
      </c>
      <c r="D6">
        <f t="shared" si="0"/>
        <v>4</v>
      </c>
      <c r="G6">
        <v>0</v>
      </c>
      <c r="H6">
        <f t="shared" si="2"/>
        <v>4</v>
      </c>
      <c r="L6">
        <v>1168</v>
      </c>
      <c r="M6">
        <v>4</v>
      </c>
      <c r="O6">
        <v>4609</v>
      </c>
      <c r="P6">
        <v>4</v>
      </c>
      <c r="Q6">
        <v>1839</v>
      </c>
      <c r="R6">
        <v>4</v>
      </c>
      <c r="T6">
        <v>2696</v>
      </c>
      <c r="U6">
        <v>4</v>
      </c>
      <c r="V6">
        <v>0</v>
      </c>
      <c r="W6">
        <f t="shared" si="3"/>
        <v>4</v>
      </c>
      <c r="Y6">
        <v>0</v>
      </c>
      <c r="Z6" s="2">
        <f t="shared" si="1"/>
        <v>4</v>
      </c>
    </row>
    <row r="7" spans="2:26" x14ac:dyDescent="0.25">
      <c r="B7">
        <f t="shared" si="0"/>
        <v>5</v>
      </c>
      <c r="C7">
        <v>0</v>
      </c>
      <c r="D7">
        <f t="shared" si="0"/>
        <v>5</v>
      </c>
      <c r="G7">
        <v>0</v>
      </c>
      <c r="H7">
        <f t="shared" si="2"/>
        <v>5</v>
      </c>
      <c r="L7">
        <v>1203</v>
      </c>
      <c r="M7">
        <v>5</v>
      </c>
      <c r="O7">
        <v>3871</v>
      </c>
      <c r="P7">
        <v>5</v>
      </c>
      <c r="Q7">
        <v>1843</v>
      </c>
      <c r="R7">
        <v>5</v>
      </c>
      <c r="T7">
        <v>2179</v>
      </c>
      <c r="U7">
        <v>5</v>
      </c>
      <c r="V7">
        <v>0</v>
      </c>
      <c r="W7">
        <f t="shared" si="3"/>
        <v>5</v>
      </c>
      <c r="Y7">
        <v>0</v>
      </c>
      <c r="Z7" s="2">
        <f t="shared" si="1"/>
        <v>5</v>
      </c>
    </row>
    <row r="8" spans="2:26" x14ac:dyDescent="0.25">
      <c r="B8">
        <f t="shared" si="0"/>
        <v>6</v>
      </c>
      <c r="C8">
        <v>0</v>
      </c>
      <c r="D8">
        <f t="shared" si="0"/>
        <v>6</v>
      </c>
      <c r="G8">
        <v>0</v>
      </c>
      <c r="H8">
        <f t="shared" si="2"/>
        <v>6</v>
      </c>
      <c r="L8">
        <v>1205</v>
      </c>
      <c r="M8">
        <v>6</v>
      </c>
      <c r="O8">
        <v>3302</v>
      </c>
      <c r="P8">
        <v>6</v>
      </c>
      <c r="Q8">
        <v>1732</v>
      </c>
      <c r="R8">
        <v>6</v>
      </c>
      <c r="T8">
        <v>1757</v>
      </c>
      <c r="U8">
        <v>6</v>
      </c>
      <c r="V8">
        <v>0</v>
      </c>
      <c r="W8">
        <f t="shared" si="3"/>
        <v>6</v>
      </c>
      <c r="Y8">
        <v>0</v>
      </c>
      <c r="Z8" s="2">
        <f t="shared" si="1"/>
        <v>6</v>
      </c>
    </row>
    <row r="9" spans="2:26" x14ac:dyDescent="0.25">
      <c r="B9">
        <f t="shared" si="0"/>
        <v>7</v>
      </c>
      <c r="C9">
        <v>0</v>
      </c>
      <c r="D9">
        <f t="shared" si="0"/>
        <v>7</v>
      </c>
      <c r="G9">
        <v>0</v>
      </c>
      <c r="H9">
        <f t="shared" si="2"/>
        <v>7</v>
      </c>
      <c r="L9">
        <v>1224</v>
      </c>
      <c r="M9">
        <v>7</v>
      </c>
      <c r="O9">
        <v>2951</v>
      </c>
      <c r="P9">
        <v>7</v>
      </c>
      <c r="Q9">
        <v>1697</v>
      </c>
      <c r="R9">
        <v>7</v>
      </c>
      <c r="T9">
        <v>1534</v>
      </c>
      <c r="U9">
        <v>7</v>
      </c>
      <c r="V9">
        <v>0</v>
      </c>
      <c r="W9">
        <f t="shared" si="3"/>
        <v>7</v>
      </c>
      <c r="Y9">
        <v>0</v>
      </c>
      <c r="Z9" s="2">
        <f t="shared" si="1"/>
        <v>7</v>
      </c>
    </row>
    <row r="10" spans="2:26" x14ac:dyDescent="0.25">
      <c r="B10">
        <f t="shared" si="0"/>
        <v>8</v>
      </c>
      <c r="C10">
        <v>0</v>
      </c>
      <c r="D10">
        <f t="shared" si="0"/>
        <v>8</v>
      </c>
      <c r="G10">
        <v>0</v>
      </c>
      <c r="H10">
        <f t="shared" si="2"/>
        <v>8</v>
      </c>
      <c r="L10">
        <v>1216</v>
      </c>
      <c r="M10">
        <v>8</v>
      </c>
      <c r="O10">
        <v>2540</v>
      </c>
      <c r="P10">
        <v>8</v>
      </c>
      <c r="Q10">
        <v>1605</v>
      </c>
      <c r="R10">
        <v>8</v>
      </c>
      <c r="T10">
        <v>1356</v>
      </c>
      <c r="U10">
        <v>8</v>
      </c>
      <c r="V10">
        <v>0</v>
      </c>
      <c r="W10">
        <f t="shared" si="3"/>
        <v>8</v>
      </c>
      <c r="Y10">
        <v>0</v>
      </c>
      <c r="Z10" s="2">
        <f t="shared" si="1"/>
        <v>8</v>
      </c>
    </row>
    <row r="11" spans="2:26" x14ac:dyDescent="0.25">
      <c r="B11">
        <f t="shared" si="0"/>
        <v>9</v>
      </c>
      <c r="C11">
        <v>0</v>
      </c>
      <c r="D11">
        <f t="shared" si="0"/>
        <v>9</v>
      </c>
      <c r="G11">
        <v>0</v>
      </c>
      <c r="H11">
        <f t="shared" si="2"/>
        <v>9</v>
      </c>
      <c r="L11">
        <v>1199</v>
      </c>
      <c r="M11">
        <v>9</v>
      </c>
      <c r="O11">
        <v>2334</v>
      </c>
      <c r="P11">
        <v>9</v>
      </c>
      <c r="Q11">
        <v>1599</v>
      </c>
      <c r="R11">
        <v>9</v>
      </c>
      <c r="T11">
        <v>1211</v>
      </c>
      <c r="U11">
        <v>9</v>
      </c>
      <c r="V11">
        <v>0</v>
      </c>
      <c r="W11">
        <f t="shared" si="3"/>
        <v>9</v>
      </c>
      <c r="Y11">
        <v>0</v>
      </c>
      <c r="Z11" s="2">
        <f t="shared" si="1"/>
        <v>9</v>
      </c>
    </row>
    <row r="12" spans="2:26" x14ac:dyDescent="0.25">
      <c r="B12">
        <f t="shared" si="0"/>
        <v>10</v>
      </c>
      <c r="C12">
        <v>0</v>
      </c>
      <c r="D12">
        <f t="shared" si="0"/>
        <v>10</v>
      </c>
      <c r="G12">
        <v>0</v>
      </c>
      <c r="H12">
        <f t="shared" si="2"/>
        <v>10</v>
      </c>
      <c r="L12">
        <v>1225</v>
      </c>
      <c r="M12">
        <v>10</v>
      </c>
      <c r="O12">
        <v>2163</v>
      </c>
      <c r="P12">
        <v>10</v>
      </c>
      <c r="Q12">
        <v>1632</v>
      </c>
      <c r="R12">
        <v>10</v>
      </c>
      <c r="T12">
        <v>1069</v>
      </c>
      <c r="U12">
        <v>10</v>
      </c>
      <c r="V12">
        <v>0</v>
      </c>
      <c r="W12">
        <f t="shared" si="3"/>
        <v>10</v>
      </c>
      <c r="Y12">
        <v>0</v>
      </c>
      <c r="Z12" s="2">
        <f t="shared" si="1"/>
        <v>10</v>
      </c>
    </row>
    <row r="13" spans="2:26" x14ac:dyDescent="0.25">
      <c r="B13">
        <f t="shared" si="0"/>
        <v>11</v>
      </c>
      <c r="C13">
        <v>0</v>
      </c>
      <c r="D13">
        <f t="shared" si="0"/>
        <v>11</v>
      </c>
      <c r="G13">
        <v>0</v>
      </c>
      <c r="H13">
        <f t="shared" si="2"/>
        <v>11</v>
      </c>
      <c r="L13">
        <v>1169</v>
      </c>
      <c r="M13">
        <v>11</v>
      </c>
      <c r="O13">
        <v>2052</v>
      </c>
      <c r="P13">
        <v>11</v>
      </c>
      <c r="Q13">
        <v>1503</v>
      </c>
      <c r="R13">
        <v>11</v>
      </c>
      <c r="T13">
        <v>989</v>
      </c>
      <c r="U13">
        <v>11</v>
      </c>
      <c r="V13">
        <v>0</v>
      </c>
      <c r="W13">
        <f t="shared" si="3"/>
        <v>11</v>
      </c>
      <c r="Y13">
        <v>0</v>
      </c>
      <c r="Z13" s="2">
        <f t="shared" si="1"/>
        <v>11</v>
      </c>
    </row>
    <row r="14" spans="2:26" x14ac:dyDescent="0.25">
      <c r="B14">
        <f t="shared" si="0"/>
        <v>12</v>
      </c>
      <c r="C14">
        <v>0</v>
      </c>
      <c r="D14">
        <f t="shared" si="0"/>
        <v>12</v>
      </c>
      <c r="G14">
        <v>0</v>
      </c>
      <c r="H14">
        <f t="shared" si="2"/>
        <v>12</v>
      </c>
      <c r="L14">
        <v>1228</v>
      </c>
      <c r="M14">
        <v>12</v>
      </c>
      <c r="O14">
        <v>1906</v>
      </c>
      <c r="P14">
        <v>12</v>
      </c>
      <c r="Q14">
        <v>1517</v>
      </c>
      <c r="R14">
        <v>12</v>
      </c>
      <c r="T14">
        <v>894</v>
      </c>
      <c r="U14">
        <v>12</v>
      </c>
      <c r="V14">
        <v>0</v>
      </c>
      <c r="W14">
        <f t="shared" si="3"/>
        <v>12</v>
      </c>
      <c r="Y14">
        <v>0</v>
      </c>
      <c r="Z14" s="2">
        <f t="shared" si="1"/>
        <v>12</v>
      </c>
    </row>
    <row r="15" spans="2:26" x14ac:dyDescent="0.25">
      <c r="B15">
        <f t="shared" si="0"/>
        <v>13</v>
      </c>
      <c r="C15">
        <v>0</v>
      </c>
      <c r="D15">
        <f t="shared" si="0"/>
        <v>13</v>
      </c>
      <c r="G15">
        <v>0</v>
      </c>
      <c r="H15">
        <f t="shared" si="2"/>
        <v>13</v>
      </c>
      <c r="L15">
        <v>1216</v>
      </c>
      <c r="M15">
        <v>13</v>
      </c>
      <c r="O15">
        <v>1768</v>
      </c>
      <c r="P15">
        <v>13</v>
      </c>
      <c r="Q15">
        <v>1583</v>
      </c>
      <c r="R15">
        <v>13</v>
      </c>
      <c r="T15">
        <v>891</v>
      </c>
      <c r="U15">
        <v>13</v>
      </c>
      <c r="V15">
        <v>0</v>
      </c>
      <c r="W15">
        <f t="shared" si="3"/>
        <v>13</v>
      </c>
      <c r="Y15">
        <v>0</v>
      </c>
      <c r="Z15" s="2">
        <f t="shared" si="1"/>
        <v>13</v>
      </c>
    </row>
    <row r="16" spans="2:26" x14ac:dyDescent="0.25">
      <c r="B16">
        <f t="shared" si="0"/>
        <v>14</v>
      </c>
      <c r="C16">
        <v>0</v>
      </c>
      <c r="D16">
        <f t="shared" si="0"/>
        <v>14</v>
      </c>
      <c r="G16">
        <v>0</v>
      </c>
      <c r="H16">
        <f t="shared" si="2"/>
        <v>14</v>
      </c>
      <c r="L16">
        <v>1200</v>
      </c>
      <c r="M16">
        <v>14</v>
      </c>
      <c r="O16">
        <v>1630</v>
      </c>
      <c r="P16">
        <v>14</v>
      </c>
      <c r="Q16">
        <v>1524</v>
      </c>
      <c r="R16">
        <v>14</v>
      </c>
      <c r="T16">
        <v>751</v>
      </c>
      <c r="U16">
        <v>14</v>
      </c>
      <c r="V16">
        <v>0</v>
      </c>
      <c r="W16">
        <f t="shared" si="3"/>
        <v>14</v>
      </c>
      <c r="Y16">
        <v>0</v>
      </c>
      <c r="Z16" s="2">
        <f t="shared" si="1"/>
        <v>14</v>
      </c>
    </row>
    <row r="17" spans="2:26" x14ac:dyDescent="0.25">
      <c r="B17">
        <f t="shared" si="0"/>
        <v>15</v>
      </c>
      <c r="C17">
        <v>0</v>
      </c>
      <c r="D17">
        <f t="shared" si="0"/>
        <v>15</v>
      </c>
      <c r="G17">
        <v>1</v>
      </c>
      <c r="H17">
        <v>15</v>
      </c>
      <c r="L17">
        <v>1188</v>
      </c>
      <c r="M17">
        <v>15</v>
      </c>
      <c r="O17">
        <v>1585</v>
      </c>
      <c r="P17">
        <v>15</v>
      </c>
      <c r="Q17">
        <v>1440</v>
      </c>
      <c r="R17">
        <v>15</v>
      </c>
      <c r="T17">
        <v>736</v>
      </c>
      <c r="U17">
        <v>15</v>
      </c>
      <c r="V17">
        <v>0</v>
      </c>
      <c r="W17">
        <f t="shared" si="3"/>
        <v>15</v>
      </c>
      <c r="Y17">
        <v>0</v>
      </c>
      <c r="Z17" s="2">
        <f t="shared" si="1"/>
        <v>15</v>
      </c>
    </row>
    <row r="18" spans="2:26" x14ac:dyDescent="0.25">
      <c r="B18">
        <f>B19-1</f>
        <v>16</v>
      </c>
      <c r="C18">
        <v>0</v>
      </c>
      <c r="D18">
        <f>D19-1</f>
        <v>16</v>
      </c>
      <c r="G18">
        <v>0</v>
      </c>
      <c r="H18">
        <v>16</v>
      </c>
      <c r="L18">
        <v>1222</v>
      </c>
      <c r="M18">
        <v>16</v>
      </c>
      <c r="O18">
        <v>1591</v>
      </c>
      <c r="P18">
        <v>16</v>
      </c>
      <c r="Q18">
        <v>1408</v>
      </c>
      <c r="R18">
        <v>16</v>
      </c>
      <c r="T18">
        <v>710</v>
      </c>
      <c r="U18">
        <v>16</v>
      </c>
      <c r="V18">
        <v>0</v>
      </c>
      <c r="W18">
        <f t="shared" si="3"/>
        <v>16</v>
      </c>
      <c r="Y18">
        <v>0</v>
      </c>
      <c r="Z18" s="2">
        <f t="shared" si="1"/>
        <v>16</v>
      </c>
    </row>
    <row r="19" spans="2:26" x14ac:dyDescent="0.25">
      <c r="B19">
        <v>17</v>
      </c>
      <c r="C19">
        <v>1</v>
      </c>
      <c r="D19">
        <v>17</v>
      </c>
      <c r="G19">
        <v>1</v>
      </c>
      <c r="H19">
        <v>17</v>
      </c>
      <c r="L19">
        <v>1233</v>
      </c>
      <c r="M19">
        <v>17</v>
      </c>
      <c r="O19">
        <v>1456</v>
      </c>
      <c r="P19">
        <v>17</v>
      </c>
      <c r="Q19">
        <v>1479</v>
      </c>
      <c r="R19">
        <v>17</v>
      </c>
      <c r="T19">
        <v>691</v>
      </c>
      <c r="U19">
        <v>17</v>
      </c>
      <c r="V19">
        <v>0</v>
      </c>
      <c r="W19">
        <f t="shared" si="3"/>
        <v>17</v>
      </c>
      <c r="Y19">
        <v>0</v>
      </c>
      <c r="Z19" s="2">
        <f t="shared" si="1"/>
        <v>17</v>
      </c>
    </row>
    <row r="20" spans="2:26" x14ac:dyDescent="0.25">
      <c r="B20">
        <v>18</v>
      </c>
      <c r="C20">
        <v>0</v>
      </c>
      <c r="D20">
        <v>18</v>
      </c>
      <c r="G20">
        <v>0</v>
      </c>
      <c r="H20">
        <v>18</v>
      </c>
      <c r="L20">
        <v>1233</v>
      </c>
      <c r="M20">
        <v>18</v>
      </c>
      <c r="O20">
        <v>1359</v>
      </c>
      <c r="P20">
        <v>18</v>
      </c>
      <c r="Q20">
        <v>1383</v>
      </c>
      <c r="R20">
        <v>18</v>
      </c>
      <c r="T20">
        <v>601</v>
      </c>
      <c r="U20">
        <v>18</v>
      </c>
      <c r="V20">
        <v>0</v>
      </c>
      <c r="W20">
        <f t="shared" si="3"/>
        <v>18</v>
      </c>
      <c r="Y20">
        <v>0</v>
      </c>
      <c r="Z20" s="2">
        <f>Z21-1</f>
        <v>18</v>
      </c>
    </row>
    <row r="21" spans="2:26" x14ac:dyDescent="0.25">
      <c r="B21">
        <v>19</v>
      </c>
      <c r="C21">
        <v>1</v>
      </c>
      <c r="D21">
        <v>19</v>
      </c>
      <c r="G21">
        <v>1</v>
      </c>
      <c r="H21">
        <v>19</v>
      </c>
      <c r="L21">
        <v>1163</v>
      </c>
      <c r="M21">
        <v>19</v>
      </c>
      <c r="O21">
        <v>1325</v>
      </c>
      <c r="P21">
        <v>19</v>
      </c>
      <c r="Q21">
        <v>1258</v>
      </c>
      <c r="R21">
        <v>19</v>
      </c>
      <c r="T21">
        <v>600</v>
      </c>
      <c r="U21">
        <v>19</v>
      </c>
      <c r="V21">
        <v>0</v>
      </c>
      <c r="W21">
        <f t="shared" si="3"/>
        <v>19</v>
      </c>
      <c r="Y21">
        <v>3</v>
      </c>
      <c r="Z21">
        <v>19</v>
      </c>
    </row>
    <row r="22" spans="2:26" x14ac:dyDescent="0.25">
      <c r="B22">
        <v>20</v>
      </c>
      <c r="C22">
        <v>0</v>
      </c>
      <c r="D22">
        <v>20</v>
      </c>
      <c r="G22">
        <v>2</v>
      </c>
      <c r="H22">
        <v>20</v>
      </c>
      <c r="L22">
        <v>1203</v>
      </c>
      <c r="M22">
        <v>20</v>
      </c>
      <c r="O22">
        <v>1278</v>
      </c>
      <c r="P22">
        <v>20</v>
      </c>
      <c r="Q22">
        <v>1367</v>
      </c>
      <c r="R22">
        <v>20</v>
      </c>
      <c r="T22">
        <v>591</v>
      </c>
      <c r="U22">
        <v>20</v>
      </c>
      <c r="V22">
        <v>0</v>
      </c>
      <c r="W22">
        <f t="shared" si="3"/>
        <v>20</v>
      </c>
      <c r="Y22">
        <v>3</v>
      </c>
      <c r="Z22">
        <v>20</v>
      </c>
    </row>
    <row r="23" spans="2:26" x14ac:dyDescent="0.25">
      <c r="B23">
        <v>21</v>
      </c>
      <c r="C23">
        <v>2</v>
      </c>
      <c r="D23">
        <v>21</v>
      </c>
      <c r="G23">
        <v>6</v>
      </c>
      <c r="H23">
        <v>21</v>
      </c>
      <c r="L23">
        <v>1157</v>
      </c>
      <c r="M23">
        <v>21</v>
      </c>
      <c r="O23">
        <v>1230</v>
      </c>
      <c r="P23">
        <v>21</v>
      </c>
      <c r="Q23">
        <v>1324</v>
      </c>
      <c r="R23">
        <v>21</v>
      </c>
      <c r="T23">
        <v>556</v>
      </c>
      <c r="U23">
        <v>21</v>
      </c>
      <c r="V23">
        <v>0</v>
      </c>
      <c r="W23">
        <f t="shared" si="3"/>
        <v>21</v>
      </c>
      <c r="Y23">
        <v>10</v>
      </c>
      <c r="Z23">
        <v>21</v>
      </c>
    </row>
    <row r="24" spans="2:26" x14ac:dyDescent="0.25">
      <c r="B24">
        <v>22</v>
      </c>
      <c r="C24">
        <v>2</v>
      </c>
      <c r="D24">
        <v>22</v>
      </c>
      <c r="G24">
        <v>11</v>
      </c>
      <c r="H24">
        <v>22</v>
      </c>
      <c r="L24">
        <v>1215</v>
      </c>
      <c r="M24">
        <v>22</v>
      </c>
      <c r="O24">
        <v>1194</v>
      </c>
      <c r="P24">
        <v>22</v>
      </c>
      <c r="Q24">
        <v>1266</v>
      </c>
      <c r="R24">
        <v>22</v>
      </c>
      <c r="T24">
        <v>538</v>
      </c>
      <c r="U24">
        <v>22</v>
      </c>
      <c r="V24">
        <v>0</v>
      </c>
      <c r="W24">
        <f t="shared" si="3"/>
        <v>22</v>
      </c>
      <c r="Y24">
        <v>10</v>
      </c>
      <c r="Z24">
        <v>22</v>
      </c>
    </row>
    <row r="25" spans="2:26" x14ac:dyDescent="0.25">
      <c r="B25">
        <v>23</v>
      </c>
      <c r="C25">
        <v>6</v>
      </c>
      <c r="D25">
        <v>23</v>
      </c>
      <c r="G25">
        <v>9</v>
      </c>
      <c r="H25">
        <v>23</v>
      </c>
      <c r="L25">
        <v>1199</v>
      </c>
      <c r="M25">
        <v>23</v>
      </c>
      <c r="O25">
        <v>1138</v>
      </c>
      <c r="P25">
        <v>23</v>
      </c>
      <c r="Q25">
        <v>1316</v>
      </c>
      <c r="R25">
        <v>23</v>
      </c>
      <c r="T25">
        <v>531</v>
      </c>
      <c r="U25">
        <v>23</v>
      </c>
      <c r="V25">
        <v>0</v>
      </c>
      <c r="W25">
        <f t="shared" si="3"/>
        <v>23</v>
      </c>
      <c r="Y25">
        <v>19</v>
      </c>
      <c r="Z25">
        <v>23</v>
      </c>
    </row>
    <row r="26" spans="2:26" x14ac:dyDescent="0.25">
      <c r="B26">
        <v>24</v>
      </c>
      <c r="C26">
        <v>8</v>
      </c>
      <c r="D26">
        <v>24</v>
      </c>
      <c r="G26">
        <v>13</v>
      </c>
      <c r="H26">
        <v>24</v>
      </c>
      <c r="L26">
        <v>1241</v>
      </c>
      <c r="M26">
        <v>24</v>
      </c>
      <c r="O26">
        <v>1102</v>
      </c>
      <c r="P26">
        <v>24</v>
      </c>
      <c r="Q26">
        <v>1332</v>
      </c>
      <c r="R26">
        <v>24</v>
      </c>
      <c r="T26">
        <v>510</v>
      </c>
      <c r="U26">
        <v>24</v>
      </c>
      <c r="V26">
        <v>0</v>
      </c>
      <c r="W26">
        <f t="shared" si="3"/>
        <v>24</v>
      </c>
      <c r="Y26">
        <v>40</v>
      </c>
      <c r="Z26">
        <v>24</v>
      </c>
    </row>
    <row r="27" spans="2:26" x14ac:dyDescent="0.25">
      <c r="B27">
        <v>25</v>
      </c>
      <c r="C27">
        <v>9</v>
      </c>
      <c r="D27">
        <v>25</v>
      </c>
      <c r="G27">
        <v>22</v>
      </c>
      <c r="H27">
        <v>25</v>
      </c>
      <c r="L27">
        <v>1223</v>
      </c>
      <c r="M27">
        <v>25</v>
      </c>
      <c r="O27">
        <v>1120</v>
      </c>
      <c r="P27">
        <v>25</v>
      </c>
      <c r="Q27">
        <v>1267</v>
      </c>
      <c r="R27">
        <v>25</v>
      </c>
      <c r="T27">
        <v>478</v>
      </c>
      <c r="U27">
        <v>25</v>
      </c>
      <c r="V27">
        <v>0</v>
      </c>
      <c r="W27">
        <f t="shared" si="3"/>
        <v>25</v>
      </c>
      <c r="Y27">
        <v>59</v>
      </c>
      <c r="Z27">
        <v>25</v>
      </c>
    </row>
    <row r="28" spans="2:26" x14ac:dyDescent="0.25">
      <c r="B28">
        <v>26</v>
      </c>
      <c r="C28">
        <v>15</v>
      </c>
      <c r="D28">
        <v>26</v>
      </c>
      <c r="G28">
        <v>37</v>
      </c>
      <c r="H28">
        <v>26</v>
      </c>
      <c r="L28">
        <v>1174</v>
      </c>
      <c r="M28">
        <v>26</v>
      </c>
      <c r="O28">
        <v>1023</v>
      </c>
      <c r="P28">
        <v>26</v>
      </c>
      <c r="Q28">
        <v>1249</v>
      </c>
      <c r="R28">
        <v>26</v>
      </c>
      <c r="T28">
        <v>479</v>
      </c>
      <c r="U28">
        <v>26</v>
      </c>
      <c r="V28">
        <v>0</v>
      </c>
      <c r="W28">
        <f t="shared" si="3"/>
        <v>26</v>
      </c>
      <c r="Y28">
        <v>80</v>
      </c>
      <c r="Z28">
        <v>26</v>
      </c>
    </row>
    <row r="29" spans="2:26" x14ac:dyDescent="0.25">
      <c r="B29">
        <v>27</v>
      </c>
      <c r="C29">
        <v>17</v>
      </c>
      <c r="D29">
        <v>27</v>
      </c>
      <c r="G29">
        <v>52</v>
      </c>
      <c r="H29">
        <v>27</v>
      </c>
      <c r="L29">
        <v>1209</v>
      </c>
      <c r="M29">
        <v>27</v>
      </c>
      <c r="O29">
        <v>1007</v>
      </c>
      <c r="P29">
        <v>27</v>
      </c>
      <c r="Q29">
        <v>1312</v>
      </c>
      <c r="R29">
        <v>27</v>
      </c>
      <c r="T29">
        <v>479</v>
      </c>
      <c r="U29">
        <v>27</v>
      </c>
      <c r="V29">
        <v>0</v>
      </c>
      <c r="W29">
        <f t="shared" si="3"/>
        <v>27</v>
      </c>
      <c r="Y29">
        <v>88</v>
      </c>
      <c r="Z29">
        <v>27</v>
      </c>
    </row>
    <row r="30" spans="2:26" x14ac:dyDescent="0.25">
      <c r="B30">
        <v>28</v>
      </c>
      <c r="C30">
        <v>28</v>
      </c>
      <c r="D30">
        <v>28</v>
      </c>
      <c r="G30">
        <v>69</v>
      </c>
      <c r="H30">
        <v>28</v>
      </c>
      <c r="L30">
        <v>1147</v>
      </c>
      <c r="M30">
        <v>28</v>
      </c>
      <c r="O30">
        <v>958</v>
      </c>
      <c r="P30">
        <v>28</v>
      </c>
      <c r="Q30">
        <v>1282</v>
      </c>
      <c r="R30">
        <v>28</v>
      </c>
      <c r="T30">
        <v>444</v>
      </c>
      <c r="U30">
        <v>28</v>
      </c>
      <c r="V30">
        <v>0</v>
      </c>
      <c r="W30">
        <f t="shared" si="3"/>
        <v>28</v>
      </c>
      <c r="Y30">
        <v>134</v>
      </c>
      <c r="Z30">
        <v>28</v>
      </c>
    </row>
    <row r="31" spans="2:26" x14ac:dyDescent="0.25">
      <c r="B31">
        <v>29</v>
      </c>
      <c r="C31">
        <v>51</v>
      </c>
      <c r="D31">
        <v>29</v>
      </c>
      <c r="G31">
        <v>93</v>
      </c>
      <c r="H31">
        <v>29</v>
      </c>
      <c r="L31">
        <v>1184</v>
      </c>
      <c r="M31">
        <v>29</v>
      </c>
      <c r="O31">
        <v>926</v>
      </c>
      <c r="P31">
        <v>29</v>
      </c>
      <c r="Q31">
        <v>1229</v>
      </c>
      <c r="R31">
        <v>29</v>
      </c>
      <c r="T31">
        <v>449</v>
      </c>
      <c r="U31">
        <v>29</v>
      </c>
      <c r="V31">
        <v>0</v>
      </c>
      <c r="W31">
        <f t="shared" si="3"/>
        <v>29</v>
      </c>
      <c r="Y31">
        <v>220</v>
      </c>
      <c r="Z31">
        <v>29</v>
      </c>
    </row>
    <row r="32" spans="2:26" x14ac:dyDescent="0.25">
      <c r="B32">
        <v>30</v>
      </c>
      <c r="C32">
        <v>75</v>
      </c>
      <c r="D32">
        <v>30</v>
      </c>
      <c r="G32">
        <v>157</v>
      </c>
      <c r="H32">
        <v>30</v>
      </c>
      <c r="L32">
        <v>1189</v>
      </c>
      <c r="M32">
        <v>30</v>
      </c>
      <c r="O32">
        <v>942</v>
      </c>
      <c r="P32">
        <v>30</v>
      </c>
      <c r="Q32">
        <v>1253</v>
      </c>
      <c r="R32">
        <v>30</v>
      </c>
      <c r="T32">
        <v>456</v>
      </c>
      <c r="U32">
        <v>30</v>
      </c>
      <c r="V32">
        <v>0</v>
      </c>
      <c r="W32">
        <f t="shared" si="3"/>
        <v>30</v>
      </c>
      <c r="Y32">
        <v>254</v>
      </c>
      <c r="Z32">
        <v>30</v>
      </c>
    </row>
    <row r="33" spans="2:26" x14ac:dyDescent="0.25">
      <c r="B33">
        <v>31</v>
      </c>
      <c r="C33">
        <v>91</v>
      </c>
      <c r="D33">
        <v>31</v>
      </c>
      <c r="G33">
        <v>203</v>
      </c>
      <c r="H33">
        <v>31</v>
      </c>
      <c r="L33">
        <v>1142</v>
      </c>
      <c r="M33">
        <v>31</v>
      </c>
      <c r="O33">
        <v>876</v>
      </c>
      <c r="P33">
        <v>31</v>
      </c>
      <c r="Q33">
        <v>1216</v>
      </c>
      <c r="R33">
        <v>31</v>
      </c>
      <c r="T33">
        <v>407</v>
      </c>
      <c r="U33">
        <v>31</v>
      </c>
      <c r="V33">
        <v>0</v>
      </c>
      <c r="W33">
        <f t="shared" si="3"/>
        <v>31</v>
      </c>
      <c r="Y33">
        <v>377</v>
      </c>
      <c r="Z33">
        <v>31</v>
      </c>
    </row>
    <row r="34" spans="2:26" x14ac:dyDescent="0.25">
      <c r="B34">
        <v>32</v>
      </c>
      <c r="C34">
        <v>114</v>
      </c>
      <c r="D34">
        <v>32</v>
      </c>
      <c r="G34">
        <v>259</v>
      </c>
      <c r="H34">
        <v>32</v>
      </c>
      <c r="L34">
        <v>1175</v>
      </c>
      <c r="M34">
        <v>32</v>
      </c>
      <c r="O34">
        <v>873</v>
      </c>
      <c r="P34">
        <v>32</v>
      </c>
      <c r="Q34">
        <v>1268</v>
      </c>
      <c r="R34">
        <v>32</v>
      </c>
      <c r="T34">
        <v>407</v>
      </c>
      <c r="U34">
        <v>32</v>
      </c>
      <c r="V34">
        <v>0</v>
      </c>
      <c r="W34">
        <f t="shared" si="3"/>
        <v>32</v>
      </c>
      <c r="Y34">
        <v>477</v>
      </c>
      <c r="Z34">
        <v>32</v>
      </c>
    </row>
    <row r="35" spans="2:26" x14ac:dyDescent="0.25">
      <c r="B35">
        <v>33</v>
      </c>
      <c r="C35">
        <v>157</v>
      </c>
      <c r="D35">
        <v>33</v>
      </c>
      <c r="G35">
        <v>386</v>
      </c>
      <c r="H35">
        <v>33</v>
      </c>
      <c r="L35">
        <v>1190</v>
      </c>
      <c r="M35">
        <v>33</v>
      </c>
      <c r="O35">
        <v>830</v>
      </c>
      <c r="P35">
        <v>33</v>
      </c>
      <c r="Q35">
        <v>1177</v>
      </c>
      <c r="R35">
        <v>33</v>
      </c>
      <c r="T35">
        <v>366</v>
      </c>
      <c r="U35">
        <v>33</v>
      </c>
      <c r="V35">
        <v>0</v>
      </c>
      <c r="W35">
        <f t="shared" si="3"/>
        <v>33</v>
      </c>
      <c r="Y35">
        <v>667</v>
      </c>
      <c r="Z35">
        <v>33</v>
      </c>
    </row>
    <row r="36" spans="2:26" x14ac:dyDescent="0.25">
      <c r="B36">
        <v>34</v>
      </c>
      <c r="C36">
        <v>216</v>
      </c>
      <c r="D36">
        <v>34</v>
      </c>
      <c r="G36">
        <v>449</v>
      </c>
      <c r="H36">
        <v>34</v>
      </c>
      <c r="L36">
        <v>1196</v>
      </c>
      <c r="M36">
        <v>34</v>
      </c>
      <c r="O36">
        <v>878</v>
      </c>
      <c r="P36">
        <v>34</v>
      </c>
      <c r="Q36">
        <v>1254</v>
      </c>
      <c r="R36">
        <v>34</v>
      </c>
      <c r="T36">
        <v>373</v>
      </c>
      <c r="U36">
        <v>34</v>
      </c>
      <c r="V36">
        <v>0</v>
      </c>
      <c r="W36">
        <f t="shared" si="3"/>
        <v>34</v>
      </c>
      <c r="Y36">
        <v>864</v>
      </c>
      <c r="Z36">
        <v>34</v>
      </c>
    </row>
    <row r="37" spans="2:26" x14ac:dyDescent="0.25">
      <c r="B37">
        <v>35</v>
      </c>
      <c r="C37">
        <v>254</v>
      </c>
      <c r="D37">
        <v>35</v>
      </c>
      <c r="G37">
        <v>581</v>
      </c>
      <c r="H37">
        <v>35</v>
      </c>
      <c r="L37">
        <v>1179</v>
      </c>
      <c r="M37">
        <v>35</v>
      </c>
      <c r="O37">
        <v>800</v>
      </c>
      <c r="P37">
        <v>35</v>
      </c>
      <c r="Q37">
        <v>1177</v>
      </c>
      <c r="R37">
        <v>35</v>
      </c>
      <c r="T37">
        <v>358</v>
      </c>
      <c r="U37">
        <v>35</v>
      </c>
      <c r="V37">
        <v>0</v>
      </c>
      <c r="W37">
        <f t="shared" si="3"/>
        <v>35</v>
      </c>
      <c r="Y37">
        <v>1041</v>
      </c>
      <c r="Z37">
        <v>35</v>
      </c>
    </row>
    <row r="38" spans="2:26" x14ac:dyDescent="0.25">
      <c r="B38">
        <v>36</v>
      </c>
      <c r="C38">
        <v>306</v>
      </c>
      <c r="D38">
        <v>36</v>
      </c>
      <c r="G38">
        <v>677</v>
      </c>
      <c r="H38">
        <v>36</v>
      </c>
      <c r="L38">
        <v>1206</v>
      </c>
      <c r="M38">
        <v>36</v>
      </c>
      <c r="O38">
        <v>844</v>
      </c>
      <c r="P38">
        <v>36</v>
      </c>
      <c r="Q38">
        <v>1165</v>
      </c>
      <c r="R38">
        <v>36</v>
      </c>
      <c r="T38">
        <v>312</v>
      </c>
      <c r="U38">
        <v>36</v>
      </c>
      <c r="V38">
        <v>0</v>
      </c>
      <c r="W38">
        <f t="shared" si="3"/>
        <v>36</v>
      </c>
      <c r="Y38">
        <v>1335</v>
      </c>
      <c r="Z38">
        <v>36</v>
      </c>
    </row>
    <row r="39" spans="2:26" x14ac:dyDescent="0.25">
      <c r="B39">
        <v>37</v>
      </c>
      <c r="C39">
        <v>360</v>
      </c>
      <c r="D39">
        <v>37</v>
      </c>
      <c r="G39">
        <v>837</v>
      </c>
      <c r="H39">
        <v>37</v>
      </c>
      <c r="L39">
        <v>1150</v>
      </c>
      <c r="M39">
        <v>37</v>
      </c>
      <c r="O39">
        <v>773</v>
      </c>
      <c r="P39">
        <v>37</v>
      </c>
      <c r="Q39">
        <v>1137</v>
      </c>
      <c r="R39">
        <v>37</v>
      </c>
      <c r="T39">
        <v>359</v>
      </c>
      <c r="U39">
        <v>37</v>
      </c>
      <c r="V39">
        <v>0</v>
      </c>
      <c r="W39">
        <f t="shared" si="3"/>
        <v>37</v>
      </c>
      <c r="Y39">
        <v>1575</v>
      </c>
      <c r="Z39">
        <v>37</v>
      </c>
    </row>
    <row r="40" spans="2:26" x14ac:dyDescent="0.25">
      <c r="B40">
        <v>38</v>
      </c>
      <c r="C40">
        <v>482</v>
      </c>
      <c r="D40">
        <v>38</v>
      </c>
      <c r="G40">
        <v>987</v>
      </c>
      <c r="H40">
        <v>38</v>
      </c>
      <c r="L40">
        <v>1147</v>
      </c>
      <c r="M40">
        <v>38</v>
      </c>
      <c r="O40">
        <v>726</v>
      </c>
      <c r="P40">
        <v>38</v>
      </c>
      <c r="Q40">
        <v>1156</v>
      </c>
      <c r="R40">
        <v>38</v>
      </c>
      <c r="T40">
        <v>339</v>
      </c>
      <c r="U40">
        <v>38</v>
      </c>
      <c r="V40">
        <v>0</v>
      </c>
      <c r="W40">
        <f t="shared" si="3"/>
        <v>38</v>
      </c>
      <c r="Y40">
        <v>1958</v>
      </c>
      <c r="Z40">
        <v>38</v>
      </c>
    </row>
    <row r="41" spans="2:26" x14ac:dyDescent="0.25">
      <c r="B41">
        <v>39</v>
      </c>
      <c r="C41">
        <v>533</v>
      </c>
      <c r="D41">
        <v>39</v>
      </c>
      <c r="G41">
        <v>1169</v>
      </c>
      <c r="H41">
        <v>39</v>
      </c>
      <c r="L41">
        <v>1161</v>
      </c>
      <c r="M41">
        <v>39</v>
      </c>
      <c r="O41">
        <v>782</v>
      </c>
      <c r="P41">
        <v>39</v>
      </c>
      <c r="Q41">
        <v>1204</v>
      </c>
      <c r="R41">
        <v>39</v>
      </c>
      <c r="T41">
        <v>322</v>
      </c>
      <c r="U41">
        <v>39</v>
      </c>
      <c r="V41">
        <v>0</v>
      </c>
      <c r="W41">
        <f t="shared" si="3"/>
        <v>39</v>
      </c>
      <c r="Y41">
        <v>2240</v>
      </c>
      <c r="Z41">
        <v>39</v>
      </c>
    </row>
    <row r="42" spans="2:26" x14ac:dyDescent="0.25">
      <c r="B42">
        <v>40</v>
      </c>
      <c r="C42">
        <v>646</v>
      </c>
      <c r="D42">
        <v>40</v>
      </c>
      <c r="G42">
        <v>1338</v>
      </c>
      <c r="H42">
        <v>40</v>
      </c>
      <c r="L42">
        <v>1249</v>
      </c>
      <c r="M42">
        <v>40</v>
      </c>
      <c r="O42">
        <v>706</v>
      </c>
      <c r="P42">
        <v>40</v>
      </c>
      <c r="Q42">
        <v>1225</v>
      </c>
      <c r="R42">
        <v>40</v>
      </c>
      <c r="T42">
        <v>333</v>
      </c>
      <c r="U42">
        <v>40</v>
      </c>
      <c r="V42">
        <v>0</v>
      </c>
      <c r="W42">
        <f t="shared" si="3"/>
        <v>40</v>
      </c>
      <c r="Y42">
        <v>2489</v>
      </c>
      <c r="Z42">
        <v>40</v>
      </c>
    </row>
    <row r="43" spans="2:26" x14ac:dyDescent="0.25">
      <c r="B43">
        <v>41</v>
      </c>
      <c r="C43">
        <v>724</v>
      </c>
      <c r="D43">
        <v>41</v>
      </c>
      <c r="G43">
        <v>1518</v>
      </c>
      <c r="H43">
        <v>41</v>
      </c>
      <c r="L43">
        <v>1194</v>
      </c>
      <c r="M43">
        <v>41</v>
      </c>
      <c r="O43">
        <v>762</v>
      </c>
      <c r="P43">
        <v>41</v>
      </c>
      <c r="Q43">
        <v>1140</v>
      </c>
      <c r="R43">
        <v>41</v>
      </c>
      <c r="T43">
        <v>309</v>
      </c>
      <c r="U43">
        <v>41</v>
      </c>
      <c r="V43">
        <v>0</v>
      </c>
      <c r="W43">
        <f t="shared" si="3"/>
        <v>41</v>
      </c>
      <c r="Y43">
        <v>3117</v>
      </c>
      <c r="Z43">
        <v>41</v>
      </c>
    </row>
    <row r="44" spans="2:26" x14ac:dyDescent="0.25">
      <c r="B44">
        <v>42</v>
      </c>
      <c r="C44">
        <v>789</v>
      </c>
      <c r="D44">
        <v>42</v>
      </c>
      <c r="G44">
        <v>1730</v>
      </c>
      <c r="H44">
        <v>42</v>
      </c>
      <c r="L44">
        <v>1170</v>
      </c>
      <c r="M44">
        <v>42</v>
      </c>
      <c r="O44">
        <v>722</v>
      </c>
      <c r="P44">
        <v>42</v>
      </c>
      <c r="Q44">
        <v>1188</v>
      </c>
      <c r="R44">
        <v>42</v>
      </c>
      <c r="T44">
        <v>325</v>
      </c>
      <c r="U44">
        <v>42</v>
      </c>
      <c r="V44">
        <v>0</v>
      </c>
      <c r="W44">
        <f t="shared" si="3"/>
        <v>42</v>
      </c>
      <c r="Y44">
        <v>3414</v>
      </c>
      <c r="Z44">
        <v>42</v>
      </c>
    </row>
    <row r="45" spans="2:26" x14ac:dyDescent="0.25">
      <c r="B45">
        <v>43</v>
      </c>
      <c r="C45">
        <v>884</v>
      </c>
      <c r="D45">
        <v>43</v>
      </c>
      <c r="G45">
        <v>1910</v>
      </c>
      <c r="H45">
        <v>43</v>
      </c>
      <c r="L45">
        <v>1193</v>
      </c>
      <c r="M45">
        <v>43</v>
      </c>
      <c r="O45">
        <v>690</v>
      </c>
      <c r="P45">
        <v>43</v>
      </c>
      <c r="Q45">
        <v>1200</v>
      </c>
      <c r="R45">
        <v>43</v>
      </c>
      <c r="T45">
        <v>325</v>
      </c>
      <c r="U45">
        <v>43</v>
      </c>
      <c r="V45">
        <v>0</v>
      </c>
      <c r="W45">
        <f t="shared" si="3"/>
        <v>43</v>
      </c>
      <c r="Y45">
        <v>3804</v>
      </c>
      <c r="Z45">
        <v>43</v>
      </c>
    </row>
    <row r="46" spans="2:26" x14ac:dyDescent="0.25">
      <c r="B46">
        <v>44</v>
      </c>
      <c r="C46">
        <v>990</v>
      </c>
      <c r="D46">
        <v>44</v>
      </c>
      <c r="G46">
        <v>2122</v>
      </c>
      <c r="H46">
        <v>44</v>
      </c>
      <c r="L46">
        <v>1218</v>
      </c>
      <c r="M46">
        <v>44</v>
      </c>
      <c r="O46">
        <v>666</v>
      </c>
      <c r="P46">
        <v>44</v>
      </c>
      <c r="Q46">
        <v>1201</v>
      </c>
      <c r="R46">
        <v>44</v>
      </c>
      <c r="T46">
        <v>285</v>
      </c>
      <c r="U46">
        <v>44</v>
      </c>
      <c r="V46">
        <v>0</v>
      </c>
      <c r="W46">
        <f t="shared" si="3"/>
        <v>44</v>
      </c>
      <c r="Y46">
        <v>4127</v>
      </c>
      <c r="Z46">
        <v>44</v>
      </c>
    </row>
    <row r="47" spans="2:26" x14ac:dyDescent="0.25">
      <c r="B47">
        <v>45</v>
      </c>
      <c r="C47">
        <v>1080</v>
      </c>
      <c r="D47">
        <v>45</v>
      </c>
      <c r="G47">
        <v>2244</v>
      </c>
      <c r="H47">
        <v>45</v>
      </c>
      <c r="L47">
        <v>1153</v>
      </c>
      <c r="M47">
        <v>45</v>
      </c>
      <c r="O47">
        <v>717</v>
      </c>
      <c r="P47">
        <v>45</v>
      </c>
      <c r="Q47">
        <v>1180</v>
      </c>
      <c r="R47">
        <v>45</v>
      </c>
      <c r="T47">
        <v>292</v>
      </c>
      <c r="U47">
        <v>45</v>
      </c>
      <c r="V47">
        <v>0</v>
      </c>
      <c r="W47">
        <f t="shared" si="3"/>
        <v>45</v>
      </c>
      <c r="Y47">
        <v>4589</v>
      </c>
      <c r="Z47">
        <v>45</v>
      </c>
    </row>
    <row r="48" spans="2:26" x14ac:dyDescent="0.25">
      <c r="B48">
        <v>46</v>
      </c>
      <c r="C48">
        <v>1141</v>
      </c>
      <c r="D48">
        <v>46</v>
      </c>
      <c r="G48">
        <v>2376</v>
      </c>
      <c r="H48">
        <v>46</v>
      </c>
      <c r="L48">
        <v>1198</v>
      </c>
      <c r="M48">
        <v>46</v>
      </c>
      <c r="O48">
        <v>652</v>
      </c>
      <c r="P48">
        <v>46</v>
      </c>
      <c r="Q48">
        <v>1124</v>
      </c>
      <c r="R48">
        <v>46</v>
      </c>
      <c r="T48">
        <v>267</v>
      </c>
      <c r="U48">
        <v>46</v>
      </c>
      <c r="V48">
        <v>0</v>
      </c>
      <c r="W48">
        <f t="shared" si="3"/>
        <v>46</v>
      </c>
      <c r="Y48">
        <v>4810</v>
      </c>
      <c r="Z48">
        <v>46</v>
      </c>
    </row>
    <row r="49" spans="2:26" x14ac:dyDescent="0.25">
      <c r="B49">
        <v>47</v>
      </c>
      <c r="C49">
        <v>1091</v>
      </c>
      <c r="D49">
        <v>47</v>
      </c>
      <c r="G49">
        <v>2528</v>
      </c>
      <c r="H49">
        <v>47</v>
      </c>
      <c r="L49">
        <v>1184</v>
      </c>
      <c r="M49">
        <v>47</v>
      </c>
      <c r="O49">
        <v>646</v>
      </c>
      <c r="P49">
        <v>47</v>
      </c>
      <c r="Q49">
        <v>1210</v>
      </c>
      <c r="R49">
        <v>47</v>
      </c>
      <c r="T49">
        <v>264</v>
      </c>
      <c r="U49">
        <v>47</v>
      </c>
      <c r="V49">
        <v>0</v>
      </c>
      <c r="W49">
        <f t="shared" si="3"/>
        <v>47</v>
      </c>
      <c r="Y49">
        <v>5151</v>
      </c>
      <c r="Z49">
        <v>47</v>
      </c>
    </row>
    <row r="50" spans="2:26" x14ac:dyDescent="0.25">
      <c r="B50">
        <v>48</v>
      </c>
      <c r="C50">
        <v>1209</v>
      </c>
      <c r="D50">
        <v>48</v>
      </c>
      <c r="G50">
        <v>2606</v>
      </c>
      <c r="H50">
        <v>48</v>
      </c>
      <c r="L50">
        <v>1236</v>
      </c>
      <c r="M50">
        <v>48</v>
      </c>
      <c r="O50">
        <v>645</v>
      </c>
      <c r="P50">
        <v>48</v>
      </c>
      <c r="Q50">
        <v>1175</v>
      </c>
      <c r="R50">
        <v>48</v>
      </c>
      <c r="T50">
        <v>267</v>
      </c>
      <c r="U50">
        <v>48</v>
      </c>
      <c r="V50">
        <v>0</v>
      </c>
      <c r="W50">
        <f t="shared" si="3"/>
        <v>48</v>
      </c>
      <c r="Y50">
        <v>5418</v>
      </c>
      <c r="Z50">
        <v>48</v>
      </c>
    </row>
    <row r="51" spans="2:26" x14ac:dyDescent="0.25">
      <c r="B51">
        <v>49</v>
      </c>
      <c r="C51">
        <v>1238</v>
      </c>
      <c r="D51">
        <v>49</v>
      </c>
      <c r="G51">
        <v>2706</v>
      </c>
      <c r="H51">
        <v>49</v>
      </c>
      <c r="L51">
        <v>1176</v>
      </c>
      <c r="M51">
        <v>49</v>
      </c>
      <c r="O51">
        <v>632</v>
      </c>
      <c r="P51">
        <v>49</v>
      </c>
      <c r="Q51">
        <v>1097</v>
      </c>
      <c r="R51">
        <v>49</v>
      </c>
      <c r="T51">
        <v>272</v>
      </c>
      <c r="U51">
        <v>49</v>
      </c>
      <c r="V51">
        <v>0</v>
      </c>
      <c r="W51">
        <f t="shared" si="3"/>
        <v>49</v>
      </c>
      <c r="Y51">
        <v>5497</v>
      </c>
      <c r="Z51">
        <v>49</v>
      </c>
    </row>
    <row r="52" spans="2:26" x14ac:dyDescent="0.25">
      <c r="B52">
        <v>50</v>
      </c>
      <c r="C52">
        <v>27529</v>
      </c>
      <c r="D52">
        <v>50</v>
      </c>
      <c r="G52">
        <v>2715</v>
      </c>
      <c r="H52">
        <v>50</v>
      </c>
      <c r="L52">
        <v>1172</v>
      </c>
      <c r="M52">
        <v>50</v>
      </c>
      <c r="O52">
        <v>600</v>
      </c>
      <c r="P52">
        <v>50</v>
      </c>
      <c r="Q52">
        <v>1137</v>
      </c>
      <c r="R52">
        <v>50</v>
      </c>
      <c r="T52">
        <v>235</v>
      </c>
      <c r="U52">
        <v>50</v>
      </c>
      <c r="V52">
        <v>0</v>
      </c>
      <c r="W52">
        <f t="shared" si="3"/>
        <v>50</v>
      </c>
      <c r="Y52">
        <v>5558</v>
      </c>
      <c r="Z52">
        <v>50</v>
      </c>
    </row>
    <row r="53" spans="2:26" x14ac:dyDescent="0.25">
      <c r="B53">
        <v>51</v>
      </c>
      <c r="C53">
        <v>54396</v>
      </c>
      <c r="D53">
        <v>51</v>
      </c>
      <c r="G53">
        <v>10072</v>
      </c>
      <c r="H53">
        <v>51</v>
      </c>
      <c r="L53">
        <v>1177</v>
      </c>
      <c r="M53">
        <v>51</v>
      </c>
      <c r="O53">
        <v>611</v>
      </c>
      <c r="P53">
        <v>51</v>
      </c>
      <c r="Q53">
        <v>1078</v>
      </c>
      <c r="R53">
        <v>51</v>
      </c>
      <c r="T53">
        <v>248</v>
      </c>
      <c r="U53">
        <v>51</v>
      </c>
      <c r="V53">
        <v>0</v>
      </c>
      <c r="W53">
        <f t="shared" si="3"/>
        <v>51</v>
      </c>
      <c r="Y53">
        <v>5548</v>
      </c>
      <c r="Z53">
        <v>51</v>
      </c>
    </row>
    <row r="54" spans="2:26" x14ac:dyDescent="0.25">
      <c r="B54">
        <v>52</v>
      </c>
      <c r="C54">
        <v>1216</v>
      </c>
      <c r="D54">
        <v>52</v>
      </c>
      <c r="G54">
        <v>9905</v>
      </c>
      <c r="H54">
        <v>52</v>
      </c>
      <c r="L54">
        <v>1156</v>
      </c>
      <c r="M54">
        <v>52</v>
      </c>
      <c r="O54">
        <v>617</v>
      </c>
      <c r="P54">
        <v>52</v>
      </c>
      <c r="Q54">
        <v>1184</v>
      </c>
      <c r="R54">
        <v>52</v>
      </c>
      <c r="T54">
        <v>273</v>
      </c>
      <c r="U54">
        <v>52</v>
      </c>
      <c r="V54">
        <v>0</v>
      </c>
      <c r="W54">
        <f t="shared" si="3"/>
        <v>52</v>
      </c>
      <c r="Y54">
        <v>5495</v>
      </c>
      <c r="Z54">
        <v>52</v>
      </c>
    </row>
    <row r="55" spans="2:26" x14ac:dyDescent="0.25">
      <c r="B55">
        <v>53</v>
      </c>
      <c r="C55">
        <v>1176</v>
      </c>
      <c r="D55">
        <v>53</v>
      </c>
      <c r="G55">
        <v>9914</v>
      </c>
      <c r="H55">
        <v>53</v>
      </c>
      <c r="L55">
        <v>1175</v>
      </c>
      <c r="M55">
        <v>53</v>
      </c>
      <c r="O55">
        <v>551</v>
      </c>
      <c r="P55">
        <v>53</v>
      </c>
      <c r="Q55">
        <v>1107</v>
      </c>
      <c r="R55">
        <v>53</v>
      </c>
      <c r="T55">
        <v>243</v>
      </c>
      <c r="U55">
        <v>53</v>
      </c>
      <c r="V55">
        <v>1</v>
      </c>
      <c r="W55">
        <v>53</v>
      </c>
      <c r="Y55">
        <v>5457</v>
      </c>
      <c r="Z55">
        <v>53</v>
      </c>
    </row>
    <row r="56" spans="2:26" x14ac:dyDescent="0.25">
      <c r="B56">
        <v>54</v>
      </c>
      <c r="C56">
        <v>1152</v>
      </c>
      <c r="D56">
        <v>54</v>
      </c>
      <c r="G56">
        <v>9813</v>
      </c>
      <c r="H56">
        <v>54</v>
      </c>
      <c r="L56">
        <v>1269</v>
      </c>
      <c r="M56">
        <v>54</v>
      </c>
      <c r="O56">
        <v>608</v>
      </c>
      <c r="P56">
        <v>54</v>
      </c>
      <c r="Q56">
        <v>1155</v>
      </c>
      <c r="R56">
        <v>54</v>
      </c>
      <c r="T56">
        <v>252</v>
      </c>
      <c r="U56">
        <v>54</v>
      </c>
      <c r="V56">
        <v>0</v>
      </c>
      <c r="W56">
        <v>54</v>
      </c>
      <c r="Y56">
        <v>5110</v>
      </c>
      <c r="Z56">
        <v>54</v>
      </c>
    </row>
    <row r="57" spans="2:26" x14ac:dyDescent="0.25">
      <c r="B57">
        <v>55</v>
      </c>
      <c r="C57">
        <v>1098</v>
      </c>
      <c r="D57">
        <v>55</v>
      </c>
      <c r="G57">
        <v>9737</v>
      </c>
      <c r="H57">
        <v>55</v>
      </c>
      <c r="L57">
        <v>1190</v>
      </c>
      <c r="M57">
        <v>55</v>
      </c>
      <c r="O57">
        <v>577</v>
      </c>
      <c r="P57">
        <v>55</v>
      </c>
      <c r="Q57">
        <v>1114</v>
      </c>
      <c r="R57">
        <v>55</v>
      </c>
      <c r="T57">
        <v>253</v>
      </c>
      <c r="U57">
        <v>55</v>
      </c>
      <c r="V57">
        <v>0</v>
      </c>
      <c r="W57">
        <v>55</v>
      </c>
      <c r="Y57">
        <v>4799</v>
      </c>
      <c r="Z57">
        <v>55</v>
      </c>
    </row>
    <row r="58" spans="2:26" x14ac:dyDescent="0.25">
      <c r="B58">
        <v>56</v>
      </c>
      <c r="C58">
        <v>1009</v>
      </c>
      <c r="D58">
        <v>56</v>
      </c>
      <c r="G58">
        <v>9420</v>
      </c>
      <c r="H58">
        <v>56</v>
      </c>
      <c r="L58">
        <v>1177</v>
      </c>
      <c r="M58">
        <v>56</v>
      </c>
      <c r="O58">
        <v>554</v>
      </c>
      <c r="P58">
        <v>56</v>
      </c>
      <c r="Q58">
        <v>1108</v>
      </c>
      <c r="R58">
        <v>56</v>
      </c>
      <c r="T58">
        <v>233</v>
      </c>
      <c r="U58">
        <v>56</v>
      </c>
      <c r="V58">
        <v>0</v>
      </c>
      <c r="W58">
        <v>56</v>
      </c>
      <c r="Y58">
        <v>4704</v>
      </c>
      <c r="Z58">
        <v>56</v>
      </c>
    </row>
    <row r="59" spans="2:26" x14ac:dyDescent="0.25">
      <c r="B59">
        <v>57</v>
      </c>
      <c r="C59">
        <v>904</v>
      </c>
      <c r="D59">
        <v>57</v>
      </c>
      <c r="G59">
        <v>9206</v>
      </c>
      <c r="H59">
        <v>57</v>
      </c>
      <c r="L59">
        <v>1152</v>
      </c>
      <c r="M59">
        <v>57</v>
      </c>
      <c r="O59">
        <v>541</v>
      </c>
      <c r="P59">
        <v>57</v>
      </c>
      <c r="Q59">
        <v>1089</v>
      </c>
      <c r="R59">
        <v>57</v>
      </c>
      <c r="T59">
        <v>234</v>
      </c>
      <c r="U59">
        <v>57</v>
      </c>
      <c r="V59">
        <v>0</v>
      </c>
      <c r="W59">
        <v>57</v>
      </c>
      <c r="Y59">
        <v>4234</v>
      </c>
      <c r="Z59">
        <v>57</v>
      </c>
    </row>
    <row r="60" spans="2:26" x14ac:dyDescent="0.25">
      <c r="B60">
        <v>58</v>
      </c>
      <c r="C60">
        <v>788</v>
      </c>
      <c r="D60">
        <v>58</v>
      </c>
      <c r="G60">
        <v>8432</v>
      </c>
      <c r="H60">
        <v>58</v>
      </c>
      <c r="L60">
        <v>1156</v>
      </c>
      <c r="M60">
        <v>58</v>
      </c>
      <c r="O60">
        <v>553</v>
      </c>
      <c r="P60">
        <v>58</v>
      </c>
      <c r="Q60">
        <v>1069</v>
      </c>
      <c r="R60">
        <v>58</v>
      </c>
      <c r="T60">
        <v>209</v>
      </c>
      <c r="U60">
        <v>58</v>
      </c>
      <c r="V60">
        <v>1</v>
      </c>
      <c r="W60">
        <v>58</v>
      </c>
      <c r="Y60">
        <v>3758</v>
      </c>
      <c r="Z60">
        <v>58</v>
      </c>
    </row>
    <row r="61" spans="2:26" x14ac:dyDescent="0.25">
      <c r="B61">
        <v>59</v>
      </c>
      <c r="C61">
        <v>754</v>
      </c>
      <c r="D61">
        <v>59</v>
      </c>
      <c r="G61">
        <v>1520</v>
      </c>
      <c r="H61">
        <v>59</v>
      </c>
      <c r="L61">
        <v>1144</v>
      </c>
      <c r="M61">
        <v>59</v>
      </c>
      <c r="O61">
        <v>533</v>
      </c>
      <c r="P61">
        <v>59</v>
      </c>
      <c r="Q61">
        <v>1125</v>
      </c>
      <c r="R61">
        <v>59</v>
      </c>
      <c r="T61">
        <v>210</v>
      </c>
      <c r="U61">
        <v>59</v>
      </c>
      <c r="V61">
        <v>0</v>
      </c>
      <c r="W61">
        <v>59</v>
      </c>
      <c r="Y61">
        <v>3340</v>
      </c>
      <c r="Z61">
        <v>59</v>
      </c>
    </row>
    <row r="62" spans="2:26" x14ac:dyDescent="0.25">
      <c r="B62">
        <v>60</v>
      </c>
      <c r="C62">
        <v>614</v>
      </c>
      <c r="D62">
        <v>60</v>
      </c>
      <c r="G62">
        <v>1403</v>
      </c>
      <c r="H62">
        <v>60</v>
      </c>
      <c r="L62">
        <v>1249</v>
      </c>
      <c r="M62">
        <v>60</v>
      </c>
      <c r="O62">
        <v>521</v>
      </c>
      <c r="P62">
        <v>60</v>
      </c>
      <c r="Q62">
        <v>1104</v>
      </c>
      <c r="R62">
        <v>60</v>
      </c>
      <c r="T62">
        <v>225</v>
      </c>
      <c r="U62">
        <v>60</v>
      </c>
      <c r="V62">
        <v>0</v>
      </c>
      <c r="W62">
        <v>60</v>
      </c>
      <c r="Y62">
        <v>2994</v>
      </c>
      <c r="Z62">
        <v>60</v>
      </c>
    </row>
    <row r="63" spans="2:26" x14ac:dyDescent="0.25">
      <c r="B63">
        <v>61</v>
      </c>
      <c r="C63">
        <v>529</v>
      </c>
      <c r="D63">
        <v>61</v>
      </c>
      <c r="G63">
        <v>1216</v>
      </c>
      <c r="H63">
        <v>61</v>
      </c>
      <c r="L63">
        <v>1186</v>
      </c>
      <c r="M63">
        <v>61</v>
      </c>
      <c r="O63">
        <v>532</v>
      </c>
      <c r="P63">
        <v>61</v>
      </c>
      <c r="Q63">
        <v>1095</v>
      </c>
      <c r="R63">
        <v>61</v>
      </c>
      <c r="T63">
        <v>209</v>
      </c>
      <c r="U63">
        <v>61</v>
      </c>
      <c r="V63">
        <v>0</v>
      </c>
      <c r="W63">
        <v>61</v>
      </c>
      <c r="Y63">
        <v>2605</v>
      </c>
      <c r="Z63">
        <v>61</v>
      </c>
    </row>
    <row r="64" spans="2:26" x14ac:dyDescent="0.25">
      <c r="B64">
        <v>62</v>
      </c>
      <c r="C64">
        <v>415</v>
      </c>
      <c r="D64">
        <v>62</v>
      </c>
      <c r="G64">
        <v>963</v>
      </c>
      <c r="H64">
        <v>62</v>
      </c>
      <c r="L64">
        <v>1162</v>
      </c>
      <c r="M64">
        <v>62</v>
      </c>
      <c r="O64">
        <v>486</v>
      </c>
      <c r="P64">
        <v>62</v>
      </c>
      <c r="Q64">
        <v>1053</v>
      </c>
      <c r="R64">
        <v>62</v>
      </c>
      <c r="T64">
        <v>212</v>
      </c>
      <c r="U64">
        <v>62</v>
      </c>
      <c r="V64">
        <v>0</v>
      </c>
      <c r="W64">
        <v>62</v>
      </c>
      <c r="Y64">
        <v>2250</v>
      </c>
      <c r="Z64">
        <v>62</v>
      </c>
    </row>
    <row r="65" spans="2:26" x14ac:dyDescent="0.25">
      <c r="B65">
        <v>63</v>
      </c>
      <c r="C65">
        <v>386</v>
      </c>
      <c r="D65">
        <v>63</v>
      </c>
      <c r="G65">
        <v>788</v>
      </c>
      <c r="H65">
        <v>63</v>
      </c>
      <c r="L65">
        <v>1210</v>
      </c>
      <c r="M65">
        <v>63</v>
      </c>
      <c r="O65">
        <v>447</v>
      </c>
      <c r="P65">
        <v>63</v>
      </c>
      <c r="Q65">
        <v>1081</v>
      </c>
      <c r="R65">
        <v>63</v>
      </c>
      <c r="T65">
        <v>208</v>
      </c>
      <c r="U65">
        <v>63</v>
      </c>
      <c r="V65">
        <v>0</v>
      </c>
      <c r="W65">
        <v>63</v>
      </c>
      <c r="Y65">
        <v>1905</v>
      </c>
      <c r="Z65">
        <v>63</v>
      </c>
    </row>
    <row r="66" spans="2:26" x14ac:dyDescent="0.25">
      <c r="B66">
        <v>64</v>
      </c>
      <c r="C66">
        <v>318</v>
      </c>
      <c r="D66">
        <v>64</v>
      </c>
      <c r="G66">
        <v>681</v>
      </c>
      <c r="H66">
        <v>64</v>
      </c>
      <c r="L66">
        <v>1211</v>
      </c>
      <c r="M66">
        <v>64</v>
      </c>
      <c r="O66">
        <v>541</v>
      </c>
      <c r="P66">
        <v>64</v>
      </c>
      <c r="Q66">
        <v>1049</v>
      </c>
      <c r="R66">
        <v>64</v>
      </c>
      <c r="T66">
        <v>192</v>
      </c>
      <c r="U66">
        <v>64</v>
      </c>
      <c r="V66">
        <v>1</v>
      </c>
      <c r="W66">
        <v>64</v>
      </c>
      <c r="Y66">
        <v>1503</v>
      </c>
      <c r="Z66">
        <v>64</v>
      </c>
    </row>
    <row r="67" spans="2:26" x14ac:dyDescent="0.25">
      <c r="B67">
        <v>65</v>
      </c>
      <c r="C67">
        <v>230</v>
      </c>
      <c r="D67">
        <v>65</v>
      </c>
      <c r="G67">
        <v>544</v>
      </c>
      <c r="H67">
        <v>65</v>
      </c>
      <c r="L67">
        <v>1165</v>
      </c>
      <c r="M67">
        <v>65</v>
      </c>
      <c r="O67">
        <v>522</v>
      </c>
      <c r="P67">
        <v>65</v>
      </c>
      <c r="Q67">
        <v>1096</v>
      </c>
      <c r="R67">
        <v>65</v>
      </c>
      <c r="T67">
        <v>206</v>
      </c>
      <c r="U67">
        <v>65</v>
      </c>
      <c r="V67">
        <v>4</v>
      </c>
      <c r="W67">
        <v>65</v>
      </c>
      <c r="Y67">
        <v>1279</v>
      </c>
      <c r="Z67">
        <v>65</v>
      </c>
    </row>
    <row r="68" spans="2:26" x14ac:dyDescent="0.25">
      <c r="B68">
        <v>66</v>
      </c>
      <c r="C68">
        <v>201</v>
      </c>
      <c r="D68">
        <v>66</v>
      </c>
      <c r="G68">
        <v>416</v>
      </c>
      <c r="H68">
        <v>66</v>
      </c>
      <c r="L68">
        <v>1212</v>
      </c>
      <c r="M68">
        <v>66</v>
      </c>
      <c r="O68">
        <v>517</v>
      </c>
      <c r="P68">
        <v>66</v>
      </c>
      <c r="Q68">
        <v>1064</v>
      </c>
      <c r="R68">
        <v>66</v>
      </c>
      <c r="T68">
        <v>212</v>
      </c>
      <c r="U68">
        <v>66</v>
      </c>
      <c r="V68">
        <v>0</v>
      </c>
      <c r="W68">
        <v>66</v>
      </c>
      <c r="Y68">
        <v>1054</v>
      </c>
      <c r="Z68">
        <v>66</v>
      </c>
    </row>
    <row r="69" spans="2:26" x14ac:dyDescent="0.25">
      <c r="B69">
        <v>67</v>
      </c>
      <c r="C69">
        <v>169</v>
      </c>
      <c r="D69">
        <v>67</v>
      </c>
      <c r="G69">
        <v>367</v>
      </c>
      <c r="H69">
        <v>67</v>
      </c>
      <c r="L69">
        <v>1183</v>
      </c>
      <c r="M69">
        <v>67</v>
      </c>
      <c r="O69">
        <v>509</v>
      </c>
      <c r="P69">
        <v>67</v>
      </c>
      <c r="Q69">
        <v>1074</v>
      </c>
      <c r="R69">
        <v>67</v>
      </c>
      <c r="T69">
        <v>191</v>
      </c>
      <c r="U69">
        <v>67</v>
      </c>
      <c r="V69">
        <v>4</v>
      </c>
      <c r="W69">
        <v>67</v>
      </c>
      <c r="Y69">
        <v>824</v>
      </c>
      <c r="Z69">
        <v>67</v>
      </c>
    </row>
    <row r="70" spans="2:26" x14ac:dyDescent="0.25">
      <c r="B70">
        <v>68</v>
      </c>
      <c r="C70">
        <v>119</v>
      </c>
      <c r="D70">
        <v>68</v>
      </c>
      <c r="G70">
        <v>219</v>
      </c>
      <c r="H70">
        <v>68</v>
      </c>
      <c r="L70">
        <v>1204</v>
      </c>
      <c r="M70">
        <v>68</v>
      </c>
      <c r="O70">
        <v>462</v>
      </c>
      <c r="P70">
        <v>68</v>
      </c>
      <c r="Q70">
        <v>1071</v>
      </c>
      <c r="R70">
        <v>68</v>
      </c>
      <c r="T70">
        <v>194</v>
      </c>
      <c r="U70">
        <v>68</v>
      </c>
      <c r="V70">
        <v>10</v>
      </c>
      <c r="W70">
        <v>68</v>
      </c>
      <c r="Y70">
        <v>649</v>
      </c>
      <c r="Z70">
        <v>68</v>
      </c>
    </row>
    <row r="71" spans="2:26" x14ac:dyDescent="0.25">
      <c r="B71">
        <v>69</v>
      </c>
      <c r="C71">
        <v>86</v>
      </c>
      <c r="D71">
        <v>69</v>
      </c>
      <c r="G71">
        <v>204</v>
      </c>
      <c r="H71">
        <v>69</v>
      </c>
      <c r="L71">
        <v>1115</v>
      </c>
      <c r="M71">
        <v>69</v>
      </c>
      <c r="O71">
        <v>495</v>
      </c>
      <c r="P71">
        <v>69</v>
      </c>
      <c r="Q71">
        <v>1029</v>
      </c>
      <c r="R71">
        <v>69</v>
      </c>
      <c r="T71">
        <v>233</v>
      </c>
      <c r="U71">
        <v>69</v>
      </c>
      <c r="V71">
        <v>10</v>
      </c>
      <c r="W71">
        <v>69</v>
      </c>
      <c r="Y71">
        <v>477</v>
      </c>
      <c r="Z71">
        <v>69</v>
      </c>
    </row>
    <row r="72" spans="2:26" x14ac:dyDescent="0.25">
      <c r="B72">
        <v>70</v>
      </c>
      <c r="C72">
        <v>78</v>
      </c>
      <c r="D72">
        <v>70</v>
      </c>
      <c r="G72">
        <v>158</v>
      </c>
      <c r="H72">
        <v>70</v>
      </c>
      <c r="L72">
        <v>1174</v>
      </c>
      <c r="M72">
        <v>70</v>
      </c>
      <c r="O72">
        <v>451</v>
      </c>
      <c r="P72">
        <v>70</v>
      </c>
      <c r="Q72">
        <v>1092</v>
      </c>
      <c r="R72">
        <v>70</v>
      </c>
      <c r="T72">
        <v>214</v>
      </c>
      <c r="U72">
        <v>70</v>
      </c>
      <c r="V72">
        <v>11</v>
      </c>
      <c r="W72">
        <v>70</v>
      </c>
      <c r="Y72">
        <v>386</v>
      </c>
      <c r="Z72">
        <v>70</v>
      </c>
    </row>
    <row r="73" spans="2:26" x14ac:dyDescent="0.25">
      <c r="B73">
        <v>71</v>
      </c>
      <c r="C73">
        <v>39</v>
      </c>
      <c r="D73">
        <v>71</v>
      </c>
      <c r="G73">
        <v>117</v>
      </c>
      <c r="H73">
        <v>71</v>
      </c>
      <c r="L73">
        <v>1209</v>
      </c>
      <c r="M73">
        <v>71</v>
      </c>
      <c r="O73">
        <v>450</v>
      </c>
      <c r="P73">
        <v>71</v>
      </c>
      <c r="Q73">
        <v>1033</v>
      </c>
      <c r="R73">
        <v>71</v>
      </c>
      <c r="T73">
        <v>196</v>
      </c>
      <c r="U73">
        <v>71</v>
      </c>
      <c r="V73">
        <v>13</v>
      </c>
      <c r="W73">
        <v>71</v>
      </c>
      <c r="Y73">
        <v>284</v>
      </c>
      <c r="Z73">
        <v>71</v>
      </c>
    </row>
    <row r="74" spans="2:26" x14ac:dyDescent="0.25">
      <c r="B74">
        <v>72</v>
      </c>
      <c r="C74">
        <v>29</v>
      </c>
      <c r="D74">
        <v>72</v>
      </c>
      <c r="G74">
        <v>80</v>
      </c>
      <c r="H74">
        <v>72</v>
      </c>
      <c r="L74">
        <v>1133</v>
      </c>
      <c r="M74">
        <v>72</v>
      </c>
      <c r="O74">
        <v>425</v>
      </c>
      <c r="P74">
        <v>72</v>
      </c>
      <c r="Q74">
        <v>1008</v>
      </c>
      <c r="R74">
        <v>72</v>
      </c>
      <c r="T74">
        <v>185</v>
      </c>
      <c r="U74">
        <v>72</v>
      </c>
      <c r="V74">
        <v>22</v>
      </c>
      <c r="W74">
        <v>72</v>
      </c>
      <c r="Y74">
        <v>193</v>
      </c>
      <c r="Z74">
        <v>72</v>
      </c>
    </row>
    <row r="75" spans="2:26" x14ac:dyDescent="0.25">
      <c r="B75">
        <v>73</v>
      </c>
      <c r="C75">
        <v>23</v>
      </c>
      <c r="D75">
        <v>73</v>
      </c>
      <c r="G75">
        <v>59</v>
      </c>
      <c r="H75">
        <v>73</v>
      </c>
      <c r="L75">
        <v>1180</v>
      </c>
      <c r="M75">
        <v>73</v>
      </c>
      <c r="O75">
        <v>460</v>
      </c>
      <c r="P75">
        <v>73</v>
      </c>
      <c r="Q75">
        <v>1051</v>
      </c>
      <c r="R75">
        <v>73</v>
      </c>
      <c r="T75">
        <v>174</v>
      </c>
      <c r="U75">
        <v>73</v>
      </c>
      <c r="V75">
        <v>25</v>
      </c>
      <c r="W75">
        <v>73</v>
      </c>
      <c r="Y75">
        <v>120</v>
      </c>
      <c r="Z75">
        <v>73</v>
      </c>
    </row>
    <row r="76" spans="2:26" x14ac:dyDescent="0.25">
      <c r="B76">
        <v>74</v>
      </c>
      <c r="C76">
        <v>14</v>
      </c>
      <c r="D76">
        <v>74</v>
      </c>
      <c r="G76">
        <v>38</v>
      </c>
      <c r="H76">
        <v>74</v>
      </c>
      <c r="L76">
        <v>1201</v>
      </c>
      <c r="M76">
        <v>74</v>
      </c>
      <c r="O76">
        <v>425</v>
      </c>
      <c r="P76">
        <v>74</v>
      </c>
      <c r="Q76">
        <v>1019</v>
      </c>
      <c r="R76">
        <v>74</v>
      </c>
      <c r="T76">
        <v>181</v>
      </c>
      <c r="U76">
        <v>74</v>
      </c>
      <c r="V76">
        <v>48</v>
      </c>
      <c r="W76">
        <v>74</v>
      </c>
      <c r="Y76">
        <v>99</v>
      </c>
      <c r="Z76">
        <v>74</v>
      </c>
    </row>
    <row r="77" spans="2:26" x14ac:dyDescent="0.25">
      <c r="B77">
        <v>75</v>
      </c>
      <c r="C77">
        <v>15</v>
      </c>
      <c r="D77">
        <v>75</v>
      </c>
      <c r="G77">
        <v>22</v>
      </c>
      <c r="H77">
        <v>75</v>
      </c>
      <c r="L77">
        <v>1197</v>
      </c>
      <c r="M77">
        <v>75</v>
      </c>
      <c r="O77">
        <v>442</v>
      </c>
      <c r="P77">
        <v>75</v>
      </c>
      <c r="Q77">
        <v>983</v>
      </c>
      <c r="R77">
        <v>75</v>
      </c>
      <c r="T77">
        <v>177</v>
      </c>
      <c r="U77">
        <v>75</v>
      </c>
      <c r="V77">
        <v>70</v>
      </c>
      <c r="W77">
        <v>75</v>
      </c>
      <c r="Y77">
        <v>75</v>
      </c>
      <c r="Z77">
        <v>75</v>
      </c>
    </row>
    <row r="78" spans="2:26" x14ac:dyDescent="0.25">
      <c r="B78">
        <v>76</v>
      </c>
      <c r="C78">
        <v>8</v>
      </c>
      <c r="D78">
        <v>76</v>
      </c>
      <c r="G78">
        <v>16</v>
      </c>
      <c r="H78">
        <v>76</v>
      </c>
      <c r="L78">
        <v>1236</v>
      </c>
      <c r="M78">
        <v>76</v>
      </c>
      <c r="O78">
        <v>434</v>
      </c>
      <c r="P78">
        <v>76</v>
      </c>
      <c r="Q78">
        <v>1054</v>
      </c>
      <c r="R78">
        <v>76</v>
      </c>
      <c r="T78">
        <v>173</v>
      </c>
      <c r="U78">
        <v>76</v>
      </c>
      <c r="V78">
        <v>76</v>
      </c>
      <c r="W78">
        <v>76</v>
      </c>
      <c r="Y78">
        <v>45</v>
      </c>
      <c r="Z78">
        <v>76</v>
      </c>
    </row>
    <row r="79" spans="2:26" x14ac:dyDescent="0.25">
      <c r="B79">
        <v>77</v>
      </c>
      <c r="C79">
        <v>4</v>
      </c>
      <c r="D79">
        <v>77</v>
      </c>
      <c r="G79">
        <v>11</v>
      </c>
      <c r="H79">
        <v>77</v>
      </c>
      <c r="L79">
        <v>1145</v>
      </c>
      <c r="M79">
        <v>77</v>
      </c>
      <c r="O79">
        <v>447</v>
      </c>
      <c r="P79">
        <v>77</v>
      </c>
      <c r="Q79">
        <v>990</v>
      </c>
      <c r="R79">
        <v>77</v>
      </c>
      <c r="T79">
        <v>182</v>
      </c>
      <c r="U79">
        <v>77</v>
      </c>
      <c r="V79">
        <v>76</v>
      </c>
      <c r="W79">
        <v>77</v>
      </c>
      <c r="Y79">
        <v>27</v>
      </c>
      <c r="Z79">
        <v>77</v>
      </c>
    </row>
    <row r="80" spans="2:26" x14ac:dyDescent="0.25">
      <c r="B80">
        <v>78</v>
      </c>
      <c r="C80">
        <v>7</v>
      </c>
      <c r="D80">
        <v>78</v>
      </c>
      <c r="G80">
        <v>6</v>
      </c>
      <c r="H80">
        <v>78</v>
      </c>
      <c r="L80">
        <v>1200</v>
      </c>
      <c r="M80">
        <v>78</v>
      </c>
      <c r="O80">
        <v>470</v>
      </c>
      <c r="P80">
        <v>78</v>
      </c>
      <c r="Q80">
        <v>1037</v>
      </c>
      <c r="R80">
        <v>78</v>
      </c>
      <c r="T80">
        <v>144</v>
      </c>
      <c r="U80">
        <v>78</v>
      </c>
      <c r="V80">
        <v>136</v>
      </c>
      <c r="W80">
        <v>78</v>
      </c>
      <c r="Y80">
        <v>21</v>
      </c>
      <c r="Z80">
        <v>78</v>
      </c>
    </row>
    <row r="81" spans="2:26" x14ac:dyDescent="0.25">
      <c r="B81">
        <v>79</v>
      </c>
      <c r="C81">
        <v>2</v>
      </c>
      <c r="D81">
        <v>79</v>
      </c>
      <c r="G81">
        <v>4</v>
      </c>
      <c r="H81">
        <v>79</v>
      </c>
      <c r="L81">
        <v>1225</v>
      </c>
      <c r="M81">
        <v>79</v>
      </c>
      <c r="O81">
        <v>427</v>
      </c>
      <c r="P81">
        <v>79</v>
      </c>
      <c r="Q81">
        <v>1038</v>
      </c>
      <c r="R81">
        <v>79</v>
      </c>
      <c r="T81">
        <v>159</v>
      </c>
      <c r="U81">
        <v>79</v>
      </c>
      <c r="V81">
        <v>170</v>
      </c>
      <c r="W81">
        <v>79</v>
      </c>
      <c r="Y81">
        <v>11</v>
      </c>
      <c r="Z81">
        <v>79</v>
      </c>
    </row>
    <row r="82" spans="2:26" x14ac:dyDescent="0.25">
      <c r="B82">
        <v>80</v>
      </c>
      <c r="C82">
        <v>3</v>
      </c>
      <c r="D82">
        <v>80</v>
      </c>
      <c r="G82">
        <v>2</v>
      </c>
      <c r="H82">
        <v>80</v>
      </c>
      <c r="L82">
        <v>1178</v>
      </c>
      <c r="M82">
        <v>80</v>
      </c>
      <c r="O82">
        <v>420</v>
      </c>
      <c r="P82">
        <v>80</v>
      </c>
      <c r="Q82">
        <v>1012</v>
      </c>
      <c r="R82">
        <v>80</v>
      </c>
      <c r="T82">
        <v>219</v>
      </c>
      <c r="U82">
        <v>80</v>
      </c>
      <c r="V82">
        <v>216</v>
      </c>
      <c r="W82">
        <v>80</v>
      </c>
      <c r="Y82">
        <v>7</v>
      </c>
      <c r="Z82">
        <v>80</v>
      </c>
    </row>
    <row r="83" spans="2:26" x14ac:dyDescent="0.25">
      <c r="B83">
        <v>81</v>
      </c>
      <c r="C83">
        <v>0</v>
      </c>
      <c r="D83">
        <v>81</v>
      </c>
      <c r="G83">
        <v>0</v>
      </c>
      <c r="H83">
        <v>81</v>
      </c>
      <c r="L83">
        <v>1223</v>
      </c>
      <c r="M83">
        <v>81</v>
      </c>
      <c r="O83">
        <v>406</v>
      </c>
      <c r="P83">
        <v>81</v>
      </c>
      <c r="Q83">
        <v>1044</v>
      </c>
      <c r="R83">
        <v>81</v>
      </c>
      <c r="T83">
        <v>175</v>
      </c>
      <c r="U83">
        <v>81</v>
      </c>
      <c r="V83">
        <v>289</v>
      </c>
      <c r="W83">
        <v>81</v>
      </c>
      <c r="Y83">
        <v>4</v>
      </c>
      <c r="Z83">
        <v>81</v>
      </c>
    </row>
    <row r="84" spans="2:26" x14ac:dyDescent="0.25">
      <c r="B84">
        <v>82</v>
      </c>
      <c r="C84">
        <v>0</v>
      </c>
      <c r="D84">
        <v>82</v>
      </c>
      <c r="G84">
        <v>1</v>
      </c>
      <c r="H84">
        <v>82</v>
      </c>
      <c r="L84">
        <v>1098</v>
      </c>
      <c r="M84">
        <v>82</v>
      </c>
      <c r="O84">
        <v>425</v>
      </c>
      <c r="P84">
        <v>82</v>
      </c>
      <c r="Q84">
        <v>1017</v>
      </c>
      <c r="R84">
        <v>82</v>
      </c>
      <c r="T84">
        <v>190</v>
      </c>
      <c r="U84">
        <v>82</v>
      </c>
      <c r="V84">
        <v>374</v>
      </c>
      <c r="W84">
        <v>82</v>
      </c>
      <c r="Y84">
        <v>2</v>
      </c>
      <c r="Z84">
        <v>82</v>
      </c>
    </row>
    <row r="85" spans="2:26" x14ac:dyDescent="0.25">
      <c r="B85">
        <v>83</v>
      </c>
      <c r="C85">
        <v>1</v>
      </c>
      <c r="D85">
        <v>83</v>
      </c>
      <c r="G85">
        <v>1</v>
      </c>
      <c r="H85">
        <v>83</v>
      </c>
      <c r="L85">
        <v>1191</v>
      </c>
      <c r="M85">
        <v>83</v>
      </c>
      <c r="O85">
        <v>405</v>
      </c>
      <c r="P85">
        <v>83</v>
      </c>
      <c r="Q85">
        <v>1003</v>
      </c>
      <c r="R85">
        <v>83</v>
      </c>
      <c r="T85">
        <v>180</v>
      </c>
      <c r="U85">
        <v>83</v>
      </c>
      <c r="V85">
        <v>502</v>
      </c>
      <c r="W85">
        <v>83</v>
      </c>
      <c r="Y85">
        <v>1</v>
      </c>
      <c r="Z85">
        <v>83</v>
      </c>
    </row>
    <row r="86" spans="2:26" x14ac:dyDescent="0.25">
      <c r="B86">
        <f>B85+1</f>
        <v>84</v>
      </c>
      <c r="C86">
        <v>0</v>
      </c>
      <c r="D86">
        <f>D85+1</f>
        <v>84</v>
      </c>
      <c r="G86">
        <v>1</v>
      </c>
      <c r="H86">
        <v>84</v>
      </c>
      <c r="L86">
        <v>1256</v>
      </c>
      <c r="M86">
        <v>84</v>
      </c>
      <c r="O86">
        <v>423</v>
      </c>
      <c r="P86">
        <v>84</v>
      </c>
      <c r="Q86">
        <v>1014</v>
      </c>
      <c r="R86">
        <v>84</v>
      </c>
      <c r="T86">
        <v>180</v>
      </c>
      <c r="U86">
        <v>84</v>
      </c>
      <c r="V86">
        <v>584</v>
      </c>
      <c r="W86">
        <v>84</v>
      </c>
      <c r="Y86">
        <v>2</v>
      </c>
      <c r="Z86">
        <v>84</v>
      </c>
    </row>
    <row r="87" spans="2:26" x14ac:dyDescent="0.25">
      <c r="B87">
        <f t="shared" ref="B87:D102" si="4">B86+1</f>
        <v>85</v>
      </c>
      <c r="C87">
        <v>0</v>
      </c>
      <c r="D87">
        <f t="shared" si="4"/>
        <v>85</v>
      </c>
      <c r="G87">
        <v>0</v>
      </c>
      <c r="H87">
        <f>H86+1</f>
        <v>85</v>
      </c>
      <c r="L87">
        <v>1188</v>
      </c>
      <c r="M87">
        <v>85</v>
      </c>
      <c r="O87">
        <v>427</v>
      </c>
      <c r="P87">
        <v>85</v>
      </c>
      <c r="Q87">
        <v>1039</v>
      </c>
      <c r="R87">
        <v>85</v>
      </c>
      <c r="T87">
        <v>160</v>
      </c>
      <c r="U87">
        <v>85</v>
      </c>
      <c r="V87">
        <v>767</v>
      </c>
      <c r="W87">
        <v>85</v>
      </c>
      <c r="Y87">
        <v>0</v>
      </c>
      <c r="Z87">
        <f>Z86+1</f>
        <v>85</v>
      </c>
    </row>
    <row r="88" spans="2:26" x14ac:dyDescent="0.25">
      <c r="B88">
        <f t="shared" si="4"/>
        <v>86</v>
      </c>
      <c r="C88">
        <v>0</v>
      </c>
      <c r="D88">
        <f t="shared" si="4"/>
        <v>86</v>
      </c>
      <c r="G88">
        <v>0</v>
      </c>
      <c r="H88">
        <f t="shared" ref="H88:H102" si="5">H87+1</f>
        <v>86</v>
      </c>
      <c r="L88">
        <v>1186</v>
      </c>
      <c r="M88">
        <v>86</v>
      </c>
      <c r="O88">
        <v>392</v>
      </c>
      <c r="P88">
        <v>86</v>
      </c>
      <c r="Q88">
        <v>1034</v>
      </c>
      <c r="R88">
        <v>86</v>
      </c>
      <c r="T88">
        <v>167</v>
      </c>
      <c r="U88">
        <v>86</v>
      </c>
      <c r="V88">
        <v>972</v>
      </c>
      <c r="W88">
        <v>86</v>
      </c>
      <c r="Y88">
        <v>0</v>
      </c>
      <c r="Z88">
        <f t="shared" ref="Z88:Z102" si="6">Z87+1</f>
        <v>86</v>
      </c>
    </row>
    <row r="89" spans="2:26" x14ac:dyDescent="0.25">
      <c r="B89">
        <f t="shared" si="4"/>
        <v>87</v>
      </c>
      <c r="C89">
        <v>0</v>
      </c>
      <c r="D89">
        <f t="shared" si="4"/>
        <v>87</v>
      </c>
      <c r="G89">
        <v>0</v>
      </c>
      <c r="H89">
        <f t="shared" si="5"/>
        <v>87</v>
      </c>
      <c r="L89">
        <v>1189</v>
      </c>
      <c r="M89">
        <v>87</v>
      </c>
      <c r="O89">
        <v>380</v>
      </c>
      <c r="P89">
        <v>87</v>
      </c>
      <c r="Q89">
        <v>1037</v>
      </c>
      <c r="R89">
        <v>87</v>
      </c>
      <c r="T89">
        <v>149</v>
      </c>
      <c r="U89">
        <v>87</v>
      </c>
      <c r="V89">
        <v>1227</v>
      </c>
      <c r="W89">
        <v>87</v>
      </c>
      <c r="Y89">
        <v>0</v>
      </c>
      <c r="Z89">
        <f t="shared" si="6"/>
        <v>87</v>
      </c>
    </row>
    <row r="90" spans="2:26" x14ac:dyDescent="0.25">
      <c r="B90">
        <f t="shared" si="4"/>
        <v>88</v>
      </c>
      <c r="C90">
        <v>0</v>
      </c>
      <c r="D90">
        <f t="shared" si="4"/>
        <v>88</v>
      </c>
      <c r="G90">
        <v>0</v>
      </c>
      <c r="H90">
        <f t="shared" si="5"/>
        <v>88</v>
      </c>
      <c r="L90">
        <v>1216</v>
      </c>
      <c r="M90">
        <v>88</v>
      </c>
      <c r="O90">
        <v>397</v>
      </c>
      <c r="P90">
        <v>88</v>
      </c>
      <c r="Q90">
        <v>1047</v>
      </c>
      <c r="R90">
        <v>88</v>
      </c>
      <c r="T90">
        <v>154</v>
      </c>
      <c r="U90">
        <v>88</v>
      </c>
      <c r="V90">
        <v>1591</v>
      </c>
      <c r="W90">
        <v>88</v>
      </c>
      <c r="Y90">
        <v>0</v>
      </c>
      <c r="Z90">
        <f t="shared" si="6"/>
        <v>88</v>
      </c>
    </row>
    <row r="91" spans="2:26" x14ac:dyDescent="0.25">
      <c r="B91">
        <f t="shared" si="4"/>
        <v>89</v>
      </c>
      <c r="C91">
        <v>0</v>
      </c>
      <c r="D91">
        <f t="shared" si="4"/>
        <v>89</v>
      </c>
      <c r="G91">
        <v>0</v>
      </c>
      <c r="H91">
        <f t="shared" si="5"/>
        <v>89</v>
      </c>
      <c r="L91">
        <v>1155</v>
      </c>
      <c r="M91">
        <v>89</v>
      </c>
      <c r="O91">
        <v>434</v>
      </c>
      <c r="P91">
        <v>89</v>
      </c>
      <c r="Q91">
        <v>1066</v>
      </c>
      <c r="R91">
        <v>89</v>
      </c>
      <c r="T91">
        <v>162</v>
      </c>
      <c r="U91">
        <v>89</v>
      </c>
      <c r="V91">
        <v>1989</v>
      </c>
      <c r="W91">
        <v>89</v>
      </c>
      <c r="Y91">
        <v>0</v>
      </c>
      <c r="Z91">
        <f t="shared" si="6"/>
        <v>89</v>
      </c>
    </row>
    <row r="92" spans="2:26" x14ac:dyDescent="0.25">
      <c r="B92">
        <f t="shared" si="4"/>
        <v>90</v>
      </c>
      <c r="C92">
        <v>0</v>
      </c>
      <c r="D92">
        <f t="shared" si="4"/>
        <v>90</v>
      </c>
      <c r="G92">
        <v>0</v>
      </c>
      <c r="H92">
        <f t="shared" si="5"/>
        <v>90</v>
      </c>
      <c r="L92">
        <v>1187</v>
      </c>
      <c r="M92">
        <v>90</v>
      </c>
      <c r="O92">
        <v>401</v>
      </c>
      <c r="P92">
        <v>90</v>
      </c>
      <c r="Q92">
        <v>964</v>
      </c>
      <c r="R92">
        <v>90</v>
      </c>
      <c r="T92">
        <v>139</v>
      </c>
      <c r="U92">
        <v>90</v>
      </c>
      <c r="V92">
        <v>2564</v>
      </c>
      <c r="W92">
        <v>90</v>
      </c>
      <c r="Y92">
        <v>0</v>
      </c>
      <c r="Z92">
        <f t="shared" si="6"/>
        <v>90</v>
      </c>
    </row>
    <row r="93" spans="2:26" x14ac:dyDescent="0.25">
      <c r="B93">
        <f t="shared" si="4"/>
        <v>91</v>
      </c>
      <c r="C93">
        <v>0</v>
      </c>
      <c r="D93">
        <f t="shared" si="4"/>
        <v>91</v>
      </c>
      <c r="G93">
        <v>0</v>
      </c>
      <c r="H93">
        <f t="shared" si="5"/>
        <v>91</v>
      </c>
      <c r="L93">
        <v>1194</v>
      </c>
      <c r="M93">
        <v>91</v>
      </c>
      <c r="O93">
        <v>372</v>
      </c>
      <c r="P93">
        <v>91</v>
      </c>
      <c r="Q93">
        <v>981</v>
      </c>
      <c r="R93">
        <v>91</v>
      </c>
      <c r="T93">
        <v>190</v>
      </c>
      <c r="U93">
        <v>91</v>
      </c>
      <c r="V93">
        <v>3256</v>
      </c>
      <c r="W93">
        <v>91</v>
      </c>
      <c r="Y93">
        <v>0</v>
      </c>
      <c r="Z93">
        <f t="shared" si="6"/>
        <v>91</v>
      </c>
    </row>
    <row r="94" spans="2:26" x14ac:dyDescent="0.25">
      <c r="B94">
        <f t="shared" si="4"/>
        <v>92</v>
      </c>
      <c r="C94">
        <v>0</v>
      </c>
      <c r="D94">
        <f t="shared" si="4"/>
        <v>92</v>
      </c>
      <c r="G94">
        <v>0</v>
      </c>
      <c r="H94">
        <f t="shared" si="5"/>
        <v>92</v>
      </c>
      <c r="L94">
        <v>1200</v>
      </c>
      <c r="M94">
        <v>92</v>
      </c>
      <c r="O94">
        <v>341</v>
      </c>
      <c r="P94">
        <v>92</v>
      </c>
      <c r="Q94">
        <v>1019</v>
      </c>
      <c r="R94">
        <v>92</v>
      </c>
      <c r="T94">
        <v>153</v>
      </c>
      <c r="U94">
        <v>92</v>
      </c>
      <c r="V94">
        <v>4160</v>
      </c>
      <c r="W94">
        <v>92</v>
      </c>
      <c r="Y94">
        <v>0</v>
      </c>
      <c r="Z94">
        <f t="shared" si="6"/>
        <v>92</v>
      </c>
    </row>
    <row r="95" spans="2:26" x14ac:dyDescent="0.25">
      <c r="B95">
        <f t="shared" si="4"/>
        <v>93</v>
      </c>
      <c r="C95">
        <v>0</v>
      </c>
      <c r="D95">
        <f t="shared" si="4"/>
        <v>93</v>
      </c>
      <c r="G95">
        <v>0</v>
      </c>
      <c r="H95">
        <f t="shared" si="5"/>
        <v>93</v>
      </c>
      <c r="L95">
        <v>1155</v>
      </c>
      <c r="M95">
        <v>93</v>
      </c>
      <c r="O95">
        <v>374</v>
      </c>
      <c r="P95">
        <v>93</v>
      </c>
      <c r="Q95">
        <v>1035</v>
      </c>
      <c r="R95">
        <v>93</v>
      </c>
      <c r="T95">
        <v>163</v>
      </c>
      <c r="U95">
        <v>93</v>
      </c>
      <c r="V95">
        <v>5210</v>
      </c>
      <c r="W95">
        <v>93</v>
      </c>
      <c r="Y95">
        <v>0</v>
      </c>
      <c r="Z95">
        <f t="shared" si="6"/>
        <v>93</v>
      </c>
    </row>
    <row r="96" spans="2:26" x14ac:dyDescent="0.25">
      <c r="B96">
        <f t="shared" si="4"/>
        <v>94</v>
      </c>
      <c r="C96">
        <v>0</v>
      </c>
      <c r="D96">
        <f t="shared" si="4"/>
        <v>94</v>
      </c>
      <c r="G96">
        <v>0</v>
      </c>
      <c r="H96">
        <f t="shared" si="5"/>
        <v>94</v>
      </c>
      <c r="L96">
        <v>1230</v>
      </c>
      <c r="M96">
        <v>94</v>
      </c>
      <c r="O96">
        <v>360</v>
      </c>
      <c r="P96">
        <v>94</v>
      </c>
      <c r="Q96">
        <v>954</v>
      </c>
      <c r="R96">
        <v>94</v>
      </c>
      <c r="T96">
        <v>137</v>
      </c>
      <c r="U96">
        <v>94</v>
      </c>
      <c r="V96">
        <v>6443</v>
      </c>
      <c r="W96">
        <v>94</v>
      </c>
      <c r="Y96">
        <v>0</v>
      </c>
      <c r="Z96">
        <f t="shared" si="6"/>
        <v>94</v>
      </c>
    </row>
    <row r="97" spans="2:26" x14ac:dyDescent="0.25">
      <c r="B97">
        <f t="shared" si="4"/>
        <v>95</v>
      </c>
      <c r="C97">
        <v>0</v>
      </c>
      <c r="D97">
        <f t="shared" si="4"/>
        <v>95</v>
      </c>
      <c r="G97">
        <v>0</v>
      </c>
      <c r="H97">
        <f t="shared" si="5"/>
        <v>95</v>
      </c>
      <c r="L97">
        <v>1209</v>
      </c>
      <c r="M97">
        <v>95</v>
      </c>
      <c r="O97">
        <v>351</v>
      </c>
      <c r="P97">
        <v>95</v>
      </c>
      <c r="Q97">
        <v>988</v>
      </c>
      <c r="R97">
        <v>95</v>
      </c>
      <c r="T97">
        <v>144</v>
      </c>
      <c r="U97">
        <v>95</v>
      </c>
      <c r="V97">
        <v>7913</v>
      </c>
      <c r="W97">
        <v>95</v>
      </c>
      <c r="Y97">
        <v>0</v>
      </c>
      <c r="Z97">
        <f t="shared" si="6"/>
        <v>95</v>
      </c>
    </row>
    <row r="98" spans="2:26" x14ac:dyDescent="0.25">
      <c r="B98">
        <f t="shared" si="4"/>
        <v>96</v>
      </c>
      <c r="C98">
        <v>0</v>
      </c>
      <c r="D98">
        <f t="shared" si="4"/>
        <v>96</v>
      </c>
      <c r="G98">
        <v>0</v>
      </c>
      <c r="H98">
        <f t="shared" si="5"/>
        <v>96</v>
      </c>
      <c r="L98">
        <v>1198</v>
      </c>
      <c r="M98">
        <v>96</v>
      </c>
      <c r="O98">
        <v>361</v>
      </c>
      <c r="P98">
        <v>96</v>
      </c>
      <c r="Q98">
        <v>990</v>
      </c>
      <c r="R98">
        <v>96</v>
      </c>
      <c r="T98">
        <v>140</v>
      </c>
      <c r="U98">
        <v>96</v>
      </c>
      <c r="V98">
        <v>9884</v>
      </c>
      <c r="W98">
        <v>96</v>
      </c>
      <c r="Y98">
        <v>0</v>
      </c>
      <c r="Z98">
        <f t="shared" si="6"/>
        <v>96</v>
      </c>
    </row>
    <row r="99" spans="2:26" x14ac:dyDescent="0.25">
      <c r="B99">
        <f t="shared" si="4"/>
        <v>97</v>
      </c>
      <c r="C99">
        <v>0</v>
      </c>
      <c r="D99">
        <f t="shared" si="4"/>
        <v>97</v>
      </c>
      <c r="G99">
        <v>0</v>
      </c>
      <c r="H99">
        <f t="shared" si="5"/>
        <v>97</v>
      </c>
      <c r="L99">
        <v>1206</v>
      </c>
      <c r="M99">
        <v>97</v>
      </c>
      <c r="O99">
        <v>382</v>
      </c>
      <c r="P99">
        <v>97</v>
      </c>
      <c r="Q99">
        <v>971</v>
      </c>
      <c r="R99">
        <v>97</v>
      </c>
      <c r="T99">
        <v>139</v>
      </c>
      <c r="U99">
        <v>97</v>
      </c>
      <c r="V99">
        <v>12624</v>
      </c>
      <c r="W99">
        <v>97</v>
      </c>
      <c r="Y99">
        <v>0</v>
      </c>
      <c r="Z99">
        <f t="shared" si="6"/>
        <v>97</v>
      </c>
    </row>
    <row r="100" spans="2:26" x14ac:dyDescent="0.25">
      <c r="B100">
        <f t="shared" si="4"/>
        <v>98</v>
      </c>
      <c r="C100">
        <v>0</v>
      </c>
      <c r="D100">
        <f t="shared" si="4"/>
        <v>98</v>
      </c>
      <c r="G100">
        <v>0</v>
      </c>
      <c r="H100">
        <f t="shared" si="5"/>
        <v>98</v>
      </c>
      <c r="L100">
        <v>1184</v>
      </c>
      <c r="M100">
        <v>98</v>
      </c>
      <c r="O100">
        <v>357</v>
      </c>
      <c r="P100">
        <v>98</v>
      </c>
      <c r="Q100">
        <v>949</v>
      </c>
      <c r="R100">
        <v>98</v>
      </c>
      <c r="T100">
        <v>148</v>
      </c>
      <c r="U100">
        <v>98</v>
      </c>
      <c r="V100">
        <v>15227</v>
      </c>
      <c r="W100">
        <v>98</v>
      </c>
      <c r="Y100">
        <v>0</v>
      </c>
      <c r="Z100">
        <f t="shared" si="6"/>
        <v>98</v>
      </c>
    </row>
    <row r="101" spans="2:26" x14ac:dyDescent="0.25">
      <c r="B101">
        <f t="shared" si="4"/>
        <v>99</v>
      </c>
      <c r="C101">
        <v>0</v>
      </c>
      <c r="D101">
        <f t="shared" si="4"/>
        <v>99</v>
      </c>
      <c r="G101">
        <v>0</v>
      </c>
      <c r="H101">
        <f t="shared" si="5"/>
        <v>99</v>
      </c>
      <c r="L101">
        <v>1243</v>
      </c>
      <c r="M101">
        <v>99</v>
      </c>
      <c r="O101">
        <v>325</v>
      </c>
      <c r="P101">
        <v>99</v>
      </c>
      <c r="Q101">
        <v>979</v>
      </c>
      <c r="R101">
        <v>99</v>
      </c>
      <c r="T101">
        <v>141</v>
      </c>
      <c r="U101">
        <v>99</v>
      </c>
      <c r="V101">
        <v>19009</v>
      </c>
      <c r="W101">
        <v>99</v>
      </c>
      <c r="Y101">
        <v>0</v>
      </c>
      <c r="Z101">
        <f t="shared" si="6"/>
        <v>99</v>
      </c>
    </row>
    <row r="102" spans="2:26" x14ac:dyDescent="0.25">
      <c r="B102">
        <f t="shared" si="4"/>
        <v>100</v>
      </c>
      <c r="C102">
        <v>0</v>
      </c>
      <c r="D102">
        <f t="shared" si="4"/>
        <v>100</v>
      </c>
      <c r="G102">
        <v>0</v>
      </c>
      <c r="H102">
        <f t="shared" si="5"/>
        <v>100</v>
      </c>
      <c r="L102">
        <v>1197</v>
      </c>
      <c r="M102">
        <v>100</v>
      </c>
      <c r="O102">
        <v>328</v>
      </c>
      <c r="P102">
        <v>100</v>
      </c>
      <c r="Q102">
        <v>971</v>
      </c>
      <c r="R102">
        <v>100</v>
      </c>
      <c r="T102">
        <v>144</v>
      </c>
      <c r="U102">
        <v>100</v>
      </c>
      <c r="V102">
        <v>23284</v>
      </c>
      <c r="W102">
        <v>100</v>
      </c>
      <c r="Y102">
        <v>0</v>
      </c>
      <c r="Z102">
        <f t="shared" si="6"/>
        <v>100</v>
      </c>
    </row>
    <row r="103" spans="2:26" x14ac:dyDescent="0.25">
      <c r="G103">
        <v>0</v>
      </c>
    </row>
  </sheetData>
  <sortState xmlns:xlrd2="http://schemas.microsoft.com/office/spreadsheetml/2017/richdata2" ref="Q3:R102">
    <sortCondition ref="R3:R102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DA78A-B691-460D-AE2A-A646B92BEEFE}">
  <sheetPr codeName="Sheet3"/>
  <dimension ref="D3:E105"/>
  <sheetViews>
    <sheetView topLeftCell="A79" workbookViewId="0">
      <selection activeCell="D104" sqref="D104"/>
    </sheetView>
  </sheetViews>
  <sheetFormatPr defaultRowHeight="15.75" x14ac:dyDescent="0.25"/>
  <sheetData>
    <row r="3" spans="4:5" x14ac:dyDescent="0.25">
      <c r="D3">
        <v>55013</v>
      </c>
      <c r="E3">
        <v>1</v>
      </c>
    </row>
    <row r="4" spans="4:5" x14ac:dyDescent="0.25">
      <c r="D4">
        <v>5608</v>
      </c>
      <c r="E4">
        <v>2</v>
      </c>
    </row>
    <row r="5" spans="4:5" x14ac:dyDescent="0.25">
      <c r="D5">
        <v>3524</v>
      </c>
      <c r="E5">
        <v>3</v>
      </c>
    </row>
    <row r="6" spans="4:5" x14ac:dyDescent="0.25">
      <c r="D6">
        <v>2696</v>
      </c>
      <c r="E6">
        <v>4</v>
      </c>
    </row>
    <row r="7" spans="4:5" x14ac:dyDescent="0.25">
      <c r="D7">
        <v>2179</v>
      </c>
      <c r="E7">
        <v>5</v>
      </c>
    </row>
    <row r="8" spans="4:5" x14ac:dyDescent="0.25">
      <c r="D8">
        <v>1757</v>
      </c>
      <c r="E8">
        <v>6</v>
      </c>
    </row>
    <row r="9" spans="4:5" x14ac:dyDescent="0.25">
      <c r="D9">
        <v>1534</v>
      </c>
      <c r="E9">
        <v>7</v>
      </c>
    </row>
    <row r="10" spans="4:5" x14ac:dyDescent="0.25">
      <c r="D10">
        <v>1356</v>
      </c>
      <c r="E10">
        <v>8</v>
      </c>
    </row>
    <row r="11" spans="4:5" x14ac:dyDescent="0.25">
      <c r="D11">
        <v>1211</v>
      </c>
      <c r="E11">
        <v>9</v>
      </c>
    </row>
    <row r="12" spans="4:5" x14ac:dyDescent="0.25">
      <c r="D12">
        <v>1069</v>
      </c>
      <c r="E12">
        <v>10</v>
      </c>
    </row>
    <row r="13" spans="4:5" x14ac:dyDescent="0.25">
      <c r="D13">
        <v>989</v>
      </c>
      <c r="E13">
        <v>11</v>
      </c>
    </row>
    <row r="14" spans="4:5" x14ac:dyDescent="0.25">
      <c r="D14">
        <v>894</v>
      </c>
      <c r="E14">
        <v>12</v>
      </c>
    </row>
    <row r="15" spans="4:5" x14ac:dyDescent="0.25">
      <c r="D15">
        <v>891</v>
      </c>
      <c r="E15">
        <v>13</v>
      </c>
    </row>
    <row r="16" spans="4:5" x14ac:dyDescent="0.25">
      <c r="D16">
        <v>751</v>
      </c>
      <c r="E16">
        <v>14</v>
      </c>
    </row>
    <row r="17" spans="4:5" x14ac:dyDescent="0.25">
      <c r="D17">
        <v>736</v>
      </c>
      <c r="E17">
        <v>15</v>
      </c>
    </row>
    <row r="18" spans="4:5" x14ac:dyDescent="0.25">
      <c r="D18">
        <v>710</v>
      </c>
      <c r="E18">
        <v>16</v>
      </c>
    </row>
    <row r="19" spans="4:5" x14ac:dyDescent="0.25">
      <c r="D19">
        <v>691</v>
      </c>
      <c r="E19">
        <v>17</v>
      </c>
    </row>
    <row r="20" spans="4:5" x14ac:dyDescent="0.25">
      <c r="D20">
        <v>601</v>
      </c>
      <c r="E20">
        <v>18</v>
      </c>
    </row>
    <row r="21" spans="4:5" x14ac:dyDescent="0.25">
      <c r="D21">
        <v>600</v>
      </c>
      <c r="E21">
        <v>19</v>
      </c>
    </row>
    <row r="22" spans="4:5" x14ac:dyDescent="0.25">
      <c r="D22">
        <v>591</v>
      </c>
      <c r="E22">
        <v>20</v>
      </c>
    </row>
    <row r="23" spans="4:5" x14ac:dyDescent="0.25">
      <c r="D23">
        <v>556</v>
      </c>
      <c r="E23">
        <v>21</v>
      </c>
    </row>
    <row r="24" spans="4:5" x14ac:dyDescent="0.25">
      <c r="D24">
        <v>538</v>
      </c>
      <c r="E24">
        <v>22</v>
      </c>
    </row>
    <row r="25" spans="4:5" x14ac:dyDescent="0.25">
      <c r="D25">
        <v>531</v>
      </c>
      <c r="E25">
        <v>23</v>
      </c>
    </row>
    <row r="26" spans="4:5" x14ac:dyDescent="0.25">
      <c r="D26">
        <v>510</v>
      </c>
      <c r="E26">
        <v>24</v>
      </c>
    </row>
    <row r="27" spans="4:5" x14ac:dyDescent="0.25">
      <c r="D27">
        <v>479</v>
      </c>
      <c r="E27">
        <v>27</v>
      </c>
    </row>
    <row r="28" spans="4:5" x14ac:dyDescent="0.25">
      <c r="D28">
        <v>479</v>
      </c>
      <c r="E28">
        <v>26</v>
      </c>
    </row>
    <row r="29" spans="4:5" x14ac:dyDescent="0.25">
      <c r="D29">
        <v>478</v>
      </c>
      <c r="E29">
        <v>25</v>
      </c>
    </row>
    <row r="30" spans="4:5" x14ac:dyDescent="0.25">
      <c r="D30">
        <v>456</v>
      </c>
      <c r="E30">
        <v>30</v>
      </c>
    </row>
    <row r="31" spans="4:5" x14ac:dyDescent="0.25">
      <c r="D31">
        <v>449</v>
      </c>
      <c r="E31">
        <v>29</v>
      </c>
    </row>
    <row r="32" spans="4:5" x14ac:dyDescent="0.25">
      <c r="D32">
        <v>444</v>
      </c>
      <c r="E32">
        <v>28</v>
      </c>
    </row>
    <row r="33" spans="4:5" x14ac:dyDescent="0.25">
      <c r="D33">
        <v>407</v>
      </c>
      <c r="E33">
        <v>32</v>
      </c>
    </row>
    <row r="34" spans="4:5" x14ac:dyDescent="0.25">
      <c r="D34">
        <v>407</v>
      </c>
      <c r="E34">
        <v>31</v>
      </c>
    </row>
    <row r="35" spans="4:5" x14ac:dyDescent="0.25">
      <c r="D35">
        <v>373</v>
      </c>
      <c r="E35">
        <v>34</v>
      </c>
    </row>
    <row r="36" spans="4:5" x14ac:dyDescent="0.25">
      <c r="D36">
        <v>366</v>
      </c>
      <c r="E36">
        <v>33</v>
      </c>
    </row>
    <row r="37" spans="4:5" x14ac:dyDescent="0.25">
      <c r="D37">
        <v>359</v>
      </c>
      <c r="E37">
        <v>37</v>
      </c>
    </row>
    <row r="38" spans="4:5" x14ac:dyDescent="0.25">
      <c r="D38">
        <v>358</v>
      </c>
      <c r="E38">
        <v>35</v>
      </c>
    </row>
    <row r="39" spans="4:5" x14ac:dyDescent="0.25">
      <c r="D39">
        <v>339</v>
      </c>
      <c r="E39">
        <v>38</v>
      </c>
    </row>
    <row r="40" spans="4:5" x14ac:dyDescent="0.25">
      <c r="D40">
        <v>333</v>
      </c>
      <c r="E40">
        <v>40</v>
      </c>
    </row>
    <row r="41" spans="4:5" x14ac:dyDescent="0.25">
      <c r="D41">
        <v>325</v>
      </c>
      <c r="E41">
        <v>43</v>
      </c>
    </row>
    <row r="42" spans="4:5" x14ac:dyDescent="0.25">
      <c r="D42">
        <v>325</v>
      </c>
      <c r="E42">
        <v>42</v>
      </c>
    </row>
    <row r="43" spans="4:5" x14ac:dyDescent="0.25">
      <c r="D43">
        <v>322</v>
      </c>
      <c r="E43">
        <v>39</v>
      </c>
    </row>
    <row r="44" spans="4:5" x14ac:dyDescent="0.25">
      <c r="D44">
        <v>312</v>
      </c>
      <c r="E44">
        <v>36</v>
      </c>
    </row>
    <row r="45" spans="4:5" x14ac:dyDescent="0.25">
      <c r="D45">
        <v>309</v>
      </c>
      <c r="E45">
        <v>41</v>
      </c>
    </row>
    <row r="46" spans="4:5" x14ac:dyDescent="0.25">
      <c r="D46">
        <v>292</v>
      </c>
      <c r="E46">
        <v>45</v>
      </c>
    </row>
    <row r="47" spans="4:5" x14ac:dyDescent="0.25">
      <c r="D47">
        <v>285</v>
      </c>
      <c r="E47">
        <v>44</v>
      </c>
    </row>
    <row r="48" spans="4:5" x14ac:dyDescent="0.25">
      <c r="D48">
        <v>273</v>
      </c>
      <c r="E48">
        <v>52</v>
      </c>
    </row>
    <row r="49" spans="4:5" x14ac:dyDescent="0.25">
      <c r="D49">
        <v>272</v>
      </c>
      <c r="E49">
        <v>49</v>
      </c>
    </row>
    <row r="50" spans="4:5" x14ac:dyDescent="0.25">
      <c r="D50">
        <v>267</v>
      </c>
      <c r="E50">
        <v>48</v>
      </c>
    </row>
    <row r="51" spans="4:5" x14ac:dyDescent="0.25">
      <c r="D51">
        <v>267</v>
      </c>
      <c r="E51">
        <v>46</v>
      </c>
    </row>
    <row r="52" spans="4:5" x14ac:dyDescent="0.25">
      <c r="D52">
        <v>264</v>
      </c>
      <c r="E52">
        <v>47</v>
      </c>
    </row>
    <row r="53" spans="4:5" x14ac:dyDescent="0.25">
      <c r="D53">
        <v>253</v>
      </c>
      <c r="E53">
        <v>55</v>
      </c>
    </row>
    <row r="54" spans="4:5" x14ac:dyDescent="0.25">
      <c r="D54">
        <v>252</v>
      </c>
      <c r="E54">
        <v>54</v>
      </c>
    </row>
    <row r="55" spans="4:5" x14ac:dyDescent="0.25">
      <c r="D55">
        <v>248</v>
      </c>
      <c r="E55">
        <v>51</v>
      </c>
    </row>
    <row r="56" spans="4:5" x14ac:dyDescent="0.25">
      <c r="D56">
        <v>243</v>
      </c>
      <c r="E56">
        <v>53</v>
      </c>
    </row>
    <row r="57" spans="4:5" x14ac:dyDescent="0.25">
      <c r="D57">
        <v>235</v>
      </c>
      <c r="E57">
        <v>50</v>
      </c>
    </row>
    <row r="58" spans="4:5" x14ac:dyDescent="0.25">
      <c r="D58">
        <v>234</v>
      </c>
      <c r="E58">
        <v>57</v>
      </c>
    </row>
    <row r="59" spans="4:5" x14ac:dyDescent="0.25">
      <c r="D59">
        <v>233</v>
      </c>
      <c r="E59">
        <v>69</v>
      </c>
    </row>
    <row r="60" spans="4:5" x14ac:dyDescent="0.25">
      <c r="D60">
        <v>233</v>
      </c>
      <c r="E60">
        <v>56</v>
      </c>
    </row>
    <row r="61" spans="4:5" x14ac:dyDescent="0.25">
      <c r="D61">
        <v>225</v>
      </c>
      <c r="E61">
        <v>60</v>
      </c>
    </row>
    <row r="62" spans="4:5" x14ac:dyDescent="0.25">
      <c r="D62">
        <v>219</v>
      </c>
      <c r="E62">
        <v>80</v>
      </c>
    </row>
    <row r="63" spans="4:5" x14ac:dyDescent="0.25">
      <c r="D63">
        <v>214</v>
      </c>
      <c r="E63">
        <v>70</v>
      </c>
    </row>
    <row r="64" spans="4:5" x14ac:dyDescent="0.25">
      <c r="D64">
        <v>212</v>
      </c>
      <c r="E64">
        <v>66</v>
      </c>
    </row>
    <row r="65" spans="4:5" x14ac:dyDescent="0.25">
      <c r="D65">
        <v>212</v>
      </c>
      <c r="E65">
        <v>62</v>
      </c>
    </row>
    <row r="66" spans="4:5" x14ac:dyDescent="0.25">
      <c r="D66">
        <v>210</v>
      </c>
      <c r="E66">
        <v>59</v>
      </c>
    </row>
    <row r="67" spans="4:5" x14ac:dyDescent="0.25">
      <c r="D67">
        <v>209</v>
      </c>
      <c r="E67">
        <v>61</v>
      </c>
    </row>
    <row r="68" spans="4:5" x14ac:dyDescent="0.25">
      <c r="D68">
        <v>209</v>
      </c>
      <c r="E68">
        <v>58</v>
      </c>
    </row>
    <row r="69" spans="4:5" x14ac:dyDescent="0.25">
      <c r="D69">
        <v>208</v>
      </c>
      <c r="E69">
        <v>63</v>
      </c>
    </row>
    <row r="70" spans="4:5" x14ac:dyDescent="0.25">
      <c r="D70">
        <v>206</v>
      </c>
      <c r="E70">
        <v>65</v>
      </c>
    </row>
    <row r="71" spans="4:5" x14ac:dyDescent="0.25">
      <c r="D71">
        <v>196</v>
      </c>
      <c r="E71">
        <v>71</v>
      </c>
    </row>
    <row r="72" spans="4:5" x14ac:dyDescent="0.25">
      <c r="D72">
        <v>194</v>
      </c>
      <c r="E72">
        <v>68</v>
      </c>
    </row>
    <row r="73" spans="4:5" x14ac:dyDescent="0.25">
      <c r="D73">
        <v>192</v>
      </c>
      <c r="E73">
        <v>64</v>
      </c>
    </row>
    <row r="74" spans="4:5" x14ac:dyDescent="0.25">
      <c r="D74">
        <v>191</v>
      </c>
      <c r="E74">
        <v>67</v>
      </c>
    </row>
    <row r="75" spans="4:5" x14ac:dyDescent="0.25">
      <c r="D75">
        <v>190</v>
      </c>
      <c r="E75">
        <v>91</v>
      </c>
    </row>
    <row r="76" spans="4:5" x14ac:dyDescent="0.25">
      <c r="D76">
        <v>190</v>
      </c>
      <c r="E76">
        <v>82</v>
      </c>
    </row>
    <row r="77" spans="4:5" x14ac:dyDescent="0.25">
      <c r="D77">
        <v>185</v>
      </c>
      <c r="E77">
        <v>72</v>
      </c>
    </row>
    <row r="78" spans="4:5" x14ac:dyDescent="0.25">
      <c r="D78">
        <v>182</v>
      </c>
      <c r="E78">
        <v>77</v>
      </c>
    </row>
    <row r="79" spans="4:5" x14ac:dyDescent="0.25">
      <c r="D79">
        <v>181</v>
      </c>
      <c r="E79">
        <v>74</v>
      </c>
    </row>
    <row r="80" spans="4:5" x14ac:dyDescent="0.25">
      <c r="D80">
        <v>180</v>
      </c>
      <c r="E80">
        <v>84</v>
      </c>
    </row>
    <row r="81" spans="4:5" x14ac:dyDescent="0.25">
      <c r="D81">
        <v>180</v>
      </c>
      <c r="E81">
        <v>83</v>
      </c>
    </row>
    <row r="82" spans="4:5" x14ac:dyDescent="0.25">
      <c r="D82">
        <v>177</v>
      </c>
      <c r="E82">
        <v>75</v>
      </c>
    </row>
    <row r="83" spans="4:5" x14ac:dyDescent="0.25">
      <c r="D83">
        <v>175</v>
      </c>
      <c r="E83">
        <v>81</v>
      </c>
    </row>
    <row r="84" spans="4:5" x14ac:dyDescent="0.25">
      <c r="D84">
        <v>174</v>
      </c>
      <c r="E84">
        <v>73</v>
      </c>
    </row>
    <row r="85" spans="4:5" x14ac:dyDescent="0.25">
      <c r="D85">
        <v>173</v>
      </c>
      <c r="E85">
        <v>76</v>
      </c>
    </row>
    <row r="86" spans="4:5" x14ac:dyDescent="0.25">
      <c r="D86">
        <v>167</v>
      </c>
      <c r="E86">
        <v>86</v>
      </c>
    </row>
    <row r="87" spans="4:5" x14ac:dyDescent="0.25">
      <c r="D87">
        <v>163</v>
      </c>
      <c r="E87">
        <v>93</v>
      </c>
    </row>
    <row r="88" spans="4:5" x14ac:dyDescent="0.25">
      <c r="D88">
        <v>162</v>
      </c>
      <c r="E88">
        <v>89</v>
      </c>
    </row>
    <row r="89" spans="4:5" x14ac:dyDescent="0.25">
      <c r="D89">
        <v>160</v>
      </c>
      <c r="E89">
        <v>85</v>
      </c>
    </row>
    <row r="90" spans="4:5" x14ac:dyDescent="0.25">
      <c r="D90">
        <v>159</v>
      </c>
      <c r="E90">
        <v>79</v>
      </c>
    </row>
    <row r="91" spans="4:5" x14ac:dyDescent="0.25">
      <c r="D91">
        <v>154</v>
      </c>
      <c r="E91">
        <v>88</v>
      </c>
    </row>
    <row r="92" spans="4:5" x14ac:dyDescent="0.25">
      <c r="D92">
        <v>153</v>
      </c>
      <c r="E92">
        <v>92</v>
      </c>
    </row>
    <row r="93" spans="4:5" x14ac:dyDescent="0.25">
      <c r="D93">
        <v>149</v>
      </c>
      <c r="E93">
        <v>87</v>
      </c>
    </row>
    <row r="94" spans="4:5" x14ac:dyDescent="0.25">
      <c r="D94">
        <v>148</v>
      </c>
      <c r="E94">
        <v>98</v>
      </c>
    </row>
    <row r="95" spans="4:5" x14ac:dyDescent="0.25">
      <c r="D95">
        <v>144</v>
      </c>
      <c r="E95">
        <v>95</v>
      </c>
    </row>
    <row r="96" spans="4:5" x14ac:dyDescent="0.25">
      <c r="D96">
        <v>144</v>
      </c>
      <c r="E96">
        <v>78</v>
      </c>
    </row>
    <row r="97" spans="4:5" x14ac:dyDescent="0.25">
      <c r="D97">
        <v>144</v>
      </c>
      <c r="E97">
        <v>100</v>
      </c>
    </row>
    <row r="98" spans="4:5" x14ac:dyDescent="0.25">
      <c r="D98">
        <v>141</v>
      </c>
      <c r="E98">
        <v>99</v>
      </c>
    </row>
    <row r="99" spans="4:5" x14ac:dyDescent="0.25">
      <c r="D99">
        <v>140</v>
      </c>
      <c r="E99">
        <v>96</v>
      </c>
    </row>
    <row r="100" spans="4:5" x14ac:dyDescent="0.25">
      <c r="D100">
        <v>139</v>
      </c>
      <c r="E100">
        <v>97</v>
      </c>
    </row>
    <row r="101" spans="4:5" x14ac:dyDescent="0.25">
      <c r="D101">
        <v>139</v>
      </c>
      <c r="E101">
        <v>90</v>
      </c>
    </row>
    <row r="102" spans="4:5" x14ac:dyDescent="0.25">
      <c r="D102">
        <v>137</v>
      </c>
      <c r="E102">
        <v>94</v>
      </c>
    </row>
    <row r="103" spans="4:5" x14ac:dyDescent="0.25">
      <c r="D103">
        <f>SUM(D3:D102)</f>
        <v>104134</v>
      </c>
    </row>
    <row r="104" spans="4:5" x14ac:dyDescent="0.25">
      <c r="D104">
        <f>D3/D103</f>
        <v>0.5282904718919853</v>
      </c>
    </row>
    <row r="105" spans="4:5" x14ac:dyDescent="0.25">
      <c r="D105">
        <f>(SUM(D3:D12)/D103)</f>
        <v>0.72931991472525781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40441-CF06-4BED-9AE6-2F21541E7D90}">
  <sheetPr codeName="Sheet2"/>
  <dimension ref="A2:AG185"/>
  <sheetViews>
    <sheetView topLeftCell="A109" zoomScale="52" zoomScaleNormal="52" workbookViewId="0">
      <selection activeCell="AC207" sqref="AC207"/>
    </sheetView>
  </sheetViews>
  <sheetFormatPr defaultRowHeight="15.75" x14ac:dyDescent="0.25"/>
  <cols>
    <col min="2" max="2" width="15.75" customWidth="1"/>
    <col min="3" max="3" width="18.25" customWidth="1"/>
    <col min="4" max="6" width="15.75" customWidth="1"/>
    <col min="7" max="7" width="16.25" customWidth="1"/>
    <col min="8" max="8" width="17.375" customWidth="1"/>
    <col min="9" max="9" width="15.75" customWidth="1"/>
    <col min="10" max="10" width="19.125" customWidth="1"/>
    <col min="11" max="11" width="15.75" customWidth="1"/>
    <col min="12" max="12" width="19.25" customWidth="1"/>
    <col min="13" max="13" width="11.375" customWidth="1"/>
    <col min="14" max="14" width="13.375" customWidth="1"/>
    <col min="15" max="34" width="14" customWidth="1"/>
  </cols>
  <sheetData>
    <row r="2" spans="1:25" x14ac:dyDescent="0.25">
      <c r="A2" t="s">
        <v>34</v>
      </c>
      <c r="B2" t="s">
        <v>7</v>
      </c>
      <c r="C2" t="s">
        <v>8</v>
      </c>
      <c r="D2" t="s">
        <v>33</v>
      </c>
      <c r="E2" t="s">
        <v>10</v>
      </c>
      <c r="F2" t="s">
        <v>32</v>
      </c>
      <c r="G2" t="s">
        <v>12</v>
      </c>
      <c r="H2" t="s">
        <v>31</v>
      </c>
      <c r="I2" t="s">
        <v>14</v>
      </c>
      <c r="J2" t="s">
        <v>30</v>
      </c>
      <c r="K2" t="s">
        <v>16</v>
      </c>
      <c r="L2" t="s">
        <v>29</v>
      </c>
      <c r="O2" t="s">
        <v>61</v>
      </c>
      <c r="P2" t="s">
        <v>8</v>
      </c>
      <c r="Q2" t="s">
        <v>9</v>
      </c>
      <c r="R2" t="s">
        <v>10</v>
      </c>
      <c r="S2" t="s">
        <v>11</v>
      </c>
      <c r="T2" t="s">
        <v>12</v>
      </c>
      <c r="U2" t="s">
        <v>13</v>
      </c>
      <c r="V2" t="s">
        <v>14</v>
      </c>
      <c r="W2" t="s">
        <v>15</v>
      </c>
      <c r="X2" t="s">
        <v>16</v>
      </c>
      <c r="Y2" t="s">
        <v>17</v>
      </c>
    </row>
    <row r="3" spans="1:25" x14ac:dyDescent="0.25">
      <c r="B3" t="s">
        <v>18</v>
      </c>
      <c r="C3" t="s">
        <v>54</v>
      </c>
      <c r="D3" s="4">
        <v>19.91</v>
      </c>
      <c r="E3" s="4">
        <v>181416</v>
      </c>
      <c r="F3" s="4">
        <v>19.23</v>
      </c>
      <c r="G3" s="4">
        <v>861</v>
      </c>
      <c r="H3" s="4">
        <v>149.13</v>
      </c>
      <c r="I3" s="4">
        <v>1704</v>
      </c>
      <c r="J3" s="4">
        <v>416.08</v>
      </c>
      <c r="K3" s="4">
        <v>861</v>
      </c>
      <c r="L3" s="4">
        <v>114.8</v>
      </c>
      <c r="O3" t="s">
        <v>62</v>
      </c>
      <c r="P3" t="s">
        <v>25</v>
      </c>
      <c r="Q3">
        <v>4.2699999999999996</v>
      </c>
      <c r="R3">
        <v>214815</v>
      </c>
      <c r="S3">
        <v>3.43</v>
      </c>
      <c r="T3">
        <v>1131</v>
      </c>
      <c r="U3">
        <v>182.24</v>
      </c>
      <c r="V3">
        <v>2213</v>
      </c>
      <c r="W3">
        <v>545.23</v>
      </c>
      <c r="X3">
        <v>1131</v>
      </c>
      <c r="Y3">
        <v>114.71</v>
      </c>
    </row>
    <row r="4" spans="1:25" x14ac:dyDescent="0.25">
      <c r="B4" t="s">
        <v>18</v>
      </c>
      <c r="C4" t="s">
        <v>48</v>
      </c>
      <c r="D4" s="4">
        <v>22.39</v>
      </c>
      <c r="E4" s="4">
        <v>189730</v>
      </c>
      <c r="F4" s="4">
        <v>21.82</v>
      </c>
      <c r="G4" s="4">
        <v>863</v>
      </c>
      <c r="H4" s="4">
        <v>129.6</v>
      </c>
      <c r="I4" s="4">
        <v>1736</v>
      </c>
      <c r="J4" s="4">
        <v>248.94</v>
      </c>
      <c r="K4" s="4">
        <v>863</v>
      </c>
      <c r="L4" s="4">
        <v>185.11</v>
      </c>
      <c r="O4" t="s">
        <v>62</v>
      </c>
      <c r="P4" t="s">
        <v>19</v>
      </c>
      <c r="Q4">
        <v>3.76</v>
      </c>
      <c r="R4">
        <v>220353</v>
      </c>
      <c r="S4">
        <v>3.07</v>
      </c>
      <c r="T4">
        <v>1083</v>
      </c>
      <c r="U4">
        <v>204.68</v>
      </c>
      <c r="V4">
        <v>2157</v>
      </c>
      <c r="W4">
        <v>388.75</v>
      </c>
      <c r="X4">
        <v>1083</v>
      </c>
      <c r="Y4">
        <v>95.1</v>
      </c>
    </row>
    <row r="5" spans="1:25" x14ac:dyDescent="0.25">
      <c r="B5" t="s">
        <v>18</v>
      </c>
      <c r="C5" t="s">
        <v>50</v>
      </c>
      <c r="D5" s="4">
        <v>21.31</v>
      </c>
      <c r="E5" s="4">
        <v>186878</v>
      </c>
      <c r="F5" s="4">
        <v>20.56</v>
      </c>
      <c r="G5" s="4">
        <v>892</v>
      </c>
      <c r="H5" s="4">
        <v>130.72999999999999</v>
      </c>
      <c r="I5" s="4">
        <v>1686</v>
      </c>
      <c r="J5" s="4">
        <v>471.92</v>
      </c>
      <c r="K5" s="4">
        <v>892</v>
      </c>
      <c r="L5" s="4">
        <v>145.49</v>
      </c>
      <c r="O5" t="s">
        <v>62</v>
      </c>
      <c r="P5" t="s">
        <v>21</v>
      </c>
      <c r="Q5">
        <v>5.09</v>
      </c>
      <c r="R5">
        <v>215838</v>
      </c>
      <c r="S5">
        <v>4.2</v>
      </c>
      <c r="T5">
        <v>1063</v>
      </c>
      <c r="U5">
        <v>161.72999999999999</v>
      </c>
      <c r="V5">
        <v>2187</v>
      </c>
      <c r="W5">
        <v>634.05999999999995</v>
      </c>
      <c r="X5">
        <v>1063</v>
      </c>
      <c r="Y5">
        <v>94.47</v>
      </c>
    </row>
    <row r="6" spans="1:25" x14ac:dyDescent="0.25">
      <c r="B6" t="s">
        <v>18</v>
      </c>
      <c r="C6" t="s">
        <v>52</v>
      </c>
      <c r="D6" s="4">
        <v>20.93</v>
      </c>
      <c r="E6" s="4">
        <v>184216</v>
      </c>
      <c r="F6" s="4">
        <v>20.3</v>
      </c>
      <c r="G6" s="4">
        <v>845</v>
      </c>
      <c r="H6" s="4">
        <v>139.94999999999999</v>
      </c>
      <c r="I6" s="4">
        <v>1780</v>
      </c>
      <c r="J6" s="4">
        <v>343.4</v>
      </c>
      <c r="K6" s="4">
        <v>845</v>
      </c>
      <c r="L6" s="4">
        <v>139.05000000000001</v>
      </c>
      <c r="O6" t="s">
        <v>62</v>
      </c>
      <c r="P6" t="s">
        <v>23</v>
      </c>
      <c r="Q6">
        <v>4.3499999999999996</v>
      </c>
      <c r="R6">
        <v>219515</v>
      </c>
      <c r="S6">
        <v>3.34</v>
      </c>
      <c r="T6">
        <v>1140</v>
      </c>
      <c r="U6">
        <v>182.44</v>
      </c>
      <c r="V6">
        <v>2248</v>
      </c>
      <c r="W6">
        <v>702.44</v>
      </c>
      <c r="X6">
        <v>1140</v>
      </c>
      <c r="Y6">
        <v>124.71</v>
      </c>
    </row>
    <row r="7" spans="1:25" x14ac:dyDescent="0.25">
      <c r="B7" t="s">
        <v>18</v>
      </c>
      <c r="C7" t="s">
        <v>49</v>
      </c>
      <c r="D7" s="4">
        <v>21.37</v>
      </c>
      <c r="E7" s="4">
        <v>192523</v>
      </c>
      <c r="F7" s="4">
        <v>20.28</v>
      </c>
      <c r="G7" s="4">
        <v>832</v>
      </c>
      <c r="H7" s="4">
        <v>130.44999999999999</v>
      </c>
      <c r="I7" s="4">
        <v>1771</v>
      </c>
      <c r="J7" s="4">
        <v>798.72</v>
      </c>
      <c r="K7" s="4">
        <v>832</v>
      </c>
      <c r="L7" s="4">
        <v>160.46</v>
      </c>
      <c r="O7" t="s">
        <v>62</v>
      </c>
      <c r="P7" t="s">
        <v>20</v>
      </c>
      <c r="Q7">
        <v>3.8</v>
      </c>
      <c r="R7">
        <v>217987</v>
      </c>
      <c r="S7">
        <v>3.2</v>
      </c>
      <c r="T7">
        <v>1072</v>
      </c>
      <c r="U7">
        <v>169.56</v>
      </c>
      <c r="V7">
        <v>2140</v>
      </c>
      <c r="W7">
        <v>309.85000000000002</v>
      </c>
      <c r="X7">
        <v>1072</v>
      </c>
      <c r="Y7">
        <v>123.07</v>
      </c>
    </row>
    <row r="8" spans="1:25" x14ac:dyDescent="0.25">
      <c r="B8" t="s">
        <v>18</v>
      </c>
      <c r="C8" t="s">
        <v>57</v>
      </c>
      <c r="D8" s="4">
        <v>19.25</v>
      </c>
      <c r="E8" s="4">
        <v>190416</v>
      </c>
      <c r="F8" s="4">
        <v>18.75</v>
      </c>
      <c r="G8" s="4">
        <v>847</v>
      </c>
      <c r="H8" s="4">
        <v>147.52000000000001</v>
      </c>
      <c r="I8" s="4">
        <v>1667</v>
      </c>
      <c r="J8" s="4">
        <v>269.58</v>
      </c>
      <c r="K8" s="4">
        <v>847</v>
      </c>
      <c r="L8" s="4">
        <v>78.53</v>
      </c>
      <c r="O8" t="s">
        <v>62</v>
      </c>
      <c r="P8" t="s">
        <v>28</v>
      </c>
      <c r="Q8">
        <v>4.2300000000000004</v>
      </c>
      <c r="R8">
        <v>215685</v>
      </c>
      <c r="S8">
        <v>3.55</v>
      </c>
      <c r="T8">
        <v>1117</v>
      </c>
      <c r="U8">
        <v>189.44</v>
      </c>
      <c r="V8">
        <v>2245</v>
      </c>
      <c r="W8">
        <v>401.83</v>
      </c>
      <c r="X8">
        <v>1117</v>
      </c>
      <c r="Y8">
        <v>86.01</v>
      </c>
    </row>
    <row r="9" spans="1:25" x14ac:dyDescent="0.25">
      <c r="B9" t="s">
        <v>18</v>
      </c>
      <c r="C9" t="s">
        <v>56</v>
      </c>
      <c r="D9" s="4">
        <v>19.34</v>
      </c>
      <c r="E9" s="4">
        <v>185606</v>
      </c>
      <c r="F9" s="4">
        <v>18.89</v>
      </c>
      <c r="G9" s="4">
        <v>853</v>
      </c>
      <c r="H9" s="4">
        <v>146.16999999999999</v>
      </c>
      <c r="I9" s="4">
        <v>1705</v>
      </c>
      <c r="J9" s="4">
        <v>197.73</v>
      </c>
      <c r="K9" s="4">
        <v>853</v>
      </c>
      <c r="L9" s="4">
        <v>106.39</v>
      </c>
      <c r="O9" t="s">
        <v>62</v>
      </c>
      <c r="P9" t="s">
        <v>27</v>
      </c>
      <c r="Q9">
        <v>3.72</v>
      </c>
      <c r="R9">
        <v>217796</v>
      </c>
      <c r="S9">
        <v>3.09</v>
      </c>
      <c r="T9">
        <v>1049</v>
      </c>
      <c r="U9">
        <v>165.24</v>
      </c>
      <c r="V9">
        <v>2169</v>
      </c>
      <c r="W9">
        <v>374.46</v>
      </c>
      <c r="X9">
        <v>1049</v>
      </c>
      <c r="Y9">
        <v>99.27</v>
      </c>
    </row>
    <row r="10" spans="1:25" x14ac:dyDescent="0.25">
      <c r="B10" t="s">
        <v>18</v>
      </c>
      <c r="C10" t="s">
        <v>51</v>
      </c>
      <c r="D10" s="4">
        <v>21.22</v>
      </c>
      <c r="E10" s="4">
        <v>185623</v>
      </c>
      <c r="F10" s="4">
        <v>20.5</v>
      </c>
      <c r="G10" s="4">
        <v>801</v>
      </c>
      <c r="H10" s="4">
        <v>131.88</v>
      </c>
      <c r="I10" s="4">
        <v>1756</v>
      </c>
      <c r="J10" s="4">
        <v>453.15</v>
      </c>
      <c r="K10" s="4">
        <v>801</v>
      </c>
      <c r="L10" s="4">
        <v>133.28</v>
      </c>
      <c r="O10" t="s">
        <v>62</v>
      </c>
      <c r="P10" t="s">
        <v>22</v>
      </c>
      <c r="Q10">
        <v>3.62</v>
      </c>
      <c r="R10">
        <v>213530</v>
      </c>
      <c r="S10">
        <v>2.95</v>
      </c>
      <c r="T10">
        <v>1114</v>
      </c>
      <c r="U10">
        <v>180.61</v>
      </c>
      <c r="V10">
        <v>2197</v>
      </c>
      <c r="W10">
        <v>385.04</v>
      </c>
      <c r="X10">
        <v>1114</v>
      </c>
      <c r="Y10">
        <v>106.2</v>
      </c>
    </row>
    <row r="11" spans="1:25" x14ac:dyDescent="0.25">
      <c r="B11" t="s">
        <v>18</v>
      </c>
      <c r="C11" t="s">
        <v>53</v>
      </c>
      <c r="D11" s="4">
        <v>20.92</v>
      </c>
      <c r="E11" s="4">
        <v>180770</v>
      </c>
      <c r="F11" s="4">
        <v>20.51</v>
      </c>
      <c r="G11" s="4">
        <v>830</v>
      </c>
      <c r="H11" s="4">
        <v>141.49</v>
      </c>
      <c r="I11" s="4">
        <v>1657</v>
      </c>
      <c r="J11" s="4">
        <v>208.64</v>
      </c>
      <c r="K11" s="4">
        <v>830</v>
      </c>
      <c r="L11" s="4">
        <v>65.89</v>
      </c>
      <c r="O11" t="s">
        <v>62</v>
      </c>
      <c r="P11" t="s">
        <v>24</v>
      </c>
      <c r="Q11">
        <v>4.5199999999999996</v>
      </c>
      <c r="R11">
        <v>219077</v>
      </c>
      <c r="S11">
        <v>3.14</v>
      </c>
      <c r="T11">
        <v>1062</v>
      </c>
      <c r="U11">
        <v>171.25</v>
      </c>
      <c r="V11">
        <v>2093</v>
      </c>
      <c r="W11">
        <v>742.52</v>
      </c>
      <c r="X11">
        <v>1062</v>
      </c>
      <c r="Y11">
        <v>464.03</v>
      </c>
    </row>
    <row r="12" spans="1:25" x14ac:dyDescent="0.25">
      <c r="B12" t="s">
        <v>18</v>
      </c>
      <c r="C12" t="s">
        <v>55</v>
      </c>
      <c r="D12" s="4">
        <v>19.91</v>
      </c>
      <c r="E12" s="4">
        <v>182766</v>
      </c>
      <c r="F12" s="4">
        <v>18.920000000000002</v>
      </c>
      <c r="G12" s="4">
        <v>835</v>
      </c>
      <c r="H12" s="4">
        <v>216.41</v>
      </c>
      <c r="I12" s="4">
        <v>1739</v>
      </c>
      <c r="J12" s="4">
        <v>622.53</v>
      </c>
      <c r="K12" s="4">
        <v>835</v>
      </c>
      <c r="L12" s="4">
        <v>154.85</v>
      </c>
      <c r="O12" t="s">
        <v>62</v>
      </c>
      <c r="P12" t="s">
        <v>26</v>
      </c>
      <c r="Q12">
        <v>4.01</v>
      </c>
      <c r="R12">
        <v>214949</v>
      </c>
      <c r="S12">
        <v>3.39</v>
      </c>
      <c r="T12">
        <v>1064</v>
      </c>
      <c r="U12">
        <v>178.53</v>
      </c>
      <c r="V12">
        <v>2141</v>
      </c>
      <c r="W12">
        <v>304.69</v>
      </c>
      <c r="X12">
        <v>1064</v>
      </c>
      <c r="Y12">
        <v>139.44999999999999</v>
      </c>
    </row>
    <row r="13" spans="1:25" x14ac:dyDescent="0.25">
      <c r="C13" t="s">
        <v>58</v>
      </c>
      <c r="D13" s="4">
        <f>AVERAGE(D12)</f>
        <v>19.91</v>
      </c>
      <c r="E13" s="4">
        <f>SUM(E3:E12)</f>
        <v>1859944</v>
      </c>
      <c r="F13" s="4">
        <f>AVERAGE(F12)</f>
        <v>18.920000000000002</v>
      </c>
      <c r="G13" s="4">
        <f>SUM(G3:G12)</f>
        <v>8459</v>
      </c>
      <c r="H13" s="4">
        <f>AVERAGE(H12)</f>
        <v>216.41</v>
      </c>
      <c r="I13" s="4">
        <f>SUM(I3:I12)</f>
        <v>17201</v>
      </c>
      <c r="J13" s="4">
        <f>AVERAGE(J12)</f>
        <v>622.53</v>
      </c>
      <c r="K13" s="4">
        <f>SUM(K3:K12)</f>
        <v>8459</v>
      </c>
      <c r="L13" s="4">
        <f>AVERAGE(L12)</f>
        <v>154.85</v>
      </c>
      <c r="P13" t="s">
        <v>64</v>
      </c>
      <c r="Q13" s="4">
        <f>AVERAGE(Q12)</f>
        <v>4.01</v>
      </c>
      <c r="R13" s="4">
        <f>SUM(R3:R12)</f>
        <v>2169545</v>
      </c>
      <c r="S13" s="4">
        <f>AVERAGE(S12)</f>
        <v>3.39</v>
      </c>
      <c r="T13" s="4">
        <f>SUM(T3:T12)</f>
        <v>10895</v>
      </c>
      <c r="U13" s="4">
        <f>AVERAGE(U12)</f>
        <v>178.53</v>
      </c>
      <c r="V13" s="4">
        <f>SUM(V3:V12)</f>
        <v>21790</v>
      </c>
      <c r="W13" s="4">
        <f>AVERAGE(W12)</f>
        <v>304.69</v>
      </c>
      <c r="X13" s="4">
        <f>SUM(X3:X12)</f>
        <v>10895</v>
      </c>
      <c r="Y13" s="4">
        <f>AVERAGE(Y12)</f>
        <v>139.44999999999999</v>
      </c>
    </row>
    <row r="15" spans="1:25" x14ac:dyDescent="0.25">
      <c r="A15" t="s">
        <v>35</v>
      </c>
    </row>
    <row r="16" spans="1:25" x14ac:dyDescent="0.25">
      <c r="B16" t="s">
        <v>18</v>
      </c>
      <c r="C16" s="3" t="s">
        <v>40</v>
      </c>
      <c r="D16" s="4">
        <v>3.45</v>
      </c>
      <c r="E16" s="4">
        <v>238971</v>
      </c>
      <c r="F16" s="4">
        <v>2.71</v>
      </c>
      <c r="G16" s="4">
        <v>1086</v>
      </c>
      <c r="H16" s="4">
        <v>170.71</v>
      </c>
      <c r="I16" s="4">
        <v>2057</v>
      </c>
      <c r="J16" s="4">
        <v>440.52</v>
      </c>
      <c r="K16" s="4">
        <v>1086</v>
      </c>
      <c r="L16" s="4">
        <v>132.18</v>
      </c>
    </row>
    <row r="17" spans="1:33" x14ac:dyDescent="0.25">
      <c r="B17" t="s">
        <v>18</v>
      </c>
      <c r="C17" s="3" t="s">
        <v>44</v>
      </c>
      <c r="D17" s="4">
        <v>3.03</v>
      </c>
      <c r="E17" s="4">
        <v>230145</v>
      </c>
      <c r="F17" s="4">
        <v>2.33</v>
      </c>
      <c r="G17" s="4">
        <v>1059</v>
      </c>
      <c r="H17" s="4">
        <v>165.66</v>
      </c>
      <c r="I17" s="4">
        <v>2229</v>
      </c>
      <c r="J17" s="4">
        <v>306.48</v>
      </c>
      <c r="K17" s="4">
        <v>1059</v>
      </c>
      <c r="L17" s="4">
        <v>233.09</v>
      </c>
    </row>
    <row r="18" spans="1:33" x14ac:dyDescent="0.25">
      <c r="B18" t="s">
        <v>18</v>
      </c>
      <c r="C18" s="3" t="s">
        <v>38</v>
      </c>
      <c r="D18" s="4">
        <v>4.3099999999999996</v>
      </c>
      <c r="E18" s="4">
        <v>228827</v>
      </c>
      <c r="F18" s="4">
        <v>3.3</v>
      </c>
      <c r="G18" s="4">
        <v>1042</v>
      </c>
      <c r="H18" s="4">
        <v>174.32</v>
      </c>
      <c r="I18" s="4">
        <v>2142</v>
      </c>
      <c r="J18" s="4">
        <v>751.01</v>
      </c>
      <c r="K18" s="4">
        <v>1042</v>
      </c>
      <c r="L18" s="4">
        <v>77.790000000000006</v>
      </c>
    </row>
    <row r="19" spans="1:33" x14ac:dyDescent="0.25">
      <c r="B19" t="s">
        <v>18</v>
      </c>
      <c r="C19" s="3" t="s">
        <v>46</v>
      </c>
      <c r="D19" s="4">
        <v>2.94</v>
      </c>
      <c r="E19" s="4">
        <v>230786</v>
      </c>
      <c r="F19" s="4">
        <v>2.27</v>
      </c>
      <c r="G19" s="4">
        <v>1119</v>
      </c>
      <c r="H19" s="4">
        <v>170.15</v>
      </c>
      <c r="I19" s="4">
        <v>2171</v>
      </c>
      <c r="J19" s="4">
        <v>417.81</v>
      </c>
      <c r="K19" s="4">
        <v>1119</v>
      </c>
      <c r="L19" s="4">
        <v>88.76</v>
      </c>
    </row>
    <row r="20" spans="1:33" x14ac:dyDescent="0.25">
      <c r="B20" t="s">
        <v>18</v>
      </c>
      <c r="C20" s="3" t="s">
        <v>41</v>
      </c>
      <c r="D20" s="4">
        <v>3.15</v>
      </c>
      <c r="E20" s="4">
        <v>232146</v>
      </c>
      <c r="F20" s="4">
        <v>2.48</v>
      </c>
      <c r="G20" s="4">
        <v>1087</v>
      </c>
      <c r="H20" s="4">
        <v>213.81</v>
      </c>
      <c r="I20" s="4">
        <v>2171</v>
      </c>
      <c r="J20" s="4">
        <v>309.98</v>
      </c>
      <c r="K20" s="4">
        <v>1087</v>
      </c>
      <c r="L20" s="4">
        <v>147.24</v>
      </c>
    </row>
    <row r="21" spans="1:33" x14ac:dyDescent="0.25">
      <c r="B21" t="s">
        <v>18</v>
      </c>
      <c r="C21" s="3" t="s">
        <v>45</v>
      </c>
      <c r="D21" s="4">
        <v>2.99</v>
      </c>
      <c r="E21" s="4">
        <v>238873</v>
      </c>
      <c r="F21" s="4">
        <v>2.39</v>
      </c>
      <c r="G21" s="4">
        <v>1073</v>
      </c>
      <c r="H21" s="4">
        <v>155.06</v>
      </c>
      <c r="I21" s="4">
        <v>2104</v>
      </c>
      <c r="J21" s="4">
        <v>281.61</v>
      </c>
      <c r="K21" s="4">
        <v>1073</v>
      </c>
      <c r="L21" s="4">
        <v>161.59</v>
      </c>
    </row>
    <row r="22" spans="1:33" x14ac:dyDescent="0.25">
      <c r="B22" t="s">
        <v>18</v>
      </c>
      <c r="C22" s="3" t="s">
        <v>47</v>
      </c>
      <c r="D22" s="4">
        <v>2.84</v>
      </c>
      <c r="E22" s="4">
        <v>231875</v>
      </c>
      <c r="F22" s="4">
        <v>2.2599999999999998</v>
      </c>
      <c r="G22" s="4">
        <v>1105</v>
      </c>
      <c r="H22" s="4">
        <v>171.45</v>
      </c>
      <c r="I22" s="4">
        <v>2143</v>
      </c>
      <c r="J22" s="4">
        <v>272.29000000000002</v>
      </c>
      <c r="K22" s="4">
        <v>1105</v>
      </c>
      <c r="L22" s="4">
        <v>134.94999999999999</v>
      </c>
    </row>
    <row r="23" spans="1:33" x14ac:dyDescent="0.25">
      <c r="B23" t="s">
        <v>18</v>
      </c>
      <c r="C23" s="3" t="s">
        <v>42</v>
      </c>
      <c r="D23" s="4">
        <v>3.09</v>
      </c>
      <c r="E23" s="4">
        <v>233245</v>
      </c>
      <c r="F23" s="4">
        <v>2.39</v>
      </c>
      <c r="G23" s="4">
        <v>1045</v>
      </c>
      <c r="H23" s="4">
        <v>141.03</v>
      </c>
      <c r="I23" s="4">
        <v>2215</v>
      </c>
      <c r="J23" s="4">
        <v>472.31</v>
      </c>
      <c r="K23" s="4">
        <v>1045</v>
      </c>
      <c r="L23" s="4">
        <v>85.8</v>
      </c>
    </row>
    <row r="24" spans="1:33" x14ac:dyDescent="0.25">
      <c r="B24" t="s">
        <v>18</v>
      </c>
      <c r="C24" s="3" t="s">
        <v>43</v>
      </c>
      <c r="D24" s="4">
        <v>3.07</v>
      </c>
      <c r="E24" s="4">
        <v>236876</v>
      </c>
      <c r="F24" s="4">
        <v>2.46</v>
      </c>
      <c r="G24" s="4">
        <v>1089</v>
      </c>
      <c r="H24" s="4">
        <v>137.62</v>
      </c>
      <c r="I24" s="4">
        <v>2185</v>
      </c>
      <c r="J24" s="4">
        <v>380.82</v>
      </c>
      <c r="K24" s="4">
        <v>1089</v>
      </c>
      <c r="L24" s="4">
        <v>90.07</v>
      </c>
    </row>
    <row r="25" spans="1:33" x14ac:dyDescent="0.25">
      <c r="B25" t="s">
        <v>18</v>
      </c>
      <c r="C25" s="3" t="s">
        <v>39</v>
      </c>
      <c r="D25" s="4">
        <v>4.04</v>
      </c>
      <c r="E25" s="4">
        <v>225360</v>
      </c>
      <c r="F25" s="4">
        <v>2.88</v>
      </c>
      <c r="G25" s="4">
        <v>1072</v>
      </c>
      <c r="H25" s="4">
        <v>169.04</v>
      </c>
      <c r="I25" s="4">
        <v>2137</v>
      </c>
      <c r="J25" s="4">
        <v>894.63</v>
      </c>
      <c r="K25" s="4">
        <v>1072</v>
      </c>
      <c r="L25" s="4">
        <v>97.36</v>
      </c>
    </row>
    <row r="26" spans="1:33" x14ac:dyDescent="0.25">
      <c r="C26" t="s">
        <v>35</v>
      </c>
      <c r="D26" s="4">
        <f>AVERAGE(D25)</f>
        <v>4.04</v>
      </c>
      <c r="E26" s="4">
        <f>SUM(E16:E25)</f>
        <v>2327104</v>
      </c>
      <c r="F26" s="4">
        <f>AVERAGE(F25)</f>
        <v>2.88</v>
      </c>
      <c r="G26" s="4">
        <f>SUM(G16:G25)</f>
        <v>10777</v>
      </c>
      <c r="H26" s="4">
        <f>AVERAGE(H25)</f>
        <v>169.04</v>
      </c>
      <c r="I26" s="4">
        <f>SUM(I16:I25)</f>
        <v>21554</v>
      </c>
      <c r="J26" s="4">
        <f>AVERAGE(J25)</f>
        <v>894.63</v>
      </c>
      <c r="K26" s="4">
        <f>SUM(K16:K25)</f>
        <v>10777</v>
      </c>
      <c r="L26" s="4">
        <f>AVERAGE(L25)</f>
        <v>97.36</v>
      </c>
      <c r="P26" t="str">
        <f>C26</f>
        <v xml:space="preserve">Uniform </v>
      </c>
      <c r="Q26">
        <f t="shared" ref="Q26:Y26" si="0">D26</f>
        <v>4.04</v>
      </c>
      <c r="R26">
        <f t="shared" si="0"/>
        <v>2327104</v>
      </c>
      <c r="S26">
        <f t="shared" si="0"/>
        <v>2.88</v>
      </c>
      <c r="T26">
        <f t="shared" si="0"/>
        <v>10777</v>
      </c>
      <c r="U26">
        <f t="shared" si="0"/>
        <v>169.04</v>
      </c>
      <c r="V26">
        <f t="shared" si="0"/>
        <v>21554</v>
      </c>
      <c r="W26">
        <f t="shared" si="0"/>
        <v>894.63</v>
      </c>
      <c r="X26">
        <f t="shared" si="0"/>
        <v>10777</v>
      </c>
      <c r="Y26">
        <f t="shared" si="0"/>
        <v>97.36</v>
      </c>
    </row>
    <row r="28" spans="1:33" x14ac:dyDescent="0.25">
      <c r="A28" t="s">
        <v>3</v>
      </c>
    </row>
    <row r="29" spans="1:33" x14ac:dyDescent="0.25">
      <c r="B29" t="s">
        <v>18</v>
      </c>
      <c r="C29" s="3" t="s">
        <v>40</v>
      </c>
      <c r="D29" s="4">
        <v>5.04</v>
      </c>
      <c r="E29" s="4">
        <v>325073</v>
      </c>
      <c r="F29" s="4">
        <v>4.28</v>
      </c>
      <c r="G29" s="4">
        <v>1100</v>
      </c>
      <c r="H29" s="4">
        <v>180.71</v>
      </c>
      <c r="I29" s="4">
        <v>2054</v>
      </c>
      <c r="J29" s="4">
        <v>458.31</v>
      </c>
      <c r="K29" s="4">
        <v>1100</v>
      </c>
      <c r="L29" s="4">
        <v>118.29</v>
      </c>
      <c r="O29" t="s">
        <v>18</v>
      </c>
      <c r="P29" t="s">
        <v>54</v>
      </c>
      <c r="Q29">
        <v>30.13</v>
      </c>
      <c r="R29">
        <v>318963</v>
      </c>
      <c r="S29">
        <v>29.74</v>
      </c>
      <c r="T29">
        <v>705</v>
      </c>
      <c r="U29">
        <v>105.28</v>
      </c>
      <c r="V29">
        <v>1615</v>
      </c>
      <c r="W29">
        <v>229.93</v>
      </c>
      <c r="X29">
        <v>705</v>
      </c>
      <c r="Y29">
        <v>59.28</v>
      </c>
      <c r="Z29" t="s">
        <v>63</v>
      </c>
      <c r="AA29" t="s">
        <v>63</v>
      </c>
      <c r="AB29" t="s">
        <v>63</v>
      </c>
      <c r="AC29" t="s">
        <v>63</v>
      </c>
      <c r="AD29" t="s">
        <v>63</v>
      </c>
      <c r="AE29" t="s">
        <v>63</v>
      </c>
      <c r="AF29" t="s">
        <v>63</v>
      </c>
      <c r="AG29" t="s">
        <v>63</v>
      </c>
    </row>
    <row r="30" spans="1:33" x14ac:dyDescent="0.25">
      <c r="B30" t="s">
        <v>18</v>
      </c>
      <c r="C30" s="3" t="s">
        <v>44</v>
      </c>
      <c r="D30" s="4">
        <v>4.7300000000000004</v>
      </c>
      <c r="E30" s="4">
        <v>322460</v>
      </c>
      <c r="F30" s="4">
        <v>4.04</v>
      </c>
      <c r="G30" s="4">
        <v>1030</v>
      </c>
      <c r="H30" s="4">
        <v>157.13</v>
      </c>
      <c r="I30" s="4">
        <v>2089</v>
      </c>
      <c r="J30" s="4">
        <v>444.91</v>
      </c>
      <c r="K30" s="4">
        <v>1030</v>
      </c>
      <c r="L30" s="4">
        <v>95.39</v>
      </c>
      <c r="O30" t="s">
        <v>18</v>
      </c>
      <c r="P30" t="s">
        <v>48</v>
      </c>
      <c r="Q30">
        <v>28.64</v>
      </c>
      <c r="R30">
        <v>319714</v>
      </c>
      <c r="S30">
        <v>28.24</v>
      </c>
      <c r="T30">
        <v>748</v>
      </c>
      <c r="U30">
        <v>116.41</v>
      </c>
      <c r="V30">
        <v>1525</v>
      </c>
      <c r="W30">
        <v>209.09</v>
      </c>
      <c r="X30">
        <v>748</v>
      </c>
      <c r="Y30">
        <v>76.48</v>
      </c>
      <c r="Z30" t="s">
        <v>63</v>
      </c>
      <c r="AA30" t="s">
        <v>63</v>
      </c>
      <c r="AB30" t="s">
        <v>63</v>
      </c>
      <c r="AC30" t="s">
        <v>63</v>
      </c>
      <c r="AD30" t="s">
        <v>63</v>
      </c>
      <c r="AE30" t="s">
        <v>63</v>
      </c>
      <c r="AF30" t="s">
        <v>63</v>
      </c>
      <c r="AG30" t="s">
        <v>63</v>
      </c>
    </row>
    <row r="31" spans="1:33" x14ac:dyDescent="0.25">
      <c r="B31" t="s">
        <v>18</v>
      </c>
      <c r="C31" s="3" t="s">
        <v>38</v>
      </c>
      <c r="D31" s="4">
        <v>4.16</v>
      </c>
      <c r="E31" s="4">
        <v>328053</v>
      </c>
      <c r="F31" s="4">
        <v>3.49</v>
      </c>
      <c r="G31" s="4">
        <v>1026</v>
      </c>
      <c r="H31" s="4">
        <v>180.84</v>
      </c>
      <c r="I31" s="4">
        <v>2059</v>
      </c>
      <c r="J31" s="4">
        <v>313.22000000000003</v>
      </c>
      <c r="K31" s="4">
        <v>1026</v>
      </c>
      <c r="L31" s="4">
        <v>173.43</v>
      </c>
      <c r="O31" t="s">
        <v>18</v>
      </c>
      <c r="P31" t="s">
        <v>50</v>
      </c>
      <c r="Q31">
        <v>26.07</v>
      </c>
      <c r="R31">
        <v>324524</v>
      </c>
      <c r="S31">
        <v>25.69</v>
      </c>
      <c r="T31">
        <v>743</v>
      </c>
      <c r="U31">
        <v>100.39</v>
      </c>
      <c r="V31">
        <v>1571</v>
      </c>
      <c r="W31">
        <v>212.36</v>
      </c>
      <c r="X31">
        <v>743</v>
      </c>
      <c r="Y31">
        <v>66.83</v>
      </c>
      <c r="Z31" t="s">
        <v>63</v>
      </c>
      <c r="AA31" t="s">
        <v>63</v>
      </c>
      <c r="AB31" t="s">
        <v>63</v>
      </c>
      <c r="AC31" t="s">
        <v>63</v>
      </c>
      <c r="AD31" t="s">
        <v>63</v>
      </c>
      <c r="AE31" t="s">
        <v>63</v>
      </c>
      <c r="AF31" t="s">
        <v>63</v>
      </c>
      <c r="AG31" t="s">
        <v>63</v>
      </c>
    </row>
    <row r="32" spans="1:33" x14ac:dyDescent="0.25">
      <c r="B32" t="s">
        <v>18</v>
      </c>
      <c r="C32" s="3" t="s">
        <v>46</v>
      </c>
      <c r="D32" s="4">
        <v>5.41</v>
      </c>
      <c r="E32" s="4">
        <v>325496</v>
      </c>
      <c r="F32" s="4">
        <v>4.55</v>
      </c>
      <c r="G32" s="4">
        <v>1010</v>
      </c>
      <c r="H32" s="4">
        <v>155.06</v>
      </c>
      <c r="I32" s="4">
        <v>2094</v>
      </c>
      <c r="J32" s="4">
        <v>615</v>
      </c>
      <c r="K32" s="4">
        <v>1010</v>
      </c>
      <c r="L32" s="4">
        <v>89.4</v>
      </c>
      <c r="O32" t="s">
        <v>18</v>
      </c>
      <c r="P32" t="s">
        <v>52</v>
      </c>
      <c r="Q32">
        <v>28.7</v>
      </c>
      <c r="R32">
        <v>326860</v>
      </c>
      <c r="S32">
        <v>28.36</v>
      </c>
      <c r="T32">
        <v>736</v>
      </c>
      <c r="U32">
        <v>98.56</v>
      </c>
      <c r="V32">
        <v>1551</v>
      </c>
      <c r="W32">
        <v>180.05</v>
      </c>
      <c r="X32">
        <v>736</v>
      </c>
      <c r="Y32">
        <v>65.22</v>
      </c>
      <c r="Z32" t="s">
        <v>63</v>
      </c>
      <c r="AA32" t="s">
        <v>63</v>
      </c>
      <c r="AB32" t="s">
        <v>63</v>
      </c>
      <c r="AC32" t="s">
        <v>63</v>
      </c>
      <c r="AD32" t="s">
        <v>63</v>
      </c>
      <c r="AE32" t="s">
        <v>63</v>
      </c>
      <c r="AF32" t="s">
        <v>63</v>
      </c>
      <c r="AG32" t="s">
        <v>63</v>
      </c>
    </row>
    <row r="33" spans="1:33" x14ac:dyDescent="0.25">
      <c r="B33" t="s">
        <v>18</v>
      </c>
      <c r="C33" s="3" t="s">
        <v>41</v>
      </c>
      <c r="D33" s="4">
        <v>5.21</v>
      </c>
      <c r="E33" s="4">
        <v>315847</v>
      </c>
      <c r="F33" s="4">
        <v>3.99</v>
      </c>
      <c r="G33" s="4">
        <v>1020</v>
      </c>
      <c r="H33" s="4">
        <v>196.32</v>
      </c>
      <c r="I33" s="4">
        <v>2067</v>
      </c>
      <c r="J33" s="4">
        <v>793.1</v>
      </c>
      <c r="K33" s="4">
        <v>1020</v>
      </c>
      <c r="L33" s="4">
        <v>228.56</v>
      </c>
      <c r="O33" t="s">
        <v>18</v>
      </c>
      <c r="P33" t="s">
        <v>49</v>
      </c>
      <c r="Q33">
        <v>27.18</v>
      </c>
      <c r="R33">
        <v>330118</v>
      </c>
      <c r="S33">
        <v>26.65</v>
      </c>
      <c r="T33">
        <v>710</v>
      </c>
      <c r="U33">
        <v>118.44</v>
      </c>
      <c r="V33">
        <v>1535</v>
      </c>
      <c r="W33">
        <v>341.9</v>
      </c>
      <c r="X33">
        <v>710</v>
      </c>
      <c r="Y33">
        <v>69.77</v>
      </c>
      <c r="Z33" t="s">
        <v>63</v>
      </c>
      <c r="AA33" t="s">
        <v>63</v>
      </c>
      <c r="AB33" t="s">
        <v>63</v>
      </c>
      <c r="AC33" t="s">
        <v>63</v>
      </c>
      <c r="AD33" t="s">
        <v>63</v>
      </c>
      <c r="AE33" t="s">
        <v>63</v>
      </c>
      <c r="AF33" t="s">
        <v>63</v>
      </c>
      <c r="AG33" t="s">
        <v>63</v>
      </c>
    </row>
    <row r="34" spans="1:33" x14ac:dyDescent="0.25">
      <c r="B34" t="s">
        <v>18</v>
      </c>
      <c r="C34" s="3" t="s">
        <v>45</v>
      </c>
      <c r="D34" s="4">
        <v>4.7699999999999996</v>
      </c>
      <c r="E34" s="4">
        <v>325898</v>
      </c>
      <c r="F34" s="4">
        <v>4.17</v>
      </c>
      <c r="G34" s="4">
        <v>1038</v>
      </c>
      <c r="H34" s="4">
        <v>166.4</v>
      </c>
      <c r="I34" s="4">
        <v>2061</v>
      </c>
      <c r="J34" s="4">
        <v>298.10000000000002</v>
      </c>
      <c r="K34" s="4">
        <v>1038</v>
      </c>
      <c r="L34" s="4">
        <v>132.27000000000001</v>
      </c>
      <c r="O34" t="s">
        <v>18</v>
      </c>
      <c r="P34" t="s">
        <v>57</v>
      </c>
      <c r="Q34">
        <v>30.28</v>
      </c>
      <c r="R34">
        <v>322837</v>
      </c>
      <c r="S34">
        <v>29.67</v>
      </c>
      <c r="T34">
        <v>754</v>
      </c>
      <c r="U34">
        <v>126.26</v>
      </c>
      <c r="V34">
        <v>1553</v>
      </c>
      <c r="W34">
        <v>425.28</v>
      </c>
      <c r="X34">
        <v>754</v>
      </c>
      <c r="Y34">
        <v>61.79</v>
      </c>
      <c r="Z34" t="s">
        <v>63</v>
      </c>
      <c r="AA34" t="s">
        <v>63</v>
      </c>
      <c r="AB34" t="s">
        <v>63</v>
      </c>
      <c r="AC34" t="s">
        <v>63</v>
      </c>
      <c r="AD34" t="s">
        <v>63</v>
      </c>
      <c r="AE34" t="s">
        <v>63</v>
      </c>
      <c r="AF34" t="s">
        <v>63</v>
      </c>
      <c r="AG34" t="s">
        <v>63</v>
      </c>
    </row>
    <row r="35" spans="1:33" x14ac:dyDescent="0.25">
      <c r="B35" t="s">
        <v>18</v>
      </c>
      <c r="C35" s="3" t="s">
        <v>47</v>
      </c>
      <c r="D35" s="4">
        <v>6.06</v>
      </c>
      <c r="E35" s="4">
        <v>325384</v>
      </c>
      <c r="F35" s="4">
        <v>5.16</v>
      </c>
      <c r="G35" s="4">
        <v>1055</v>
      </c>
      <c r="H35" s="4">
        <v>153.93</v>
      </c>
      <c r="I35" s="4">
        <v>2100</v>
      </c>
      <c r="J35" s="4">
        <v>618.30999999999995</v>
      </c>
      <c r="K35" s="4">
        <v>1055</v>
      </c>
      <c r="L35" s="4">
        <v>135.1</v>
      </c>
      <c r="O35" t="s">
        <v>18</v>
      </c>
      <c r="P35" t="s">
        <v>56</v>
      </c>
      <c r="Q35">
        <v>28.45</v>
      </c>
      <c r="R35">
        <v>323835</v>
      </c>
      <c r="S35">
        <v>28.04</v>
      </c>
      <c r="T35">
        <v>782</v>
      </c>
      <c r="U35">
        <v>114.41</v>
      </c>
      <c r="V35">
        <v>1545</v>
      </c>
      <c r="W35">
        <v>185.1</v>
      </c>
      <c r="X35">
        <v>782</v>
      </c>
      <c r="Y35">
        <v>108.92</v>
      </c>
      <c r="Z35" t="s">
        <v>63</v>
      </c>
      <c r="AA35" t="s">
        <v>63</v>
      </c>
      <c r="AB35" t="s">
        <v>63</v>
      </c>
      <c r="AC35" t="s">
        <v>63</v>
      </c>
      <c r="AD35" t="s">
        <v>63</v>
      </c>
      <c r="AE35" t="s">
        <v>63</v>
      </c>
      <c r="AF35" t="s">
        <v>63</v>
      </c>
      <c r="AG35" t="s">
        <v>63</v>
      </c>
    </row>
    <row r="36" spans="1:33" x14ac:dyDescent="0.25">
      <c r="B36" t="s">
        <v>18</v>
      </c>
      <c r="C36" s="3" t="s">
        <v>42</v>
      </c>
      <c r="D36" s="4">
        <v>4.8499999999999996</v>
      </c>
      <c r="E36" s="4">
        <v>327712</v>
      </c>
      <c r="F36" s="4">
        <v>4.25</v>
      </c>
      <c r="G36" s="4">
        <v>1005</v>
      </c>
      <c r="H36" s="4">
        <v>149.55000000000001</v>
      </c>
      <c r="I36" s="4">
        <v>2036</v>
      </c>
      <c r="J36" s="4">
        <v>343.97</v>
      </c>
      <c r="K36" s="4">
        <v>1005</v>
      </c>
      <c r="L36" s="4">
        <v>102.05</v>
      </c>
      <c r="O36" t="s">
        <v>18</v>
      </c>
      <c r="P36" t="s">
        <v>51</v>
      </c>
      <c r="Q36">
        <v>30.6</v>
      </c>
      <c r="R36">
        <v>332141</v>
      </c>
      <c r="S36">
        <v>30.09</v>
      </c>
      <c r="T36">
        <v>745</v>
      </c>
      <c r="U36">
        <v>109.32</v>
      </c>
      <c r="V36">
        <v>1536</v>
      </c>
      <c r="W36">
        <v>331.38</v>
      </c>
      <c r="X36">
        <v>745</v>
      </c>
      <c r="Y36">
        <v>68.23</v>
      </c>
      <c r="Z36" t="s">
        <v>63</v>
      </c>
      <c r="AA36" t="s">
        <v>63</v>
      </c>
      <c r="AB36" t="s">
        <v>63</v>
      </c>
      <c r="AC36" t="s">
        <v>63</v>
      </c>
      <c r="AD36" t="s">
        <v>63</v>
      </c>
      <c r="AE36" t="s">
        <v>63</v>
      </c>
      <c r="AF36" t="s">
        <v>63</v>
      </c>
      <c r="AG36" t="s">
        <v>63</v>
      </c>
    </row>
    <row r="37" spans="1:33" x14ac:dyDescent="0.25">
      <c r="B37" t="s">
        <v>18</v>
      </c>
      <c r="C37" s="3" t="s">
        <v>43</v>
      </c>
      <c r="D37" s="4">
        <v>4.5599999999999996</v>
      </c>
      <c r="E37" s="4">
        <v>330117</v>
      </c>
      <c r="F37" s="4">
        <v>3.88</v>
      </c>
      <c r="G37" s="4">
        <v>1048</v>
      </c>
      <c r="H37" s="4">
        <v>138.82</v>
      </c>
      <c r="I37" s="4">
        <v>2094</v>
      </c>
      <c r="J37" s="4">
        <v>388.9</v>
      </c>
      <c r="K37" s="4">
        <v>1048</v>
      </c>
      <c r="L37" s="4">
        <v>145.13</v>
      </c>
      <c r="O37" t="s">
        <v>18</v>
      </c>
      <c r="P37" t="s">
        <v>53</v>
      </c>
      <c r="Q37">
        <v>29.84</v>
      </c>
      <c r="R37">
        <v>326325</v>
      </c>
      <c r="S37">
        <v>29.34</v>
      </c>
      <c r="T37">
        <v>700</v>
      </c>
      <c r="U37">
        <v>103.26</v>
      </c>
      <c r="V37">
        <v>1555</v>
      </c>
      <c r="W37">
        <v>327.66000000000003</v>
      </c>
      <c r="X37">
        <v>700</v>
      </c>
      <c r="Y37">
        <v>67.23</v>
      </c>
      <c r="Z37" t="s">
        <v>63</v>
      </c>
      <c r="AA37" t="s">
        <v>63</v>
      </c>
      <c r="AB37" t="s">
        <v>63</v>
      </c>
      <c r="AC37" t="s">
        <v>63</v>
      </c>
      <c r="AD37" t="s">
        <v>63</v>
      </c>
      <c r="AE37" t="s">
        <v>63</v>
      </c>
      <c r="AF37" t="s">
        <v>63</v>
      </c>
      <c r="AG37" t="s">
        <v>63</v>
      </c>
    </row>
    <row r="38" spans="1:33" x14ac:dyDescent="0.25">
      <c r="B38" t="s">
        <v>18</v>
      </c>
      <c r="C38" s="3" t="s">
        <v>39</v>
      </c>
      <c r="D38" s="4">
        <v>4.83</v>
      </c>
      <c r="E38" s="4">
        <v>327927</v>
      </c>
      <c r="F38" s="4">
        <v>3.99</v>
      </c>
      <c r="G38" s="4">
        <v>1023</v>
      </c>
      <c r="H38" s="4">
        <v>197.4</v>
      </c>
      <c r="I38" s="4">
        <v>2058</v>
      </c>
      <c r="J38" s="4">
        <v>523.97</v>
      </c>
      <c r="K38" s="4">
        <v>1023</v>
      </c>
      <c r="L38" s="4">
        <v>116.54</v>
      </c>
      <c r="O38" t="s">
        <v>18</v>
      </c>
      <c r="P38" t="s">
        <v>55</v>
      </c>
      <c r="Q38">
        <v>27.07</v>
      </c>
      <c r="R38">
        <v>323589</v>
      </c>
      <c r="S38">
        <v>26.58</v>
      </c>
      <c r="T38">
        <v>738</v>
      </c>
      <c r="U38">
        <v>116.77</v>
      </c>
      <c r="V38">
        <v>1513</v>
      </c>
      <c r="W38">
        <v>280.60000000000002</v>
      </c>
      <c r="X38">
        <v>738</v>
      </c>
      <c r="Y38">
        <v>90.87</v>
      </c>
      <c r="Z38" t="s">
        <v>63</v>
      </c>
      <c r="AA38" t="s">
        <v>63</v>
      </c>
      <c r="AB38" t="s">
        <v>63</v>
      </c>
      <c r="AC38" t="s">
        <v>63</v>
      </c>
      <c r="AD38" t="s">
        <v>63</v>
      </c>
      <c r="AE38" t="s">
        <v>63</v>
      </c>
      <c r="AF38" t="s">
        <v>63</v>
      </c>
      <c r="AG38" t="s">
        <v>63</v>
      </c>
    </row>
    <row r="39" spans="1:33" x14ac:dyDescent="0.25">
      <c r="C39" t="s">
        <v>3</v>
      </c>
      <c r="D39" s="4">
        <f>AVERAGE(D38)</f>
        <v>4.83</v>
      </c>
      <c r="E39" s="4">
        <f>SUM(E29:E38)</f>
        <v>3253967</v>
      </c>
      <c r="F39" s="4">
        <f>AVERAGE(F38)</f>
        <v>3.99</v>
      </c>
      <c r="G39" s="4">
        <f>SUM(G29:G38)</f>
        <v>10355</v>
      </c>
      <c r="H39" s="4">
        <f>AVERAGE(H38)</f>
        <v>197.4</v>
      </c>
      <c r="I39" s="4">
        <f>SUM(I29:I38)</f>
        <v>20712</v>
      </c>
      <c r="J39" s="4">
        <f>AVERAGE(J38)</f>
        <v>523.97</v>
      </c>
      <c r="K39" s="4">
        <f>SUM(K29:K38)</f>
        <v>10355</v>
      </c>
      <c r="L39" s="4">
        <f>AVERAGE(L38)</f>
        <v>116.54</v>
      </c>
      <c r="P39" t="s">
        <v>66</v>
      </c>
      <c r="Q39" s="4">
        <f>AVERAGE(Q38)</f>
        <v>27.07</v>
      </c>
      <c r="R39" s="4">
        <f>SUM(R29:R38)</f>
        <v>3248906</v>
      </c>
      <c r="S39" s="4">
        <f>AVERAGE(S38)</f>
        <v>26.58</v>
      </c>
      <c r="T39" s="4">
        <f>SUM(T29:T38)</f>
        <v>7361</v>
      </c>
      <c r="U39" s="4">
        <f>AVERAGE(U38)</f>
        <v>116.77</v>
      </c>
      <c r="V39" s="4">
        <f>SUM(V29:V38)</f>
        <v>15499</v>
      </c>
      <c r="W39" s="4">
        <f>AVERAGE(W38)</f>
        <v>280.60000000000002</v>
      </c>
      <c r="X39" s="4">
        <f>SUM(X29:X38)</f>
        <v>7361</v>
      </c>
      <c r="Y39" s="4">
        <f>AVERAGE(Y38)</f>
        <v>90.87</v>
      </c>
    </row>
    <row r="41" spans="1:33" x14ac:dyDescent="0.25">
      <c r="A41" t="s">
        <v>36</v>
      </c>
    </row>
    <row r="42" spans="1:33" x14ac:dyDescent="0.25">
      <c r="B42" t="s">
        <v>18</v>
      </c>
      <c r="C42" s="3" t="s">
        <v>40</v>
      </c>
      <c r="D42" s="4">
        <v>17.18</v>
      </c>
      <c r="E42" s="4">
        <v>301961</v>
      </c>
      <c r="F42" s="4">
        <v>16.57</v>
      </c>
      <c r="G42" s="4">
        <v>792</v>
      </c>
      <c r="H42" s="4">
        <v>122.5</v>
      </c>
      <c r="I42" s="4">
        <v>1661</v>
      </c>
      <c r="J42" s="4">
        <v>418.48</v>
      </c>
      <c r="K42" s="4">
        <v>792</v>
      </c>
      <c r="L42" s="4">
        <v>69.72</v>
      </c>
      <c r="O42" t="s">
        <v>18</v>
      </c>
      <c r="P42" t="s">
        <v>25</v>
      </c>
      <c r="Q42">
        <v>3.24</v>
      </c>
      <c r="R42">
        <v>225502</v>
      </c>
      <c r="S42">
        <v>2.61</v>
      </c>
      <c r="T42">
        <v>1061</v>
      </c>
      <c r="U42">
        <v>188.04</v>
      </c>
      <c r="V42">
        <v>2212</v>
      </c>
      <c r="W42">
        <v>320.60000000000002</v>
      </c>
      <c r="X42">
        <v>1061</v>
      </c>
      <c r="Y42">
        <v>122.45</v>
      </c>
    </row>
    <row r="43" spans="1:33" x14ac:dyDescent="0.25">
      <c r="B43" t="s">
        <v>18</v>
      </c>
      <c r="C43" s="3" t="s">
        <v>44</v>
      </c>
      <c r="D43" s="4">
        <v>19.45</v>
      </c>
      <c r="E43" s="4">
        <v>308487</v>
      </c>
      <c r="F43" s="4">
        <v>18</v>
      </c>
      <c r="G43" s="4">
        <v>845</v>
      </c>
      <c r="H43" s="4">
        <v>203.78</v>
      </c>
      <c r="I43" s="4">
        <v>1705</v>
      </c>
      <c r="J43" s="4">
        <v>1.06</v>
      </c>
      <c r="K43" s="4">
        <v>845</v>
      </c>
      <c r="L43" s="4">
        <v>185.57</v>
      </c>
      <c r="O43" t="s">
        <v>18</v>
      </c>
      <c r="P43" t="s">
        <v>19</v>
      </c>
      <c r="Q43">
        <v>4.0199999999999996</v>
      </c>
      <c r="R43">
        <v>232271</v>
      </c>
      <c r="S43">
        <v>2.97</v>
      </c>
      <c r="T43">
        <v>1071</v>
      </c>
      <c r="U43">
        <v>169.56</v>
      </c>
      <c r="V43">
        <v>2165</v>
      </c>
      <c r="W43">
        <v>684.83</v>
      </c>
      <c r="X43">
        <v>1071</v>
      </c>
      <c r="Y43">
        <v>194.14</v>
      </c>
    </row>
    <row r="44" spans="1:33" x14ac:dyDescent="0.25">
      <c r="B44" t="s">
        <v>18</v>
      </c>
      <c r="C44" s="3" t="s">
        <v>38</v>
      </c>
      <c r="D44" s="4">
        <v>19.28</v>
      </c>
      <c r="E44" s="4">
        <v>311235</v>
      </c>
      <c r="F44" s="4">
        <v>18.66</v>
      </c>
      <c r="G44" s="4">
        <v>869</v>
      </c>
      <c r="H44" s="4">
        <v>158.75</v>
      </c>
      <c r="I44" s="4">
        <v>1680</v>
      </c>
      <c r="J44" s="4">
        <v>384.57</v>
      </c>
      <c r="K44" s="4">
        <v>869</v>
      </c>
      <c r="L44" s="4">
        <v>78.8</v>
      </c>
      <c r="O44" t="s">
        <v>18</v>
      </c>
      <c r="P44" t="s">
        <v>21</v>
      </c>
      <c r="Q44">
        <v>3.99</v>
      </c>
      <c r="R44">
        <v>233780</v>
      </c>
      <c r="S44">
        <v>2.7</v>
      </c>
      <c r="T44">
        <v>1069</v>
      </c>
      <c r="U44">
        <v>204.77</v>
      </c>
      <c r="V44">
        <v>2121</v>
      </c>
      <c r="W44">
        <v>980.8</v>
      </c>
      <c r="X44">
        <v>1069</v>
      </c>
      <c r="Y44">
        <v>106.72</v>
      </c>
    </row>
    <row r="45" spans="1:33" x14ac:dyDescent="0.25">
      <c r="B45" t="s">
        <v>18</v>
      </c>
      <c r="C45" s="3" t="s">
        <v>46</v>
      </c>
      <c r="D45" s="4">
        <v>16.38</v>
      </c>
      <c r="E45" s="4">
        <v>306321</v>
      </c>
      <c r="F45" s="4">
        <v>15.74</v>
      </c>
      <c r="G45" s="4">
        <v>798</v>
      </c>
      <c r="H45" s="4">
        <v>145.49</v>
      </c>
      <c r="I45" s="4">
        <v>1680</v>
      </c>
      <c r="J45" s="4">
        <v>348.45</v>
      </c>
      <c r="K45" s="4">
        <v>798</v>
      </c>
      <c r="L45" s="4">
        <v>144.93</v>
      </c>
      <c r="O45" t="s">
        <v>18</v>
      </c>
      <c r="P45" t="s">
        <v>23</v>
      </c>
      <c r="Q45">
        <v>3.3</v>
      </c>
      <c r="R45">
        <v>245276</v>
      </c>
      <c r="S45">
        <v>2.61</v>
      </c>
      <c r="T45">
        <v>1064</v>
      </c>
      <c r="U45">
        <v>168.82</v>
      </c>
      <c r="V45">
        <v>2142</v>
      </c>
      <c r="W45">
        <v>382.35</v>
      </c>
      <c r="X45">
        <v>1064</v>
      </c>
      <c r="Y45">
        <v>145.33000000000001</v>
      </c>
    </row>
    <row r="46" spans="1:33" x14ac:dyDescent="0.25">
      <c r="B46" t="s">
        <v>18</v>
      </c>
      <c r="C46" s="3" t="s">
        <v>41</v>
      </c>
      <c r="D46" s="4">
        <v>20.170000000000002</v>
      </c>
      <c r="E46" s="4">
        <v>309191</v>
      </c>
      <c r="F46" s="4">
        <v>19.399999999999999</v>
      </c>
      <c r="G46" s="4">
        <v>818</v>
      </c>
      <c r="H46" s="4">
        <v>126.96</v>
      </c>
      <c r="I46" s="4">
        <v>1729</v>
      </c>
      <c r="J46" s="4">
        <v>570.07000000000005</v>
      </c>
      <c r="K46" s="4">
        <v>818</v>
      </c>
      <c r="L46" s="4">
        <v>71.8</v>
      </c>
      <c r="O46" t="s">
        <v>18</v>
      </c>
      <c r="P46" t="s">
        <v>20</v>
      </c>
      <c r="Q46">
        <v>4.0599999999999996</v>
      </c>
      <c r="R46">
        <v>230136</v>
      </c>
      <c r="S46">
        <v>3.2</v>
      </c>
      <c r="T46">
        <v>1086</v>
      </c>
      <c r="U46">
        <v>182.8</v>
      </c>
      <c r="V46">
        <v>2181</v>
      </c>
      <c r="W46">
        <v>589.54</v>
      </c>
      <c r="X46">
        <v>1086</v>
      </c>
      <c r="Y46">
        <v>82.93</v>
      </c>
    </row>
    <row r="47" spans="1:33" x14ac:dyDescent="0.25">
      <c r="B47" t="s">
        <v>18</v>
      </c>
      <c r="C47" s="3" t="s">
        <v>45</v>
      </c>
      <c r="D47" s="4">
        <v>20.55</v>
      </c>
      <c r="E47" s="4">
        <v>302366</v>
      </c>
      <c r="F47" s="4">
        <v>19.45</v>
      </c>
      <c r="G47" s="4">
        <v>832</v>
      </c>
      <c r="H47" s="4">
        <v>130.62</v>
      </c>
      <c r="I47" s="4">
        <v>1707</v>
      </c>
      <c r="J47" s="4">
        <v>774.08</v>
      </c>
      <c r="K47" s="4">
        <v>832</v>
      </c>
      <c r="L47" s="4">
        <v>193.09</v>
      </c>
      <c r="O47" t="s">
        <v>18</v>
      </c>
      <c r="P47" t="s">
        <v>28</v>
      </c>
      <c r="Q47">
        <v>3.57</v>
      </c>
      <c r="R47">
        <v>232490</v>
      </c>
      <c r="S47">
        <v>2.2999999999999998</v>
      </c>
      <c r="T47">
        <v>1095</v>
      </c>
      <c r="U47">
        <v>174.63</v>
      </c>
      <c r="V47">
        <v>2134</v>
      </c>
      <c r="W47">
        <v>885.11</v>
      </c>
      <c r="X47">
        <v>1095</v>
      </c>
      <c r="Y47">
        <v>215.25</v>
      </c>
    </row>
    <row r="48" spans="1:33" x14ac:dyDescent="0.25">
      <c r="B48" t="s">
        <v>18</v>
      </c>
      <c r="C48" s="3" t="s">
        <v>47</v>
      </c>
      <c r="D48" s="4">
        <v>19.47</v>
      </c>
      <c r="E48" s="4">
        <v>319687</v>
      </c>
      <c r="F48" s="4">
        <v>18.75</v>
      </c>
      <c r="G48" s="4">
        <v>836</v>
      </c>
      <c r="H48" s="4">
        <v>126.01</v>
      </c>
      <c r="I48" s="4">
        <v>1747</v>
      </c>
      <c r="J48" s="4">
        <v>479.1</v>
      </c>
      <c r="K48" s="4">
        <v>836</v>
      </c>
      <c r="L48" s="4">
        <v>117.94</v>
      </c>
      <c r="O48" t="s">
        <v>18</v>
      </c>
      <c r="P48" t="s">
        <v>27</v>
      </c>
      <c r="Q48">
        <v>2.98</v>
      </c>
      <c r="R48">
        <v>229048</v>
      </c>
      <c r="S48">
        <v>2.4300000000000002</v>
      </c>
      <c r="T48">
        <v>1056</v>
      </c>
      <c r="U48">
        <v>164.68</v>
      </c>
      <c r="V48">
        <v>2239</v>
      </c>
      <c r="W48">
        <v>289.45</v>
      </c>
      <c r="X48">
        <v>1056</v>
      </c>
      <c r="Y48">
        <v>94.91</v>
      </c>
    </row>
    <row r="49" spans="1:25" x14ac:dyDescent="0.25">
      <c r="B49" t="s">
        <v>18</v>
      </c>
      <c r="C49" s="3" t="s">
        <v>42</v>
      </c>
      <c r="D49" s="4">
        <v>17.04</v>
      </c>
      <c r="E49" s="4">
        <v>309481</v>
      </c>
      <c r="F49" s="4">
        <v>16.41</v>
      </c>
      <c r="G49" s="4">
        <v>809</v>
      </c>
      <c r="H49" s="4">
        <v>149.38999999999999</v>
      </c>
      <c r="I49" s="4">
        <v>1637</v>
      </c>
      <c r="J49" s="4">
        <v>369.18</v>
      </c>
      <c r="K49" s="4">
        <v>809</v>
      </c>
      <c r="L49" s="4">
        <v>116.06</v>
      </c>
      <c r="O49" t="s">
        <v>18</v>
      </c>
      <c r="P49" t="s">
        <v>22</v>
      </c>
      <c r="Q49">
        <v>3.58</v>
      </c>
      <c r="R49">
        <v>230303</v>
      </c>
      <c r="S49">
        <v>2.82</v>
      </c>
      <c r="T49">
        <v>1122</v>
      </c>
      <c r="U49">
        <v>175.52</v>
      </c>
      <c r="V49">
        <v>2151</v>
      </c>
      <c r="W49">
        <v>412.19</v>
      </c>
      <c r="X49">
        <v>1122</v>
      </c>
      <c r="Y49">
        <v>172.16</v>
      </c>
    </row>
    <row r="50" spans="1:25" x14ac:dyDescent="0.25">
      <c r="B50" t="s">
        <v>18</v>
      </c>
      <c r="C50" s="3" t="s">
        <v>43</v>
      </c>
      <c r="D50" s="4">
        <v>17.29</v>
      </c>
      <c r="E50" s="4">
        <v>308027</v>
      </c>
      <c r="F50" s="4">
        <v>16.7</v>
      </c>
      <c r="G50" s="4">
        <v>849</v>
      </c>
      <c r="H50" s="4">
        <v>155.69</v>
      </c>
      <c r="I50" s="4">
        <v>1594</v>
      </c>
      <c r="J50" s="4">
        <v>250</v>
      </c>
      <c r="K50" s="4">
        <v>849</v>
      </c>
      <c r="L50" s="4">
        <v>180.68</v>
      </c>
      <c r="O50" t="s">
        <v>18</v>
      </c>
      <c r="P50" t="s">
        <v>24</v>
      </c>
      <c r="Q50">
        <v>3.79</v>
      </c>
      <c r="R50">
        <v>227180</v>
      </c>
      <c r="S50">
        <v>2.85</v>
      </c>
      <c r="T50">
        <v>1099</v>
      </c>
      <c r="U50">
        <v>182.48</v>
      </c>
      <c r="V50">
        <v>2153</v>
      </c>
      <c r="W50">
        <v>656.17</v>
      </c>
      <c r="X50">
        <v>1099</v>
      </c>
      <c r="Y50">
        <v>99.67</v>
      </c>
    </row>
    <row r="51" spans="1:25" x14ac:dyDescent="0.25">
      <c r="B51" t="s">
        <v>18</v>
      </c>
      <c r="C51" s="3" t="s">
        <v>39</v>
      </c>
      <c r="D51" s="4">
        <v>19.670000000000002</v>
      </c>
      <c r="E51" s="4">
        <v>310053</v>
      </c>
      <c r="F51" s="4">
        <v>18.91</v>
      </c>
      <c r="G51" s="4">
        <v>870</v>
      </c>
      <c r="H51" s="4">
        <v>149.86000000000001</v>
      </c>
      <c r="I51" s="4">
        <v>1664</v>
      </c>
      <c r="J51" s="4">
        <v>536.70000000000005</v>
      </c>
      <c r="K51" s="4">
        <v>870</v>
      </c>
      <c r="L51" s="4">
        <v>74.540000000000006</v>
      </c>
      <c r="O51" t="s">
        <v>18</v>
      </c>
      <c r="P51" t="s">
        <v>26</v>
      </c>
      <c r="Q51">
        <v>3.04</v>
      </c>
      <c r="R51">
        <v>240741</v>
      </c>
      <c r="S51">
        <v>2.5099999999999998</v>
      </c>
      <c r="T51">
        <v>1116</v>
      </c>
      <c r="U51">
        <v>176.23</v>
      </c>
      <c r="V51">
        <v>2180</v>
      </c>
      <c r="W51">
        <v>250.68</v>
      </c>
      <c r="X51">
        <v>1116</v>
      </c>
      <c r="Y51">
        <v>103.75</v>
      </c>
    </row>
    <row r="52" spans="1:25" x14ac:dyDescent="0.25">
      <c r="C52" t="s">
        <v>36</v>
      </c>
      <c r="D52" s="4">
        <f>AVERAGE(D51)</f>
        <v>19.670000000000002</v>
      </c>
      <c r="E52" s="4">
        <f>SUM(E42:E51)</f>
        <v>3086809</v>
      </c>
      <c r="F52" s="4">
        <f>AVERAGE(F51)</f>
        <v>18.91</v>
      </c>
      <c r="G52" s="4">
        <f>SUM(G42:G51)</f>
        <v>8318</v>
      </c>
      <c r="H52" s="4">
        <f>AVERAGE(H51)</f>
        <v>149.86000000000001</v>
      </c>
      <c r="I52" s="4">
        <f>SUM(I42:I51)</f>
        <v>16804</v>
      </c>
      <c r="J52" s="4">
        <f>AVERAGE(J51)</f>
        <v>536.70000000000005</v>
      </c>
      <c r="K52" s="4">
        <f>SUM(K42:K51)</f>
        <v>8318</v>
      </c>
      <c r="L52" s="4">
        <f>AVERAGE(L51)</f>
        <v>74.540000000000006</v>
      </c>
      <c r="P52" t="s">
        <v>65</v>
      </c>
      <c r="Q52" s="4">
        <f>AVERAGE(Q51)</f>
        <v>3.04</v>
      </c>
      <c r="R52" s="4">
        <f>SUM(R42:R51)</f>
        <v>2326727</v>
      </c>
      <c r="S52" s="4">
        <f>AVERAGE(S51)</f>
        <v>2.5099999999999998</v>
      </c>
      <c r="T52" s="4">
        <f>SUM(T42:T51)</f>
        <v>10839</v>
      </c>
      <c r="U52" s="4">
        <f>AVERAGE(U51)</f>
        <v>176.23</v>
      </c>
      <c r="V52" s="4">
        <f>SUM(V42:V51)</f>
        <v>21678</v>
      </c>
      <c r="W52" s="4">
        <f>AVERAGE(W51)</f>
        <v>250.68</v>
      </c>
      <c r="X52" s="4">
        <f>SUM(X42:X51)</f>
        <v>10839</v>
      </c>
      <c r="Y52" s="4">
        <f>AVERAGE(Y51)</f>
        <v>103.75</v>
      </c>
    </row>
    <row r="54" spans="1:25" x14ac:dyDescent="0.25">
      <c r="A54" t="s">
        <v>37</v>
      </c>
    </row>
    <row r="55" spans="1:25" x14ac:dyDescent="0.25">
      <c r="B55" t="s">
        <v>18</v>
      </c>
      <c r="C55" s="3" t="s">
        <v>40</v>
      </c>
      <c r="D55" s="4">
        <v>4.9400000000000004</v>
      </c>
      <c r="E55" s="4">
        <v>228865</v>
      </c>
      <c r="F55" s="4">
        <v>3.79</v>
      </c>
      <c r="G55" s="4">
        <v>1079</v>
      </c>
      <c r="H55" s="4">
        <v>149.35</v>
      </c>
      <c r="I55" s="4">
        <v>2069</v>
      </c>
      <c r="J55" s="4">
        <v>910.74</v>
      </c>
      <c r="K55" s="4">
        <v>1079</v>
      </c>
      <c r="L55" s="4">
        <v>85.16</v>
      </c>
    </row>
    <row r="56" spans="1:25" x14ac:dyDescent="0.25">
      <c r="B56" t="s">
        <v>18</v>
      </c>
      <c r="C56" s="3" t="s">
        <v>44</v>
      </c>
      <c r="D56" s="4">
        <v>4.4400000000000004</v>
      </c>
      <c r="E56" s="4">
        <v>230704</v>
      </c>
      <c r="F56" s="4">
        <v>3.52</v>
      </c>
      <c r="G56" s="4">
        <v>1034</v>
      </c>
      <c r="H56" s="4">
        <v>169.57</v>
      </c>
      <c r="I56" s="4">
        <v>2064</v>
      </c>
      <c r="J56" s="4">
        <v>570.69000000000005</v>
      </c>
      <c r="K56" s="4">
        <v>1034</v>
      </c>
      <c r="L56" s="4">
        <v>174.5</v>
      </c>
    </row>
    <row r="57" spans="1:25" x14ac:dyDescent="0.25">
      <c r="B57" t="s">
        <v>18</v>
      </c>
      <c r="C57" s="3" t="s">
        <v>38</v>
      </c>
      <c r="D57" s="4">
        <v>4.83</v>
      </c>
      <c r="E57" s="4">
        <v>223859</v>
      </c>
      <c r="F57" s="4">
        <v>4</v>
      </c>
      <c r="G57" s="4">
        <v>1082</v>
      </c>
      <c r="H57" s="4">
        <v>164.28</v>
      </c>
      <c r="I57" s="4">
        <v>2157</v>
      </c>
      <c r="J57" s="4">
        <v>361.21</v>
      </c>
      <c r="K57" s="4">
        <v>1082</v>
      </c>
      <c r="L57" s="4">
        <v>302.74</v>
      </c>
    </row>
    <row r="58" spans="1:25" x14ac:dyDescent="0.25">
      <c r="B58" t="s">
        <v>18</v>
      </c>
      <c r="C58" s="3" t="s">
        <v>46</v>
      </c>
      <c r="D58" s="4">
        <v>4.42</v>
      </c>
      <c r="E58" s="4">
        <v>237140</v>
      </c>
      <c r="F58" s="4">
        <v>3.84</v>
      </c>
      <c r="G58" s="4">
        <v>1083</v>
      </c>
      <c r="H58" s="4">
        <v>167.62</v>
      </c>
      <c r="I58" s="4">
        <v>2170</v>
      </c>
      <c r="J58" s="4">
        <v>318.82</v>
      </c>
      <c r="K58" s="4">
        <v>1083</v>
      </c>
      <c r="L58" s="4">
        <v>97.93</v>
      </c>
    </row>
    <row r="59" spans="1:25" x14ac:dyDescent="0.25">
      <c r="B59" t="s">
        <v>18</v>
      </c>
      <c r="C59" s="3" t="s">
        <v>41</v>
      </c>
      <c r="D59" s="4">
        <v>5.09</v>
      </c>
      <c r="E59" s="4">
        <v>225744</v>
      </c>
      <c r="F59" s="4">
        <v>3.89</v>
      </c>
      <c r="G59" s="4">
        <v>1055</v>
      </c>
      <c r="H59" s="4">
        <v>170.04</v>
      </c>
      <c r="I59" s="4">
        <v>2124</v>
      </c>
      <c r="J59" s="4">
        <v>399.35</v>
      </c>
      <c r="K59" s="4">
        <v>1055</v>
      </c>
      <c r="L59" s="4">
        <v>629.72</v>
      </c>
    </row>
    <row r="60" spans="1:25" x14ac:dyDescent="0.25">
      <c r="B60" t="s">
        <v>18</v>
      </c>
      <c r="C60" s="3" t="s">
        <v>45</v>
      </c>
      <c r="D60" s="4">
        <v>5.18</v>
      </c>
      <c r="E60" s="4">
        <v>230592</v>
      </c>
      <c r="F60" s="4">
        <v>4.21</v>
      </c>
      <c r="G60" s="4">
        <v>1026</v>
      </c>
      <c r="H60" s="4">
        <v>162.41999999999999</v>
      </c>
      <c r="I60" s="4">
        <v>2169</v>
      </c>
      <c r="J60" s="4">
        <v>491.69</v>
      </c>
      <c r="K60" s="4">
        <v>1026</v>
      </c>
      <c r="L60" s="4">
        <v>316.62</v>
      </c>
    </row>
    <row r="61" spans="1:25" x14ac:dyDescent="0.25">
      <c r="B61" t="s">
        <v>18</v>
      </c>
      <c r="C61" s="3" t="s">
        <v>47</v>
      </c>
      <c r="D61" s="4">
        <v>4.29</v>
      </c>
      <c r="E61" s="4">
        <v>229467</v>
      </c>
      <c r="F61" s="4">
        <v>3.51</v>
      </c>
      <c r="G61" s="4">
        <v>1013</v>
      </c>
      <c r="H61" s="4">
        <v>182.54</v>
      </c>
      <c r="I61" s="4">
        <v>2109</v>
      </c>
      <c r="J61" s="4">
        <v>520.63</v>
      </c>
      <c r="K61" s="4">
        <v>1013</v>
      </c>
      <c r="L61" s="4">
        <v>80.52</v>
      </c>
    </row>
    <row r="62" spans="1:25" x14ac:dyDescent="0.25">
      <c r="B62" t="s">
        <v>18</v>
      </c>
      <c r="C62" s="3" t="s">
        <v>42</v>
      </c>
      <c r="D62" s="4">
        <v>4.24</v>
      </c>
      <c r="E62" s="4">
        <v>226433</v>
      </c>
      <c r="F62" s="4">
        <v>3.44</v>
      </c>
      <c r="G62" s="4">
        <v>1153</v>
      </c>
      <c r="H62" s="4">
        <v>216.78</v>
      </c>
      <c r="I62" s="4">
        <v>2178</v>
      </c>
      <c r="J62" s="4">
        <v>466.88</v>
      </c>
      <c r="K62" s="4">
        <v>1153</v>
      </c>
      <c r="L62" s="4">
        <v>121.67</v>
      </c>
    </row>
    <row r="63" spans="1:25" x14ac:dyDescent="0.25">
      <c r="B63" t="s">
        <v>18</v>
      </c>
      <c r="C63" s="3" t="s">
        <v>43</v>
      </c>
      <c r="D63" s="4">
        <v>4.01</v>
      </c>
      <c r="E63" s="4">
        <v>234572</v>
      </c>
      <c r="F63" s="4">
        <v>3.42</v>
      </c>
      <c r="G63" s="4">
        <v>1076</v>
      </c>
      <c r="H63" s="4">
        <v>162.24</v>
      </c>
      <c r="I63" s="4">
        <v>2146</v>
      </c>
      <c r="J63" s="4">
        <v>307.56</v>
      </c>
      <c r="K63" s="4">
        <v>1076</v>
      </c>
      <c r="L63" s="4">
        <v>118.08</v>
      </c>
    </row>
    <row r="64" spans="1:25" x14ac:dyDescent="0.25">
      <c r="B64" t="s">
        <v>18</v>
      </c>
      <c r="C64" s="3" t="s">
        <v>39</v>
      </c>
      <c r="D64" s="4">
        <v>4.67</v>
      </c>
      <c r="E64" s="4">
        <v>232504</v>
      </c>
      <c r="F64" s="4">
        <v>3.82</v>
      </c>
      <c r="G64" s="4">
        <v>1080</v>
      </c>
      <c r="H64" s="4">
        <v>240.65</v>
      </c>
      <c r="I64" s="4">
        <v>2176</v>
      </c>
      <c r="J64" s="4">
        <v>430.19</v>
      </c>
      <c r="K64" s="4">
        <v>1080</v>
      </c>
      <c r="L64" s="4">
        <v>179.89</v>
      </c>
    </row>
    <row r="65" spans="3:25" x14ac:dyDescent="0.25">
      <c r="C65" t="s">
        <v>37</v>
      </c>
      <c r="D65" s="4">
        <f>AVERAGE(D64)</f>
        <v>4.67</v>
      </c>
      <c r="E65" s="4">
        <f>SUM(E55:E64)</f>
        <v>2299880</v>
      </c>
      <c r="F65" s="4">
        <f>AVERAGE(F64)</f>
        <v>3.82</v>
      </c>
      <c r="G65" s="4">
        <f>SUM(G55:G64)</f>
        <v>10681</v>
      </c>
      <c r="H65" s="4">
        <f>AVERAGE(H64)</f>
        <v>240.65</v>
      </c>
      <c r="I65" s="4">
        <f>SUM(I55:I64)</f>
        <v>21362</v>
      </c>
      <c r="J65" s="4">
        <f>AVERAGE(J64)</f>
        <v>430.19</v>
      </c>
      <c r="K65" s="4">
        <f>SUM(K55:K64)</f>
        <v>10681</v>
      </c>
      <c r="L65" s="4">
        <f>AVERAGE(L64)</f>
        <v>179.89</v>
      </c>
      <c r="P65" t="str">
        <f>C65</f>
        <v>Gaussian</v>
      </c>
      <c r="Q65">
        <f t="shared" ref="Q65" si="1">D65</f>
        <v>4.67</v>
      </c>
      <c r="R65">
        <f t="shared" ref="R65" si="2">E65</f>
        <v>2299880</v>
      </c>
      <c r="S65">
        <f t="shared" ref="S65" si="3">F65</f>
        <v>3.82</v>
      </c>
      <c r="T65">
        <f t="shared" ref="T65" si="4">G65</f>
        <v>10681</v>
      </c>
      <c r="U65">
        <f t="shared" ref="U65" si="5">H65</f>
        <v>240.65</v>
      </c>
      <c r="V65">
        <f t="shared" ref="V65" si="6">I65</f>
        <v>21362</v>
      </c>
      <c r="W65">
        <f t="shared" ref="W65" si="7">J65</f>
        <v>430.19</v>
      </c>
      <c r="X65">
        <f t="shared" ref="X65" si="8">K65</f>
        <v>10681</v>
      </c>
      <c r="Y65">
        <f t="shared" ref="Y65" si="9">L65</f>
        <v>179.89</v>
      </c>
    </row>
    <row r="69" spans="3:25" x14ac:dyDescent="0.25">
      <c r="D69" t="s">
        <v>58</v>
      </c>
      <c r="E69" t="s">
        <v>35</v>
      </c>
      <c r="F69" t="s">
        <v>3</v>
      </c>
      <c r="G69" t="s">
        <v>36</v>
      </c>
      <c r="H69" t="s">
        <v>37</v>
      </c>
    </row>
    <row r="70" spans="3:25" x14ac:dyDescent="0.25">
      <c r="C70" t="s">
        <v>33</v>
      </c>
      <c r="D70">
        <v>19.91</v>
      </c>
      <c r="E70">
        <v>4.04</v>
      </c>
      <c r="F70">
        <v>4.83</v>
      </c>
      <c r="G70">
        <v>19.670000000000002</v>
      </c>
      <c r="H70">
        <v>4.67</v>
      </c>
    </row>
    <row r="71" spans="3:25" x14ac:dyDescent="0.25">
      <c r="C71" t="s">
        <v>10</v>
      </c>
      <c r="D71">
        <v>1859944</v>
      </c>
      <c r="E71">
        <v>2327104</v>
      </c>
      <c r="F71">
        <v>3253967</v>
      </c>
      <c r="G71">
        <v>3086809</v>
      </c>
      <c r="H71">
        <v>2299880</v>
      </c>
    </row>
    <row r="72" spans="3:25" x14ac:dyDescent="0.25">
      <c r="C72" t="s">
        <v>32</v>
      </c>
      <c r="D72">
        <v>18.920000000000002</v>
      </c>
      <c r="E72">
        <v>2.88</v>
      </c>
      <c r="F72">
        <v>3.99</v>
      </c>
      <c r="G72">
        <v>18.91</v>
      </c>
      <c r="H72">
        <v>3.82</v>
      </c>
    </row>
    <row r="73" spans="3:25" x14ac:dyDescent="0.25">
      <c r="C73" t="s">
        <v>12</v>
      </c>
      <c r="D73">
        <v>8459</v>
      </c>
      <c r="E73">
        <v>10777</v>
      </c>
      <c r="F73">
        <v>10355</v>
      </c>
      <c r="G73">
        <v>8318</v>
      </c>
      <c r="H73">
        <v>10681</v>
      </c>
    </row>
    <row r="74" spans="3:25" x14ac:dyDescent="0.25">
      <c r="C74" t="s">
        <v>31</v>
      </c>
      <c r="D74">
        <v>216.41</v>
      </c>
      <c r="E74">
        <v>169.04</v>
      </c>
      <c r="F74">
        <v>197.4</v>
      </c>
      <c r="G74">
        <v>149.86000000000001</v>
      </c>
      <c r="H74">
        <v>240.65</v>
      </c>
    </row>
    <row r="75" spans="3:25" x14ac:dyDescent="0.25">
      <c r="C75" t="s">
        <v>14</v>
      </c>
      <c r="D75">
        <v>17201</v>
      </c>
      <c r="E75">
        <v>21554</v>
      </c>
      <c r="F75">
        <v>20712</v>
      </c>
      <c r="G75">
        <v>16804</v>
      </c>
      <c r="H75">
        <v>21362</v>
      </c>
    </row>
    <row r="76" spans="3:25" x14ac:dyDescent="0.25">
      <c r="C76" t="s">
        <v>30</v>
      </c>
      <c r="D76">
        <v>622.53</v>
      </c>
      <c r="E76">
        <v>894.63</v>
      </c>
      <c r="F76">
        <v>523.97</v>
      </c>
      <c r="G76">
        <v>536.70000000000005</v>
      </c>
      <c r="H76">
        <v>430.19</v>
      </c>
    </row>
    <row r="77" spans="3:25" x14ac:dyDescent="0.25">
      <c r="C77" t="s">
        <v>16</v>
      </c>
      <c r="D77">
        <v>8459</v>
      </c>
      <c r="E77">
        <v>10777</v>
      </c>
      <c r="F77">
        <v>10355</v>
      </c>
      <c r="G77">
        <v>8318</v>
      </c>
      <c r="H77">
        <v>10681</v>
      </c>
    </row>
    <row r="78" spans="3:25" x14ac:dyDescent="0.25">
      <c r="C78" t="s">
        <v>29</v>
      </c>
      <c r="D78">
        <v>154.85</v>
      </c>
      <c r="E78">
        <v>97.36</v>
      </c>
      <c r="F78">
        <v>116.54</v>
      </c>
      <c r="G78">
        <v>74.540000000000006</v>
      </c>
      <c r="H78">
        <v>179.89</v>
      </c>
    </row>
    <row r="81" spans="3:28" x14ac:dyDescent="0.25">
      <c r="Q81" t="s">
        <v>59</v>
      </c>
      <c r="R81" t="s">
        <v>33</v>
      </c>
      <c r="S81" t="s">
        <v>10</v>
      </c>
      <c r="T81" t="s">
        <v>32</v>
      </c>
      <c r="U81" t="s">
        <v>12</v>
      </c>
      <c r="V81" t="s">
        <v>31</v>
      </c>
      <c r="W81" t="s">
        <v>14</v>
      </c>
      <c r="X81" t="s">
        <v>30</v>
      </c>
      <c r="Y81" t="s">
        <v>16</v>
      </c>
      <c r="Z81" t="s">
        <v>29</v>
      </c>
      <c r="AB81" t="s">
        <v>60</v>
      </c>
    </row>
    <row r="82" spans="3:28" x14ac:dyDescent="0.25">
      <c r="C82" t="s">
        <v>59</v>
      </c>
      <c r="D82" t="s">
        <v>33</v>
      </c>
      <c r="E82" t="s">
        <v>10</v>
      </c>
      <c r="F82" t="s">
        <v>32</v>
      </c>
      <c r="G82" t="s">
        <v>12</v>
      </c>
      <c r="H82" t="s">
        <v>31</v>
      </c>
      <c r="I82" t="s">
        <v>14</v>
      </c>
      <c r="J82" t="s">
        <v>30</v>
      </c>
      <c r="K82" t="s">
        <v>16</v>
      </c>
      <c r="L82" t="s">
        <v>29</v>
      </c>
      <c r="N82" t="s">
        <v>60</v>
      </c>
      <c r="O82" t="s">
        <v>60</v>
      </c>
      <c r="Q82" t="str">
        <f>P13</f>
        <v>Special more distributed</v>
      </c>
      <c r="R82">
        <f t="shared" ref="R82:Z82" si="10">Q13</f>
        <v>4.01</v>
      </c>
      <c r="S82">
        <f t="shared" si="10"/>
        <v>2169545</v>
      </c>
      <c r="T82">
        <f t="shared" si="10"/>
        <v>3.39</v>
      </c>
      <c r="U82">
        <f t="shared" si="10"/>
        <v>10895</v>
      </c>
      <c r="V82">
        <f t="shared" si="10"/>
        <v>178.53</v>
      </c>
      <c r="W82">
        <f t="shared" si="10"/>
        <v>21790</v>
      </c>
      <c r="X82">
        <f t="shared" si="10"/>
        <v>304.69</v>
      </c>
      <c r="Y82">
        <f t="shared" si="10"/>
        <v>10895</v>
      </c>
      <c r="Z82">
        <f t="shared" si="10"/>
        <v>139.44999999999999</v>
      </c>
      <c r="AB82">
        <f>U82+W82+Y82</f>
        <v>43580</v>
      </c>
    </row>
    <row r="83" spans="3:28" x14ac:dyDescent="0.25">
      <c r="C83" t="s">
        <v>58</v>
      </c>
      <c r="D83">
        <v>19.91</v>
      </c>
      <c r="E83">
        <v>1859944</v>
      </c>
      <c r="F83">
        <v>18.920000000000002</v>
      </c>
      <c r="G83">
        <v>8459</v>
      </c>
      <c r="H83">
        <v>216.41</v>
      </c>
      <c r="I83">
        <v>17201</v>
      </c>
      <c r="J83">
        <v>622.53</v>
      </c>
      <c r="K83">
        <v>8459</v>
      </c>
      <c r="L83">
        <v>154.85</v>
      </c>
      <c r="N83">
        <f>G83+I83+K83</f>
        <v>34119</v>
      </c>
      <c r="Q83" t="str">
        <f>P26</f>
        <v xml:space="preserve">Uniform </v>
      </c>
      <c r="R83">
        <f t="shared" ref="R83:Z83" si="11">Q26</f>
        <v>4.04</v>
      </c>
      <c r="S83">
        <f t="shared" si="11"/>
        <v>2327104</v>
      </c>
      <c r="T83">
        <f t="shared" si="11"/>
        <v>2.88</v>
      </c>
      <c r="U83">
        <f t="shared" si="11"/>
        <v>10777</v>
      </c>
      <c r="V83">
        <f t="shared" si="11"/>
        <v>169.04</v>
      </c>
      <c r="W83">
        <f t="shared" si="11"/>
        <v>21554</v>
      </c>
      <c r="X83">
        <f t="shared" si="11"/>
        <v>894.63</v>
      </c>
      <c r="Y83">
        <f t="shared" si="11"/>
        <v>10777</v>
      </c>
      <c r="Z83">
        <f t="shared" si="11"/>
        <v>97.36</v>
      </c>
      <c r="AB83">
        <f t="shared" ref="AB83:AB86" si="12">U83+W83+Y83</f>
        <v>43108</v>
      </c>
    </row>
    <row r="84" spans="3:28" x14ac:dyDescent="0.25">
      <c r="C84" t="s">
        <v>35</v>
      </c>
      <c r="D84">
        <v>4.04</v>
      </c>
      <c r="E84">
        <v>2327104</v>
      </c>
      <c r="F84">
        <v>2.88</v>
      </c>
      <c r="G84">
        <v>10777</v>
      </c>
      <c r="H84">
        <v>169.04</v>
      </c>
      <c r="I84">
        <v>21554</v>
      </c>
      <c r="J84">
        <v>894.63</v>
      </c>
      <c r="K84">
        <v>10777</v>
      </c>
      <c r="L84">
        <v>97.36</v>
      </c>
      <c r="N84">
        <f t="shared" ref="N84:N87" si="13">G84+I84+K84</f>
        <v>43108</v>
      </c>
      <c r="Q84" t="str">
        <f>P39</f>
        <v>Zipfian - pareto like</v>
      </c>
      <c r="R84">
        <f t="shared" ref="R84:Z84" si="14">Q39</f>
        <v>27.07</v>
      </c>
      <c r="S84">
        <f t="shared" si="14"/>
        <v>3248906</v>
      </c>
      <c r="T84">
        <f t="shared" si="14"/>
        <v>26.58</v>
      </c>
      <c r="U84">
        <f t="shared" si="14"/>
        <v>7361</v>
      </c>
      <c r="V84">
        <f t="shared" si="14"/>
        <v>116.77</v>
      </c>
      <c r="W84">
        <f t="shared" si="14"/>
        <v>15499</v>
      </c>
      <c r="X84">
        <f t="shared" si="14"/>
        <v>280.60000000000002</v>
      </c>
      <c r="Y84">
        <f t="shared" si="14"/>
        <v>7361</v>
      </c>
      <c r="Z84">
        <f t="shared" si="14"/>
        <v>90.87</v>
      </c>
      <c r="AB84">
        <f t="shared" si="12"/>
        <v>30221</v>
      </c>
    </row>
    <row r="85" spans="3:28" x14ac:dyDescent="0.25">
      <c r="C85" t="s">
        <v>3</v>
      </c>
      <c r="D85">
        <v>4.83</v>
      </c>
      <c r="E85">
        <v>3253967</v>
      </c>
      <c r="F85">
        <v>3.99</v>
      </c>
      <c r="G85">
        <v>10355</v>
      </c>
      <c r="H85">
        <v>197.4</v>
      </c>
      <c r="I85">
        <v>20712</v>
      </c>
      <c r="J85">
        <v>523.97</v>
      </c>
      <c r="K85">
        <v>10355</v>
      </c>
      <c r="L85">
        <v>116.54</v>
      </c>
      <c r="N85">
        <f t="shared" si="13"/>
        <v>41422</v>
      </c>
      <c r="Q85" t="str">
        <f>P52</f>
        <v>Pareto Uniform like</v>
      </c>
      <c r="R85">
        <f t="shared" ref="R85:Z85" si="15">Q52</f>
        <v>3.04</v>
      </c>
      <c r="S85">
        <f t="shared" si="15"/>
        <v>2326727</v>
      </c>
      <c r="T85">
        <f t="shared" si="15"/>
        <v>2.5099999999999998</v>
      </c>
      <c r="U85">
        <f t="shared" si="15"/>
        <v>10839</v>
      </c>
      <c r="V85">
        <f t="shared" si="15"/>
        <v>176.23</v>
      </c>
      <c r="W85">
        <f t="shared" si="15"/>
        <v>21678</v>
      </c>
      <c r="X85">
        <f t="shared" si="15"/>
        <v>250.68</v>
      </c>
      <c r="Y85">
        <f t="shared" si="15"/>
        <v>10839</v>
      </c>
      <c r="Z85">
        <f t="shared" si="15"/>
        <v>103.75</v>
      </c>
      <c r="AB85">
        <f t="shared" si="12"/>
        <v>43356</v>
      </c>
    </row>
    <row r="86" spans="3:28" x14ac:dyDescent="0.25">
      <c r="C86" t="s">
        <v>36</v>
      </c>
      <c r="D86">
        <v>19.670000000000002</v>
      </c>
      <c r="E86">
        <v>3086809</v>
      </c>
      <c r="F86">
        <v>18.91</v>
      </c>
      <c r="G86">
        <v>8318</v>
      </c>
      <c r="H86">
        <v>149.86000000000001</v>
      </c>
      <c r="I86">
        <v>16804</v>
      </c>
      <c r="J86">
        <v>536.70000000000005</v>
      </c>
      <c r="K86">
        <v>8318</v>
      </c>
      <c r="L86">
        <v>74.540000000000006</v>
      </c>
      <c r="N86">
        <f t="shared" si="13"/>
        <v>33440</v>
      </c>
      <c r="O86">
        <f>X52+V52+T52</f>
        <v>43356</v>
      </c>
      <c r="Q86" t="str">
        <f>P65</f>
        <v>Gaussian</v>
      </c>
      <c r="R86">
        <f t="shared" ref="R86:Z86" si="16">Q65</f>
        <v>4.67</v>
      </c>
      <c r="S86">
        <f t="shared" si="16"/>
        <v>2299880</v>
      </c>
      <c r="T86">
        <f t="shared" si="16"/>
        <v>3.82</v>
      </c>
      <c r="U86">
        <f t="shared" si="16"/>
        <v>10681</v>
      </c>
      <c r="V86">
        <f t="shared" si="16"/>
        <v>240.65</v>
      </c>
      <c r="W86">
        <f t="shared" si="16"/>
        <v>21362</v>
      </c>
      <c r="X86">
        <f t="shared" si="16"/>
        <v>430.19</v>
      </c>
      <c r="Y86">
        <f t="shared" si="16"/>
        <v>10681</v>
      </c>
      <c r="Z86">
        <f t="shared" si="16"/>
        <v>179.89</v>
      </c>
      <c r="AB86">
        <f t="shared" si="12"/>
        <v>42724</v>
      </c>
    </row>
    <row r="87" spans="3:28" x14ac:dyDescent="0.25">
      <c r="C87" t="s">
        <v>37</v>
      </c>
      <c r="D87">
        <v>4.67</v>
      </c>
      <c r="E87">
        <v>2299880</v>
      </c>
      <c r="F87">
        <v>3.82</v>
      </c>
      <c r="G87">
        <v>10681</v>
      </c>
      <c r="H87">
        <v>240.65</v>
      </c>
      <c r="I87">
        <v>21362</v>
      </c>
      <c r="J87">
        <v>430.19</v>
      </c>
      <c r="K87">
        <v>10681</v>
      </c>
      <c r="L87">
        <v>179.89</v>
      </c>
      <c r="N87">
        <f t="shared" si="13"/>
        <v>42724</v>
      </c>
    </row>
    <row r="145" spans="3:14" x14ac:dyDescent="0.25">
      <c r="C145" t="s">
        <v>59</v>
      </c>
      <c r="D145" t="s">
        <v>58</v>
      </c>
      <c r="E145" t="s">
        <v>35</v>
      </c>
      <c r="F145" t="s">
        <v>3</v>
      </c>
      <c r="G145" t="s">
        <v>36</v>
      </c>
      <c r="H145" t="s">
        <v>37</v>
      </c>
      <c r="I145" t="s">
        <v>59</v>
      </c>
      <c r="J145" t="s">
        <v>64</v>
      </c>
      <c r="K145" t="s">
        <v>35</v>
      </c>
      <c r="L145" t="s">
        <v>66</v>
      </c>
      <c r="M145" t="s">
        <v>65</v>
      </c>
      <c r="N145" t="s">
        <v>37</v>
      </c>
    </row>
    <row r="146" spans="3:14" x14ac:dyDescent="0.25">
      <c r="C146" t="s">
        <v>10</v>
      </c>
      <c r="D146">
        <v>1859944</v>
      </c>
      <c r="E146">
        <v>2327104</v>
      </c>
      <c r="F146">
        <v>3253967</v>
      </c>
      <c r="G146">
        <v>3086809</v>
      </c>
      <c r="H146">
        <v>2299880</v>
      </c>
      <c r="I146" t="s">
        <v>10</v>
      </c>
      <c r="J146">
        <v>2169545</v>
      </c>
      <c r="K146">
        <v>2327104</v>
      </c>
      <c r="L146">
        <v>3248906</v>
      </c>
      <c r="M146">
        <v>2326727</v>
      </c>
      <c r="N146">
        <v>2299880</v>
      </c>
    </row>
    <row r="184" spans="3:26" x14ac:dyDescent="0.25">
      <c r="C184" t="s">
        <v>59</v>
      </c>
      <c r="D184" t="s">
        <v>58</v>
      </c>
      <c r="E184" t="s">
        <v>35</v>
      </c>
      <c r="F184" t="s">
        <v>3</v>
      </c>
      <c r="G184" t="s">
        <v>36</v>
      </c>
      <c r="H184" t="s">
        <v>37</v>
      </c>
      <c r="I184" t="s">
        <v>64</v>
      </c>
      <c r="J184" t="s">
        <v>35</v>
      </c>
      <c r="K184" t="s">
        <v>66</v>
      </c>
      <c r="L184" t="s">
        <v>65</v>
      </c>
      <c r="M184" t="s">
        <v>37</v>
      </c>
      <c r="P184" t="s">
        <v>59</v>
      </c>
      <c r="Q184" t="s">
        <v>58</v>
      </c>
      <c r="R184" t="s">
        <v>35</v>
      </c>
      <c r="S184" t="s">
        <v>3</v>
      </c>
      <c r="T184" t="s">
        <v>36</v>
      </c>
      <c r="U184" t="s">
        <v>37</v>
      </c>
      <c r="V184" t="s">
        <v>64</v>
      </c>
      <c r="W184" t="s">
        <v>35</v>
      </c>
      <c r="X184" t="s">
        <v>66</v>
      </c>
      <c r="Y184" t="s">
        <v>65</v>
      </c>
      <c r="Z184" t="s">
        <v>37</v>
      </c>
    </row>
    <row r="185" spans="3:26" x14ac:dyDescent="0.25">
      <c r="C185" t="s">
        <v>33</v>
      </c>
      <c r="D185">
        <v>19.91</v>
      </c>
      <c r="E185">
        <v>4.04</v>
      </c>
      <c r="F185">
        <v>4.83</v>
      </c>
      <c r="G185">
        <v>19.670000000000002</v>
      </c>
      <c r="H185">
        <v>4.67</v>
      </c>
      <c r="I185">
        <v>4.01</v>
      </c>
      <c r="J185">
        <v>4.04</v>
      </c>
      <c r="K185">
        <v>27.07</v>
      </c>
      <c r="L185">
        <v>3.04</v>
      </c>
      <c r="M185">
        <v>4.67</v>
      </c>
      <c r="P185" t="s">
        <v>60</v>
      </c>
      <c r="Q185">
        <v>34119</v>
      </c>
      <c r="R185">
        <v>43108</v>
      </c>
      <c r="S185">
        <v>41422</v>
      </c>
      <c r="T185">
        <v>33440</v>
      </c>
      <c r="U185">
        <v>42724</v>
      </c>
      <c r="V185">
        <v>43580</v>
      </c>
      <c r="W185">
        <v>43108</v>
      </c>
      <c r="X185">
        <v>30221</v>
      </c>
      <c r="Y185">
        <v>43356</v>
      </c>
      <c r="Z185">
        <v>42724</v>
      </c>
    </row>
  </sheetData>
  <sortState xmlns:xlrd2="http://schemas.microsoft.com/office/spreadsheetml/2017/richdata2" ref="C55:K64">
    <sortCondition ref="C55:C64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Tusa</dc:creator>
  <cp:lastModifiedBy>tusa</cp:lastModifiedBy>
  <dcterms:created xsi:type="dcterms:W3CDTF">2020-03-15T18:20:29Z</dcterms:created>
  <dcterms:modified xsi:type="dcterms:W3CDTF">2020-03-17T13:23:37Z</dcterms:modified>
</cp:coreProperties>
</file>