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\blogs\2019\mariadb_10_4_PXC_first_impression\"/>
    </mc:Choice>
  </mc:AlternateContent>
  <xr:revisionPtr revIDLastSave="0" documentId="13_ncr:1_{4F237195-86DA-4B58-BE76-D2857BF10621}" xr6:coauthVersionLast="43" xr6:coauthVersionMax="43" xr10:uidLastSave="{00000000-0000-0000-0000-000000000000}"/>
  <bookViews>
    <workbookView xWindow="690" yWindow="690" windowWidth="27465" windowHeight="13350" xr2:uid="{25ECB4D2-A2E6-EB4C-BB0D-E3AF2AA33E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6" i="1" l="1"/>
  <c r="V35" i="1"/>
  <c r="V8" i="1"/>
  <c r="V7" i="1"/>
  <c r="H79" i="1" l="1"/>
  <c r="G79" i="1"/>
  <c r="F79" i="1"/>
  <c r="E79" i="1"/>
  <c r="D79" i="1"/>
  <c r="C79" i="1"/>
  <c r="B80" i="1"/>
  <c r="B81" i="1"/>
  <c r="B79" i="1"/>
  <c r="D73" i="1"/>
  <c r="E73" i="1"/>
  <c r="C81" i="1" s="1"/>
  <c r="F73" i="1"/>
  <c r="D81" i="1" s="1"/>
  <c r="G73" i="1"/>
  <c r="E81" i="1" s="1"/>
  <c r="H73" i="1"/>
  <c r="I73" i="1"/>
  <c r="J73" i="1"/>
  <c r="K73" i="1"/>
  <c r="F81" i="1" s="1"/>
  <c r="L73" i="1"/>
  <c r="G81" i="1" s="1"/>
  <c r="M73" i="1"/>
  <c r="N73" i="1"/>
  <c r="O73" i="1"/>
  <c r="P73" i="1"/>
  <c r="Q73" i="1"/>
  <c r="R73" i="1"/>
  <c r="S73" i="1"/>
  <c r="T73" i="1"/>
  <c r="U73" i="1"/>
  <c r="H81" i="1" s="1"/>
  <c r="V73" i="1"/>
  <c r="C73" i="1"/>
  <c r="D72" i="1"/>
  <c r="E72" i="1"/>
  <c r="C80" i="1" s="1"/>
  <c r="F72" i="1"/>
  <c r="D80" i="1" s="1"/>
  <c r="G72" i="1"/>
  <c r="E80" i="1" s="1"/>
  <c r="H72" i="1"/>
  <c r="I72" i="1"/>
  <c r="J72" i="1"/>
  <c r="K72" i="1"/>
  <c r="F80" i="1" s="1"/>
  <c r="L72" i="1"/>
  <c r="G80" i="1" s="1"/>
  <c r="M72" i="1"/>
  <c r="N72" i="1"/>
  <c r="O72" i="1"/>
  <c r="P72" i="1"/>
  <c r="Q72" i="1"/>
  <c r="R72" i="1"/>
  <c r="S72" i="1"/>
  <c r="T72" i="1"/>
  <c r="U72" i="1"/>
  <c r="H80" i="1" s="1"/>
  <c r="V72" i="1"/>
  <c r="C72" i="1"/>
  <c r="J34" i="1"/>
  <c r="K6" i="1"/>
  <c r="J6" i="1"/>
  <c r="K37" i="1"/>
  <c r="L37" i="1" s="1"/>
  <c r="L34" i="1" s="1"/>
  <c r="K9" i="1"/>
  <c r="L9" i="1" s="1"/>
  <c r="F15" i="1"/>
  <c r="D15" i="1"/>
  <c r="F28" i="1"/>
  <c r="D28" i="1"/>
  <c r="K34" i="1" l="1"/>
  <c r="M9" i="1"/>
  <c r="L6" i="1"/>
  <c r="M37" i="1"/>
  <c r="M34" i="1" s="1"/>
  <c r="N9" i="1" l="1"/>
  <c r="M6" i="1"/>
  <c r="N37" i="1"/>
  <c r="N34" i="1" s="1"/>
  <c r="O9" i="1" l="1"/>
  <c r="N6" i="1"/>
  <c r="O37" i="1"/>
  <c r="O34" i="1" s="1"/>
  <c r="P9" i="1" l="1"/>
  <c r="O6" i="1"/>
  <c r="P37" i="1"/>
  <c r="P34" i="1" s="1"/>
  <c r="Q9" i="1" l="1"/>
  <c r="P6" i="1"/>
  <c r="Q37" i="1"/>
  <c r="Q34" i="1" s="1"/>
  <c r="R9" i="1" l="1"/>
  <c r="Q6" i="1"/>
  <c r="R37" i="1"/>
  <c r="R34" i="1" s="1"/>
  <c r="S9" i="1" l="1"/>
  <c r="S6" i="1" s="1"/>
  <c r="R6" i="1"/>
  <c r="S37" i="1"/>
  <c r="S34" i="1" s="1"/>
</calcChain>
</file>

<file path=xl/sharedStrings.xml><?xml version="1.0" encoding="utf-8"?>
<sst xmlns="http://schemas.openxmlformats.org/spreadsheetml/2006/main" count="102" uniqueCount="35">
  <si>
    <t>AVG Th Exec time ms</t>
  </si>
  <si>
    <t xml:space="preserve">Events </t>
  </si>
  <si>
    <t>Maria</t>
  </si>
  <si>
    <t>PXC</t>
  </si>
  <si>
    <t>Exec time ms</t>
  </si>
  <si>
    <t>AVG Execution time by concurrent thread</t>
  </si>
  <si>
    <t>Events executed by concurrent thread</t>
  </si>
  <si>
    <t>Node</t>
  </si>
  <si>
    <t>TotalTime</t>
  </si>
  <si>
    <t>RunningThreads</t>
  </si>
  <si>
    <t>totalEvents</t>
  </si>
  <si>
    <t>Events/s</t>
  </si>
  <si>
    <t>Tot Operations</t>
  </si>
  <si>
    <t>operations/s</t>
  </si>
  <si>
    <t>tot reads</t>
  </si>
  <si>
    <t>reads/s</t>
  </si>
  <si>
    <t>Tot writes</t>
  </si>
  <si>
    <t>writes/s</t>
  </si>
  <si>
    <t>oterOps/s</t>
  </si>
  <si>
    <t>latencyPct</t>
  </si>
  <si>
    <t>Tot errors</t>
  </si>
  <si>
    <t>errors/s</t>
  </si>
  <si>
    <t>Tot reconnects</t>
  </si>
  <si>
    <t>reconnects/s</t>
  </si>
  <si>
    <t>Latency(ms) min</t>
  </si>
  <si>
    <t xml:space="preserve"> Latency(ms) max</t>
  </si>
  <si>
    <t xml:space="preserve"> Latency(ms) avg</t>
  </si>
  <si>
    <t xml:space="preserve"> Latency(ms) sum</t>
  </si>
  <si>
    <t>pxcApp1</t>
  </si>
  <si>
    <t>pxcApp2</t>
  </si>
  <si>
    <t>mariaDB1</t>
  </si>
  <si>
    <t>mariaDB2</t>
  </si>
  <si>
    <t>Platform</t>
  </si>
  <si>
    <t>Thread execution time</t>
  </si>
  <si>
    <t>Executed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</si>
</sst>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Execution time by concurrent thread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Maria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Sheet1!$J$5:$S$6</c15:sqref>
                  </c15:fullRef>
                  <c15:levelRef>
                    <c15:sqref>Sheet1!$J$6:$S$6</c15:sqref>
                  </c15:levelRef>
                </c:ext>
              </c:extLst>
              <c:f>Sheet1!$J$6:$S$6</c:f>
              <c:strCache>
                <c:ptCount val="10"/>
                <c:pt idx="0">
                  <c:v>Th1</c:v>
                </c:pt>
                <c:pt idx="1">
                  <c:v>Th2</c:v>
                </c:pt>
                <c:pt idx="2">
                  <c:v>Th3</c:v>
                </c:pt>
                <c:pt idx="3">
                  <c:v>Th4</c:v>
                </c:pt>
                <c:pt idx="4">
                  <c:v>Th5</c:v>
                </c:pt>
                <c:pt idx="5">
                  <c:v>Th6</c:v>
                </c:pt>
                <c:pt idx="6">
                  <c:v>Th7</c:v>
                </c:pt>
                <c:pt idx="7">
                  <c:v>Th8</c:v>
                </c:pt>
                <c:pt idx="8">
                  <c:v>Th9</c:v>
                </c:pt>
                <c:pt idx="9">
                  <c:v>Th10</c:v>
                </c:pt>
              </c:strCache>
            </c:strRef>
          </c:cat>
          <c:val>
            <c:numRef>
              <c:f>Sheet1!$J$7:$S$7</c:f>
              <c:numCache>
                <c:formatCode>General</c:formatCode>
                <c:ptCount val="10"/>
                <c:pt idx="0">
                  <c:v>1963</c:v>
                </c:pt>
                <c:pt idx="1">
                  <c:v>1710</c:v>
                </c:pt>
                <c:pt idx="2">
                  <c:v>2180</c:v>
                </c:pt>
                <c:pt idx="3">
                  <c:v>1975</c:v>
                </c:pt>
                <c:pt idx="4">
                  <c:v>1710</c:v>
                </c:pt>
                <c:pt idx="5">
                  <c:v>1680</c:v>
                </c:pt>
                <c:pt idx="6">
                  <c:v>1710</c:v>
                </c:pt>
                <c:pt idx="7">
                  <c:v>1710</c:v>
                </c:pt>
                <c:pt idx="8">
                  <c:v>2060</c:v>
                </c:pt>
                <c:pt idx="9">
                  <c:v>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B-584F-ACB5-C4F57C930054}"/>
            </c:ext>
          </c:extLst>
        </c:ser>
        <c:ser>
          <c:idx val="1"/>
          <c:order val="1"/>
          <c:tx>
            <c:strRef>
              <c:f>Sheet1!$I$8</c:f>
              <c:strCache>
                <c:ptCount val="1"/>
                <c:pt idx="0">
                  <c:v>PXC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Sheet1!$J$5:$S$6</c15:sqref>
                  </c15:fullRef>
                  <c15:levelRef>
                    <c15:sqref>Sheet1!$J$6:$S$6</c15:sqref>
                  </c15:levelRef>
                </c:ext>
              </c:extLst>
              <c:f>Sheet1!$J$6:$S$6</c:f>
              <c:strCache>
                <c:ptCount val="10"/>
                <c:pt idx="0">
                  <c:v>Th1</c:v>
                </c:pt>
                <c:pt idx="1">
                  <c:v>Th2</c:v>
                </c:pt>
                <c:pt idx="2">
                  <c:v>Th3</c:v>
                </c:pt>
                <c:pt idx="3">
                  <c:v>Th4</c:v>
                </c:pt>
                <c:pt idx="4">
                  <c:v>Th5</c:v>
                </c:pt>
                <c:pt idx="5">
                  <c:v>Th6</c:v>
                </c:pt>
                <c:pt idx="6">
                  <c:v>Th7</c:v>
                </c:pt>
                <c:pt idx="7">
                  <c:v>Th8</c:v>
                </c:pt>
                <c:pt idx="8">
                  <c:v>Th9</c:v>
                </c:pt>
                <c:pt idx="9">
                  <c:v>Th10</c:v>
                </c:pt>
              </c:strCache>
            </c:strRef>
          </c:cat>
          <c:val>
            <c:numRef>
              <c:f>Sheet1!$J$8:$S$8</c:f>
              <c:numCache>
                <c:formatCode>General</c:formatCode>
                <c:ptCount val="10"/>
                <c:pt idx="0">
                  <c:v>1230</c:v>
                </c:pt>
                <c:pt idx="1">
                  <c:v>1202</c:v>
                </c:pt>
                <c:pt idx="2">
                  <c:v>1095</c:v>
                </c:pt>
                <c:pt idx="3">
                  <c:v>1301</c:v>
                </c:pt>
                <c:pt idx="4">
                  <c:v>995</c:v>
                </c:pt>
                <c:pt idx="5">
                  <c:v>969</c:v>
                </c:pt>
                <c:pt idx="6">
                  <c:v>1735</c:v>
                </c:pt>
                <c:pt idx="7">
                  <c:v>1153</c:v>
                </c:pt>
                <c:pt idx="8">
                  <c:v>1289</c:v>
                </c:pt>
                <c:pt idx="9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B-584F-ACB5-C4F57C93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7461935"/>
        <c:axId val="377463615"/>
      </c:barChart>
      <c:catAx>
        <c:axId val="37746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63615"/>
        <c:crosses val="autoZero"/>
        <c:auto val="1"/>
        <c:lblAlgn val="ctr"/>
        <c:lblOffset val="100"/>
        <c:noMultiLvlLbl val="0"/>
      </c:catAx>
      <c:valAx>
        <c:axId val="3774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6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Events executed by concurrent thread (Higher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Sheet1!$I$35</c:f>
              <c:strCache>
                <c:ptCount val="1"/>
                <c:pt idx="0">
                  <c:v>Maria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Sheet1!$J$34:$S$34</c:f>
              <c:strCache>
                <c:ptCount val="10"/>
                <c:pt idx="0">
                  <c:v>Th1</c:v>
                </c:pt>
                <c:pt idx="1">
                  <c:v>Th2</c:v>
                </c:pt>
                <c:pt idx="2">
                  <c:v>Th3</c:v>
                </c:pt>
                <c:pt idx="3">
                  <c:v>Th4</c:v>
                </c:pt>
                <c:pt idx="4">
                  <c:v>Th5</c:v>
                </c:pt>
                <c:pt idx="5">
                  <c:v>Th6</c:v>
                </c:pt>
                <c:pt idx="6">
                  <c:v>Th7</c:v>
                </c:pt>
                <c:pt idx="7">
                  <c:v>Th8</c:v>
                </c:pt>
                <c:pt idx="8">
                  <c:v>Th9</c:v>
                </c:pt>
                <c:pt idx="9">
                  <c:v>Th10</c:v>
                </c:pt>
              </c:strCache>
            </c:strRef>
          </c:cat>
          <c:val>
            <c:numRef>
              <c:f>Sheet1!$J$35:$S$35</c:f>
              <c:numCache>
                <c:formatCode>General</c:formatCode>
                <c:ptCount val="10"/>
                <c:pt idx="0">
                  <c:v>23635</c:v>
                </c:pt>
                <c:pt idx="1">
                  <c:v>23628</c:v>
                </c:pt>
                <c:pt idx="2">
                  <c:v>23664</c:v>
                </c:pt>
                <c:pt idx="3">
                  <c:v>23639</c:v>
                </c:pt>
                <c:pt idx="4">
                  <c:v>23568</c:v>
                </c:pt>
                <c:pt idx="5">
                  <c:v>23601</c:v>
                </c:pt>
                <c:pt idx="6">
                  <c:v>23679</c:v>
                </c:pt>
                <c:pt idx="7">
                  <c:v>23623</c:v>
                </c:pt>
                <c:pt idx="8">
                  <c:v>23590</c:v>
                </c:pt>
                <c:pt idx="9">
                  <c:v>23580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2-6544-8008-A0C2A72EE0AA}"/>
            </c:ext>
          </c:extLst>
        </c:ser>
        <c:ser>
          <c:idx val="1"/>
          <c:order val="1"/>
          <c:tx>
            <c:strRef>
              <c:f>Sheet1!$I$36</c:f>
              <c:strCache>
                <c:ptCount val="1"/>
                <c:pt idx="0">
                  <c:v>PXC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Sheet1!$J$34:$S$34</c:f>
              <c:strCache>
                <c:ptCount val="10"/>
                <c:pt idx="0">
                  <c:v>Th1</c:v>
                </c:pt>
                <c:pt idx="1">
                  <c:v>Th2</c:v>
                </c:pt>
                <c:pt idx="2">
                  <c:v>Th3</c:v>
                </c:pt>
                <c:pt idx="3">
                  <c:v>Th4</c:v>
                </c:pt>
                <c:pt idx="4">
                  <c:v>Th5</c:v>
                </c:pt>
                <c:pt idx="5">
                  <c:v>Th6</c:v>
                </c:pt>
                <c:pt idx="6">
                  <c:v>Th7</c:v>
                </c:pt>
                <c:pt idx="7">
                  <c:v>Th8</c:v>
                </c:pt>
                <c:pt idx="8">
                  <c:v>Th9</c:v>
                </c:pt>
                <c:pt idx="9">
                  <c:v>Th10</c:v>
                </c:pt>
              </c:strCache>
            </c:strRef>
          </c:cat>
          <c:val>
            <c:numRef>
              <c:f>Sheet1!$J$36:$S$36</c:f>
              <c:numCache>
                <c:formatCode>General</c:formatCode>
                <c:ptCount val="10"/>
                <c:pt idx="0">
                  <c:v>32061</c:v>
                </c:pt>
                <c:pt idx="1">
                  <c:v>32081</c:v>
                </c:pt>
                <c:pt idx="2">
                  <c:v>31816</c:v>
                </c:pt>
                <c:pt idx="3">
                  <c:v>32061</c:v>
                </c:pt>
                <c:pt idx="4">
                  <c:v>31980</c:v>
                </c:pt>
                <c:pt idx="5">
                  <c:v>32046</c:v>
                </c:pt>
                <c:pt idx="6">
                  <c:v>32059</c:v>
                </c:pt>
                <c:pt idx="7">
                  <c:v>32044</c:v>
                </c:pt>
                <c:pt idx="8">
                  <c:v>31885</c:v>
                </c:pt>
                <c:pt idx="9">
                  <c:v>31967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2-6544-8008-A0C2A72EE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7045311"/>
        <c:axId val="377238671"/>
      </c:barChart>
      <c:catAx>
        <c:axId val="37704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38671"/>
        <c:crosses val="autoZero"/>
        <c:auto val="1"/>
        <c:lblAlgn val="ctr"/>
        <c:lblOffset val="100"/>
        <c:noMultiLvlLbl val="0"/>
      </c:catAx>
      <c:valAx>
        <c:axId val="3772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4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OLTP PXC-MariaDB10.4</a:t>
            </a:r>
            <a:r>
              <a:rPr lang="en-US" baseline="0"/>
              <a:t> events &amp; writes (higer is better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Sheet1!$G$79</c:f>
              <c:strCache>
                <c:ptCount val="1"/>
                <c:pt idx="0">
                  <c:v>writes/s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Sheet1!$B$80:$B$81</c:f>
              <c:strCache>
                <c:ptCount val="2"/>
                <c:pt idx="0">
                  <c:v>PXC</c:v>
                </c:pt>
                <c:pt idx="1">
                  <c:v>Maria</c:v>
                </c:pt>
              </c:strCache>
            </c:strRef>
          </c:cat>
          <c:val>
            <c:numRef>
              <c:f>Sheet1!$G$80:$G$81</c:f>
              <c:numCache>
                <c:formatCode>General</c:formatCode>
                <c:ptCount val="2"/>
                <c:pt idx="0">
                  <c:v>2504814</c:v>
                </c:pt>
                <c:pt idx="1">
                  <c:v>1964783.5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4-1942-8925-30C61D2F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8"/>
        <c:overlap val="-24"/>
        <c:axId val="455391743"/>
        <c:axId val="454588895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Sheet1!$D$79</c:f>
              <c:strCache>
                <c:ptCount val="1"/>
                <c:pt idx="0">
                  <c:v>Events/s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Sheet1!$B$80:$B$81</c:f>
              <c:strCache>
                <c:ptCount val="2"/>
                <c:pt idx="0">
                  <c:v>PXC</c:v>
                </c:pt>
                <c:pt idx="1">
                  <c:v>Maria</c:v>
                </c:pt>
              </c:strCache>
            </c:strRef>
          </c:cat>
          <c:val>
            <c:numRef>
              <c:f>Sheet1!$D$80:$D$81</c:f>
              <c:numCache>
                <c:formatCode>General</c:formatCode>
                <c:ptCount val="2"/>
                <c:pt idx="0">
                  <c:v>23.234999999999999</c:v>
                </c:pt>
                <c:pt idx="1">
                  <c:v>21.65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4-1942-8925-30C61D2F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4"/>
        <c:axId val="458491055"/>
        <c:axId val="459126831"/>
      </c:barChart>
      <c:catAx>
        <c:axId val="4553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88895"/>
        <c:crosses val="autoZero"/>
        <c:auto val="1"/>
        <c:lblAlgn val="ctr"/>
        <c:lblOffset val="100"/>
        <c:noMultiLvlLbl val="0"/>
      </c:catAx>
      <c:valAx>
        <c:axId val="4545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91743"/>
        <c:crosses val="autoZero"/>
        <c:crossBetween val="between"/>
      </c:valAx>
      <c:valAx>
        <c:axId val="459126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1055"/>
        <c:crosses val="max"/>
        <c:crossBetween val="between"/>
      </c:valAx>
      <c:catAx>
        <c:axId val="458491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9126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OLTP PXC-MariaDB10.4  </a:t>
            </a:r>
            <a:r>
              <a:rPr lang="en-US"/>
              <a:t>Latency/ms</a:t>
            </a:r>
            <a:r>
              <a:rPr lang="en-US" baseline="0"/>
              <a:t> (Lower is better)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Sheet1!$B$80</c:f>
              <c:strCache>
                <c:ptCount val="1"/>
                <c:pt idx="0">
                  <c:v>PXC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Sheet1!$H$79</c:f>
              <c:strCache>
                <c:ptCount val="1"/>
                <c:pt idx="0">
                  <c:v> Latency(ms) avg</c:v>
                </c:pt>
              </c:strCache>
            </c:strRef>
          </c:cat>
          <c:val>
            <c:numRef>
              <c:f>Sheet1!$H$80</c:f>
              <c:numCache>
                <c:formatCode>General</c:formatCode>
                <c:ptCount val="1"/>
                <c:pt idx="0">
                  <c:v>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7-A24E-930F-81CC6EFC84A3}"/>
            </c:ext>
          </c:extLst>
        </c:ser>
        <c:ser>
          <c:idx val="1"/>
          <c:order val="1"/>
          <c:tx>
            <c:strRef>
              <c:f>Sheet1!$B$81</c:f>
              <c:strCache>
                <c:ptCount val="1"/>
                <c:pt idx="0">
                  <c:v>Maria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Sheet1!$H$79</c:f>
              <c:strCache>
                <c:ptCount val="1"/>
                <c:pt idx="0">
                  <c:v> Latency(ms) avg</c:v>
                </c:pt>
              </c:strCache>
            </c:strRef>
          </c:cat>
          <c:val>
            <c:numRef>
              <c:f>Sheet1!$H$81</c:f>
              <c:numCache>
                <c:formatCode>General</c:formatCode>
                <c:ptCount val="1"/>
                <c:pt idx="0">
                  <c:v>4.1550000000000002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7-A24E-930F-81CC6EFC8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8911919"/>
        <c:axId val="373728575"/>
      </c:barChart>
      <c:catAx>
        <c:axId val="45891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8575"/>
        <c:crosses val="autoZero"/>
        <c:auto val="1"/>
        <c:lblAlgn val="ctr"/>
        <c:lblOffset val="100"/>
        <c:noMultiLvlLbl val="0"/>
      </c:catAx>
      <c:valAx>
        <c:axId val="3737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1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Ingest Median</a:t>
            </a:r>
            <a:r>
              <a:rPr lang="en-US" baseline="0"/>
              <a:t> execution time by thread 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Sheet1!$U$7</c:f>
              <c:strCache>
                <c:ptCount val="1"/>
                <c:pt idx="0">
                  <c:v>Maria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Sheet1!$V$6</c:f>
              <c:strCache>
                <c:ptCount val="1"/>
                <c:pt idx="0">
                  <c:v>Thread execution time</c:v>
                </c:pt>
              </c:strCache>
            </c:strRef>
          </c:cat>
          <c:val>
            <c:numRef>
              <c:f>Sheet1!$V$7</c:f>
              <c:numCache>
                <c:formatCode>0</c:formatCode>
                <c:ptCount val="1"/>
                <c:pt idx="0">
                  <c:v>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A-487B-9045-96F34E7E34BE}"/>
            </c:ext>
          </c:extLst>
        </c:ser>
        <c:ser>
          <c:idx val="1"/>
          <c:order val="1"/>
          <c:tx>
            <c:strRef>
              <c:f>Sheet1!$U$8</c:f>
              <c:strCache>
                <c:ptCount val="1"/>
                <c:pt idx="0">
                  <c:v>PXC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Sheet1!$V$6</c:f>
              <c:strCache>
                <c:ptCount val="1"/>
                <c:pt idx="0">
                  <c:v>Thread execution time</c:v>
                </c:pt>
              </c:strCache>
            </c:strRef>
          </c:cat>
          <c:val>
            <c:numRef>
              <c:f>Sheet1!$V$8</c:f>
              <c:numCache>
                <c:formatCode>0</c:formatCode>
                <c:ptCount val="1"/>
                <c:pt idx="0">
                  <c:v>1177.5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A-487B-9045-96F34E7E34B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1366280"/>
        <c:axId val="511367264"/>
      </c:barChart>
      <c:catAx>
        <c:axId val="51136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67264"/>
        <c:crosses val="autoZero"/>
        <c:auto val="1"/>
        <c:lblAlgn val="ctr"/>
        <c:lblOffset val="100"/>
        <c:noMultiLvlLbl val="0"/>
      </c:catAx>
      <c:valAx>
        <c:axId val="5113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6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Ingest median executed events by thread (higer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Sheet1!$U$35</c:f>
              <c:strCache>
                <c:ptCount val="1"/>
                <c:pt idx="0">
                  <c:v>Maria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Sheet1!$V$34</c:f>
              <c:strCache>
                <c:ptCount val="1"/>
                <c:pt idx="0">
                  <c:v>Executed events</c:v>
                </c:pt>
              </c:strCache>
            </c:strRef>
          </c:cat>
          <c:val>
            <c:numRef>
              <c:f>Sheet1!$V$35</c:f>
              <c:numCache>
                <c:formatCode>0</c:formatCode>
                <c:ptCount val="1"/>
                <c:pt idx="0">
                  <c:v>23625.5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3-417C-BA15-0F603CB0C738}"/>
            </c:ext>
          </c:extLst>
        </c:ser>
        <c:ser>
          <c:idx val="1"/>
          <c:order val="1"/>
          <c:tx>
            <c:strRef>
              <c:f>Sheet1!$U$36</c:f>
              <c:strCache>
                <c:ptCount val="1"/>
                <c:pt idx="0">
                  <c:v>PXC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Sheet1!$V$34</c:f>
              <c:strCache>
                <c:ptCount val="1"/>
                <c:pt idx="0">
                  <c:v>Executed events</c:v>
                </c:pt>
              </c:strCache>
            </c:strRef>
          </c:cat>
          <c:val>
            <c:numRef>
              <c:f>Sheet1!$V$36</c:f>
              <c:numCache>
                <c:formatCode>0</c:formatCode>
                <c:ptCount val="1"/>
                <c:pt idx="0">
                  <c:v>32045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3-417C-BA15-0F603CB0C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1166312"/>
        <c:axId val="791166640"/>
      </c:barChart>
      <c:catAx>
        <c:axId val="79116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66640"/>
        <c:crosses val="autoZero"/>
        <c:auto val="1"/>
        <c:lblAlgn val="ctr"/>
        <c:lblOffset val="100"/>
        <c:noMultiLvlLbl val="0"/>
      </c:catAx>
      <c:valAx>
        <c:axId val="7911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6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10</xdr:row>
      <xdr:rowOff>133350</xdr:rowOff>
    </xdr:from>
    <xdr:to>
      <xdr:col>19</xdr:col>
      <xdr:colOff>190500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7CC0D-B0BA-0E47-97AE-3BB83060C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171450</xdr:rowOff>
    </xdr:from>
    <xdr:to>
      <xdr:col>19</xdr:col>
      <xdr:colOff>177800</xdr:colOff>
      <xdr:row>59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5116C7-5767-A945-BD34-DFCC16F51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83</xdr:row>
      <xdr:rowOff>57150</xdr:rowOff>
    </xdr:from>
    <xdr:to>
      <xdr:col>9</xdr:col>
      <xdr:colOff>673100</xdr:colOff>
      <xdr:row>110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2D1043-00F3-A548-99D6-0C7788526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247650</xdr:colOff>
      <xdr:row>83</xdr:row>
      <xdr:rowOff>76200</xdr:rowOff>
    </xdr:from>
    <xdr:to>
      <xdr:col>19</xdr:col>
      <xdr:colOff>584200</xdr:colOff>
      <xdr:row>110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ED6700-42CA-9A4C-89A3-D29522854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647094</xdr:colOff>
      <xdr:row>10</xdr:row>
      <xdr:rowOff>42030</xdr:rowOff>
    </xdr:from>
    <xdr:to>
      <xdr:col>28</xdr:col>
      <xdr:colOff>377976</xdr:colOff>
      <xdr:row>28</xdr:row>
      <xdr:rowOff>181429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055EF9-F770-4AA0-AEE5-8EB4B1773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755952</xdr:colOff>
      <xdr:row>38</xdr:row>
      <xdr:rowOff>72268</xdr:rowOff>
    </xdr:from>
    <xdr:to>
      <xdr:col>28</xdr:col>
      <xdr:colOff>423334</xdr:colOff>
      <xdr:row>58</xdr:row>
      <xdr:rowOff>166309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35C74A-8C0D-484E-872F-026074AB3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5EEDD-98A7-314C-98B8-233F08E0DDBF}">
  <dimension ref="B4:V81"/>
  <sheetViews>
    <sheetView tabSelected="1" topLeftCell="A83" zoomScale="63" zoomScaleNormal="63" workbookViewId="0">
      <selection activeCell="V86" sqref="V86"/>
    </sheetView>
  </sheetViews>
  <sheetFormatPr defaultColWidth="11" defaultRowHeight="15.75" x14ac:dyDescent="0.25"/>
  <cols>
    <col min="3" max="3" width="19.375" customWidth="1"/>
    <col min="5" max="5" width="19.125" customWidth="1"/>
  </cols>
  <sheetData>
    <row r="4" spans="3:22" x14ac:dyDescent="0.25">
      <c r="C4" t="s">
        <v>2</v>
      </c>
    </row>
    <row r="5" spans="3:22" x14ac:dyDescent="0.25">
      <c r="C5" t="s">
        <v>0</v>
      </c>
      <c r="D5">
        <v>1963</v>
      </c>
      <c r="E5" t="s">
        <v>1</v>
      </c>
      <c r="F5">
        <v>23635</v>
      </c>
      <c r="J5" s="2" t="s">
        <v>5</v>
      </c>
      <c r="K5" s="2"/>
      <c r="L5" s="2"/>
      <c r="M5" s="2"/>
      <c r="N5" s="2"/>
      <c r="O5" s="2"/>
      <c r="P5" s="2"/>
      <c r="Q5" s="2"/>
      <c r="R5" s="2"/>
      <c r="S5" s="2"/>
    </row>
    <row r="6" spans="3:22" x14ac:dyDescent="0.25">
      <c r="C6" t="s">
        <v>0</v>
      </c>
      <c r="D6">
        <v>1710</v>
      </c>
      <c r="E6" t="s">
        <v>1</v>
      </c>
      <c r="F6">
        <v>23628</v>
      </c>
      <c r="J6" t="str">
        <f>CONCATENATE("Th", J9)</f>
        <v>Th1</v>
      </c>
      <c r="K6" t="str">
        <f t="shared" ref="K6:S6" si="0">CONCATENATE("Th", K9)</f>
        <v>Th2</v>
      </c>
      <c r="L6" t="str">
        <f t="shared" si="0"/>
        <v>Th3</v>
      </c>
      <c r="M6" t="str">
        <f t="shared" si="0"/>
        <v>Th4</v>
      </c>
      <c r="N6" t="str">
        <f t="shared" si="0"/>
        <v>Th5</v>
      </c>
      <c r="O6" t="str">
        <f t="shared" si="0"/>
        <v>Th6</v>
      </c>
      <c r="P6" t="str">
        <f t="shared" si="0"/>
        <v>Th7</v>
      </c>
      <c r="Q6" t="str">
        <f t="shared" si="0"/>
        <v>Th8</v>
      </c>
      <c r="R6" t="str">
        <f t="shared" si="0"/>
        <v>Th9</v>
      </c>
      <c r="S6" t="str">
        <f t="shared" si="0"/>
        <v>Th10</v>
      </c>
      <c r="V6" t="s">
        <v>33</v>
      </c>
    </row>
    <row r="7" spans="3:22" x14ac:dyDescent="0.25">
      <c r="C7" t="s">
        <v>0</v>
      </c>
      <c r="D7">
        <v>2180</v>
      </c>
      <c r="E7" t="s">
        <v>1</v>
      </c>
      <c r="F7">
        <v>23664</v>
      </c>
      <c r="I7" t="s">
        <v>2</v>
      </c>
      <c r="J7">
        <v>1963</v>
      </c>
      <c r="K7">
        <v>1710</v>
      </c>
      <c r="L7">
        <v>2180</v>
      </c>
      <c r="M7">
        <v>1975</v>
      </c>
      <c r="N7">
        <v>1710</v>
      </c>
      <c r="O7">
        <v>1680</v>
      </c>
      <c r="P7">
        <v>1710</v>
      </c>
      <c r="Q7">
        <v>1710</v>
      </c>
      <c r="R7">
        <v>2060</v>
      </c>
      <c r="S7">
        <v>1710</v>
      </c>
      <c r="U7" t="s">
        <v>2</v>
      </c>
      <c r="V7" s="1">
        <f>MEDIAN(J7:S7)</f>
        <v>1710</v>
      </c>
    </row>
    <row r="8" spans="3:22" x14ac:dyDescent="0.25">
      <c r="C8" t="s">
        <v>0</v>
      </c>
      <c r="D8">
        <v>1975</v>
      </c>
      <c r="E8" t="s">
        <v>1</v>
      </c>
      <c r="F8">
        <v>23639</v>
      </c>
      <c r="I8" t="s">
        <v>3</v>
      </c>
      <c r="J8">
        <v>1230</v>
      </c>
      <c r="K8">
        <v>1202</v>
      </c>
      <c r="L8">
        <v>1095</v>
      </c>
      <c r="M8">
        <v>1301</v>
      </c>
      <c r="N8">
        <v>995</v>
      </c>
      <c r="O8">
        <v>969</v>
      </c>
      <c r="P8">
        <v>1735</v>
      </c>
      <c r="Q8">
        <v>1153</v>
      </c>
      <c r="R8">
        <v>1289</v>
      </c>
      <c r="S8">
        <v>1141</v>
      </c>
      <c r="U8" t="s">
        <v>3</v>
      </c>
      <c r="V8" s="1">
        <f>MEDIAN(J8:S8)</f>
        <v>1177.5</v>
      </c>
    </row>
    <row r="9" spans="3:22" x14ac:dyDescent="0.25">
      <c r="C9" t="s">
        <v>0</v>
      </c>
      <c r="D9">
        <v>1710</v>
      </c>
      <c r="E9" t="s">
        <v>1</v>
      </c>
      <c r="F9">
        <v>23568</v>
      </c>
      <c r="J9">
        <v>1</v>
      </c>
      <c r="K9">
        <f>J9+1</f>
        <v>2</v>
      </c>
      <c r="L9">
        <f t="shared" ref="L9:S9" si="1">K9+1</f>
        <v>3</v>
      </c>
      <c r="M9">
        <f t="shared" si="1"/>
        <v>4</v>
      </c>
      <c r="N9">
        <f t="shared" si="1"/>
        <v>5</v>
      </c>
      <c r="O9">
        <f t="shared" si="1"/>
        <v>6</v>
      </c>
      <c r="P9">
        <f t="shared" si="1"/>
        <v>7</v>
      </c>
      <c r="Q9">
        <f t="shared" si="1"/>
        <v>8</v>
      </c>
      <c r="R9">
        <f t="shared" si="1"/>
        <v>9</v>
      </c>
      <c r="S9">
        <f t="shared" si="1"/>
        <v>10</v>
      </c>
    </row>
    <row r="10" spans="3:22" x14ac:dyDescent="0.25">
      <c r="C10" t="s">
        <v>0</v>
      </c>
      <c r="D10">
        <v>1680</v>
      </c>
      <c r="E10" t="s">
        <v>1</v>
      </c>
      <c r="F10">
        <v>23601</v>
      </c>
    </row>
    <row r="11" spans="3:22" x14ac:dyDescent="0.25">
      <c r="C11" t="s">
        <v>0</v>
      </c>
      <c r="D11">
        <v>1710</v>
      </c>
      <c r="E11" t="s">
        <v>1</v>
      </c>
      <c r="F11">
        <v>23679</v>
      </c>
    </row>
    <row r="12" spans="3:22" x14ac:dyDescent="0.25">
      <c r="C12" t="s">
        <v>0</v>
      </c>
      <c r="D12">
        <v>1710</v>
      </c>
      <c r="E12" t="s">
        <v>1</v>
      </c>
      <c r="F12">
        <v>23623</v>
      </c>
    </row>
    <row r="13" spans="3:22" x14ac:dyDescent="0.25">
      <c r="C13" t="s">
        <v>0</v>
      </c>
      <c r="D13">
        <v>2060</v>
      </c>
      <c r="E13" t="s">
        <v>1</v>
      </c>
      <c r="F13">
        <v>23590</v>
      </c>
    </row>
    <row r="14" spans="3:22" x14ac:dyDescent="0.25">
      <c r="C14" t="s">
        <v>0</v>
      </c>
      <c r="D14">
        <v>1710</v>
      </c>
      <c r="E14" t="s">
        <v>1</v>
      </c>
      <c r="F14">
        <v>23580</v>
      </c>
    </row>
    <row r="15" spans="3:22" x14ac:dyDescent="0.25">
      <c r="D15">
        <f>SUM(D5:D14)</f>
        <v>18408</v>
      </c>
      <c r="F15">
        <f>SUM(F5:F14)</f>
        <v>236207</v>
      </c>
    </row>
    <row r="17" spans="3:6" x14ac:dyDescent="0.25">
      <c r="C17" t="s">
        <v>3</v>
      </c>
    </row>
    <row r="18" spans="3:6" x14ac:dyDescent="0.25">
      <c r="C18" t="s">
        <v>4</v>
      </c>
      <c r="D18">
        <v>1230</v>
      </c>
      <c r="E18" t="s">
        <v>1</v>
      </c>
      <c r="F18">
        <v>32061</v>
      </c>
    </row>
    <row r="19" spans="3:6" x14ac:dyDescent="0.25">
      <c r="C19" t="s">
        <v>4</v>
      </c>
      <c r="D19">
        <v>1202</v>
      </c>
      <c r="E19" t="s">
        <v>1</v>
      </c>
      <c r="F19">
        <v>32081</v>
      </c>
    </row>
    <row r="20" spans="3:6" x14ac:dyDescent="0.25">
      <c r="C20" t="s">
        <v>4</v>
      </c>
      <c r="D20">
        <v>1095</v>
      </c>
      <c r="E20" t="s">
        <v>1</v>
      </c>
      <c r="F20">
        <v>31816</v>
      </c>
    </row>
    <row r="21" spans="3:6" x14ac:dyDescent="0.25">
      <c r="C21" t="s">
        <v>4</v>
      </c>
      <c r="D21">
        <v>1301</v>
      </c>
      <c r="E21" t="s">
        <v>1</v>
      </c>
      <c r="F21">
        <v>32061</v>
      </c>
    </row>
    <row r="22" spans="3:6" x14ac:dyDescent="0.25">
      <c r="C22" t="s">
        <v>4</v>
      </c>
      <c r="D22">
        <v>995</v>
      </c>
      <c r="E22" t="s">
        <v>1</v>
      </c>
      <c r="F22">
        <v>31980</v>
      </c>
    </row>
    <row r="23" spans="3:6" x14ac:dyDescent="0.25">
      <c r="C23" t="s">
        <v>4</v>
      </c>
      <c r="D23">
        <v>969</v>
      </c>
      <c r="E23" t="s">
        <v>1</v>
      </c>
      <c r="F23">
        <v>32046</v>
      </c>
    </row>
    <row r="24" spans="3:6" x14ac:dyDescent="0.25">
      <c r="C24" t="s">
        <v>4</v>
      </c>
      <c r="D24">
        <v>1735</v>
      </c>
      <c r="E24" t="s">
        <v>1</v>
      </c>
      <c r="F24">
        <v>32059</v>
      </c>
    </row>
    <row r="25" spans="3:6" x14ac:dyDescent="0.25">
      <c r="C25" t="s">
        <v>4</v>
      </c>
      <c r="D25">
        <v>1153</v>
      </c>
      <c r="E25" t="s">
        <v>1</v>
      </c>
      <c r="F25">
        <v>32044</v>
      </c>
    </row>
    <row r="26" spans="3:6" x14ac:dyDescent="0.25">
      <c r="C26" t="s">
        <v>4</v>
      </c>
      <c r="D26">
        <v>1289</v>
      </c>
      <c r="E26" t="s">
        <v>1</v>
      </c>
      <c r="F26">
        <v>31885</v>
      </c>
    </row>
    <row r="27" spans="3:6" x14ac:dyDescent="0.25">
      <c r="C27" t="s">
        <v>4</v>
      </c>
      <c r="D27">
        <v>1141</v>
      </c>
      <c r="E27" t="s">
        <v>1</v>
      </c>
      <c r="F27">
        <v>31967</v>
      </c>
    </row>
    <row r="28" spans="3:6" x14ac:dyDescent="0.25">
      <c r="D28">
        <f>SUM(D18:D27)</f>
        <v>12110</v>
      </c>
      <c r="F28">
        <f>SUM(F18:F27)</f>
        <v>320000</v>
      </c>
    </row>
    <row r="33" spans="9:22" x14ac:dyDescent="0.25">
      <c r="J33" s="2" t="s">
        <v>6</v>
      </c>
      <c r="K33" s="2"/>
      <c r="L33" s="2"/>
      <c r="M33" s="2"/>
      <c r="N33" s="2"/>
      <c r="O33" s="2"/>
      <c r="P33" s="2"/>
      <c r="Q33" s="2"/>
      <c r="R33" s="2"/>
      <c r="S33" s="2"/>
    </row>
    <row r="34" spans="9:22" x14ac:dyDescent="0.25">
      <c r="J34" t="str">
        <f>CONCATENATE("Th", J37)</f>
        <v>Th1</v>
      </c>
      <c r="K34" t="str">
        <f t="shared" ref="K34:S34" si="2">CONCATENATE("Th", K37)</f>
        <v>Th2</v>
      </c>
      <c r="L34" t="str">
        <f t="shared" si="2"/>
        <v>Th3</v>
      </c>
      <c r="M34" t="str">
        <f t="shared" si="2"/>
        <v>Th4</v>
      </c>
      <c r="N34" t="str">
        <f t="shared" si="2"/>
        <v>Th5</v>
      </c>
      <c r="O34" t="str">
        <f t="shared" si="2"/>
        <v>Th6</v>
      </c>
      <c r="P34" t="str">
        <f t="shared" si="2"/>
        <v>Th7</v>
      </c>
      <c r="Q34" t="str">
        <f t="shared" si="2"/>
        <v>Th8</v>
      </c>
      <c r="R34" t="str">
        <f t="shared" si="2"/>
        <v>Th9</v>
      </c>
      <c r="S34" t="str">
        <f t="shared" si="2"/>
        <v>Th10</v>
      </c>
      <c r="V34" t="s">
        <v>34</v>
      </c>
    </row>
    <row r="35" spans="9:22" x14ac:dyDescent="0.25">
      <c r="I35" t="s">
        <v>2</v>
      </c>
      <c r="J35">
        <v>23635</v>
      </c>
      <c r="K35">
        <v>23628</v>
      </c>
      <c r="L35">
        <v>23664</v>
      </c>
      <c r="M35">
        <v>23639</v>
      </c>
      <c r="N35">
        <v>23568</v>
      </c>
      <c r="O35">
        <v>23601</v>
      </c>
      <c r="P35">
        <v>23679</v>
      </c>
      <c r="Q35">
        <v>23623</v>
      </c>
      <c r="R35">
        <v>23590</v>
      </c>
      <c r="S35">
        <v>23580</v>
      </c>
      <c r="U35" t="s">
        <v>2</v>
      </c>
      <c r="V35" s="1">
        <f>MEDIAN(J35:S35)</f>
        <v>23625.5</v>
      </c>
    </row>
    <row r="36" spans="9:22" x14ac:dyDescent="0.25">
      <c r="I36" t="s">
        <v>3</v>
      </c>
      <c r="J36">
        <v>32061</v>
      </c>
      <c r="K36">
        <v>32081</v>
      </c>
      <c r="L36">
        <v>31816</v>
      </c>
      <c r="M36">
        <v>32061</v>
      </c>
      <c r="N36">
        <v>31980</v>
      </c>
      <c r="O36">
        <v>32046</v>
      </c>
      <c r="P36">
        <v>32059</v>
      </c>
      <c r="Q36">
        <v>32044</v>
      </c>
      <c r="R36">
        <v>31885</v>
      </c>
      <c r="S36">
        <v>31967</v>
      </c>
      <c r="U36" t="s">
        <v>3</v>
      </c>
      <c r="V36" s="1">
        <f>MEDIAN(J36:S36)</f>
        <v>32045</v>
      </c>
    </row>
    <row r="37" spans="9:22" x14ac:dyDescent="0.25">
      <c r="J37">
        <v>1</v>
      </c>
      <c r="K37">
        <f>J37+1</f>
        <v>2</v>
      </c>
      <c r="L37">
        <f t="shared" ref="L37:S37" si="3">K37+1</f>
        <v>3</v>
      </c>
      <c r="M37">
        <f t="shared" si="3"/>
        <v>4</v>
      </c>
      <c r="N37">
        <f t="shared" si="3"/>
        <v>5</v>
      </c>
      <c r="O37">
        <f t="shared" si="3"/>
        <v>6</v>
      </c>
      <c r="P37">
        <f t="shared" si="3"/>
        <v>7</v>
      </c>
      <c r="Q37">
        <f t="shared" si="3"/>
        <v>8</v>
      </c>
      <c r="R37">
        <f t="shared" si="3"/>
        <v>9</v>
      </c>
      <c r="S37">
        <f t="shared" si="3"/>
        <v>10</v>
      </c>
    </row>
    <row r="65" spans="2:22" x14ac:dyDescent="0.25">
      <c r="B65" t="s">
        <v>7</v>
      </c>
      <c r="C65" t="s">
        <v>8</v>
      </c>
      <c r="D65" t="s">
        <v>9</v>
      </c>
      <c r="E65" t="s">
        <v>10</v>
      </c>
      <c r="F65" t="s">
        <v>11</v>
      </c>
      <c r="G65" t="s">
        <v>12</v>
      </c>
      <c r="H65" t="s">
        <v>13</v>
      </c>
      <c r="I65" t="s">
        <v>14</v>
      </c>
      <c r="J65" t="s">
        <v>15</v>
      </c>
      <c r="K65" t="s">
        <v>16</v>
      </c>
      <c r="L65" t="s">
        <v>17</v>
      </c>
      <c r="M65" t="s">
        <v>18</v>
      </c>
      <c r="N65" t="s">
        <v>19</v>
      </c>
      <c r="O65" t="s">
        <v>20</v>
      </c>
      <c r="P65" t="s">
        <v>21</v>
      </c>
      <c r="Q65" t="s">
        <v>22</v>
      </c>
      <c r="R65" t="s">
        <v>23</v>
      </c>
      <c r="S65" t="s">
        <v>24</v>
      </c>
      <c r="T65" t="s">
        <v>25</v>
      </c>
      <c r="U65" t="s">
        <v>26</v>
      </c>
      <c r="V65" t="s">
        <v>27</v>
      </c>
    </row>
    <row r="66" spans="2:22" x14ac:dyDescent="0.25">
      <c r="B66" t="s">
        <v>28</v>
      </c>
      <c r="C66">
        <v>5403</v>
      </c>
      <c r="D66">
        <v>0</v>
      </c>
      <c r="E66">
        <v>125579</v>
      </c>
      <c r="F66">
        <v>23.24</v>
      </c>
      <c r="G66">
        <v>5928628</v>
      </c>
      <c r="H66">
        <v>1097.3</v>
      </c>
      <c r="I66">
        <v>0</v>
      </c>
      <c r="J66">
        <v>0</v>
      </c>
      <c r="K66">
        <v>463.45</v>
      </c>
      <c r="L66">
        <v>2503972</v>
      </c>
      <c r="M66">
        <v>633.85</v>
      </c>
      <c r="N66">
        <v>10531.32</v>
      </c>
      <c r="O66">
        <v>152432</v>
      </c>
      <c r="P66">
        <v>28.21</v>
      </c>
      <c r="Q66">
        <v>0</v>
      </c>
      <c r="R66">
        <v>0</v>
      </c>
      <c r="S66">
        <v>0.02</v>
      </c>
      <c r="T66">
        <v>34.729999999999997</v>
      </c>
      <c r="U66">
        <v>3.87</v>
      </c>
      <c r="V66">
        <v>486171.21</v>
      </c>
    </row>
    <row r="67" spans="2:22" x14ac:dyDescent="0.25">
      <c r="B67" t="s">
        <v>29</v>
      </c>
      <c r="C67">
        <v>5403</v>
      </c>
      <c r="D67">
        <v>0</v>
      </c>
      <c r="E67">
        <v>125546</v>
      </c>
      <c r="F67">
        <v>23.23</v>
      </c>
      <c r="G67">
        <v>5937449</v>
      </c>
      <c r="H67">
        <v>1098.83</v>
      </c>
      <c r="I67">
        <v>0</v>
      </c>
      <c r="J67">
        <v>0</v>
      </c>
      <c r="K67">
        <v>463.72</v>
      </c>
      <c r="L67">
        <v>2505656</v>
      </c>
      <c r="M67">
        <v>635.11</v>
      </c>
      <c r="N67">
        <v>10531.32</v>
      </c>
      <c r="O67">
        <v>152755</v>
      </c>
      <c r="P67">
        <v>28.27</v>
      </c>
      <c r="Q67">
        <v>0</v>
      </c>
      <c r="R67">
        <v>0</v>
      </c>
      <c r="S67">
        <v>0.02</v>
      </c>
      <c r="T67">
        <v>41.12</v>
      </c>
      <c r="U67">
        <v>3.87</v>
      </c>
      <c r="V67">
        <v>486181.29</v>
      </c>
    </row>
    <row r="68" spans="2:22" x14ac:dyDescent="0.25">
      <c r="B68" t="s">
        <v>30</v>
      </c>
      <c r="C68">
        <v>5402</v>
      </c>
      <c r="D68">
        <v>0</v>
      </c>
      <c r="E68">
        <v>116833</v>
      </c>
      <c r="F68">
        <v>21.63</v>
      </c>
      <c r="G68">
        <v>5237253</v>
      </c>
      <c r="H68">
        <v>969.45</v>
      </c>
      <c r="I68">
        <v>0</v>
      </c>
      <c r="J68">
        <v>0</v>
      </c>
      <c r="K68">
        <v>363.9</v>
      </c>
      <c r="L68">
        <v>1965882</v>
      </c>
      <c r="M68">
        <v>605.54999999999995</v>
      </c>
      <c r="N68">
        <v>11317.84</v>
      </c>
      <c r="O68">
        <v>107310</v>
      </c>
      <c r="P68">
        <v>19.86</v>
      </c>
      <c r="Q68">
        <v>0</v>
      </c>
      <c r="R68">
        <v>0</v>
      </c>
      <c r="S68">
        <v>0.02</v>
      </c>
      <c r="T68">
        <v>103.44</v>
      </c>
      <c r="U68">
        <v>4.16</v>
      </c>
      <c r="V68">
        <v>486116.99</v>
      </c>
    </row>
    <row r="69" spans="2:22" x14ac:dyDescent="0.25">
      <c r="B69" t="s">
        <v>31</v>
      </c>
      <c r="C69">
        <v>5403</v>
      </c>
      <c r="D69">
        <v>0</v>
      </c>
      <c r="E69">
        <v>117078</v>
      </c>
      <c r="F69">
        <v>21.67</v>
      </c>
      <c r="G69">
        <v>5231334</v>
      </c>
      <c r="H69">
        <v>968.29</v>
      </c>
      <c r="I69">
        <v>0</v>
      </c>
      <c r="J69">
        <v>0</v>
      </c>
      <c r="K69">
        <v>363.47</v>
      </c>
      <c r="L69">
        <v>1963685</v>
      </c>
      <c r="M69">
        <v>604.83000000000004</v>
      </c>
      <c r="N69">
        <v>11317.84</v>
      </c>
      <c r="O69">
        <v>106956</v>
      </c>
      <c r="P69">
        <v>19.8</v>
      </c>
      <c r="Q69">
        <v>0</v>
      </c>
      <c r="R69">
        <v>0</v>
      </c>
      <c r="S69">
        <v>0.02</v>
      </c>
      <c r="T69">
        <v>101.99</v>
      </c>
      <c r="U69">
        <v>4.1500000000000004</v>
      </c>
      <c r="V69">
        <v>486136.48</v>
      </c>
    </row>
    <row r="71" spans="2:22" x14ac:dyDescent="0.25">
      <c r="B71" t="s">
        <v>32</v>
      </c>
      <c r="C71" t="s">
        <v>8</v>
      </c>
      <c r="D71" t="s">
        <v>9</v>
      </c>
      <c r="E71" t="s">
        <v>10</v>
      </c>
      <c r="F71" t="s">
        <v>11</v>
      </c>
      <c r="G71" t="s">
        <v>12</v>
      </c>
      <c r="H71" t="s">
        <v>13</v>
      </c>
      <c r="I71" t="s">
        <v>14</v>
      </c>
      <c r="J71" t="s">
        <v>15</v>
      </c>
      <c r="K71" t="s">
        <v>16</v>
      </c>
      <c r="L71" t="s">
        <v>17</v>
      </c>
      <c r="M71" t="s">
        <v>18</v>
      </c>
      <c r="N71" t="s">
        <v>19</v>
      </c>
      <c r="O71" t="s">
        <v>20</v>
      </c>
      <c r="P71" t="s">
        <v>21</v>
      </c>
      <c r="Q71" t="s">
        <v>22</v>
      </c>
      <c r="R71" t="s">
        <v>23</v>
      </c>
      <c r="S71" t="s">
        <v>24</v>
      </c>
      <c r="T71" t="s">
        <v>25</v>
      </c>
      <c r="U71" t="s">
        <v>26</v>
      </c>
      <c r="V71" t="s">
        <v>27</v>
      </c>
    </row>
    <row r="72" spans="2:22" x14ac:dyDescent="0.25">
      <c r="B72" t="s">
        <v>3</v>
      </c>
      <c r="C72">
        <f>AVERAGE(C66:C67)</f>
        <v>5403</v>
      </c>
      <c r="D72">
        <f t="shared" ref="D72:V72" si="4">AVERAGE(D66:D67)</f>
        <v>0</v>
      </c>
      <c r="E72">
        <f t="shared" si="4"/>
        <v>125562.5</v>
      </c>
      <c r="F72">
        <f t="shared" si="4"/>
        <v>23.234999999999999</v>
      </c>
      <c r="G72">
        <f t="shared" si="4"/>
        <v>5933038.5</v>
      </c>
      <c r="H72">
        <f t="shared" si="4"/>
        <v>1098.0650000000001</v>
      </c>
      <c r="I72">
        <f t="shared" si="4"/>
        <v>0</v>
      </c>
      <c r="J72">
        <f t="shared" si="4"/>
        <v>0</v>
      </c>
      <c r="K72">
        <f t="shared" si="4"/>
        <v>463.58500000000004</v>
      </c>
      <c r="L72">
        <f t="shared" si="4"/>
        <v>2504814</v>
      </c>
      <c r="M72">
        <f t="shared" si="4"/>
        <v>634.48</v>
      </c>
      <c r="N72">
        <f t="shared" si="4"/>
        <v>10531.32</v>
      </c>
      <c r="O72">
        <f t="shared" si="4"/>
        <v>152593.5</v>
      </c>
      <c r="P72">
        <f t="shared" si="4"/>
        <v>28.240000000000002</v>
      </c>
      <c r="Q72">
        <f t="shared" si="4"/>
        <v>0</v>
      </c>
      <c r="R72">
        <f t="shared" si="4"/>
        <v>0</v>
      </c>
      <c r="S72">
        <f t="shared" si="4"/>
        <v>0.02</v>
      </c>
      <c r="T72">
        <f t="shared" si="4"/>
        <v>37.924999999999997</v>
      </c>
      <c r="U72">
        <f t="shared" si="4"/>
        <v>3.87</v>
      </c>
      <c r="V72">
        <f t="shared" si="4"/>
        <v>486176.25</v>
      </c>
    </row>
    <row r="73" spans="2:22" x14ac:dyDescent="0.25">
      <c r="B73" t="s">
        <v>2</v>
      </c>
      <c r="C73">
        <f>AVERAGE(C68:C69)</f>
        <v>5402.5</v>
      </c>
      <c r="D73">
        <f t="shared" ref="D73:V73" si="5">AVERAGE(D68:D69)</f>
        <v>0</v>
      </c>
      <c r="E73">
        <f t="shared" si="5"/>
        <v>116955.5</v>
      </c>
      <c r="F73">
        <f t="shared" si="5"/>
        <v>21.65</v>
      </c>
      <c r="G73">
        <f t="shared" si="5"/>
        <v>5234293.5</v>
      </c>
      <c r="H73">
        <f t="shared" si="5"/>
        <v>968.87</v>
      </c>
      <c r="I73">
        <f t="shared" si="5"/>
        <v>0</v>
      </c>
      <c r="J73">
        <f t="shared" si="5"/>
        <v>0</v>
      </c>
      <c r="K73">
        <f t="shared" si="5"/>
        <v>363.685</v>
      </c>
      <c r="L73">
        <f t="shared" si="5"/>
        <v>1964783.5</v>
      </c>
      <c r="M73">
        <f t="shared" si="5"/>
        <v>605.19000000000005</v>
      </c>
      <c r="N73">
        <f t="shared" si="5"/>
        <v>11317.84</v>
      </c>
      <c r="O73">
        <f t="shared" si="5"/>
        <v>107133</v>
      </c>
      <c r="P73">
        <f t="shared" si="5"/>
        <v>19.829999999999998</v>
      </c>
      <c r="Q73">
        <f t="shared" si="5"/>
        <v>0</v>
      </c>
      <c r="R73">
        <f t="shared" si="5"/>
        <v>0</v>
      </c>
      <c r="S73">
        <f t="shared" si="5"/>
        <v>0.02</v>
      </c>
      <c r="T73">
        <f t="shared" si="5"/>
        <v>102.715</v>
      </c>
      <c r="U73">
        <f t="shared" si="5"/>
        <v>4.1550000000000002</v>
      </c>
      <c r="V73">
        <f t="shared" si="5"/>
        <v>486126.73499999999</v>
      </c>
    </row>
    <row r="79" spans="2:22" x14ac:dyDescent="0.25">
      <c r="B79" t="str">
        <f>B71</f>
        <v>Platform</v>
      </c>
      <c r="C79" t="str">
        <f>E71</f>
        <v>totalEvents</v>
      </c>
      <c r="D79" t="str">
        <f>F71</f>
        <v>Events/s</v>
      </c>
      <c r="E79" t="str">
        <f>G71</f>
        <v>Tot Operations</v>
      </c>
      <c r="F79" t="str">
        <f>K71</f>
        <v>Tot writes</v>
      </c>
      <c r="G79" t="str">
        <f>L71</f>
        <v>writes/s</v>
      </c>
      <c r="H79" t="str">
        <f>U71</f>
        <v xml:space="preserve"> Latency(ms) avg</v>
      </c>
    </row>
    <row r="80" spans="2:22" x14ac:dyDescent="0.25">
      <c r="B80" t="str">
        <f t="shared" ref="B80:B81" si="6">B72</f>
        <v>PXC</v>
      </c>
      <c r="C80" s="1">
        <f t="shared" ref="C80:D81" si="7">E72</f>
        <v>125562.5</v>
      </c>
      <c r="D80">
        <f t="shared" si="7"/>
        <v>23.234999999999999</v>
      </c>
      <c r="E80" s="1">
        <f t="shared" ref="E80:E81" si="8">G72</f>
        <v>5933038.5</v>
      </c>
      <c r="F80">
        <f t="shared" ref="F80:G81" si="9">K72</f>
        <v>463.58500000000004</v>
      </c>
      <c r="G80">
        <f t="shared" si="9"/>
        <v>2504814</v>
      </c>
      <c r="H80">
        <f t="shared" ref="H80:H81" si="10">U72</f>
        <v>3.87</v>
      </c>
    </row>
    <row r="81" spans="2:8" x14ac:dyDescent="0.25">
      <c r="B81" t="str">
        <f t="shared" si="6"/>
        <v>Maria</v>
      </c>
      <c r="C81" s="1">
        <f t="shared" si="7"/>
        <v>116955.5</v>
      </c>
      <c r="D81">
        <f t="shared" si="7"/>
        <v>21.65</v>
      </c>
      <c r="E81" s="1">
        <f t="shared" si="8"/>
        <v>5234293.5</v>
      </c>
      <c r="F81">
        <f t="shared" si="9"/>
        <v>363.685</v>
      </c>
      <c r="G81">
        <f t="shared" si="9"/>
        <v>1964783.5</v>
      </c>
      <c r="H81">
        <f t="shared" si="10"/>
        <v>4.1550000000000002</v>
      </c>
    </row>
  </sheetData>
  <mergeCells count="2">
    <mergeCell ref="J5:S5"/>
    <mergeCell ref="J33:S3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marcotusa</dc:creator>
  <cp:lastModifiedBy>tusa</cp:lastModifiedBy>
  <dcterms:created xsi:type="dcterms:W3CDTF">2019-07-24T12:34:07Z</dcterms:created>
  <dcterms:modified xsi:type="dcterms:W3CDTF">2019-07-27T09:04:08Z</dcterms:modified>
</cp:coreProperties>
</file>