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arcotusa/work/blogs/2018/aws_proxysql/"/>
    </mc:Choice>
  </mc:AlternateContent>
  <bookViews>
    <workbookView xWindow="0" yWindow="460" windowWidth="37360" windowHeight="18600" tabRatio="500" activeTab="7"/>
  </bookViews>
  <sheets>
    <sheet name="Reads sysbench" sheetId="1" r:id="rId1"/>
    <sheet name="writes sysbench " sheetId="2" r:id="rId2"/>
    <sheet name="rw sysbench" sheetId="3" r:id="rId3"/>
    <sheet name="sysbench summary" sheetId="8" r:id="rId4"/>
    <sheet name="App read" sheetId="4" r:id="rId5"/>
    <sheet name="App write" sheetId="5" r:id="rId6"/>
    <sheet name="App rw" sheetId="6" r:id="rId7"/>
    <sheet name="App Summary" sheetId="7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8" l="1"/>
  <c r="E8" i="8"/>
  <c r="F7" i="8"/>
  <c r="E7" i="8"/>
  <c r="F6" i="8"/>
  <c r="E6" i="8"/>
  <c r="I14" i="7"/>
  <c r="I13" i="7"/>
  <c r="I12" i="7"/>
  <c r="I11" i="7"/>
  <c r="I10" i="7"/>
  <c r="I9" i="7"/>
  <c r="I8" i="7"/>
  <c r="I7" i="7"/>
  <c r="H14" i="7"/>
  <c r="H13" i="7"/>
  <c r="H12" i="7"/>
  <c r="H11" i="7"/>
  <c r="H10" i="7"/>
  <c r="H9" i="7"/>
  <c r="H8" i="7"/>
  <c r="H7" i="7"/>
  <c r="G14" i="7"/>
  <c r="G13" i="7"/>
  <c r="G12" i="7"/>
  <c r="G11" i="7"/>
  <c r="G10" i="7"/>
  <c r="G9" i="7"/>
  <c r="G8" i="7"/>
  <c r="G7" i="7"/>
  <c r="F14" i="7"/>
  <c r="F13" i="7"/>
  <c r="F12" i="7"/>
  <c r="F11" i="7"/>
  <c r="F10" i="7"/>
  <c r="F9" i="7"/>
  <c r="F8" i="7"/>
  <c r="F7" i="7"/>
  <c r="E14" i="7"/>
  <c r="E13" i="7"/>
  <c r="E12" i="7"/>
  <c r="E11" i="7"/>
  <c r="E10" i="7"/>
  <c r="E9" i="7"/>
  <c r="E8" i="7"/>
  <c r="D14" i="7"/>
  <c r="D13" i="7"/>
  <c r="D12" i="7"/>
  <c r="D11" i="7"/>
  <c r="D10" i="7"/>
  <c r="D9" i="7"/>
  <c r="D8" i="7"/>
  <c r="D7" i="7"/>
  <c r="E7" i="7"/>
  <c r="F53" i="6"/>
  <c r="E53" i="6"/>
  <c r="F52" i="6"/>
  <c r="E52" i="6"/>
  <c r="D53" i="6"/>
  <c r="D52" i="6"/>
  <c r="C53" i="6"/>
  <c r="C52" i="6"/>
  <c r="AH13" i="6"/>
  <c r="AI13" i="6"/>
  <c r="AH14" i="6"/>
  <c r="AI14" i="6"/>
  <c r="AH15" i="6"/>
  <c r="AI15" i="6"/>
  <c r="AH16" i="6"/>
  <c r="AI16" i="6"/>
  <c r="AH17" i="6"/>
  <c r="AI17" i="6"/>
  <c r="AH18" i="6"/>
  <c r="AI18" i="6"/>
  <c r="AH20" i="6"/>
  <c r="AI20" i="6"/>
  <c r="AH21" i="6"/>
  <c r="AI21" i="6"/>
  <c r="AH22" i="6"/>
  <c r="AI22" i="6"/>
  <c r="AH23" i="6"/>
  <c r="AI23" i="6"/>
  <c r="AH24" i="6"/>
  <c r="AI24" i="6"/>
  <c r="AH26" i="6"/>
  <c r="AI26" i="6"/>
  <c r="AH27" i="6"/>
  <c r="AI27" i="6"/>
  <c r="AH28" i="6"/>
  <c r="AI28" i="6"/>
  <c r="AH29" i="6"/>
  <c r="AI29" i="6"/>
  <c r="AH30" i="6"/>
  <c r="AI30" i="6"/>
  <c r="AH31" i="6"/>
  <c r="AI31" i="6"/>
  <c r="AH32" i="6"/>
  <c r="AI32" i="6"/>
  <c r="AH33" i="6"/>
  <c r="AI33" i="6"/>
  <c r="AH34" i="6"/>
  <c r="AI34" i="6"/>
  <c r="AH35" i="6"/>
  <c r="AI35" i="6"/>
  <c r="P10" i="6"/>
  <c r="Q10" i="6"/>
  <c r="P11" i="6"/>
  <c r="Q11" i="6"/>
  <c r="P12" i="6"/>
  <c r="Q12" i="6"/>
  <c r="P13" i="6"/>
  <c r="Q13" i="6"/>
  <c r="P14" i="6"/>
  <c r="Q14" i="6"/>
  <c r="P15" i="6"/>
  <c r="Q15" i="6"/>
  <c r="P16" i="6"/>
  <c r="Q16" i="6"/>
  <c r="P17" i="6"/>
  <c r="Q17" i="6"/>
  <c r="P18" i="6"/>
  <c r="Q18" i="6"/>
  <c r="P20" i="6"/>
  <c r="Q20" i="6"/>
  <c r="P21" i="6"/>
  <c r="Q21" i="6"/>
  <c r="P22" i="6"/>
  <c r="Q22" i="6"/>
  <c r="P23" i="6"/>
  <c r="Q23" i="6"/>
  <c r="P24" i="6"/>
  <c r="Q24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T8" i="6"/>
  <c r="T19" i="6"/>
  <c r="T25" i="6"/>
  <c r="B8" i="6"/>
  <c r="B19" i="6"/>
  <c r="B25" i="6"/>
  <c r="AI3" i="6"/>
  <c r="AI4" i="6"/>
  <c r="AI5" i="6"/>
  <c r="AI6" i="6"/>
  <c r="AI7" i="6"/>
  <c r="AI9" i="6"/>
  <c r="AI10" i="6"/>
  <c r="AI11" i="6"/>
  <c r="AI12" i="6"/>
  <c r="AH3" i="6"/>
  <c r="AH4" i="6"/>
  <c r="AH5" i="6"/>
  <c r="AH6" i="6"/>
  <c r="AH7" i="6"/>
  <c r="AH9" i="6"/>
  <c r="AH10" i="6"/>
  <c r="AH11" i="6"/>
  <c r="AH12" i="6"/>
  <c r="Q3" i="6"/>
  <c r="Q4" i="6"/>
  <c r="Q5" i="6"/>
  <c r="Q6" i="6"/>
  <c r="Q7" i="6"/>
  <c r="Q9" i="6"/>
  <c r="P3" i="6"/>
  <c r="P4" i="6"/>
  <c r="P5" i="6"/>
  <c r="P6" i="6"/>
  <c r="P7" i="6"/>
  <c r="P9" i="6"/>
  <c r="F19" i="5"/>
  <c r="AI3" i="5"/>
  <c r="AI4" i="5"/>
  <c r="AI5" i="5"/>
  <c r="AI6" i="5"/>
  <c r="AI7" i="5"/>
  <c r="AI8" i="5"/>
  <c r="AI9" i="5"/>
  <c r="AI10" i="5"/>
  <c r="AI11" i="5"/>
  <c r="AI12" i="5"/>
  <c r="E19" i="5"/>
  <c r="AH3" i="5"/>
  <c r="AH4" i="5"/>
  <c r="AH5" i="5"/>
  <c r="AH6" i="5"/>
  <c r="AH7" i="5"/>
  <c r="AH8" i="5"/>
  <c r="AH9" i="5"/>
  <c r="AH10" i="5"/>
  <c r="AH11" i="5"/>
  <c r="AH12" i="5"/>
  <c r="D19" i="5"/>
  <c r="C19" i="5"/>
  <c r="F18" i="5"/>
  <c r="Q3" i="5"/>
  <c r="Q4" i="5"/>
  <c r="Q5" i="5"/>
  <c r="Q6" i="5"/>
  <c r="Q7" i="5"/>
  <c r="Q8" i="5"/>
  <c r="Q9" i="5"/>
  <c r="Q10" i="5"/>
  <c r="Q11" i="5"/>
  <c r="Q12" i="5"/>
  <c r="E18" i="5"/>
  <c r="P3" i="5"/>
  <c r="P4" i="5"/>
  <c r="P5" i="5"/>
  <c r="P6" i="5"/>
  <c r="P7" i="5"/>
  <c r="P8" i="5"/>
  <c r="P9" i="5"/>
  <c r="P10" i="5"/>
  <c r="P11" i="5"/>
  <c r="P12" i="5"/>
  <c r="D18" i="5"/>
  <c r="C18" i="5"/>
  <c r="F19" i="4"/>
  <c r="E19" i="4"/>
  <c r="D19" i="4"/>
  <c r="C19" i="4"/>
  <c r="AI12" i="4"/>
  <c r="AH12" i="4"/>
  <c r="AI11" i="4"/>
  <c r="AH11" i="4"/>
  <c r="AI10" i="4"/>
  <c r="AH10" i="4"/>
  <c r="AI9" i="4"/>
  <c r="AH9" i="4"/>
  <c r="AI8" i="4"/>
  <c r="AH8" i="4"/>
  <c r="AI7" i="4"/>
  <c r="AH7" i="4"/>
  <c r="AI6" i="4"/>
  <c r="AH6" i="4"/>
  <c r="AI5" i="4"/>
  <c r="AH5" i="4"/>
  <c r="AI4" i="4"/>
  <c r="AH4" i="4"/>
  <c r="AI3" i="4"/>
  <c r="AH3" i="4"/>
  <c r="F18" i="4"/>
  <c r="E18" i="4"/>
  <c r="D18" i="4"/>
  <c r="Q4" i="4"/>
  <c r="Q5" i="4"/>
  <c r="Q6" i="4"/>
  <c r="Q7" i="4"/>
  <c r="Q8" i="4"/>
  <c r="Q9" i="4"/>
  <c r="Q10" i="4"/>
  <c r="Q11" i="4"/>
  <c r="Q12" i="4"/>
  <c r="Q3" i="4"/>
  <c r="P4" i="4"/>
  <c r="P5" i="4"/>
  <c r="P6" i="4"/>
  <c r="P7" i="4"/>
  <c r="P8" i="4"/>
  <c r="P9" i="4"/>
  <c r="P10" i="4"/>
  <c r="P11" i="4"/>
  <c r="P12" i="4"/>
  <c r="P3" i="4"/>
  <c r="C18" i="4"/>
  <c r="M96" i="3"/>
  <c r="L96" i="3"/>
  <c r="J96" i="3"/>
  <c r="I96" i="3"/>
  <c r="G96" i="3"/>
  <c r="F96" i="3"/>
  <c r="D96" i="3"/>
  <c r="C96" i="3"/>
  <c r="M95" i="3"/>
  <c r="L95" i="3"/>
  <c r="J95" i="3"/>
  <c r="I95" i="3"/>
  <c r="G95" i="3"/>
  <c r="F95" i="3"/>
  <c r="D95" i="3"/>
  <c r="C95" i="3"/>
  <c r="M94" i="3"/>
  <c r="L94" i="3"/>
  <c r="J94" i="3"/>
  <c r="I94" i="3"/>
  <c r="G94" i="3"/>
  <c r="F94" i="3"/>
  <c r="D94" i="3"/>
  <c r="C94" i="3"/>
  <c r="M93" i="3"/>
  <c r="L93" i="3"/>
  <c r="J93" i="3"/>
  <c r="I93" i="3"/>
  <c r="G93" i="3"/>
  <c r="F93" i="3"/>
  <c r="D93" i="3"/>
  <c r="C93" i="3"/>
  <c r="M92" i="3"/>
  <c r="L92" i="3"/>
  <c r="J92" i="3"/>
  <c r="I92" i="3"/>
  <c r="G92" i="3"/>
  <c r="F92" i="3"/>
  <c r="D92" i="3"/>
  <c r="C92" i="3"/>
  <c r="M91" i="3"/>
  <c r="L91" i="3"/>
  <c r="J91" i="3"/>
  <c r="I91" i="3"/>
  <c r="G91" i="3"/>
  <c r="F91" i="3"/>
  <c r="D91" i="3"/>
  <c r="C91" i="3"/>
  <c r="M90" i="3"/>
  <c r="L90" i="3"/>
  <c r="J90" i="3"/>
  <c r="I90" i="3"/>
  <c r="G90" i="3"/>
  <c r="F90" i="3"/>
  <c r="D90" i="3"/>
  <c r="C90" i="3"/>
  <c r="M89" i="3"/>
  <c r="L89" i="3"/>
  <c r="J89" i="3"/>
  <c r="I89" i="3"/>
  <c r="G89" i="3"/>
  <c r="F89" i="3"/>
  <c r="D89" i="3"/>
  <c r="C89" i="3"/>
  <c r="M88" i="3"/>
  <c r="L88" i="3"/>
  <c r="J88" i="3"/>
  <c r="I88" i="3"/>
  <c r="G88" i="3"/>
  <c r="F88" i="3"/>
  <c r="D88" i="3"/>
  <c r="C88" i="3"/>
  <c r="M87" i="3"/>
  <c r="L87" i="3"/>
  <c r="J87" i="3"/>
  <c r="I87" i="3"/>
  <c r="G87" i="3"/>
  <c r="F87" i="3"/>
  <c r="D87" i="3"/>
  <c r="C87" i="3"/>
  <c r="M86" i="3"/>
  <c r="L86" i="3"/>
  <c r="J86" i="3"/>
  <c r="I86" i="3"/>
  <c r="G86" i="3"/>
  <c r="F86" i="3"/>
  <c r="D86" i="3"/>
  <c r="C86" i="3"/>
  <c r="M85" i="3"/>
  <c r="L85" i="3"/>
  <c r="J85" i="3"/>
  <c r="I85" i="3"/>
  <c r="G85" i="3"/>
  <c r="F85" i="3"/>
  <c r="D85" i="3"/>
  <c r="C85" i="3"/>
  <c r="M84" i="3"/>
  <c r="L84" i="3"/>
  <c r="J84" i="3"/>
  <c r="I84" i="3"/>
  <c r="G84" i="3"/>
  <c r="F84" i="3"/>
  <c r="D84" i="3"/>
  <c r="C84" i="3"/>
  <c r="M83" i="3"/>
  <c r="L83" i="3"/>
  <c r="J83" i="3"/>
  <c r="I83" i="3"/>
  <c r="G83" i="3"/>
  <c r="F83" i="3"/>
  <c r="D83" i="3"/>
  <c r="C83" i="3"/>
  <c r="M82" i="3"/>
  <c r="L82" i="3"/>
  <c r="J82" i="3"/>
  <c r="I82" i="3"/>
  <c r="G82" i="3"/>
  <c r="F82" i="3"/>
  <c r="D82" i="3"/>
  <c r="C82" i="3"/>
  <c r="M81" i="3"/>
  <c r="L81" i="3"/>
  <c r="J81" i="3"/>
  <c r="I81" i="3"/>
  <c r="G81" i="3"/>
  <c r="F81" i="3"/>
  <c r="D81" i="3"/>
  <c r="C81" i="3"/>
  <c r="M80" i="3"/>
  <c r="L80" i="3"/>
  <c r="J80" i="3"/>
  <c r="I80" i="3"/>
  <c r="G80" i="3"/>
  <c r="F80" i="3"/>
  <c r="D80" i="3"/>
  <c r="C80" i="3"/>
  <c r="M79" i="3"/>
  <c r="L79" i="3"/>
  <c r="J79" i="3"/>
  <c r="I79" i="3"/>
  <c r="G79" i="3"/>
  <c r="F79" i="3"/>
  <c r="D79" i="3"/>
  <c r="C79" i="3"/>
  <c r="M78" i="3"/>
  <c r="L78" i="3"/>
  <c r="J78" i="3"/>
  <c r="I78" i="3"/>
  <c r="G78" i="3"/>
  <c r="F78" i="3"/>
  <c r="D78" i="3"/>
  <c r="C78" i="3"/>
  <c r="M77" i="3"/>
  <c r="L77" i="3"/>
  <c r="J77" i="3"/>
  <c r="I77" i="3"/>
  <c r="G77" i="3"/>
  <c r="F77" i="3"/>
  <c r="D77" i="3"/>
  <c r="C77" i="3"/>
  <c r="M76" i="3"/>
  <c r="L76" i="3"/>
  <c r="J76" i="3"/>
  <c r="I76" i="3"/>
  <c r="G76" i="3"/>
  <c r="F76" i="3"/>
  <c r="D76" i="3"/>
  <c r="C76" i="3"/>
  <c r="M75" i="3"/>
  <c r="L75" i="3"/>
  <c r="J75" i="3"/>
  <c r="I75" i="3"/>
  <c r="G75" i="3"/>
  <c r="F75" i="3"/>
  <c r="D75" i="3"/>
  <c r="C75" i="3"/>
  <c r="M74" i="3"/>
  <c r="L74" i="3"/>
  <c r="J74" i="3"/>
  <c r="I74" i="3"/>
  <c r="G74" i="3"/>
  <c r="F74" i="3"/>
  <c r="D74" i="3"/>
  <c r="C74" i="3"/>
  <c r="M73" i="3"/>
  <c r="L73" i="3"/>
  <c r="J73" i="3"/>
  <c r="I73" i="3"/>
  <c r="G73" i="3"/>
  <c r="F73" i="3"/>
  <c r="D73" i="3"/>
  <c r="C73" i="3"/>
  <c r="M72" i="3"/>
  <c r="L72" i="3"/>
  <c r="J72" i="3"/>
  <c r="I72" i="3"/>
  <c r="G72" i="3"/>
  <c r="F72" i="3"/>
  <c r="D72" i="3"/>
  <c r="C72" i="3"/>
  <c r="M71" i="3"/>
  <c r="L71" i="3"/>
  <c r="J71" i="3"/>
  <c r="I71" i="3"/>
  <c r="G71" i="3"/>
  <c r="F71" i="3"/>
  <c r="D71" i="3"/>
  <c r="C71" i="3"/>
  <c r="M70" i="3"/>
  <c r="L70" i="3"/>
  <c r="J70" i="3"/>
  <c r="I70" i="3"/>
  <c r="G70" i="3"/>
  <c r="F70" i="3"/>
  <c r="D70" i="3"/>
  <c r="C70" i="3"/>
  <c r="M69" i="3"/>
  <c r="L69" i="3"/>
  <c r="J69" i="3"/>
  <c r="I69" i="3"/>
  <c r="G69" i="3"/>
  <c r="F69" i="3"/>
  <c r="D69" i="3"/>
  <c r="C69" i="3"/>
  <c r="M68" i="3"/>
  <c r="L68" i="3"/>
  <c r="J68" i="3"/>
  <c r="I68" i="3"/>
  <c r="G68" i="3"/>
  <c r="F68" i="3"/>
  <c r="D68" i="3"/>
  <c r="C68" i="3"/>
  <c r="M67" i="3"/>
  <c r="L67" i="3"/>
  <c r="J67" i="3"/>
  <c r="I67" i="3"/>
  <c r="G67" i="3"/>
  <c r="F67" i="3"/>
  <c r="D67" i="3"/>
  <c r="C67" i="3"/>
  <c r="M66" i="3"/>
  <c r="L66" i="3"/>
  <c r="J66" i="3"/>
  <c r="I66" i="3"/>
  <c r="G66" i="3"/>
  <c r="F66" i="3"/>
  <c r="D66" i="3"/>
  <c r="C66" i="3"/>
  <c r="M65" i="3"/>
  <c r="L65" i="3"/>
  <c r="J65" i="3"/>
  <c r="I65" i="3"/>
  <c r="G65" i="3"/>
  <c r="F65" i="3"/>
  <c r="D65" i="3"/>
  <c r="C65" i="3"/>
  <c r="M64" i="3"/>
  <c r="L64" i="3"/>
  <c r="J64" i="3"/>
  <c r="I64" i="3"/>
  <c r="G64" i="3"/>
  <c r="F64" i="3"/>
  <c r="D64" i="3"/>
  <c r="C64" i="3"/>
  <c r="M63" i="3"/>
  <c r="L63" i="3"/>
  <c r="J63" i="3"/>
  <c r="I63" i="3"/>
  <c r="G63" i="3"/>
  <c r="F63" i="3"/>
  <c r="D63" i="3"/>
  <c r="C63" i="3"/>
  <c r="M62" i="3"/>
  <c r="L62" i="3"/>
  <c r="J62" i="3"/>
  <c r="I62" i="3"/>
  <c r="G62" i="3"/>
  <c r="F62" i="3"/>
  <c r="D62" i="3"/>
  <c r="C62" i="3"/>
  <c r="M61" i="3"/>
  <c r="L61" i="3"/>
  <c r="J61" i="3"/>
  <c r="I61" i="3"/>
  <c r="G61" i="3"/>
  <c r="F61" i="3"/>
  <c r="D61" i="3"/>
  <c r="C61" i="3"/>
  <c r="M60" i="3"/>
  <c r="L60" i="3"/>
  <c r="J60" i="3"/>
  <c r="I60" i="3"/>
  <c r="G60" i="3"/>
  <c r="F60" i="3"/>
  <c r="D60" i="3"/>
  <c r="C60" i="3"/>
  <c r="M59" i="3"/>
  <c r="L59" i="3"/>
  <c r="J59" i="3"/>
  <c r="I59" i="3"/>
  <c r="G59" i="3"/>
  <c r="F59" i="3"/>
  <c r="D59" i="3"/>
  <c r="C59" i="3"/>
  <c r="M58" i="3"/>
  <c r="L58" i="3"/>
  <c r="J58" i="3"/>
  <c r="I58" i="3"/>
  <c r="G58" i="3"/>
  <c r="F58" i="3"/>
  <c r="D58" i="3"/>
  <c r="C58" i="3"/>
  <c r="M57" i="3"/>
  <c r="L57" i="3"/>
  <c r="J57" i="3"/>
  <c r="I57" i="3"/>
  <c r="G57" i="3"/>
  <c r="F57" i="3"/>
  <c r="D57" i="3"/>
  <c r="C57" i="3"/>
  <c r="M56" i="3"/>
  <c r="L56" i="3"/>
  <c r="J56" i="3"/>
  <c r="I56" i="3"/>
  <c r="G56" i="3"/>
  <c r="F56" i="3"/>
  <c r="D56" i="3"/>
  <c r="C56" i="3"/>
  <c r="M55" i="3"/>
  <c r="L55" i="3"/>
  <c r="J55" i="3"/>
  <c r="I55" i="3"/>
  <c r="G55" i="3"/>
  <c r="F55" i="3"/>
  <c r="D55" i="3"/>
  <c r="C55" i="3"/>
  <c r="M54" i="3"/>
  <c r="L54" i="3"/>
  <c r="J54" i="3"/>
  <c r="I54" i="3"/>
  <c r="G54" i="3"/>
  <c r="F54" i="3"/>
  <c r="D54" i="3"/>
  <c r="C54" i="3"/>
  <c r="M53" i="3"/>
  <c r="L53" i="3"/>
  <c r="J53" i="3"/>
  <c r="I53" i="3"/>
  <c r="G53" i="3"/>
  <c r="F53" i="3"/>
  <c r="D53" i="3"/>
  <c r="C53" i="3"/>
  <c r="M52" i="3"/>
  <c r="L52" i="3"/>
  <c r="J52" i="3"/>
  <c r="I52" i="3"/>
  <c r="G52" i="3"/>
  <c r="F52" i="3"/>
  <c r="D52" i="3"/>
  <c r="C52" i="3"/>
  <c r="M96" i="2"/>
  <c r="L96" i="2"/>
  <c r="J96" i="2"/>
  <c r="I96" i="2"/>
  <c r="G96" i="2"/>
  <c r="F96" i="2"/>
  <c r="D96" i="2"/>
  <c r="C96" i="2"/>
  <c r="M95" i="2"/>
  <c r="L95" i="2"/>
  <c r="J95" i="2"/>
  <c r="I95" i="2"/>
  <c r="G95" i="2"/>
  <c r="F95" i="2"/>
  <c r="D95" i="2"/>
  <c r="C95" i="2"/>
  <c r="M94" i="2"/>
  <c r="L94" i="2"/>
  <c r="J94" i="2"/>
  <c r="I94" i="2"/>
  <c r="G94" i="2"/>
  <c r="F94" i="2"/>
  <c r="D94" i="2"/>
  <c r="C94" i="2"/>
  <c r="M93" i="2"/>
  <c r="L93" i="2"/>
  <c r="J93" i="2"/>
  <c r="I93" i="2"/>
  <c r="G93" i="2"/>
  <c r="F93" i="2"/>
  <c r="D93" i="2"/>
  <c r="C93" i="2"/>
  <c r="M92" i="2"/>
  <c r="L92" i="2"/>
  <c r="J92" i="2"/>
  <c r="I92" i="2"/>
  <c r="G92" i="2"/>
  <c r="F92" i="2"/>
  <c r="D92" i="2"/>
  <c r="C92" i="2"/>
  <c r="M91" i="2"/>
  <c r="L91" i="2"/>
  <c r="J91" i="2"/>
  <c r="I91" i="2"/>
  <c r="G91" i="2"/>
  <c r="F91" i="2"/>
  <c r="D91" i="2"/>
  <c r="C91" i="2"/>
  <c r="M90" i="2"/>
  <c r="L90" i="2"/>
  <c r="J90" i="2"/>
  <c r="I90" i="2"/>
  <c r="G90" i="2"/>
  <c r="F90" i="2"/>
  <c r="D90" i="2"/>
  <c r="C90" i="2"/>
  <c r="M89" i="2"/>
  <c r="L89" i="2"/>
  <c r="J89" i="2"/>
  <c r="I89" i="2"/>
  <c r="G89" i="2"/>
  <c r="F89" i="2"/>
  <c r="D89" i="2"/>
  <c r="C89" i="2"/>
  <c r="M88" i="2"/>
  <c r="L88" i="2"/>
  <c r="J88" i="2"/>
  <c r="I88" i="2"/>
  <c r="G88" i="2"/>
  <c r="F88" i="2"/>
  <c r="D88" i="2"/>
  <c r="C88" i="2"/>
  <c r="M87" i="2"/>
  <c r="L87" i="2"/>
  <c r="J87" i="2"/>
  <c r="I87" i="2"/>
  <c r="G87" i="2"/>
  <c r="F87" i="2"/>
  <c r="D87" i="2"/>
  <c r="C87" i="2"/>
  <c r="M86" i="2"/>
  <c r="L86" i="2"/>
  <c r="J86" i="2"/>
  <c r="I86" i="2"/>
  <c r="G86" i="2"/>
  <c r="F86" i="2"/>
  <c r="D86" i="2"/>
  <c r="C86" i="2"/>
  <c r="M85" i="2"/>
  <c r="L85" i="2"/>
  <c r="J85" i="2"/>
  <c r="I85" i="2"/>
  <c r="G85" i="2"/>
  <c r="F85" i="2"/>
  <c r="D85" i="2"/>
  <c r="C85" i="2"/>
  <c r="M84" i="2"/>
  <c r="L84" i="2"/>
  <c r="J84" i="2"/>
  <c r="I84" i="2"/>
  <c r="G84" i="2"/>
  <c r="F84" i="2"/>
  <c r="D84" i="2"/>
  <c r="C84" i="2"/>
  <c r="M83" i="2"/>
  <c r="L83" i="2"/>
  <c r="J83" i="2"/>
  <c r="I83" i="2"/>
  <c r="G83" i="2"/>
  <c r="F83" i="2"/>
  <c r="D83" i="2"/>
  <c r="C83" i="2"/>
  <c r="M82" i="2"/>
  <c r="L82" i="2"/>
  <c r="J82" i="2"/>
  <c r="I82" i="2"/>
  <c r="G82" i="2"/>
  <c r="F82" i="2"/>
  <c r="D82" i="2"/>
  <c r="C82" i="2"/>
  <c r="M81" i="2"/>
  <c r="L81" i="2"/>
  <c r="J81" i="2"/>
  <c r="I81" i="2"/>
  <c r="G81" i="2"/>
  <c r="F81" i="2"/>
  <c r="D81" i="2"/>
  <c r="C81" i="2"/>
  <c r="M80" i="2"/>
  <c r="L80" i="2"/>
  <c r="J80" i="2"/>
  <c r="I80" i="2"/>
  <c r="G80" i="2"/>
  <c r="F80" i="2"/>
  <c r="D80" i="2"/>
  <c r="C80" i="2"/>
  <c r="M79" i="2"/>
  <c r="L79" i="2"/>
  <c r="J79" i="2"/>
  <c r="I79" i="2"/>
  <c r="G79" i="2"/>
  <c r="F79" i="2"/>
  <c r="D79" i="2"/>
  <c r="C79" i="2"/>
  <c r="M78" i="2"/>
  <c r="L78" i="2"/>
  <c r="J78" i="2"/>
  <c r="I78" i="2"/>
  <c r="G78" i="2"/>
  <c r="F78" i="2"/>
  <c r="D78" i="2"/>
  <c r="C78" i="2"/>
  <c r="M77" i="2"/>
  <c r="L77" i="2"/>
  <c r="J77" i="2"/>
  <c r="I77" i="2"/>
  <c r="G77" i="2"/>
  <c r="F77" i="2"/>
  <c r="D77" i="2"/>
  <c r="C77" i="2"/>
  <c r="M76" i="2"/>
  <c r="L76" i="2"/>
  <c r="J76" i="2"/>
  <c r="I76" i="2"/>
  <c r="G76" i="2"/>
  <c r="F76" i="2"/>
  <c r="D76" i="2"/>
  <c r="C76" i="2"/>
  <c r="M75" i="2"/>
  <c r="L75" i="2"/>
  <c r="J75" i="2"/>
  <c r="I75" i="2"/>
  <c r="G75" i="2"/>
  <c r="F75" i="2"/>
  <c r="D75" i="2"/>
  <c r="C75" i="2"/>
  <c r="M74" i="2"/>
  <c r="L74" i="2"/>
  <c r="J74" i="2"/>
  <c r="I74" i="2"/>
  <c r="G74" i="2"/>
  <c r="F74" i="2"/>
  <c r="D74" i="2"/>
  <c r="C74" i="2"/>
  <c r="M73" i="2"/>
  <c r="L73" i="2"/>
  <c r="J73" i="2"/>
  <c r="I73" i="2"/>
  <c r="G73" i="2"/>
  <c r="F73" i="2"/>
  <c r="D73" i="2"/>
  <c r="C73" i="2"/>
  <c r="M72" i="2"/>
  <c r="L72" i="2"/>
  <c r="J72" i="2"/>
  <c r="I72" i="2"/>
  <c r="G72" i="2"/>
  <c r="F72" i="2"/>
  <c r="D72" i="2"/>
  <c r="C72" i="2"/>
  <c r="M71" i="2"/>
  <c r="L71" i="2"/>
  <c r="J71" i="2"/>
  <c r="I71" i="2"/>
  <c r="G71" i="2"/>
  <c r="F71" i="2"/>
  <c r="D71" i="2"/>
  <c r="C71" i="2"/>
  <c r="M70" i="2"/>
  <c r="L70" i="2"/>
  <c r="J70" i="2"/>
  <c r="I70" i="2"/>
  <c r="G70" i="2"/>
  <c r="F70" i="2"/>
  <c r="D70" i="2"/>
  <c r="C70" i="2"/>
  <c r="M69" i="2"/>
  <c r="L69" i="2"/>
  <c r="J69" i="2"/>
  <c r="I69" i="2"/>
  <c r="G69" i="2"/>
  <c r="F69" i="2"/>
  <c r="D69" i="2"/>
  <c r="C69" i="2"/>
  <c r="M68" i="2"/>
  <c r="L68" i="2"/>
  <c r="J68" i="2"/>
  <c r="I68" i="2"/>
  <c r="G68" i="2"/>
  <c r="F68" i="2"/>
  <c r="D68" i="2"/>
  <c r="C68" i="2"/>
  <c r="M67" i="2"/>
  <c r="L67" i="2"/>
  <c r="J67" i="2"/>
  <c r="I67" i="2"/>
  <c r="G67" i="2"/>
  <c r="F67" i="2"/>
  <c r="D67" i="2"/>
  <c r="C67" i="2"/>
  <c r="M66" i="2"/>
  <c r="L66" i="2"/>
  <c r="J66" i="2"/>
  <c r="I66" i="2"/>
  <c r="G66" i="2"/>
  <c r="F66" i="2"/>
  <c r="D66" i="2"/>
  <c r="C66" i="2"/>
  <c r="M65" i="2"/>
  <c r="L65" i="2"/>
  <c r="J65" i="2"/>
  <c r="I65" i="2"/>
  <c r="G65" i="2"/>
  <c r="F65" i="2"/>
  <c r="D65" i="2"/>
  <c r="C65" i="2"/>
  <c r="M64" i="2"/>
  <c r="L64" i="2"/>
  <c r="J64" i="2"/>
  <c r="I64" i="2"/>
  <c r="G64" i="2"/>
  <c r="F64" i="2"/>
  <c r="D64" i="2"/>
  <c r="C64" i="2"/>
  <c r="M63" i="2"/>
  <c r="L63" i="2"/>
  <c r="J63" i="2"/>
  <c r="I63" i="2"/>
  <c r="G63" i="2"/>
  <c r="F63" i="2"/>
  <c r="D63" i="2"/>
  <c r="C63" i="2"/>
  <c r="M62" i="2"/>
  <c r="L62" i="2"/>
  <c r="J62" i="2"/>
  <c r="I62" i="2"/>
  <c r="G62" i="2"/>
  <c r="F62" i="2"/>
  <c r="D62" i="2"/>
  <c r="C62" i="2"/>
  <c r="M61" i="2"/>
  <c r="L61" i="2"/>
  <c r="J61" i="2"/>
  <c r="I61" i="2"/>
  <c r="G61" i="2"/>
  <c r="F61" i="2"/>
  <c r="D61" i="2"/>
  <c r="C61" i="2"/>
  <c r="M60" i="2"/>
  <c r="L60" i="2"/>
  <c r="J60" i="2"/>
  <c r="I60" i="2"/>
  <c r="G60" i="2"/>
  <c r="F60" i="2"/>
  <c r="D60" i="2"/>
  <c r="C60" i="2"/>
  <c r="M59" i="2"/>
  <c r="L59" i="2"/>
  <c r="J59" i="2"/>
  <c r="I59" i="2"/>
  <c r="G59" i="2"/>
  <c r="F59" i="2"/>
  <c r="D59" i="2"/>
  <c r="C59" i="2"/>
  <c r="M58" i="2"/>
  <c r="L58" i="2"/>
  <c r="J58" i="2"/>
  <c r="I58" i="2"/>
  <c r="G58" i="2"/>
  <c r="F58" i="2"/>
  <c r="D58" i="2"/>
  <c r="C58" i="2"/>
  <c r="M57" i="2"/>
  <c r="L57" i="2"/>
  <c r="J57" i="2"/>
  <c r="I57" i="2"/>
  <c r="G57" i="2"/>
  <c r="F57" i="2"/>
  <c r="D57" i="2"/>
  <c r="C57" i="2"/>
  <c r="M56" i="2"/>
  <c r="L56" i="2"/>
  <c r="J56" i="2"/>
  <c r="I56" i="2"/>
  <c r="G56" i="2"/>
  <c r="F56" i="2"/>
  <c r="D56" i="2"/>
  <c r="C56" i="2"/>
  <c r="M55" i="2"/>
  <c r="L55" i="2"/>
  <c r="J55" i="2"/>
  <c r="I55" i="2"/>
  <c r="G55" i="2"/>
  <c r="F55" i="2"/>
  <c r="D55" i="2"/>
  <c r="C55" i="2"/>
  <c r="M54" i="2"/>
  <c r="L54" i="2"/>
  <c r="J54" i="2"/>
  <c r="I54" i="2"/>
  <c r="G54" i="2"/>
  <c r="F54" i="2"/>
  <c r="D54" i="2"/>
  <c r="C54" i="2"/>
  <c r="M53" i="2"/>
  <c r="L53" i="2"/>
  <c r="J53" i="2"/>
  <c r="I53" i="2"/>
  <c r="G53" i="2"/>
  <c r="F53" i="2"/>
  <c r="D53" i="2"/>
  <c r="C53" i="2"/>
  <c r="M52" i="2"/>
  <c r="L52" i="2"/>
  <c r="J52" i="2"/>
  <c r="I52" i="2"/>
  <c r="G52" i="2"/>
  <c r="F52" i="2"/>
  <c r="D52" i="2"/>
  <c r="C52" i="2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M52" i="1"/>
  <c r="L52" i="1"/>
  <c r="J52" i="1"/>
  <c r="I52" i="1"/>
  <c r="G52" i="1"/>
  <c r="F52" i="1"/>
  <c r="D52" i="1"/>
  <c r="C52" i="1"/>
</calcChain>
</file>

<file path=xl/sharedStrings.xml><?xml version="1.0" encoding="utf-8"?>
<sst xmlns="http://schemas.openxmlformats.org/spreadsheetml/2006/main" count="949" uniqueCount="179">
  <si>
    <t xml:space="preserve"> time_total</t>
  </si>
  <si>
    <t xml:space="preserve"> threads_running</t>
  </si>
  <si>
    <t xml:space="preserve"> events/s</t>
  </si>
  <si>
    <t>reads+writes+other/s</t>
  </si>
  <si>
    <t>reads/s</t>
  </si>
  <si>
    <t>writes/s</t>
  </si>
  <si>
    <t>other/s</t>
  </si>
  <si>
    <t>latency_pct * 1000</t>
  </si>
  <si>
    <t xml:space="preserve"> errors/s</t>
  </si>
  <si>
    <t>reconnects/s</t>
  </si>
  <si>
    <t>Aurora connector</t>
  </si>
  <si>
    <t>Proxysql</t>
  </si>
  <si>
    <t>Aurora events</t>
  </si>
  <si>
    <t>ProxysSQL events</t>
  </si>
  <si>
    <t>Aurora reads</t>
  </si>
  <si>
    <t>ProxysSQL reads</t>
  </si>
  <si>
    <t>Aurora writes</t>
  </si>
  <si>
    <t>ProxysSQL writes</t>
  </si>
  <si>
    <t>Aurora latency</t>
  </si>
  <si>
    <t>ProxysSQL latency</t>
  </si>
  <si>
    <t>Aurora Queries/s</t>
  </si>
  <si>
    <t>Poxysql Queries/s</t>
  </si>
  <si>
    <t xml:space="preserve">ThreadID </t>
  </si>
  <si>
    <t xml:space="preserve"> 2007 Tot Execution time (Sec) </t>
  </si>
  <si>
    <t xml:space="preserve"> 2003 Tot Execution time (Sec) </t>
  </si>
  <si>
    <t xml:space="preserve"> 2009 Tot Execution time (Sec) </t>
  </si>
  <si>
    <t xml:space="preserve"> 2008 Tot Execution time (Sec) </t>
  </si>
  <si>
    <t xml:space="preserve"> 2001 Tot Execution time (Sec) </t>
  </si>
  <si>
    <t xml:space="preserve"> 2000 Tot Execution time (Sec) </t>
  </si>
  <si>
    <t xml:space="preserve"> 2002 Tot Execution time (Sec) </t>
  </si>
  <si>
    <t xml:space="preserve"> 2005 Tot Execution time (Sec) </t>
  </si>
  <si>
    <t xml:space="preserve"> 2006 Tot Execution time (Sec) </t>
  </si>
  <si>
    <t xml:space="preserve"> 2004 Tot Execution time (Sec) </t>
  </si>
  <si>
    <t xml:space="preserve"> Max Th Exec time ms </t>
  </si>
  <si>
    <t xml:space="preserve"> Min Th Exec time ms</t>
  </si>
  <si>
    <t xml:space="preserve"> AVG Th Exec time ms</t>
  </si>
  <si>
    <t xml:space="preserve"> Conn lat MAX|MIN ns </t>
  </si>
  <si>
    <t xml:space="preserve"> 9218398|47</t>
  </si>
  <si>
    <t xml:space="preserve"> Events </t>
  </si>
  <si>
    <t xml:space="preserve"> 12668425|4</t>
  </si>
  <si>
    <t xml:space="preserve"> 10829001|177</t>
  </si>
  <si>
    <t xml:space="preserve"> 12735714|105</t>
  </si>
  <si>
    <t xml:space="preserve"> 14637756|3</t>
  </si>
  <si>
    <t xml:space="preserve"> 15206732|102</t>
  </si>
  <si>
    <t xml:space="preserve"> 15063848|87</t>
  </si>
  <si>
    <t xml:space="preserve"> 9603234|196</t>
  </si>
  <si>
    <t xml:space="preserve"> 9307294|32</t>
  </si>
  <si>
    <t xml:space="preserve"> 12908732|298</t>
  </si>
  <si>
    <t>AVG Events</t>
  </si>
  <si>
    <t>AVG min C latency</t>
  </si>
  <si>
    <t>AVG exec time</t>
  </si>
  <si>
    <t>aurora</t>
  </si>
  <si>
    <t>AVG max C latency ns</t>
  </si>
  <si>
    <t>Select/s</t>
  </si>
  <si>
    <t>update/s</t>
  </si>
  <si>
    <t>delete/s</t>
  </si>
  <si>
    <t xml:space="preserve"> 14762620|56</t>
  </si>
  <si>
    <t xml:space="preserve"> 13585095|113</t>
  </si>
  <si>
    <t xml:space="preserve"> 10934818|5</t>
  </si>
  <si>
    <t xml:space="preserve"> 12297914|91</t>
  </si>
  <si>
    <t xml:space="preserve"> 11300056|48</t>
  </si>
  <si>
    <t xml:space="preserve"> 8657491|64</t>
  </si>
  <si>
    <t xml:space="preserve"> 11998208|101</t>
  </si>
  <si>
    <t xml:space="preserve"> 8752729|37</t>
  </si>
  <si>
    <t xml:space="preserve"> 14545923|69</t>
  </si>
  <si>
    <t xml:space="preserve"> 2895255|119</t>
  </si>
  <si>
    <t xml:space="preserve"> 1009 Tot Execution time (Sec) </t>
  </si>
  <si>
    <t xml:space="preserve"> 18803651|940</t>
  </si>
  <si>
    <t xml:space="preserve"> 1002 Tot Execution time (Sec) </t>
  </si>
  <si>
    <t xml:space="preserve"> 15845215|942</t>
  </si>
  <si>
    <t xml:space="preserve"> 1003 Tot Execution time (Sec) </t>
  </si>
  <si>
    <t xml:space="preserve"> 16726823|853</t>
  </si>
  <si>
    <t xml:space="preserve"> 1004 Tot Execution time (Sec) </t>
  </si>
  <si>
    <t xml:space="preserve"> 42060857|808</t>
  </si>
  <si>
    <t xml:space="preserve"> 1006 Tot Execution time (Sec) </t>
  </si>
  <si>
    <t xml:space="preserve"> 24144997|940</t>
  </si>
  <si>
    <t xml:space="preserve"> 1008 Tot Execution time (Sec) </t>
  </si>
  <si>
    <t xml:space="preserve"> 14497284|939</t>
  </si>
  <si>
    <t xml:space="preserve"> 1007 Tot Execution time (Sec) </t>
  </si>
  <si>
    <t xml:space="preserve"> 23584973|973</t>
  </si>
  <si>
    <t xml:space="preserve"> 1000 Tot Execution time (Sec) </t>
  </si>
  <si>
    <t xml:space="preserve"> 28558932|906</t>
  </si>
  <si>
    <t xml:space="preserve"> 1001 Tot Execution time (Sec) </t>
  </si>
  <si>
    <t xml:space="preserve"> 27282763|933</t>
  </si>
  <si>
    <t xml:space="preserve"> 1005 Tot Execution time (Sec) </t>
  </si>
  <si>
    <t xml:space="preserve"> 33795283|869</t>
  </si>
  <si>
    <t xml:space="preserve"> 16017334|669</t>
  </si>
  <si>
    <t xml:space="preserve"> 10732903|661</t>
  </si>
  <si>
    <t xml:space="preserve"> 17611115|605</t>
  </si>
  <si>
    <t xml:space="preserve"> 22982691|603</t>
  </si>
  <si>
    <t xml:space="preserve"> 21036525|559</t>
  </si>
  <si>
    <t xml:space="preserve"> 4708378|560</t>
  </si>
  <si>
    <t xml:space="preserve"> 33832528|555</t>
  </si>
  <si>
    <t xml:space="preserve"> 44800610|645</t>
  </si>
  <si>
    <t xml:space="preserve"> 8198234|683</t>
  </si>
  <si>
    <t xml:space="preserve"> 18794915|489</t>
  </si>
  <si>
    <t xml:space="preserve"> 42647702|663</t>
  </si>
  <si>
    <t xml:space="preserve"> 48341882|202</t>
  </si>
  <si>
    <t xml:space="preserve"> 27405625|288</t>
  </si>
  <si>
    <t xml:space="preserve"> 17642081|660</t>
  </si>
  <si>
    <t xml:space="preserve"> 22861170|285</t>
  </si>
  <si>
    <t xml:space="preserve"> 3000 Tot Execution time (Sec) </t>
  </si>
  <si>
    <t xml:space="preserve"> 27595651|33</t>
  </si>
  <si>
    <t xml:space="preserve"> 3008 Tot Execution time (Sec) </t>
  </si>
  <si>
    <t xml:space="preserve"> 12048685|50</t>
  </si>
  <si>
    <t xml:space="preserve"> 3007 Tot Execution time (Sec) </t>
  </si>
  <si>
    <t xml:space="preserve"> 23085090|70</t>
  </si>
  <si>
    <t xml:space="preserve"> 3004 Tot Execution time (Sec) </t>
  </si>
  <si>
    <t xml:space="preserve"> 13977583|8</t>
  </si>
  <si>
    <t xml:space="preserve"> 3009 Tot Execution time (Sec) </t>
  </si>
  <si>
    <t xml:space="preserve"> 14155609|39</t>
  </si>
  <si>
    <t xml:space="preserve"> 3001 Tot Execution time (Sec) </t>
  </si>
  <si>
    <t xml:space="preserve"> 14890964|8</t>
  </si>
  <si>
    <t xml:space="preserve"> 3005 Tot Execution time (Sec) </t>
  </si>
  <si>
    <t xml:space="preserve"> 32937824|125</t>
  </si>
  <si>
    <t xml:space="preserve"> 3006 Tot Execution time (Sec) </t>
  </si>
  <si>
    <t xml:space="preserve"> 12844679|64</t>
  </si>
  <si>
    <t xml:space="preserve"> 3002 Tot Execution time (Sec) </t>
  </si>
  <si>
    <t xml:space="preserve"> 27001878|117</t>
  </si>
  <si>
    <t xml:space="preserve"> 3003 Tot Execution time (Sec) </t>
  </si>
  <si>
    <t xml:space="preserve"> 29736180|224</t>
  </si>
  <si>
    <t xml:space="preserve"> 4000 Tot Execution time (Sec) </t>
  </si>
  <si>
    <t xml:space="preserve"> 22613142|56</t>
  </si>
  <si>
    <t xml:space="preserve"> 4001 Tot Execution time (Sec) </t>
  </si>
  <si>
    <t xml:space="preserve"> 21180488|104</t>
  </si>
  <si>
    <t xml:space="preserve"> 4002 Tot Execution time (Sec) </t>
  </si>
  <si>
    <t xml:space="preserve"> 35508937|110</t>
  </si>
  <si>
    <t xml:space="preserve"> 4003 Tot Execution time (Sec) </t>
  </si>
  <si>
    <t xml:space="preserve"> 15763755|104</t>
  </si>
  <si>
    <t xml:space="preserve"> 4004 Tot Execution time (Sec) </t>
  </si>
  <si>
    <t xml:space="preserve"> 12853321|37</t>
  </si>
  <si>
    <t xml:space="preserve"> 13773557|147</t>
  </si>
  <si>
    <t xml:space="preserve"> 20271416|74</t>
  </si>
  <si>
    <t xml:space="preserve"> 22621087|3</t>
  </si>
  <si>
    <t xml:space="preserve"> 11806907|44</t>
  </si>
  <si>
    <t xml:space="preserve"> 27513992|6</t>
  </si>
  <si>
    <t xml:space="preserve"> 14820093|20</t>
  </si>
  <si>
    <t xml:space="preserve"> 15353410|173</t>
  </si>
  <si>
    <t xml:space="preserve"> 15481254|4</t>
  </si>
  <si>
    <t xml:space="preserve"> 10635964|77</t>
  </si>
  <si>
    <t xml:space="preserve"> 28287697|33</t>
  </si>
  <si>
    <t xml:space="preserve"> 10333416|333</t>
  </si>
  <si>
    <t xml:space="preserve"> 4839877|207</t>
  </si>
  <si>
    <t xml:space="preserve"> 18889702|178</t>
  </si>
  <si>
    <t xml:space="preserve"> 11112975|741</t>
  </si>
  <si>
    <t xml:space="preserve"> 5681545|255</t>
  </si>
  <si>
    <t xml:space="preserve"> 32529200|36</t>
  </si>
  <si>
    <t xml:space="preserve"> 8699240|146</t>
  </si>
  <si>
    <t xml:space="preserve"> 29574001|103</t>
  </si>
  <si>
    <t xml:space="preserve"> 14353946|109</t>
  </si>
  <si>
    <t xml:space="preserve"> 3764195|102</t>
  </si>
  <si>
    <t xml:space="preserve"> 12046607|56</t>
  </si>
  <si>
    <t xml:space="preserve"> 10749382|81</t>
  </si>
  <si>
    <t xml:space="preserve"> 36975525|18</t>
  </si>
  <si>
    <t xml:space="preserve"> 38124435|10</t>
  </si>
  <si>
    <t xml:space="preserve"> 29853820|11</t>
  </si>
  <si>
    <t xml:space="preserve"> 14633296|126</t>
  </si>
  <si>
    <t xml:space="preserve"> 18569473|147</t>
  </si>
  <si>
    <t xml:space="preserve"> 3022318|19</t>
  </si>
  <si>
    <t xml:space="preserve"> 15936298|98</t>
  </si>
  <si>
    <t xml:space="preserve"> 33316873|24</t>
  </si>
  <si>
    <t xml:space="preserve"> 24422605|90</t>
  </si>
  <si>
    <t xml:space="preserve"> 40508518|146</t>
  </si>
  <si>
    <t xml:space="preserve"> 27968628|79</t>
  </si>
  <si>
    <t xml:space="preserve"> 42331501|34</t>
  </si>
  <si>
    <t xml:space="preserve"> 27459946|1</t>
  </si>
  <si>
    <t xml:space="preserve"> 35835064|134</t>
  </si>
  <si>
    <t xml:space="preserve"> 26437583|24</t>
  </si>
  <si>
    <t xml:space="preserve"> 35109154|32</t>
  </si>
  <si>
    <t xml:space="preserve"> 42433304|200</t>
  </si>
  <si>
    <t xml:space="preserve"> 40178899|23</t>
  </si>
  <si>
    <t>Read</t>
  </si>
  <si>
    <t>Write</t>
  </si>
  <si>
    <t>RW</t>
  </si>
  <si>
    <t>Aurora</t>
  </si>
  <si>
    <t>ProxySQL</t>
  </si>
  <si>
    <t>Queries/Sec</t>
  </si>
  <si>
    <t>Read only</t>
  </si>
  <si>
    <t>Write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</si>
</sst>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1" fontId="0" fillId="0" borderId="0" xfId="0" applyNumberFormat="1"/>
    <xf numFmtId="2" fontId="0" fillId="0" borderId="0" xfId="0" applyNumberFormat="1"/>
    <xf numFmtId="1" fontId="0" fillId="0" borderId="0" xfId="1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1" xfId="0" applyFill="1" applyBorder="1"/>
    <xf numFmtId="1" fontId="0" fillId="0" borderId="1" xfId="0" applyNumberFormat="1" applyBorder="1"/>
    <xf numFmtId="0" fontId="0" fillId="0" borderId="1" xfId="0" applyBorder="1"/>
  </cellXfs>
  <cellStyles count="2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sysbench'!$C$51</c:f>
              <c:strCache>
                <c:ptCount val="1"/>
                <c:pt idx="0">
                  <c:v>Aurora events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'Reads sysbench'!$C$52:$C$96</c:f>
              <c:numCache>
                <c:formatCode>General</c:formatCode>
                <c:ptCount val="45"/>
                <c:pt idx="0">
                  <c:v>1004.94</c:v>
                </c:pt>
                <c:pt idx="1">
                  <c:v>1022.03</c:v>
                </c:pt>
                <c:pt idx="2">
                  <c:v>1011.5</c:v>
                </c:pt>
                <c:pt idx="3">
                  <c:v>994.49</c:v>
                </c:pt>
                <c:pt idx="4">
                  <c:v>1003.0</c:v>
                </c:pt>
                <c:pt idx="5">
                  <c:v>993.99</c:v>
                </c:pt>
                <c:pt idx="6">
                  <c:v>1018.51</c:v>
                </c:pt>
                <c:pt idx="7">
                  <c:v>1002.0</c:v>
                </c:pt>
                <c:pt idx="8">
                  <c:v>1026.5</c:v>
                </c:pt>
                <c:pt idx="9">
                  <c:v>1024.8</c:v>
                </c:pt>
                <c:pt idx="10">
                  <c:v>995.68</c:v>
                </c:pt>
                <c:pt idx="11">
                  <c:v>1023.29</c:v>
                </c:pt>
                <c:pt idx="12">
                  <c:v>1044.23</c:v>
                </c:pt>
                <c:pt idx="13">
                  <c:v>1004.77</c:v>
                </c:pt>
                <c:pt idx="14">
                  <c:v>1030.53</c:v>
                </c:pt>
                <c:pt idx="15">
                  <c:v>1044.57</c:v>
                </c:pt>
                <c:pt idx="16">
                  <c:v>1065.41</c:v>
                </c:pt>
                <c:pt idx="17">
                  <c:v>1057.12</c:v>
                </c:pt>
                <c:pt idx="18">
                  <c:v>1032.6</c:v>
                </c:pt>
                <c:pt idx="19">
                  <c:v>1042.99</c:v>
                </c:pt>
                <c:pt idx="20">
                  <c:v>1067.51</c:v>
                </c:pt>
                <c:pt idx="21">
                  <c:v>1071.0</c:v>
                </c:pt>
                <c:pt idx="22">
                  <c:v>1052.0</c:v>
                </c:pt>
                <c:pt idx="23">
                  <c:v>1080.0</c:v>
                </c:pt>
                <c:pt idx="24">
                  <c:v>1063.5</c:v>
                </c:pt>
                <c:pt idx="25">
                  <c:v>989.0</c:v>
                </c:pt>
                <c:pt idx="26">
                  <c:v>1038.0</c:v>
                </c:pt>
                <c:pt idx="27">
                  <c:v>1052.5</c:v>
                </c:pt>
                <c:pt idx="28">
                  <c:v>1054.48</c:v>
                </c:pt>
                <c:pt idx="29">
                  <c:v>1058.82</c:v>
                </c:pt>
                <c:pt idx="30">
                  <c:v>1053.52</c:v>
                </c:pt>
                <c:pt idx="31">
                  <c:v>1070.39</c:v>
                </c:pt>
                <c:pt idx="32">
                  <c:v>969.1</c:v>
                </c:pt>
                <c:pt idx="33">
                  <c:v>1035.67</c:v>
                </c:pt>
                <c:pt idx="34">
                  <c:v>1064.01</c:v>
                </c:pt>
                <c:pt idx="35">
                  <c:v>1009.0</c:v>
                </c:pt>
                <c:pt idx="36">
                  <c:v>1023.98</c:v>
                </c:pt>
                <c:pt idx="37">
                  <c:v>1021.02</c:v>
                </c:pt>
                <c:pt idx="38">
                  <c:v>1019.99</c:v>
                </c:pt>
                <c:pt idx="39">
                  <c:v>1034.51</c:v>
                </c:pt>
                <c:pt idx="40">
                  <c:v>1016.49</c:v>
                </c:pt>
                <c:pt idx="41">
                  <c:v>1078.77</c:v>
                </c:pt>
                <c:pt idx="42">
                  <c:v>1083.0</c:v>
                </c:pt>
                <c:pt idx="43">
                  <c:v>1041.5</c:v>
                </c:pt>
                <c:pt idx="44">
                  <c:v>1074.51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sysbench'!$D$51</c:f>
              <c:strCache>
                <c:ptCount val="1"/>
                <c:pt idx="0">
                  <c:v>ProxysSQL events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'Reads sysbench'!$D$52:$D$96</c:f>
              <c:numCache>
                <c:formatCode>General</c:formatCode>
                <c:ptCount val="45"/>
                <c:pt idx="0">
                  <c:v>1387.26</c:v>
                </c:pt>
                <c:pt idx="1">
                  <c:v>1413.13</c:v>
                </c:pt>
                <c:pt idx="2">
                  <c:v>1384.01</c:v>
                </c:pt>
                <c:pt idx="3">
                  <c:v>1410.97</c:v>
                </c:pt>
                <c:pt idx="4">
                  <c:v>1385.02</c:v>
                </c:pt>
                <c:pt idx="5">
                  <c:v>1343.0</c:v>
                </c:pt>
                <c:pt idx="6">
                  <c:v>1349.94</c:v>
                </c:pt>
                <c:pt idx="7">
                  <c:v>1374.06</c:v>
                </c:pt>
                <c:pt idx="8">
                  <c:v>1348.99</c:v>
                </c:pt>
                <c:pt idx="9">
                  <c:v>1362.51</c:v>
                </c:pt>
                <c:pt idx="10">
                  <c:v>1228.49</c:v>
                </c:pt>
                <c:pt idx="11">
                  <c:v>1179.0</c:v>
                </c:pt>
                <c:pt idx="12">
                  <c:v>1258.0</c:v>
                </c:pt>
                <c:pt idx="13">
                  <c:v>1283.99</c:v>
                </c:pt>
                <c:pt idx="14">
                  <c:v>1316.18</c:v>
                </c:pt>
                <c:pt idx="15">
                  <c:v>1340.84</c:v>
                </c:pt>
                <c:pt idx="16">
                  <c:v>1309.0</c:v>
                </c:pt>
                <c:pt idx="17">
                  <c:v>1329.0</c:v>
                </c:pt>
                <c:pt idx="18">
                  <c:v>1303.99</c:v>
                </c:pt>
                <c:pt idx="19">
                  <c:v>1341.51</c:v>
                </c:pt>
                <c:pt idx="20">
                  <c:v>1308.27</c:v>
                </c:pt>
                <c:pt idx="21">
                  <c:v>1297.73</c:v>
                </c:pt>
                <c:pt idx="22">
                  <c:v>1267.99</c:v>
                </c:pt>
                <c:pt idx="23">
                  <c:v>1318.5</c:v>
                </c:pt>
                <c:pt idx="24">
                  <c:v>1335.5</c:v>
                </c:pt>
                <c:pt idx="25">
                  <c:v>1294.5</c:v>
                </c:pt>
                <c:pt idx="26">
                  <c:v>1324.0</c:v>
                </c:pt>
                <c:pt idx="27">
                  <c:v>1275.01</c:v>
                </c:pt>
                <c:pt idx="28">
                  <c:v>1276.5</c:v>
                </c:pt>
                <c:pt idx="29">
                  <c:v>1337.0</c:v>
                </c:pt>
                <c:pt idx="30">
                  <c:v>1357.51</c:v>
                </c:pt>
                <c:pt idx="31">
                  <c:v>1351.23</c:v>
                </c:pt>
                <c:pt idx="32">
                  <c:v>1346.76</c:v>
                </c:pt>
                <c:pt idx="33">
                  <c:v>1354.5</c:v>
                </c:pt>
                <c:pt idx="34">
                  <c:v>1334.98</c:v>
                </c:pt>
                <c:pt idx="35">
                  <c:v>1363.52</c:v>
                </c:pt>
                <c:pt idx="36">
                  <c:v>1404.99</c:v>
                </c:pt>
                <c:pt idx="37">
                  <c:v>1376.2</c:v>
                </c:pt>
                <c:pt idx="38">
                  <c:v>1366.63</c:v>
                </c:pt>
                <c:pt idx="39">
                  <c:v>1360.65</c:v>
                </c:pt>
                <c:pt idx="40">
                  <c:v>1264.5</c:v>
                </c:pt>
                <c:pt idx="41">
                  <c:v>1270.5</c:v>
                </c:pt>
                <c:pt idx="42">
                  <c:v>1292.52</c:v>
                </c:pt>
                <c:pt idx="43">
                  <c:v>1252.49</c:v>
                </c:pt>
                <c:pt idx="44">
                  <c:v>1280.5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00352"/>
        <c:axId val="480948432"/>
      </c:lineChart>
      <c:catAx>
        <c:axId val="48090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48432"/>
        <c:crosses val="autoZero"/>
        <c:auto val="1"/>
        <c:lblAlgn val="ctr"/>
        <c:lblOffset val="100"/>
        <c:noMultiLvlLbl val="0"/>
      </c:catAx>
      <c:valAx>
        <c:axId val="4809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Writes/sec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'writes sysbench '!$P$51:$Q$51</c:f>
              <c:strCache>
                <c:ptCount val="2"/>
                <c:pt idx="0">
                  <c:v>Aurora Queries/s</c:v>
                </c:pt>
                <c:pt idx="1">
                  <c:v>Poxysql Queries/s</c:v>
                </c:pt>
              </c:strCache>
            </c:strRef>
          </c:cat>
          <c:val>
            <c:numRef>
              <c:f>'writes sysbench '!$P$52:$Q$52</c:f>
              <c:numCache>
                <c:formatCode>General</c:formatCode>
                <c:ptCount val="2"/>
                <c:pt idx="0">
                  <c:v>1329.0</c:v>
                </c:pt>
                <c:pt idx="1">
                  <c:v>1359.0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655312"/>
        <c:axId val="44915744"/>
      </c:barChart>
      <c:catAx>
        <c:axId val="4516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744"/>
        <c:crosses val="autoZero"/>
        <c:auto val="1"/>
        <c:lblAlgn val="ctr"/>
        <c:lblOffset val="100"/>
        <c:noMultiLvlLbl val="0"/>
      </c:catAx>
      <c:valAx>
        <c:axId val="449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55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'rw sysbench'!$C$51</c:f>
              <c:strCache>
                <c:ptCount val="1"/>
                <c:pt idx="0">
                  <c:v>Aurora events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'rw sysbench'!$C$52:$C$96</c:f>
              <c:numCache>
                <c:formatCode>General</c:formatCode>
                <c:ptCount val="45"/>
                <c:pt idx="0">
                  <c:v>229.72</c:v>
                </c:pt>
                <c:pt idx="1">
                  <c:v>244.03</c:v>
                </c:pt>
                <c:pt idx="2">
                  <c:v>245.0</c:v>
                </c:pt>
                <c:pt idx="3">
                  <c:v>226.0</c:v>
                </c:pt>
                <c:pt idx="4">
                  <c:v>248.0</c:v>
                </c:pt>
                <c:pt idx="5">
                  <c:v>208.5</c:v>
                </c:pt>
                <c:pt idx="6">
                  <c:v>225.5</c:v>
                </c:pt>
                <c:pt idx="7">
                  <c:v>239.5</c:v>
                </c:pt>
                <c:pt idx="8">
                  <c:v>223.5</c:v>
                </c:pt>
                <c:pt idx="9">
                  <c:v>256.0</c:v>
                </c:pt>
                <c:pt idx="10">
                  <c:v>238.5</c:v>
                </c:pt>
                <c:pt idx="11">
                  <c:v>231.49</c:v>
                </c:pt>
                <c:pt idx="12">
                  <c:v>235.51</c:v>
                </c:pt>
                <c:pt idx="13">
                  <c:v>254.5</c:v>
                </c:pt>
                <c:pt idx="14">
                  <c:v>243.0</c:v>
                </c:pt>
                <c:pt idx="15">
                  <c:v>222.5</c:v>
                </c:pt>
                <c:pt idx="16">
                  <c:v>244.0</c:v>
                </c:pt>
                <c:pt idx="17">
                  <c:v>266.0</c:v>
                </c:pt>
                <c:pt idx="18">
                  <c:v>254.5</c:v>
                </c:pt>
                <c:pt idx="19">
                  <c:v>218.0</c:v>
                </c:pt>
                <c:pt idx="20">
                  <c:v>251.5</c:v>
                </c:pt>
                <c:pt idx="21">
                  <c:v>261.0</c:v>
                </c:pt>
                <c:pt idx="22">
                  <c:v>257.5</c:v>
                </c:pt>
                <c:pt idx="23">
                  <c:v>247.5</c:v>
                </c:pt>
                <c:pt idx="24">
                  <c:v>264.0</c:v>
                </c:pt>
                <c:pt idx="25">
                  <c:v>219.49</c:v>
                </c:pt>
                <c:pt idx="26">
                  <c:v>222.01</c:v>
                </c:pt>
                <c:pt idx="27">
                  <c:v>253.0</c:v>
                </c:pt>
                <c:pt idx="28">
                  <c:v>207.5</c:v>
                </c:pt>
                <c:pt idx="29">
                  <c:v>250.0</c:v>
                </c:pt>
                <c:pt idx="30">
                  <c:v>197.5</c:v>
                </c:pt>
                <c:pt idx="31">
                  <c:v>224.0</c:v>
                </c:pt>
                <c:pt idx="32">
                  <c:v>216.5</c:v>
                </c:pt>
                <c:pt idx="33">
                  <c:v>254.0</c:v>
                </c:pt>
                <c:pt idx="34">
                  <c:v>223.99</c:v>
                </c:pt>
                <c:pt idx="35">
                  <c:v>246.51</c:v>
                </c:pt>
                <c:pt idx="36">
                  <c:v>231.98</c:v>
                </c:pt>
                <c:pt idx="37">
                  <c:v>235.52</c:v>
                </c:pt>
                <c:pt idx="38">
                  <c:v>245.0</c:v>
                </c:pt>
                <c:pt idx="39">
                  <c:v>268.42</c:v>
                </c:pt>
                <c:pt idx="40">
                  <c:v>231.54</c:v>
                </c:pt>
                <c:pt idx="41">
                  <c:v>246.49</c:v>
                </c:pt>
                <c:pt idx="42">
                  <c:v>260.52</c:v>
                </c:pt>
                <c:pt idx="43">
                  <c:v>222.52</c:v>
                </c:pt>
                <c:pt idx="44">
                  <c:v>283.98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'rw sysbench'!$D$51</c:f>
              <c:strCache>
                <c:ptCount val="1"/>
                <c:pt idx="0">
                  <c:v>ProxysSQL events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'rw sysbench'!$D$52:$D$96</c:f>
              <c:numCache>
                <c:formatCode>General</c:formatCode>
                <c:ptCount val="45"/>
                <c:pt idx="0">
                  <c:v>281.64</c:v>
                </c:pt>
                <c:pt idx="1">
                  <c:v>258.03</c:v>
                </c:pt>
                <c:pt idx="2">
                  <c:v>257.0</c:v>
                </c:pt>
                <c:pt idx="3">
                  <c:v>312.01</c:v>
                </c:pt>
                <c:pt idx="4">
                  <c:v>249.99</c:v>
                </c:pt>
                <c:pt idx="5">
                  <c:v>314.5</c:v>
                </c:pt>
                <c:pt idx="6">
                  <c:v>265.0</c:v>
                </c:pt>
                <c:pt idx="7">
                  <c:v>286.5</c:v>
                </c:pt>
                <c:pt idx="8">
                  <c:v>285.0</c:v>
                </c:pt>
                <c:pt idx="9">
                  <c:v>292.99</c:v>
                </c:pt>
                <c:pt idx="10">
                  <c:v>257.5</c:v>
                </c:pt>
                <c:pt idx="11">
                  <c:v>277.5</c:v>
                </c:pt>
                <c:pt idx="12">
                  <c:v>306.0</c:v>
                </c:pt>
                <c:pt idx="13">
                  <c:v>287.0</c:v>
                </c:pt>
                <c:pt idx="14">
                  <c:v>286.5</c:v>
                </c:pt>
                <c:pt idx="15">
                  <c:v>277.5</c:v>
                </c:pt>
                <c:pt idx="16">
                  <c:v>306.0</c:v>
                </c:pt>
                <c:pt idx="17">
                  <c:v>280.5</c:v>
                </c:pt>
                <c:pt idx="18">
                  <c:v>290.49</c:v>
                </c:pt>
                <c:pt idx="19">
                  <c:v>275.01</c:v>
                </c:pt>
                <c:pt idx="20">
                  <c:v>273.0</c:v>
                </c:pt>
                <c:pt idx="21">
                  <c:v>262.5</c:v>
                </c:pt>
                <c:pt idx="22">
                  <c:v>294.0</c:v>
                </c:pt>
                <c:pt idx="23">
                  <c:v>263.5</c:v>
                </c:pt>
                <c:pt idx="24">
                  <c:v>278.0</c:v>
                </c:pt>
                <c:pt idx="25">
                  <c:v>283.0</c:v>
                </c:pt>
                <c:pt idx="26">
                  <c:v>310.49</c:v>
                </c:pt>
                <c:pt idx="27">
                  <c:v>273.0</c:v>
                </c:pt>
                <c:pt idx="28">
                  <c:v>264.5</c:v>
                </c:pt>
                <c:pt idx="29">
                  <c:v>277.5</c:v>
                </c:pt>
                <c:pt idx="30">
                  <c:v>257.5</c:v>
                </c:pt>
                <c:pt idx="31">
                  <c:v>279.0</c:v>
                </c:pt>
                <c:pt idx="32">
                  <c:v>268.5</c:v>
                </c:pt>
                <c:pt idx="33">
                  <c:v>297.0</c:v>
                </c:pt>
                <c:pt idx="34">
                  <c:v>238.5</c:v>
                </c:pt>
                <c:pt idx="35">
                  <c:v>272.0</c:v>
                </c:pt>
                <c:pt idx="36">
                  <c:v>295.0</c:v>
                </c:pt>
                <c:pt idx="37">
                  <c:v>285.0</c:v>
                </c:pt>
                <c:pt idx="38">
                  <c:v>264.5</c:v>
                </c:pt>
                <c:pt idx="39">
                  <c:v>284.0</c:v>
                </c:pt>
                <c:pt idx="40">
                  <c:v>266.5</c:v>
                </c:pt>
                <c:pt idx="41">
                  <c:v>266.0</c:v>
                </c:pt>
                <c:pt idx="42">
                  <c:v>272.5</c:v>
                </c:pt>
                <c:pt idx="43">
                  <c:v>249.0</c:v>
                </c:pt>
                <c:pt idx="44">
                  <c:v>268.5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96176"/>
        <c:axId val="84898496"/>
      </c:lineChart>
      <c:catAx>
        <c:axId val="8489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8496"/>
        <c:crosses val="autoZero"/>
        <c:auto val="1"/>
        <c:lblAlgn val="ctr"/>
        <c:lblOffset val="100"/>
        <c:noMultiLvlLbl val="0"/>
      </c:catAx>
      <c:valAx>
        <c:axId val="848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'rw sysbench'!$F$51</c:f>
              <c:strCache>
                <c:ptCount val="1"/>
                <c:pt idx="0">
                  <c:v>Aurora reads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'rw sysbench'!$F$52:$F$96</c:f>
              <c:numCache>
                <c:formatCode>General</c:formatCode>
                <c:ptCount val="45"/>
                <c:pt idx="0">
                  <c:v>3295.45</c:v>
                </c:pt>
                <c:pt idx="1">
                  <c:v>3416.99</c:v>
                </c:pt>
                <c:pt idx="2">
                  <c:v>3430.5</c:v>
                </c:pt>
                <c:pt idx="3">
                  <c:v>3172.5</c:v>
                </c:pt>
                <c:pt idx="4">
                  <c:v>3487.97</c:v>
                </c:pt>
                <c:pt idx="5">
                  <c:v>2926.02</c:v>
                </c:pt>
                <c:pt idx="6">
                  <c:v>3148.45</c:v>
                </c:pt>
                <c:pt idx="7">
                  <c:v>3342.56</c:v>
                </c:pt>
                <c:pt idx="8">
                  <c:v>3155.0</c:v>
                </c:pt>
                <c:pt idx="9">
                  <c:v>3598.0</c:v>
                </c:pt>
                <c:pt idx="10">
                  <c:v>3340.97</c:v>
                </c:pt>
                <c:pt idx="11">
                  <c:v>3259.8</c:v>
                </c:pt>
                <c:pt idx="12">
                  <c:v>3270.71</c:v>
                </c:pt>
                <c:pt idx="13">
                  <c:v>3609.99</c:v>
                </c:pt>
                <c:pt idx="14">
                  <c:v>3422.53</c:v>
                </c:pt>
                <c:pt idx="15">
                  <c:v>3085.46</c:v>
                </c:pt>
                <c:pt idx="16">
                  <c:v>3457.04</c:v>
                </c:pt>
                <c:pt idx="17">
                  <c:v>3717.0</c:v>
                </c:pt>
                <c:pt idx="18">
                  <c:v>3587.49</c:v>
                </c:pt>
                <c:pt idx="19">
                  <c:v>3064.46</c:v>
                </c:pt>
                <c:pt idx="20">
                  <c:v>3531.02</c:v>
                </c:pt>
                <c:pt idx="21">
                  <c:v>3666.47</c:v>
                </c:pt>
                <c:pt idx="22">
                  <c:v>3631.06</c:v>
                </c:pt>
                <c:pt idx="23">
                  <c:v>3463.99</c:v>
                </c:pt>
                <c:pt idx="24">
                  <c:v>3653.02</c:v>
                </c:pt>
                <c:pt idx="25">
                  <c:v>3121.89</c:v>
                </c:pt>
                <c:pt idx="26">
                  <c:v>3107.11</c:v>
                </c:pt>
                <c:pt idx="27">
                  <c:v>3555.51</c:v>
                </c:pt>
                <c:pt idx="28">
                  <c:v>2913.98</c:v>
                </c:pt>
                <c:pt idx="29">
                  <c:v>3508.52</c:v>
                </c:pt>
                <c:pt idx="30">
                  <c:v>2729.95</c:v>
                </c:pt>
                <c:pt idx="31">
                  <c:v>3157.01</c:v>
                </c:pt>
                <c:pt idx="32">
                  <c:v>3075.05</c:v>
                </c:pt>
                <c:pt idx="33">
                  <c:v>3564.0</c:v>
                </c:pt>
                <c:pt idx="34">
                  <c:v>3123.81</c:v>
                </c:pt>
                <c:pt idx="35">
                  <c:v>3476.18</c:v>
                </c:pt>
                <c:pt idx="36">
                  <c:v>3254.7</c:v>
                </c:pt>
                <c:pt idx="37">
                  <c:v>3297.33</c:v>
                </c:pt>
                <c:pt idx="38">
                  <c:v>3428.51</c:v>
                </c:pt>
                <c:pt idx="39">
                  <c:v>3724.42</c:v>
                </c:pt>
                <c:pt idx="40">
                  <c:v>3274.01</c:v>
                </c:pt>
                <c:pt idx="41">
                  <c:v>3458.34</c:v>
                </c:pt>
                <c:pt idx="42">
                  <c:v>3643.79</c:v>
                </c:pt>
                <c:pt idx="43">
                  <c:v>3134.82</c:v>
                </c:pt>
                <c:pt idx="44">
                  <c:v>3972.2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'rw sysbench'!$G$51</c:f>
              <c:strCache>
                <c:ptCount val="1"/>
                <c:pt idx="0">
                  <c:v>ProxysSQL reads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'rw sysbench'!$G$52:$G$96</c:f>
              <c:numCache>
                <c:formatCode>General</c:formatCode>
                <c:ptCount val="45"/>
                <c:pt idx="0">
                  <c:v>4012.9</c:v>
                </c:pt>
                <c:pt idx="1">
                  <c:v>3628.49</c:v>
                </c:pt>
                <c:pt idx="2">
                  <c:v>3597.01</c:v>
                </c:pt>
                <c:pt idx="3">
                  <c:v>4381.57</c:v>
                </c:pt>
                <c:pt idx="4">
                  <c:v>3513.93</c:v>
                </c:pt>
                <c:pt idx="5">
                  <c:v>4437.98</c:v>
                </c:pt>
                <c:pt idx="6">
                  <c:v>3715.5</c:v>
                </c:pt>
                <c:pt idx="7">
                  <c:v>4040.02</c:v>
                </c:pt>
                <c:pt idx="8">
                  <c:v>3986.01</c:v>
                </c:pt>
                <c:pt idx="9">
                  <c:v>4112.93</c:v>
                </c:pt>
                <c:pt idx="10">
                  <c:v>3612.06</c:v>
                </c:pt>
                <c:pt idx="11">
                  <c:v>3860.98</c:v>
                </c:pt>
                <c:pt idx="12">
                  <c:v>4328.03</c:v>
                </c:pt>
                <c:pt idx="13">
                  <c:v>4026.0</c:v>
                </c:pt>
                <c:pt idx="14">
                  <c:v>4000.0</c:v>
                </c:pt>
                <c:pt idx="15">
                  <c:v>3890.49</c:v>
                </c:pt>
                <c:pt idx="16">
                  <c:v>4298.48</c:v>
                </c:pt>
                <c:pt idx="17">
                  <c:v>3933.54</c:v>
                </c:pt>
                <c:pt idx="18">
                  <c:v>4042.89</c:v>
                </c:pt>
                <c:pt idx="19">
                  <c:v>3876.11</c:v>
                </c:pt>
                <c:pt idx="20">
                  <c:v>3819.0</c:v>
                </c:pt>
                <c:pt idx="21">
                  <c:v>3672.44</c:v>
                </c:pt>
                <c:pt idx="22">
                  <c:v>4132.04</c:v>
                </c:pt>
                <c:pt idx="23">
                  <c:v>3693.0</c:v>
                </c:pt>
                <c:pt idx="24">
                  <c:v>3909.0</c:v>
                </c:pt>
                <c:pt idx="25">
                  <c:v>3961.01</c:v>
                </c:pt>
                <c:pt idx="26">
                  <c:v>4354.92</c:v>
                </c:pt>
                <c:pt idx="27">
                  <c:v>3825.07</c:v>
                </c:pt>
                <c:pt idx="28">
                  <c:v>3724.98</c:v>
                </c:pt>
                <c:pt idx="29">
                  <c:v>3920.04</c:v>
                </c:pt>
                <c:pt idx="30">
                  <c:v>3643.48</c:v>
                </c:pt>
                <c:pt idx="31">
                  <c:v>3912.94</c:v>
                </c:pt>
                <c:pt idx="32">
                  <c:v>3789.57</c:v>
                </c:pt>
                <c:pt idx="33">
                  <c:v>4138.5</c:v>
                </c:pt>
                <c:pt idx="34">
                  <c:v>3383.99</c:v>
                </c:pt>
                <c:pt idx="35">
                  <c:v>3817.0</c:v>
                </c:pt>
                <c:pt idx="36">
                  <c:v>4101.5</c:v>
                </c:pt>
                <c:pt idx="37">
                  <c:v>4018.0</c:v>
                </c:pt>
                <c:pt idx="38">
                  <c:v>3713.02</c:v>
                </c:pt>
                <c:pt idx="39">
                  <c:v>3983.49</c:v>
                </c:pt>
                <c:pt idx="40">
                  <c:v>3754.49</c:v>
                </c:pt>
                <c:pt idx="41">
                  <c:v>3734.53</c:v>
                </c:pt>
                <c:pt idx="42">
                  <c:v>3798.96</c:v>
                </c:pt>
                <c:pt idx="43">
                  <c:v>3518.5</c:v>
                </c:pt>
                <c:pt idx="44">
                  <c:v>3754.49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52368"/>
        <c:axId val="84854416"/>
      </c:lineChart>
      <c:catAx>
        <c:axId val="8485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4416"/>
        <c:crosses val="autoZero"/>
        <c:auto val="1"/>
        <c:lblAlgn val="ctr"/>
        <c:lblOffset val="100"/>
        <c:noMultiLvlLbl val="0"/>
      </c:catAx>
      <c:valAx>
        <c:axId val="848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Writes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'rw sysbench'!$I$51</c:f>
              <c:strCache>
                <c:ptCount val="1"/>
                <c:pt idx="0">
                  <c:v>Aurora writes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'rw sysbench'!$I$52:$I$96</c:f>
              <c:numCache>
                <c:formatCode>General</c:formatCode>
                <c:ptCount val="45"/>
                <c:pt idx="0">
                  <c:v>922.37</c:v>
                </c:pt>
                <c:pt idx="1">
                  <c:v>977.14</c:v>
                </c:pt>
                <c:pt idx="2">
                  <c:v>981.5</c:v>
                </c:pt>
                <c:pt idx="3">
                  <c:v>908.5</c:v>
                </c:pt>
                <c:pt idx="4">
                  <c:v>995.99</c:v>
                </c:pt>
                <c:pt idx="5">
                  <c:v>833.51</c:v>
                </c:pt>
                <c:pt idx="6">
                  <c:v>890.49</c:v>
                </c:pt>
                <c:pt idx="7">
                  <c:v>963.02</c:v>
                </c:pt>
                <c:pt idx="8">
                  <c:v>899.0</c:v>
                </c:pt>
                <c:pt idx="9">
                  <c:v>1019.5</c:v>
                </c:pt>
                <c:pt idx="10">
                  <c:v>957.49</c:v>
                </c:pt>
                <c:pt idx="11">
                  <c:v>932.9400000000001</c:v>
                </c:pt>
                <c:pt idx="12">
                  <c:v>932.5599999999999</c:v>
                </c:pt>
                <c:pt idx="13">
                  <c:v>1025.5</c:v>
                </c:pt>
                <c:pt idx="14">
                  <c:v>977.01</c:v>
                </c:pt>
                <c:pt idx="15">
                  <c:v>883.99</c:v>
                </c:pt>
                <c:pt idx="16">
                  <c:v>983.01</c:v>
                </c:pt>
                <c:pt idx="17">
                  <c:v>1058.5</c:v>
                </c:pt>
                <c:pt idx="18">
                  <c:v>1026.5</c:v>
                </c:pt>
                <c:pt idx="19">
                  <c:v>873.99</c:v>
                </c:pt>
                <c:pt idx="20">
                  <c:v>1001.51</c:v>
                </c:pt>
                <c:pt idx="21">
                  <c:v>1052.49</c:v>
                </c:pt>
                <c:pt idx="22">
                  <c:v>1031.52</c:v>
                </c:pt>
                <c:pt idx="23">
                  <c:v>986.0</c:v>
                </c:pt>
                <c:pt idx="24">
                  <c:v>1049.5</c:v>
                </c:pt>
                <c:pt idx="25">
                  <c:v>881.47</c:v>
                </c:pt>
                <c:pt idx="26">
                  <c:v>884.53</c:v>
                </c:pt>
                <c:pt idx="27">
                  <c:v>1013.0</c:v>
                </c:pt>
                <c:pt idx="28">
                  <c:v>841.49</c:v>
                </c:pt>
                <c:pt idx="29">
                  <c:v>991.5</c:v>
                </c:pt>
                <c:pt idx="30">
                  <c:v>792.49</c:v>
                </c:pt>
                <c:pt idx="31">
                  <c:v>895.5</c:v>
                </c:pt>
                <c:pt idx="32">
                  <c:v>866.51</c:v>
                </c:pt>
                <c:pt idx="33">
                  <c:v>1020.0</c:v>
                </c:pt>
                <c:pt idx="34">
                  <c:v>892.4400000000001</c:v>
                </c:pt>
                <c:pt idx="35">
                  <c:v>988.55</c:v>
                </c:pt>
                <c:pt idx="36">
                  <c:v>926.91</c:v>
                </c:pt>
                <c:pt idx="37">
                  <c:v>938.6</c:v>
                </c:pt>
                <c:pt idx="38">
                  <c:v>980.0</c:v>
                </c:pt>
                <c:pt idx="39">
                  <c:v>1072.69</c:v>
                </c:pt>
                <c:pt idx="40">
                  <c:v>926.64</c:v>
                </c:pt>
                <c:pt idx="41">
                  <c:v>992.95</c:v>
                </c:pt>
                <c:pt idx="42">
                  <c:v>1038.08</c:v>
                </c:pt>
                <c:pt idx="43">
                  <c:v>891.59</c:v>
                </c:pt>
                <c:pt idx="44">
                  <c:v>1132.92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'rw sysbench'!$J$51</c:f>
              <c:strCache>
                <c:ptCount val="1"/>
                <c:pt idx="0">
                  <c:v>ProxysSQL writes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'rw sysbench'!$J$52:$J$96</c:f>
              <c:numCache>
                <c:formatCode>General</c:formatCode>
                <c:ptCount val="45"/>
                <c:pt idx="0">
                  <c:v>1131.06</c:v>
                </c:pt>
                <c:pt idx="1">
                  <c:v>1034.14</c:v>
                </c:pt>
                <c:pt idx="2">
                  <c:v>1032.5</c:v>
                </c:pt>
                <c:pt idx="3">
                  <c:v>1246.52</c:v>
                </c:pt>
                <c:pt idx="4">
                  <c:v>998.48</c:v>
                </c:pt>
                <c:pt idx="5">
                  <c:v>1263.99</c:v>
                </c:pt>
                <c:pt idx="6">
                  <c:v>1064.5</c:v>
                </c:pt>
                <c:pt idx="7">
                  <c:v>1154.5</c:v>
                </c:pt>
                <c:pt idx="8">
                  <c:v>1130.0</c:v>
                </c:pt>
                <c:pt idx="9">
                  <c:v>1172.48</c:v>
                </c:pt>
                <c:pt idx="10">
                  <c:v>1028.52</c:v>
                </c:pt>
                <c:pt idx="11">
                  <c:v>1109.99</c:v>
                </c:pt>
                <c:pt idx="12">
                  <c:v>1234.01</c:v>
                </c:pt>
                <c:pt idx="13">
                  <c:v>1145.0</c:v>
                </c:pt>
                <c:pt idx="14">
                  <c:v>1142.5</c:v>
                </c:pt>
                <c:pt idx="15">
                  <c:v>1113.0</c:v>
                </c:pt>
                <c:pt idx="16">
                  <c:v>1218.99</c:v>
                </c:pt>
                <c:pt idx="17">
                  <c:v>1127.51</c:v>
                </c:pt>
                <c:pt idx="18">
                  <c:v>1154.97</c:v>
                </c:pt>
                <c:pt idx="19">
                  <c:v>1098.53</c:v>
                </c:pt>
                <c:pt idx="20">
                  <c:v>1092.0</c:v>
                </c:pt>
                <c:pt idx="21">
                  <c:v>1052.98</c:v>
                </c:pt>
                <c:pt idx="22">
                  <c:v>1179.01</c:v>
                </c:pt>
                <c:pt idx="23">
                  <c:v>1051.0</c:v>
                </c:pt>
                <c:pt idx="24">
                  <c:v>1118.5</c:v>
                </c:pt>
                <c:pt idx="25">
                  <c:v>1129.5</c:v>
                </c:pt>
                <c:pt idx="26">
                  <c:v>1234.98</c:v>
                </c:pt>
                <c:pt idx="27">
                  <c:v>1094.02</c:v>
                </c:pt>
                <c:pt idx="28">
                  <c:v>1066.49</c:v>
                </c:pt>
                <c:pt idx="29">
                  <c:v>1112.51</c:v>
                </c:pt>
                <c:pt idx="30">
                  <c:v>1037.49</c:v>
                </c:pt>
                <c:pt idx="31">
                  <c:v>1116.48</c:v>
                </c:pt>
                <c:pt idx="32">
                  <c:v>1075.02</c:v>
                </c:pt>
                <c:pt idx="33">
                  <c:v>1186.5</c:v>
                </c:pt>
                <c:pt idx="34">
                  <c:v>957.5</c:v>
                </c:pt>
                <c:pt idx="35">
                  <c:v>1096.5</c:v>
                </c:pt>
                <c:pt idx="36">
                  <c:v>1170.5</c:v>
                </c:pt>
                <c:pt idx="37">
                  <c:v>1142.5</c:v>
                </c:pt>
                <c:pt idx="38">
                  <c:v>1060.01</c:v>
                </c:pt>
                <c:pt idx="39">
                  <c:v>1134.0</c:v>
                </c:pt>
                <c:pt idx="40">
                  <c:v>1073.0</c:v>
                </c:pt>
                <c:pt idx="41">
                  <c:v>1067.01</c:v>
                </c:pt>
                <c:pt idx="42">
                  <c:v>1085.99</c:v>
                </c:pt>
                <c:pt idx="43">
                  <c:v>1000.5</c:v>
                </c:pt>
                <c:pt idx="44">
                  <c:v>1067.5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7920"/>
        <c:axId val="84850240"/>
      </c:lineChart>
      <c:catAx>
        <c:axId val="8484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0240"/>
        <c:crosses val="autoZero"/>
        <c:auto val="1"/>
        <c:lblAlgn val="ctr"/>
        <c:lblOffset val="100"/>
        <c:noMultiLvlLbl val="0"/>
      </c:catAx>
      <c:valAx>
        <c:axId val="848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'rw sysbench'!$L$51</c:f>
              <c:strCache>
                <c:ptCount val="1"/>
                <c:pt idx="0">
                  <c:v>Aurora latency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'rw sysbench'!$L$52:$L$96</c:f>
              <c:numCache>
                <c:formatCode>General</c:formatCode>
                <c:ptCount val="45"/>
                <c:pt idx="0">
                  <c:v>57.87</c:v>
                </c:pt>
                <c:pt idx="1">
                  <c:v>54.83</c:v>
                </c:pt>
                <c:pt idx="2">
                  <c:v>54.83</c:v>
                </c:pt>
                <c:pt idx="3">
                  <c:v>58.92</c:v>
                </c:pt>
                <c:pt idx="4">
                  <c:v>59.99</c:v>
                </c:pt>
                <c:pt idx="5">
                  <c:v>64.47</c:v>
                </c:pt>
                <c:pt idx="6">
                  <c:v>55.82</c:v>
                </c:pt>
                <c:pt idx="7">
                  <c:v>51.94</c:v>
                </c:pt>
                <c:pt idx="8">
                  <c:v>71.83</c:v>
                </c:pt>
                <c:pt idx="9">
                  <c:v>49.21</c:v>
                </c:pt>
                <c:pt idx="10">
                  <c:v>55.82</c:v>
                </c:pt>
                <c:pt idx="11">
                  <c:v>50.11</c:v>
                </c:pt>
                <c:pt idx="12">
                  <c:v>50.11</c:v>
                </c:pt>
                <c:pt idx="13">
                  <c:v>57.87</c:v>
                </c:pt>
                <c:pt idx="14">
                  <c:v>51.94</c:v>
                </c:pt>
                <c:pt idx="15">
                  <c:v>54.83</c:v>
                </c:pt>
                <c:pt idx="16">
                  <c:v>51.94</c:v>
                </c:pt>
                <c:pt idx="17">
                  <c:v>47.47</c:v>
                </c:pt>
                <c:pt idx="18">
                  <c:v>51.94</c:v>
                </c:pt>
                <c:pt idx="19">
                  <c:v>68.05</c:v>
                </c:pt>
                <c:pt idx="20">
                  <c:v>53.85</c:v>
                </c:pt>
                <c:pt idx="21">
                  <c:v>45.79</c:v>
                </c:pt>
                <c:pt idx="22">
                  <c:v>56.84</c:v>
                </c:pt>
                <c:pt idx="23">
                  <c:v>51.02</c:v>
                </c:pt>
                <c:pt idx="24">
                  <c:v>50.11</c:v>
                </c:pt>
                <c:pt idx="25">
                  <c:v>59.99</c:v>
                </c:pt>
                <c:pt idx="26">
                  <c:v>57.87</c:v>
                </c:pt>
                <c:pt idx="27">
                  <c:v>53.85</c:v>
                </c:pt>
                <c:pt idx="28">
                  <c:v>62.19</c:v>
                </c:pt>
                <c:pt idx="29">
                  <c:v>51.94</c:v>
                </c:pt>
                <c:pt idx="30">
                  <c:v>99.33</c:v>
                </c:pt>
                <c:pt idx="31">
                  <c:v>55.82</c:v>
                </c:pt>
                <c:pt idx="32">
                  <c:v>66.84</c:v>
                </c:pt>
                <c:pt idx="33">
                  <c:v>54.83</c:v>
                </c:pt>
                <c:pt idx="34">
                  <c:v>56.84</c:v>
                </c:pt>
                <c:pt idx="35">
                  <c:v>53.85</c:v>
                </c:pt>
                <c:pt idx="36">
                  <c:v>54.83</c:v>
                </c:pt>
                <c:pt idx="37">
                  <c:v>56.84</c:v>
                </c:pt>
                <c:pt idx="38">
                  <c:v>54.83</c:v>
                </c:pt>
                <c:pt idx="39">
                  <c:v>50.11</c:v>
                </c:pt>
                <c:pt idx="40">
                  <c:v>54.83</c:v>
                </c:pt>
                <c:pt idx="41">
                  <c:v>51.94</c:v>
                </c:pt>
                <c:pt idx="42">
                  <c:v>49.21</c:v>
                </c:pt>
                <c:pt idx="43">
                  <c:v>65.65000000000001</c:v>
                </c:pt>
                <c:pt idx="44">
                  <c:v>45.79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'rw sysbench'!$M$51</c:f>
              <c:strCache>
                <c:ptCount val="1"/>
                <c:pt idx="0">
                  <c:v>ProxysSQL latency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'rw sysbench'!$M$52:$M$96</c:f>
              <c:numCache>
                <c:formatCode>General</c:formatCode>
                <c:ptCount val="45"/>
                <c:pt idx="0">
                  <c:v>45.79</c:v>
                </c:pt>
                <c:pt idx="1">
                  <c:v>43.39</c:v>
                </c:pt>
                <c:pt idx="2">
                  <c:v>57.87</c:v>
                </c:pt>
                <c:pt idx="3">
                  <c:v>39.65</c:v>
                </c:pt>
                <c:pt idx="4">
                  <c:v>49.21</c:v>
                </c:pt>
                <c:pt idx="5">
                  <c:v>39.65</c:v>
                </c:pt>
                <c:pt idx="6">
                  <c:v>47.47</c:v>
                </c:pt>
                <c:pt idx="7">
                  <c:v>43.39</c:v>
                </c:pt>
                <c:pt idx="8">
                  <c:v>61.08</c:v>
                </c:pt>
                <c:pt idx="9">
                  <c:v>39.65</c:v>
                </c:pt>
                <c:pt idx="10">
                  <c:v>51.02</c:v>
                </c:pt>
                <c:pt idx="11">
                  <c:v>51.94</c:v>
                </c:pt>
                <c:pt idx="12">
                  <c:v>39.65</c:v>
                </c:pt>
                <c:pt idx="13">
                  <c:v>48.34</c:v>
                </c:pt>
                <c:pt idx="14">
                  <c:v>44.98</c:v>
                </c:pt>
                <c:pt idx="15">
                  <c:v>49.21</c:v>
                </c:pt>
                <c:pt idx="16">
                  <c:v>40.37</c:v>
                </c:pt>
                <c:pt idx="17">
                  <c:v>47.47</c:v>
                </c:pt>
                <c:pt idx="18">
                  <c:v>43.39</c:v>
                </c:pt>
                <c:pt idx="19">
                  <c:v>51.94</c:v>
                </c:pt>
                <c:pt idx="20">
                  <c:v>48.34</c:v>
                </c:pt>
                <c:pt idx="21">
                  <c:v>43.39</c:v>
                </c:pt>
                <c:pt idx="22">
                  <c:v>45.79</c:v>
                </c:pt>
                <c:pt idx="23">
                  <c:v>54.83</c:v>
                </c:pt>
                <c:pt idx="24">
                  <c:v>45.79</c:v>
                </c:pt>
                <c:pt idx="25">
                  <c:v>40.37</c:v>
                </c:pt>
                <c:pt idx="26">
                  <c:v>41.1</c:v>
                </c:pt>
                <c:pt idx="27">
                  <c:v>40.37</c:v>
                </c:pt>
                <c:pt idx="28">
                  <c:v>55.82</c:v>
                </c:pt>
                <c:pt idx="29">
                  <c:v>45.79</c:v>
                </c:pt>
                <c:pt idx="30">
                  <c:v>56.84</c:v>
                </c:pt>
                <c:pt idx="31">
                  <c:v>46.63</c:v>
                </c:pt>
                <c:pt idx="32">
                  <c:v>50.11</c:v>
                </c:pt>
                <c:pt idx="33">
                  <c:v>41.85</c:v>
                </c:pt>
                <c:pt idx="34">
                  <c:v>92.42</c:v>
                </c:pt>
                <c:pt idx="35">
                  <c:v>41.85</c:v>
                </c:pt>
                <c:pt idx="36">
                  <c:v>45.79</c:v>
                </c:pt>
                <c:pt idx="37">
                  <c:v>45.79</c:v>
                </c:pt>
                <c:pt idx="38">
                  <c:v>44.98</c:v>
                </c:pt>
                <c:pt idx="39">
                  <c:v>38.94</c:v>
                </c:pt>
                <c:pt idx="40">
                  <c:v>54.83</c:v>
                </c:pt>
                <c:pt idx="41">
                  <c:v>48.34</c:v>
                </c:pt>
                <c:pt idx="42">
                  <c:v>46.63</c:v>
                </c:pt>
                <c:pt idx="43">
                  <c:v>51.02</c:v>
                </c:pt>
                <c:pt idx="44">
                  <c:v>46.63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02272"/>
        <c:axId val="84804592"/>
      </c:lineChart>
      <c:catAx>
        <c:axId val="8480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4592"/>
        <c:crosses val="autoZero"/>
        <c:auto val="1"/>
        <c:lblAlgn val="ctr"/>
        <c:lblOffset val="100"/>
        <c:noMultiLvlLbl val="0"/>
      </c:catAx>
      <c:valAx>
        <c:axId val="848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RW/s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'rw sysbench'!$P$51:$Q$51</c:f>
              <c:strCache>
                <c:ptCount val="2"/>
                <c:pt idx="0">
                  <c:v>Aurora Queries/s</c:v>
                </c:pt>
                <c:pt idx="1">
                  <c:v>Poxysql Queries/s</c:v>
                </c:pt>
              </c:strCache>
            </c:strRef>
          </c:cat>
          <c:val>
            <c:numRef>
              <c:f>'rw sysbench'!$P$52:$Q$52</c:f>
              <c:numCache>
                <c:formatCode>General</c:formatCode>
                <c:ptCount val="2"/>
                <c:pt idx="0">
                  <c:v>14486.0</c:v>
                </c:pt>
                <c:pt idx="1">
                  <c:v>18560.0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02896"/>
        <c:axId val="128582816"/>
      </c:barChart>
      <c:catAx>
        <c:axId val="855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2816"/>
        <c:crosses val="autoZero"/>
        <c:auto val="1"/>
        <c:lblAlgn val="ctr"/>
        <c:lblOffset val="100"/>
        <c:noMultiLvlLbl val="0"/>
      </c:catAx>
      <c:valAx>
        <c:axId val="1285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2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Queries/Sec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'sysbench summary'!$E$4:$E$5</c:f>
              <c:strCache>
                <c:ptCount val="2"/>
                <c:pt idx="0">
                  <c:v>Queries/Sec</c:v>
                </c:pt>
                <c:pt idx="1">
                  <c:v>Aurora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'sysbench summary'!$D$6:$D$8</c:f>
              <c:strCache>
                <c:ptCount val="3"/>
                <c:pt idx="0">
                  <c:v>Read only</c:v>
                </c:pt>
                <c:pt idx="1">
                  <c:v>Write only</c:v>
                </c:pt>
                <c:pt idx="2">
                  <c:v>RW</c:v>
                </c:pt>
              </c:strCache>
            </c:strRef>
          </c:cat>
          <c:val>
            <c:numRef>
              <c:f>'sysbench summary'!$E$6:$E$8</c:f>
              <c:numCache>
                <c:formatCode>General</c:formatCode>
                <c:ptCount val="3"/>
                <c:pt idx="0">
                  <c:v>14486.0</c:v>
                </c:pt>
                <c:pt idx="1">
                  <c:v>1329.0</c:v>
                </c:pt>
                <c:pt idx="2">
                  <c:v>14486.0</c:v>
                </c:pt>
              </c:numCache>
            </c:numRef>
          </c:val>
        </c:ser>
        <c:ser>
          <c:idx val="1"/>
          <c:order val="1"/>
          <c:tx>
            <c:strRef>
              <c:f>'sysbench summary'!$F$4:$F$5</c:f>
              <c:strCache>
                <c:ptCount val="2"/>
                <c:pt idx="0">
                  <c:v>Queries/Sec</c:v>
                </c:pt>
                <c:pt idx="1">
                  <c:v>ProxySQL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'sysbench summary'!$D$6:$D$8</c:f>
              <c:strCache>
                <c:ptCount val="3"/>
                <c:pt idx="0">
                  <c:v>Read only</c:v>
                </c:pt>
                <c:pt idx="1">
                  <c:v>Write only</c:v>
                </c:pt>
                <c:pt idx="2">
                  <c:v>RW</c:v>
                </c:pt>
              </c:strCache>
            </c:strRef>
          </c:cat>
          <c:val>
            <c:numRef>
              <c:f>'sysbench summary'!$F$6:$F$8</c:f>
              <c:numCache>
                <c:formatCode>General</c:formatCode>
                <c:ptCount val="3"/>
                <c:pt idx="0">
                  <c:v>18560.0</c:v>
                </c:pt>
                <c:pt idx="1">
                  <c:v>1359.0</c:v>
                </c:pt>
                <c:pt idx="2">
                  <c:v>18560.0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8902720"/>
        <c:axId val="128535040"/>
      </c:barChart>
      <c:catAx>
        <c:axId val="2289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5040"/>
        <c:crosses val="autoZero"/>
        <c:auto val="1"/>
        <c:lblAlgn val="ctr"/>
        <c:lblOffset val="100"/>
        <c:noMultiLvlLbl val="0"/>
      </c:catAx>
      <c:valAx>
        <c:axId val="1285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 Summary'!$C$7</c:f>
              <c:strCache>
                <c:ptCount val="1"/>
                <c:pt idx="0">
                  <c:v>AVG Events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'App Summary'!$D$5:$I$6</c:f>
              <c:multiLvlStrCache>
                <c:ptCount val="6"/>
                <c:lvl>
                  <c:pt idx="0">
                    <c:v>Aurora</c:v>
                  </c:pt>
                  <c:pt idx="1">
                    <c:v>ProxySQL</c:v>
                  </c:pt>
                  <c:pt idx="2">
                    <c:v>Aurora</c:v>
                  </c:pt>
                  <c:pt idx="3">
                    <c:v>ProxySQL</c:v>
                  </c:pt>
                  <c:pt idx="4">
                    <c:v>Aurora</c:v>
                  </c:pt>
                  <c:pt idx="5">
                    <c:v>ProxySQL</c:v>
                  </c:pt>
                </c:lvl>
                <c:lvl>
                  <c:pt idx="0">
                    <c:v>Read</c:v>
                  </c:pt>
                  <c:pt idx="2">
                    <c:v>Write</c:v>
                  </c:pt>
                  <c:pt idx="4">
                    <c:v>RW</c:v>
                  </c:pt>
                </c:lvl>
              </c:multiLvlStrCache>
            </c:multiLvlStrRef>
          </c:cat>
          <c:val>
            <c:numRef>
              <c:f>'App Summary'!$D$7:$I$7</c:f>
              <c:numCache>
                <c:formatCode>0</c:formatCode>
                <c:ptCount val="6"/>
                <c:pt idx="0">
                  <c:v>90696.4</c:v>
                </c:pt>
                <c:pt idx="1">
                  <c:v>98709.4</c:v>
                </c:pt>
                <c:pt idx="2">
                  <c:v>686.2</c:v>
                </c:pt>
                <c:pt idx="3">
                  <c:v>2758.3</c:v>
                </c:pt>
                <c:pt idx="4">
                  <c:v>28183.5</c:v>
                </c:pt>
                <c:pt idx="5">
                  <c:v>41208.43333333333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10048"/>
        <c:axId val="374993984"/>
      </c:barChart>
      <c:catAx>
        <c:axId val="850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93984"/>
        <c:crosses val="autoZero"/>
        <c:auto val="1"/>
        <c:lblAlgn val="ctr"/>
        <c:lblOffset val="100"/>
        <c:noMultiLvlLbl val="0"/>
      </c:catAx>
      <c:valAx>
        <c:axId val="3749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0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Connection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 Summary'!$C$8</c:f>
              <c:strCache>
                <c:ptCount val="1"/>
                <c:pt idx="0">
                  <c:v>AVG max C latency 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'App Summary'!$D$5:$I$6</c:f>
              <c:multiLvlStrCache>
                <c:ptCount val="6"/>
                <c:lvl>
                  <c:pt idx="0">
                    <c:v>Aurora</c:v>
                  </c:pt>
                  <c:pt idx="1">
                    <c:v>ProxySQL</c:v>
                  </c:pt>
                  <c:pt idx="2">
                    <c:v>Aurora</c:v>
                  </c:pt>
                  <c:pt idx="3">
                    <c:v>ProxySQL</c:v>
                  </c:pt>
                  <c:pt idx="4">
                    <c:v>Aurora</c:v>
                  </c:pt>
                  <c:pt idx="5">
                    <c:v>ProxySQL</c:v>
                  </c:pt>
                </c:lvl>
                <c:lvl>
                  <c:pt idx="0">
                    <c:v>Read</c:v>
                  </c:pt>
                  <c:pt idx="2">
                    <c:v>Write</c:v>
                  </c:pt>
                  <c:pt idx="4">
                    <c:v>RW</c:v>
                  </c:pt>
                </c:lvl>
              </c:multiLvlStrCache>
            </c:multiLvlStrRef>
          </c:cat>
          <c:val>
            <c:numRef>
              <c:f>'App Summary'!$D$8:$I$8</c:f>
              <c:numCache>
                <c:formatCode>0</c:formatCode>
                <c:ptCount val="6"/>
                <c:pt idx="0">
                  <c:v>1.22179134E7</c:v>
                </c:pt>
                <c:pt idx="1">
                  <c:v>1.09730109E7</c:v>
                </c:pt>
                <c:pt idx="2">
                  <c:v>2.45300778E7</c:v>
                </c:pt>
                <c:pt idx="3">
                  <c:v>1.98715233E7</c:v>
                </c:pt>
                <c:pt idx="4">
                  <c:v>2.18552541E7</c:v>
                </c:pt>
                <c:pt idx="5">
                  <c:v>2.31897108666667E7</c:v>
                </c:pt>
              </c:numCache>
            </c:numRef>
          </c:val>
        </c:ser>
        <c:ser>
          <c:idx val="1"/>
          <c:order val="1"/>
          <c:tx>
            <c:strRef>
              <c:f>'App Summary'!$C$9</c:f>
              <c:strCache>
                <c:ptCount val="1"/>
                <c:pt idx="0">
                  <c:v>AVG min C latency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'App Summary'!$D$5:$I$6</c:f>
              <c:multiLvlStrCache>
                <c:ptCount val="6"/>
                <c:lvl>
                  <c:pt idx="0">
                    <c:v>Aurora</c:v>
                  </c:pt>
                  <c:pt idx="1">
                    <c:v>ProxySQL</c:v>
                  </c:pt>
                  <c:pt idx="2">
                    <c:v>Aurora</c:v>
                  </c:pt>
                  <c:pt idx="3">
                    <c:v>ProxySQL</c:v>
                  </c:pt>
                  <c:pt idx="4">
                    <c:v>Aurora</c:v>
                  </c:pt>
                  <c:pt idx="5">
                    <c:v>ProxySQL</c:v>
                  </c:pt>
                </c:lvl>
                <c:lvl>
                  <c:pt idx="0">
                    <c:v>Read</c:v>
                  </c:pt>
                  <c:pt idx="2">
                    <c:v>Write</c:v>
                  </c:pt>
                  <c:pt idx="4">
                    <c:v>RW</c:v>
                  </c:pt>
                </c:lvl>
              </c:multiLvlStrCache>
            </c:multiLvlStrRef>
          </c:cat>
          <c:val>
            <c:numRef>
              <c:f>'App Summary'!$D$9:$I$9</c:f>
              <c:numCache>
                <c:formatCode>0</c:formatCode>
                <c:ptCount val="6"/>
                <c:pt idx="0">
                  <c:v>105.1</c:v>
                </c:pt>
                <c:pt idx="1">
                  <c:v>70.3</c:v>
                </c:pt>
                <c:pt idx="2">
                  <c:v>910.3</c:v>
                </c:pt>
                <c:pt idx="3">
                  <c:v>602.9</c:v>
                </c:pt>
                <c:pt idx="4">
                  <c:v>127.6</c:v>
                </c:pt>
                <c:pt idx="5">
                  <c:v>118.7666666666667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57584"/>
        <c:axId val="126855264"/>
      </c:barChart>
      <c:catAx>
        <c:axId val="1295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5264"/>
        <c:crosses val="autoZero"/>
        <c:auto val="1"/>
        <c:lblAlgn val="ctr"/>
        <c:lblOffset val="100"/>
        <c:noMultiLvlLbl val="0"/>
      </c:catAx>
      <c:valAx>
        <c:axId val="1268552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7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'App Summary'!$C$10</c:f>
              <c:strCache>
                <c:ptCount val="1"/>
                <c:pt idx="0">
                  <c:v>AVG exec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'App Summary'!$D$5:$I$6</c:f>
              <c:multiLvlStrCache>
                <c:ptCount val="6"/>
                <c:lvl>
                  <c:pt idx="0">
                    <c:v>Aurora</c:v>
                  </c:pt>
                  <c:pt idx="1">
                    <c:v>ProxySQL</c:v>
                  </c:pt>
                  <c:pt idx="2">
                    <c:v>Aurora</c:v>
                  </c:pt>
                  <c:pt idx="3">
                    <c:v>ProxySQL</c:v>
                  </c:pt>
                  <c:pt idx="4">
                    <c:v>Aurora</c:v>
                  </c:pt>
                  <c:pt idx="5">
                    <c:v>ProxySQL</c:v>
                  </c:pt>
                </c:lvl>
                <c:lvl>
                  <c:pt idx="0">
                    <c:v>Read</c:v>
                  </c:pt>
                  <c:pt idx="2">
                    <c:v>Write</c:v>
                  </c:pt>
                  <c:pt idx="4">
                    <c:v>RW</c:v>
                  </c:pt>
                </c:lvl>
              </c:multiLvlStrCache>
            </c:multiLvlStrRef>
          </c:cat>
          <c:val>
            <c:numRef>
              <c:f>'App Summary'!$D$10:$I$10</c:f>
              <c:numCache>
                <c:formatCode>0</c:formatCode>
                <c:ptCount val="6"/>
                <c:pt idx="0">
                  <c:v>110.2</c:v>
                </c:pt>
                <c:pt idx="1">
                  <c:v>65.9</c:v>
                </c:pt>
                <c:pt idx="2">
                  <c:v>1942.9</c:v>
                </c:pt>
                <c:pt idx="3">
                  <c:v>1446.8</c:v>
                </c:pt>
                <c:pt idx="4">
                  <c:v>327.9</c:v>
                </c:pt>
                <c:pt idx="5">
                  <c:v>301.4666666666666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88064"/>
        <c:axId val="129945552"/>
      </c:barChart>
      <c:catAx>
        <c:axId val="12938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5552"/>
        <c:crosses val="autoZero"/>
        <c:auto val="1"/>
        <c:lblAlgn val="ctr"/>
        <c:lblOffset val="100"/>
        <c:noMultiLvlLbl val="0"/>
      </c:catAx>
      <c:valAx>
        <c:axId val="1299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8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sysbench'!$F$51</c:f>
              <c:strCache>
                <c:ptCount val="1"/>
                <c:pt idx="0">
                  <c:v>Aurora reads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'Reads sysbench'!$F$52:$F$96</c:f>
              <c:numCache>
                <c:formatCode>General</c:formatCode>
                <c:ptCount val="45"/>
                <c:pt idx="0">
                  <c:v>14102.14</c:v>
                </c:pt>
                <c:pt idx="1">
                  <c:v>14314.87</c:v>
                </c:pt>
                <c:pt idx="2">
                  <c:v>14153.49</c:v>
                </c:pt>
                <c:pt idx="3">
                  <c:v>13931.41</c:v>
                </c:pt>
                <c:pt idx="4">
                  <c:v>14035.07</c:v>
                </c:pt>
                <c:pt idx="5">
                  <c:v>13919.31</c:v>
                </c:pt>
                <c:pt idx="6">
                  <c:v>14257.14</c:v>
                </c:pt>
                <c:pt idx="7">
                  <c:v>14028.49</c:v>
                </c:pt>
                <c:pt idx="8">
                  <c:v>14363.99</c:v>
                </c:pt>
                <c:pt idx="9">
                  <c:v>14350.27</c:v>
                </c:pt>
                <c:pt idx="10">
                  <c:v>13949.06</c:v>
                </c:pt>
                <c:pt idx="11">
                  <c:v>14321.55</c:v>
                </c:pt>
                <c:pt idx="12">
                  <c:v>14621.68</c:v>
                </c:pt>
                <c:pt idx="13">
                  <c:v>14061.77</c:v>
                </c:pt>
                <c:pt idx="14">
                  <c:v>14425.86</c:v>
                </c:pt>
                <c:pt idx="15">
                  <c:v>14640.04</c:v>
                </c:pt>
                <c:pt idx="16">
                  <c:v>14899.29</c:v>
                </c:pt>
                <c:pt idx="17">
                  <c:v>14804.22</c:v>
                </c:pt>
                <c:pt idx="18">
                  <c:v>14451.87</c:v>
                </c:pt>
                <c:pt idx="19">
                  <c:v>14609.87</c:v>
                </c:pt>
                <c:pt idx="20">
                  <c:v>14934.15</c:v>
                </c:pt>
                <c:pt idx="21">
                  <c:v>14994.47</c:v>
                </c:pt>
                <c:pt idx="22">
                  <c:v>14740.06</c:v>
                </c:pt>
                <c:pt idx="23">
                  <c:v>15114.02</c:v>
                </c:pt>
                <c:pt idx="24">
                  <c:v>14884.45</c:v>
                </c:pt>
                <c:pt idx="25">
                  <c:v>13852.97</c:v>
                </c:pt>
                <c:pt idx="26">
                  <c:v>14540.07</c:v>
                </c:pt>
                <c:pt idx="27">
                  <c:v>14733.98</c:v>
                </c:pt>
                <c:pt idx="28">
                  <c:v>14741.68</c:v>
                </c:pt>
                <c:pt idx="29">
                  <c:v>14839.92</c:v>
                </c:pt>
                <c:pt idx="30">
                  <c:v>14743.78</c:v>
                </c:pt>
                <c:pt idx="31">
                  <c:v>14973.98</c:v>
                </c:pt>
                <c:pt idx="32">
                  <c:v>13583.96</c:v>
                </c:pt>
                <c:pt idx="33">
                  <c:v>14488.92</c:v>
                </c:pt>
                <c:pt idx="34">
                  <c:v>14886.59</c:v>
                </c:pt>
                <c:pt idx="35">
                  <c:v>14145.97</c:v>
                </c:pt>
                <c:pt idx="36">
                  <c:v>14335.76</c:v>
                </c:pt>
                <c:pt idx="37">
                  <c:v>14293.74</c:v>
                </c:pt>
                <c:pt idx="38">
                  <c:v>14287.9</c:v>
                </c:pt>
                <c:pt idx="39">
                  <c:v>14469.6</c:v>
                </c:pt>
                <c:pt idx="40">
                  <c:v>14237.8</c:v>
                </c:pt>
                <c:pt idx="41">
                  <c:v>15090.85</c:v>
                </c:pt>
                <c:pt idx="42">
                  <c:v>15165.52</c:v>
                </c:pt>
                <c:pt idx="43">
                  <c:v>14585.04</c:v>
                </c:pt>
                <c:pt idx="44">
                  <c:v>15041.7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sysbench'!$G$51</c:f>
              <c:strCache>
                <c:ptCount val="1"/>
                <c:pt idx="0">
                  <c:v>ProxysSQL reads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'Reads sysbench'!$G$52:$G$96</c:f>
              <c:numCache>
                <c:formatCode>General</c:formatCode>
                <c:ptCount val="45"/>
                <c:pt idx="0">
                  <c:v>19445.55</c:v>
                </c:pt>
                <c:pt idx="1">
                  <c:v>19796.38</c:v>
                </c:pt>
                <c:pt idx="2">
                  <c:v>19373.58</c:v>
                </c:pt>
                <c:pt idx="3">
                  <c:v>19763.13</c:v>
                </c:pt>
                <c:pt idx="4">
                  <c:v>19374.83</c:v>
                </c:pt>
                <c:pt idx="5">
                  <c:v>18824.03</c:v>
                </c:pt>
                <c:pt idx="6">
                  <c:v>18889.23</c:v>
                </c:pt>
                <c:pt idx="7">
                  <c:v>19214.33</c:v>
                </c:pt>
                <c:pt idx="8">
                  <c:v>18904.4</c:v>
                </c:pt>
                <c:pt idx="9">
                  <c:v>19077.63</c:v>
                </c:pt>
                <c:pt idx="10">
                  <c:v>17199.37</c:v>
                </c:pt>
                <c:pt idx="11">
                  <c:v>16504.53</c:v>
                </c:pt>
                <c:pt idx="12">
                  <c:v>17607.55</c:v>
                </c:pt>
                <c:pt idx="13">
                  <c:v>17972.87</c:v>
                </c:pt>
                <c:pt idx="14">
                  <c:v>18439.48</c:v>
                </c:pt>
                <c:pt idx="15">
                  <c:v>18760.7</c:v>
                </c:pt>
                <c:pt idx="16">
                  <c:v>18339.06</c:v>
                </c:pt>
                <c:pt idx="17">
                  <c:v>18593.0</c:v>
                </c:pt>
                <c:pt idx="18">
                  <c:v>18260.89</c:v>
                </c:pt>
                <c:pt idx="19">
                  <c:v>18770.07</c:v>
                </c:pt>
                <c:pt idx="20">
                  <c:v>18330.32</c:v>
                </c:pt>
                <c:pt idx="21">
                  <c:v>18163.18</c:v>
                </c:pt>
                <c:pt idx="22">
                  <c:v>17756.42</c:v>
                </c:pt>
                <c:pt idx="23">
                  <c:v>18453.99</c:v>
                </c:pt>
                <c:pt idx="24">
                  <c:v>18693.05</c:v>
                </c:pt>
                <c:pt idx="25">
                  <c:v>18124.98</c:v>
                </c:pt>
                <c:pt idx="26">
                  <c:v>18527.98</c:v>
                </c:pt>
                <c:pt idx="27">
                  <c:v>17856.58</c:v>
                </c:pt>
                <c:pt idx="28">
                  <c:v>17878.0</c:v>
                </c:pt>
                <c:pt idx="29">
                  <c:v>18702.97</c:v>
                </c:pt>
                <c:pt idx="30">
                  <c:v>19015.1</c:v>
                </c:pt>
                <c:pt idx="31">
                  <c:v>18923.26</c:v>
                </c:pt>
                <c:pt idx="32">
                  <c:v>18848.16</c:v>
                </c:pt>
                <c:pt idx="33">
                  <c:v>18961.48</c:v>
                </c:pt>
                <c:pt idx="34">
                  <c:v>18683.74</c:v>
                </c:pt>
                <c:pt idx="35">
                  <c:v>19099.76</c:v>
                </c:pt>
                <c:pt idx="36">
                  <c:v>19674.36</c:v>
                </c:pt>
                <c:pt idx="37">
                  <c:v>19259.84</c:v>
                </c:pt>
                <c:pt idx="38">
                  <c:v>19124.82</c:v>
                </c:pt>
                <c:pt idx="39">
                  <c:v>19062.61</c:v>
                </c:pt>
                <c:pt idx="40">
                  <c:v>17707.05</c:v>
                </c:pt>
                <c:pt idx="41">
                  <c:v>17766.0</c:v>
                </c:pt>
                <c:pt idx="42">
                  <c:v>18114.75</c:v>
                </c:pt>
                <c:pt idx="43">
                  <c:v>17540.93</c:v>
                </c:pt>
                <c:pt idx="44">
                  <c:v>17919.54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873392"/>
        <c:axId val="496850368"/>
      </c:lineChart>
      <c:catAx>
        <c:axId val="27387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50368"/>
        <c:crosses val="autoZero"/>
        <c:auto val="1"/>
        <c:lblAlgn val="ctr"/>
        <c:lblOffset val="100"/>
        <c:noMultiLvlLbl val="0"/>
      </c:catAx>
      <c:valAx>
        <c:axId val="4968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CRUD/Sec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'App Summary'!$C$11</c:f>
              <c:strCache>
                <c:ptCount val="1"/>
                <c:pt idx="0">
                  <c:v>Select/s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'App Summary'!$D$5:$I$6</c:f>
              <c:multiLvlStrCache>
                <c:ptCount val="6"/>
                <c:lvl>
                  <c:pt idx="0">
                    <c:v>Aurora</c:v>
                  </c:pt>
                  <c:pt idx="1">
                    <c:v>ProxySQL</c:v>
                  </c:pt>
                  <c:pt idx="2">
                    <c:v>Aurora</c:v>
                  </c:pt>
                  <c:pt idx="3">
                    <c:v>ProxySQL</c:v>
                  </c:pt>
                  <c:pt idx="4">
                    <c:v>Aurora</c:v>
                  </c:pt>
                  <c:pt idx="5">
                    <c:v>ProxySQL</c:v>
                  </c:pt>
                </c:lvl>
                <c:lvl>
                  <c:pt idx="0">
                    <c:v>Read</c:v>
                  </c:pt>
                  <c:pt idx="2">
                    <c:v>Write</c:v>
                  </c:pt>
                  <c:pt idx="4">
                    <c:v>RW</c:v>
                  </c:pt>
                </c:lvl>
              </c:multiLvlStrCache>
            </c:multiLvlStrRef>
          </c:cat>
          <c:val>
            <c:numRef>
              <c:f>'App Summary'!$D$11:$I$11</c:f>
              <c:numCache>
                <c:formatCode>General</c:formatCode>
                <c:ptCount val="6"/>
                <c:pt idx="0">
                  <c:v>18100.0</c:v>
                </c:pt>
                <c:pt idx="1">
                  <c:v>19700.0</c:v>
                </c:pt>
                <c:pt idx="2">
                  <c:v>0.0</c:v>
                </c:pt>
                <c:pt idx="3">
                  <c:v>0.0</c:v>
                </c:pt>
                <c:pt idx="4">
                  <c:v>8150.0</c:v>
                </c:pt>
                <c:pt idx="5">
                  <c:v>12050.0</c:v>
                </c:pt>
              </c:numCache>
            </c:numRef>
          </c:val>
        </c:ser>
        <c:ser>
          <c:idx val="1"/>
          <c:order val="1"/>
          <c:tx>
            <c:strRef>
              <c:f>'App Summary'!$C$12</c:f>
              <c:strCache>
                <c:ptCount val="1"/>
                <c:pt idx="0">
                  <c:v>writes/s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'App Summary'!$D$5:$I$6</c:f>
              <c:multiLvlStrCache>
                <c:ptCount val="6"/>
                <c:lvl>
                  <c:pt idx="0">
                    <c:v>Aurora</c:v>
                  </c:pt>
                  <c:pt idx="1">
                    <c:v>ProxySQL</c:v>
                  </c:pt>
                  <c:pt idx="2">
                    <c:v>Aurora</c:v>
                  </c:pt>
                  <c:pt idx="3">
                    <c:v>ProxySQL</c:v>
                  </c:pt>
                  <c:pt idx="4">
                    <c:v>Aurora</c:v>
                  </c:pt>
                  <c:pt idx="5">
                    <c:v>ProxySQL</c:v>
                  </c:pt>
                </c:lvl>
                <c:lvl>
                  <c:pt idx="0">
                    <c:v>Read</c:v>
                  </c:pt>
                  <c:pt idx="2">
                    <c:v>Write</c:v>
                  </c:pt>
                  <c:pt idx="4">
                    <c:v>RW</c:v>
                  </c:pt>
                </c:lvl>
              </c:multiLvlStrCache>
            </c:multiLvlStrRef>
          </c:cat>
          <c:val>
            <c:numRef>
              <c:f>'App Summary'!$D$12:$I$12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260.0</c:v>
                </c:pt>
                <c:pt idx="3">
                  <c:v>1200.0</c:v>
                </c:pt>
                <c:pt idx="4">
                  <c:v>7.0</c:v>
                </c:pt>
                <c:pt idx="5">
                  <c:v>8.0</c:v>
                </c:pt>
              </c:numCache>
            </c:numRef>
          </c:val>
        </c:ser>
        <c:ser>
          <c:idx val="2"/>
          <c:order val="2"/>
          <c:tx>
            <c:strRef>
              <c:f>'App Summary'!$C$13</c:f>
              <c:strCache>
                <c:ptCount val="1"/>
                <c:pt idx="0">
                  <c:v>update/s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'App Summary'!$D$5:$I$6</c:f>
              <c:multiLvlStrCache>
                <c:ptCount val="6"/>
                <c:lvl>
                  <c:pt idx="0">
                    <c:v>Aurora</c:v>
                  </c:pt>
                  <c:pt idx="1">
                    <c:v>ProxySQL</c:v>
                  </c:pt>
                  <c:pt idx="2">
                    <c:v>Aurora</c:v>
                  </c:pt>
                  <c:pt idx="3">
                    <c:v>ProxySQL</c:v>
                  </c:pt>
                  <c:pt idx="4">
                    <c:v>Aurora</c:v>
                  </c:pt>
                  <c:pt idx="5">
                    <c:v>ProxySQL</c:v>
                  </c:pt>
                </c:lvl>
                <c:lvl>
                  <c:pt idx="0">
                    <c:v>Read</c:v>
                  </c:pt>
                  <c:pt idx="2">
                    <c:v>Write</c:v>
                  </c:pt>
                  <c:pt idx="4">
                    <c:v>RW</c:v>
                  </c:pt>
                </c:lvl>
              </c:multiLvlStrCache>
            </c:multiLvlStrRef>
          </c:cat>
          <c:val>
            <c:numRef>
              <c:f>'App Summary'!$D$13:$I$13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4480.0</c:v>
                </c:pt>
                <c:pt idx="5">
                  <c:v>4700.0</c:v>
                </c:pt>
              </c:numCache>
            </c:numRef>
          </c:val>
        </c:ser>
        <c:ser>
          <c:idx val="3"/>
          <c:order val="3"/>
          <c:tx>
            <c:strRef>
              <c:f>'App Summary'!$C$14</c:f>
              <c:strCache>
                <c:ptCount val="1"/>
                <c:pt idx="0">
                  <c:v>delete/s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'App Summary'!$D$5:$I$6</c:f>
              <c:multiLvlStrCache>
                <c:ptCount val="6"/>
                <c:lvl>
                  <c:pt idx="0">
                    <c:v>Aurora</c:v>
                  </c:pt>
                  <c:pt idx="1">
                    <c:v>ProxySQL</c:v>
                  </c:pt>
                  <c:pt idx="2">
                    <c:v>Aurora</c:v>
                  </c:pt>
                  <c:pt idx="3">
                    <c:v>ProxySQL</c:v>
                  </c:pt>
                  <c:pt idx="4">
                    <c:v>Aurora</c:v>
                  </c:pt>
                  <c:pt idx="5">
                    <c:v>ProxySQL</c:v>
                  </c:pt>
                </c:lvl>
                <c:lvl>
                  <c:pt idx="0">
                    <c:v>Read</c:v>
                  </c:pt>
                  <c:pt idx="2">
                    <c:v>Write</c:v>
                  </c:pt>
                  <c:pt idx="4">
                    <c:v>RW</c:v>
                  </c:pt>
                </c:lvl>
              </c:multiLvlStrCache>
            </c:multiLvlStrRef>
          </c:cat>
          <c:val>
            <c:numRef>
              <c:f>'App Summary'!$D$14:$I$14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415.0</c:v>
                </c:pt>
                <c:pt idx="5">
                  <c:v>783.0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31784336"/>
        <c:axId val="178207808"/>
      </c:barChart>
      <c:catAx>
        <c:axId val="13178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808"/>
        <c:crosses val="autoZero"/>
        <c:auto val="1"/>
        <c:lblAlgn val="ctr"/>
        <c:lblOffset val="100"/>
        <c:noMultiLvlLbl val="0"/>
      </c:catAx>
      <c:valAx>
        <c:axId val="1782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4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Writes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sysbench'!$I$51</c:f>
              <c:strCache>
                <c:ptCount val="1"/>
                <c:pt idx="0">
                  <c:v>Aurora writes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'Reads sysbench'!$I$52:$I$96</c:f>
              <c:numCache>
                <c:formatCode>General</c:formatCode>
                <c:ptCount val="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sysbench'!$J$51</c:f>
              <c:strCache>
                <c:ptCount val="1"/>
                <c:pt idx="0">
                  <c:v>ProxysSQL writes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'Reads sysbench'!$J$52:$J$96</c:f>
              <c:numCache>
                <c:formatCode>General</c:formatCode>
                <c:ptCount val="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724224"/>
        <c:axId val="528544000"/>
      </c:lineChart>
      <c:catAx>
        <c:axId val="52872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4000"/>
        <c:crosses val="autoZero"/>
        <c:auto val="1"/>
        <c:lblAlgn val="ctr"/>
        <c:lblOffset val="100"/>
        <c:noMultiLvlLbl val="0"/>
      </c:catAx>
      <c:valAx>
        <c:axId val="5285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sysbench'!$L$51</c:f>
              <c:strCache>
                <c:ptCount val="1"/>
                <c:pt idx="0">
                  <c:v>Aurora latency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'Reads sysbench'!$L$52:$L$96</c:f>
              <c:numCache>
                <c:formatCode>General</c:formatCode>
                <c:ptCount val="45"/>
                <c:pt idx="0">
                  <c:v>14.46</c:v>
                </c:pt>
                <c:pt idx="1">
                  <c:v>14.46</c:v>
                </c:pt>
                <c:pt idx="2">
                  <c:v>14.73</c:v>
                </c:pt>
                <c:pt idx="3">
                  <c:v>15.0</c:v>
                </c:pt>
                <c:pt idx="4">
                  <c:v>15.0</c:v>
                </c:pt>
                <c:pt idx="5">
                  <c:v>15.83</c:v>
                </c:pt>
                <c:pt idx="6">
                  <c:v>14.46</c:v>
                </c:pt>
                <c:pt idx="7">
                  <c:v>15.27</c:v>
                </c:pt>
                <c:pt idx="8">
                  <c:v>14.46</c:v>
                </c:pt>
                <c:pt idx="9">
                  <c:v>15.0</c:v>
                </c:pt>
                <c:pt idx="10">
                  <c:v>15.83</c:v>
                </c:pt>
                <c:pt idx="11">
                  <c:v>14.73</c:v>
                </c:pt>
                <c:pt idx="12">
                  <c:v>14.46</c:v>
                </c:pt>
                <c:pt idx="13">
                  <c:v>16.41</c:v>
                </c:pt>
                <c:pt idx="14">
                  <c:v>14.46</c:v>
                </c:pt>
                <c:pt idx="15">
                  <c:v>14.46</c:v>
                </c:pt>
                <c:pt idx="16">
                  <c:v>14.46</c:v>
                </c:pt>
                <c:pt idx="17">
                  <c:v>13.95</c:v>
                </c:pt>
                <c:pt idx="18">
                  <c:v>14.46</c:v>
                </c:pt>
                <c:pt idx="19">
                  <c:v>15.0</c:v>
                </c:pt>
                <c:pt idx="20">
                  <c:v>13.95</c:v>
                </c:pt>
                <c:pt idx="21">
                  <c:v>13.7</c:v>
                </c:pt>
                <c:pt idx="22">
                  <c:v>14.46</c:v>
                </c:pt>
                <c:pt idx="23">
                  <c:v>13.46</c:v>
                </c:pt>
                <c:pt idx="24">
                  <c:v>13.46</c:v>
                </c:pt>
                <c:pt idx="25">
                  <c:v>15.83</c:v>
                </c:pt>
                <c:pt idx="26">
                  <c:v>14.46</c:v>
                </c:pt>
                <c:pt idx="27">
                  <c:v>13.7</c:v>
                </c:pt>
                <c:pt idx="28">
                  <c:v>13.7</c:v>
                </c:pt>
                <c:pt idx="29">
                  <c:v>13.7</c:v>
                </c:pt>
                <c:pt idx="30">
                  <c:v>13.95</c:v>
                </c:pt>
                <c:pt idx="31">
                  <c:v>13.7</c:v>
                </c:pt>
                <c:pt idx="32">
                  <c:v>17.95</c:v>
                </c:pt>
                <c:pt idx="33">
                  <c:v>14.46</c:v>
                </c:pt>
                <c:pt idx="34">
                  <c:v>14.73</c:v>
                </c:pt>
                <c:pt idx="35">
                  <c:v>15.83</c:v>
                </c:pt>
                <c:pt idx="36">
                  <c:v>16.71</c:v>
                </c:pt>
                <c:pt idx="37">
                  <c:v>14.73</c:v>
                </c:pt>
                <c:pt idx="38">
                  <c:v>16.41</c:v>
                </c:pt>
                <c:pt idx="39">
                  <c:v>15.27</c:v>
                </c:pt>
                <c:pt idx="40">
                  <c:v>15.27</c:v>
                </c:pt>
                <c:pt idx="41">
                  <c:v>13.46</c:v>
                </c:pt>
                <c:pt idx="42">
                  <c:v>13.7</c:v>
                </c:pt>
                <c:pt idx="43">
                  <c:v>15.0</c:v>
                </c:pt>
                <c:pt idx="44">
                  <c:v>14.21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sysbench'!$M$51</c:f>
              <c:strCache>
                <c:ptCount val="1"/>
                <c:pt idx="0">
                  <c:v>ProxysSQL latency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'Reads sysbench'!$M$52:$M$96</c:f>
              <c:numCache>
                <c:formatCode>General</c:formatCode>
                <c:ptCount val="45"/>
                <c:pt idx="0">
                  <c:v>8.58</c:v>
                </c:pt>
                <c:pt idx="1">
                  <c:v>8.28</c:v>
                </c:pt>
                <c:pt idx="2">
                  <c:v>8.9</c:v>
                </c:pt>
                <c:pt idx="3">
                  <c:v>8.130000000000001</c:v>
                </c:pt>
                <c:pt idx="4">
                  <c:v>9.06</c:v>
                </c:pt>
                <c:pt idx="5">
                  <c:v>9.06</c:v>
                </c:pt>
                <c:pt idx="6">
                  <c:v>9.56</c:v>
                </c:pt>
                <c:pt idx="7">
                  <c:v>9.220000000000001</c:v>
                </c:pt>
                <c:pt idx="8">
                  <c:v>9.73</c:v>
                </c:pt>
                <c:pt idx="9">
                  <c:v>9.220000000000001</c:v>
                </c:pt>
                <c:pt idx="10">
                  <c:v>11.45</c:v>
                </c:pt>
                <c:pt idx="11">
                  <c:v>10.46</c:v>
                </c:pt>
                <c:pt idx="12">
                  <c:v>10.46</c:v>
                </c:pt>
                <c:pt idx="13">
                  <c:v>9.73</c:v>
                </c:pt>
                <c:pt idx="14">
                  <c:v>9.73</c:v>
                </c:pt>
                <c:pt idx="15">
                  <c:v>9.39</c:v>
                </c:pt>
                <c:pt idx="16">
                  <c:v>9.91</c:v>
                </c:pt>
                <c:pt idx="17">
                  <c:v>9.91</c:v>
                </c:pt>
                <c:pt idx="18">
                  <c:v>10.65</c:v>
                </c:pt>
                <c:pt idx="19">
                  <c:v>9.73</c:v>
                </c:pt>
                <c:pt idx="20">
                  <c:v>9.91</c:v>
                </c:pt>
                <c:pt idx="21">
                  <c:v>10.09</c:v>
                </c:pt>
                <c:pt idx="22">
                  <c:v>11.65</c:v>
                </c:pt>
                <c:pt idx="23">
                  <c:v>10.09</c:v>
                </c:pt>
                <c:pt idx="24">
                  <c:v>9.56</c:v>
                </c:pt>
                <c:pt idx="25">
                  <c:v>10.27</c:v>
                </c:pt>
                <c:pt idx="26">
                  <c:v>9.91</c:v>
                </c:pt>
                <c:pt idx="27">
                  <c:v>10.46</c:v>
                </c:pt>
                <c:pt idx="28">
                  <c:v>10.46</c:v>
                </c:pt>
                <c:pt idx="29">
                  <c:v>9.73</c:v>
                </c:pt>
                <c:pt idx="30">
                  <c:v>8.9</c:v>
                </c:pt>
                <c:pt idx="31">
                  <c:v>8.74</c:v>
                </c:pt>
                <c:pt idx="32">
                  <c:v>9.06</c:v>
                </c:pt>
                <c:pt idx="33">
                  <c:v>9.39</c:v>
                </c:pt>
                <c:pt idx="34">
                  <c:v>9.73</c:v>
                </c:pt>
                <c:pt idx="35">
                  <c:v>9.06</c:v>
                </c:pt>
                <c:pt idx="36">
                  <c:v>8.28</c:v>
                </c:pt>
                <c:pt idx="37">
                  <c:v>8.58</c:v>
                </c:pt>
                <c:pt idx="38">
                  <c:v>8.43</c:v>
                </c:pt>
                <c:pt idx="39">
                  <c:v>8.9</c:v>
                </c:pt>
                <c:pt idx="40">
                  <c:v>10.27</c:v>
                </c:pt>
                <c:pt idx="41">
                  <c:v>10.09</c:v>
                </c:pt>
                <c:pt idx="42">
                  <c:v>9.220000000000001</c:v>
                </c:pt>
                <c:pt idx="43">
                  <c:v>9.73</c:v>
                </c:pt>
                <c:pt idx="44">
                  <c:v>9.91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56704"/>
        <c:axId val="44358480"/>
      </c:lineChart>
      <c:catAx>
        <c:axId val="4435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8480"/>
        <c:crosses val="autoZero"/>
        <c:auto val="1"/>
        <c:lblAlgn val="ctr"/>
        <c:lblOffset val="100"/>
        <c:noMultiLvlLbl val="0"/>
      </c:catAx>
      <c:valAx>
        <c:axId val="443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Queries/s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'Reads sysbench'!$P$51:$Q$51</c:f>
              <c:strCache>
                <c:ptCount val="2"/>
                <c:pt idx="0">
                  <c:v>Aurora Queries/s</c:v>
                </c:pt>
                <c:pt idx="1">
                  <c:v>Poxysql Queries/s</c:v>
                </c:pt>
              </c:strCache>
            </c:strRef>
          </c:cat>
          <c:val>
            <c:numRef>
              <c:f>'Reads sysbench'!$P$52:$Q$52</c:f>
              <c:numCache>
                <c:formatCode>General</c:formatCode>
                <c:ptCount val="2"/>
                <c:pt idx="0">
                  <c:v>14486.0</c:v>
                </c:pt>
                <c:pt idx="1">
                  <c:v>18560.0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3808"/>
        <c:axId val="85166128"/>
      </c:barChart>
      <c:catAx>
        <c:axId val="444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6128"/>
        <c:crosses val="autoZero"/>
        <c:auto val="1"/>
        <c:lblAlgn val="ctr"/>
        <c:lblOffset val="100"/>
        <c:noMultiLvlLbl val="0"/>
      </c:catAx>
      <c:valAx>
        <c:axId val="851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'writes sysbench '!$C$51</c:f>
              <c:strCache>
                <c:ptCount val="1"/>
                <c:pt idx="0">
                  <c:v>Aurora events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'writes sysbench '!$C$52:$C$96</c:f>
              <c:numCache>
                <c:formatCode>General</c:formatCode>
                <c:ptCount val="45"/>
                <c:pt idx="0">
                  <c:v>355.06</c:v>
                </c:pt>
                <c:pt idx="1">
                  <c:v>304.04</c:v>
                </c:pt>
                <c:pt idx="2">
                  <c:v>359.98</c:v>
                </c:pt>
                <c:pt idx="3">
                  <c:v>339.02</c:v>
                </c:pt>
                <c:pt idx="4">
                  <c:v>336.0</c:v>
                </c:pt>
                <c:pt idx="5">
                  <c:v>308.0</c:v>
                </c:pt>
                <c:pt idx="6">
                  <c:v>304.5</c:v>
                </c:pt>
                <c:pt idx="7">
                  <c:v>323.99</c:v>
                </c:pt>
                <c:pt idx="8">
                  <c:v>366.5</c:v>
                </c:pt>
                <c:pt idx="9">
                  <c:v>329.5</c:v>
                </c:pt>
                <c:pt idx="10">
                  <c:v>361.51</c:v>
                </c:pt>
                <c:pt idx="11">
                  <c:v>357.0</c:v>
                </c:pt>
                <c:pt idx="12">
                  <c:v>346.99</c:v>
                </c:pt>
                <c:pt idx="13">
                  <c:v>342.5</c:v>
                </c:pt>
                <c:pt idx="14">
                  <c:v>355.0</c:v>
                </c:pt>
                <c:pt idx="15">
                  <c:v>323.5</c:v>
                </c:pt>
                <c:pt idx="16">
                  <c:v>344.5</c:v>
                </c:pt>
                <c:pt idx="17">
                  <c:v>272.5</c:v>
                </c:pt>
                <c:pt idx="18">
                  <c:v>343.5</c:v>
                </c:pt>
                <c:pt idx="19">
                  <c:v>358.0</c:v>
                </c:pt>
                <c:pt idx="20">
                  <c:v>323.51</c:v>
                </c:pt>
                <c:pt idx="21">
                  <c:v>311.99</c:v>
                </c:pt>
                <c:pt idx="22">
                  <c:v>341.0</c:v>
                </c:pt>
                <c:pt idx="23">
                  <c:v>346.5</c:v>
                </c:pt>
                <c:pt idx="24">
                  <c:v>312.48</c:v>
                </c:pt>
                <c:pt idx="25">
                  <c:v>341.02</c:v>
                </c:pt>
                <c:pt idx="26">
                  <c:v>302.5</c:v>
                </c:pt>
                <c:pt idx="27">
                  <c:v>378.5</c:v>
                </c:pt>
                <c:pt idx="28">
                  <c:v>301.49</c:v>
                </c:pt>
                <c:pt idx="29">
                  <c:v>332.0</c:v>
                </c:pt>
                <c:pt idx="30">
                  <c:v>344.51</c:v>
                </c:pt>
                <c:pt idx="31">
                  <c:v>291.0</c:v>
                </c:pt>
                <c:pt idx="32">
                  <c:v>311.5</c:v>
                </c:pt>
                <c:pt idx="33">
                  <c:v>333.0</c:v>
                </c:pt>
                <c:pt idx="34">
                  <c:v>344.5</c:v>
                </c:pt>
                <c:pt idx="35">
                  <c:v>352.99</c:v>
                </c:pt>
                <c:pt idx="36">
                  <c:v>306.0</c:v>
                </c:pt>
                <c:pt idx="37">
                  <c:v>324.5</c:v>
                </c:pt>
                <c:pt idx="38">
                  <c:v>321.0</c:v>
                </c:pt>
                <c:pt idx="39">
                  <c:v>307.5</c:v>
                </c:pt>
                <c:pt idx="40">
                  <c:v>329.0</c:v>
                </c:pt>
                <c:pt idx="41">
                  <c:v>303.49</c:v>
                </c:pt>
                <c:pt idx="42">
                  <c:v>363.5</c:v>
                </c:pt>
                <c:pt idx="43">
                  <c:v>275.0</c:v>
                </c:pt>
                <c:pt idx="44">
                  <c:v>403.0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'writes sysbench '!$D$51</c:f>
              <c:strCache>
                <c:ptCount val="1"/>
                <c:pt idx="0">
                  <c:v>ProxysSQL events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'writes sysbench '!$D$52:$D$96</c:f>
              <c:numCache>
                <c:formatCode>General</c:formatCode>
                <c:ptCount val="45"/>
                <c:pt idx="0">
                  <c:v>434.43</c:v>
                </c:pt>
                <c:pt idx="1">
                  <c:v>367.05</c:v>
                </c:pt>
                <c:pt idx="2">
                  <c:v>346.5</c:v>
                </c:pt>
                <c:pt idx="3">
                  <c:v>350.5</c:v>
                </c:pt>
                <c:pt idx="4">
                  <c:v>328.49</c:v>
                </c:pt>
                <c:pt idx="5">
                  <c:v>350.0</c:v>
                </c:pt>
                <c:pt idx="6">
                  <c:v>310.0</c:v>
                </c:pt>
                <c:pt idx="7">
                  <c:v>374.5</c:v>
                </c:pt>
                <c:pt idx="8">
                  <c:v>366.5</c:v>
                </c:pt>
                <c:pt idx="9">
                  <c:v>310.49</c:v>
                </c:pt>
                <c:pt idx="10">
                  <c:v>378.51</c:v>
                </c:pt>
                <c:pt idx="11">
                  <c:v>274.5</c:v>
                </c:pt>
                <c:pt idx="12">
                  <c:v>346.0</c:v>
                </c:pt>
                <c:pt idx="13">
                  <c:v>357.01</c:v>
                </c:pt>
                <c:pt idx="14">
                  <c:v>311.5</c:v>
                </c:pt>
                <c:pt idx="15">
                  <c:v>365.5</c:v>
                </c:pt>
                <c:pt idx="16">
                  <c:v>320.5</c:v>
                </c:pt>
                <c:pt idx="17">
                  <c:v>346.5</c:v>
                </c:pt>
                <c:pt idx="18">
                  <c:v>367.01</c:v>
                </c:pt>
                <c:pt idx="19">
                  <c:v>302.99</c:v>
                </c:pt>
                <c:pt idx="20">
                  <c:v>368.01</c:v>
                </c:pt>
                <c:pt idx="21">
                  <c:v>285.99</c:v>
                </c:pt>
                <c:pt idx="22">
                  <c:v>367.01</c:v>
                </c:pt>
                <c:pt idx="23">
                  <c:v>320.5</c:v>
                </c:pt>
                <c:pt idx="24">
                  <c:v>317.0</c:v>
                </c:pt>
                <c:pt idx="25">
                  <c:v>389.49</c:v>
                </c:pt>
                <c:pt idx="26">
                  <c:v>372.51</c:v>
                </c:pt>
                <c:pt idx="27">
                  <c:v>315.0</c:v>
                </c:pt>
                <c:pt idx="28">
                  <c:v>301.0</c:v>
                </c:pt>
                <c:pt idx="29">
                  <c:v>341.0</c:v>
                </c:pt>
                <c:pt idx="30">
                  <c:v>359.5</c:v>
                </c:pt>
                <c:pt idx="31">
                  <c:v>346.0</c:v>
                </c:pt>
                <c:pt idx="32">
                  <c:v>321.0</c:v>
                </c:pt>
                <c:pt idx="33">
                  <c:v>367.49</c:v>
                </c:pt>
                <c:pt idx="34">
                  <c:v>325.01</c:v>
                </c:pt>
                <c:pt idx="35">
                  <c:v>367.01</c:v>
                </c:pt>
                <c:pt idx="36">
                  <c:v>333.98</c:v>
                </c:pt>
                <c:pt idx="37">
                  <c:v>369.01</c:v>
                </c:pt>
                <c:pt idx="38">
                  <c:v>426.51</c:v>
                </c:pt>
                <c:pt idx="39">
                  <c:v>323.49</c:v>
                </c:pt>
                <c:pt idx="40">
                  <c:v>237.0</c:v>
                </c:pt>
                <c:pt idx="41">
                  <c:v>320.0</c:v>
                </c:pt>
                <c:pt idx="42">
                  <c:v>280.01</c:v>
                </c:pt>
                <c:pt idx="43">
                  <c:v>350.49</c:v>
                </c:pt>
                <c:pt idx="44">
                  <c:v>264.0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71312"/>
        <c:axId val="528896720"/>
      </c:lineChart>
      <c:catAx>
        <c:axId val="52887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6720"/>
        <c:crosses val="autoZero"/>
        <c:auto val="1"/>
        <c:lblAlgn val="ctr"/>
        <c:lblOffset val="100"/>
        <c:noMultiLvlLbl val="0"/>
      </c:catAx>
      <c:valAx>
        <c:axId val="5288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'writes sysbench '!$F$51</c:f>
              <c:strCache>
                <c:ptCount val="1"/>
                <c:pt idx="0">
                  <c:v>Aurora reads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'writes sysbench '!$F$52:$F$96</c:f>
              <c:numCache>
                <c:formatCode>General</c:formatCode>
                <c:ptCount val="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'writes sysbench '!$G$51</c:f>
              <c:strCache>
                <c:ptCount val="1"/>
                <c:pt idx="0">
                  <c:v>ProxysSQL reads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'writes sysbench '!$G$52:$G$96</c:f>
              <c:numCache>
                <c:formatCode>General</c:formatCode>
                <c:ptCount val="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75248"/>
        <c:axId val="47762528"/>
      </c:lineChart>
      <c:catAx>
        <c:axId val="4787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2528"/>
        <c:crosses val="autoZero"/>
        <c:auto val="1"/>
        <c:lblAlgn val="ctr"/>
        <c:lblOffset val="100"/>
        <c:noMultiLvlLbl val="0"/>
      </c:catAx>
      <c:valAx>
        <c:axId val="477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Writes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'writes sysbench '!$I$51</c:f>
              <c:strCache>
                <c:ptCount val="1"/>
                <c:pt idx="0">
                  <c:v>Aurora writes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'writes sysbench '!$I$52:$I$96</c:f>
              <c:numCache>
                <c:formatCode>General</c:formatCode>
                <c:ptCount val="45"/>
                <c:pt idx="0">
                  <c:v>1427.22</c:v>
                </c:pt>
                <c:pt idx="1">
                  <c:v>1217.17</c:v>
                </c:pt>
                <c:pt idx="2">
                  <c:v>1437.92</c:v>
                </c:pt>
                <c:pt idx="3">
                  <c:v>1357.58</c:v>
                </c:pt>
                <c:pt idx="4">
                  <c:v>1342.51</c:v>
                </c:pt>
                <c:pt idx="5">
                  <c:v>1234.99</c:v>
                </c:pt>
                <c:pt idx="6">
                  <c:v>1214.02</c:v>
                </c:pt>
                <c:pt idx="7">
                  <c:v>1289.98</c:v>
                </c:pt>
                <c:pt idx="8">
                  <c:v>1466.5</c:v>
                </c:pt>
                <c:pt idx="9">
                  <c:v>1319.5</c:v>
                </c:pt>
                <c:pt idx="10">
                  <c:v>1447.03</c:v>
                </c:pt>
                <c:pt idx="11">
                  <c:v>1428.0</c:v>
                </c:pt>
                <c:pt idx="12">
                  <c:v>1390.98</c:v>
                </c:pt>
                <c:pt idx="13">
                  <c:v>1368.02</c:v>
                </c:pt>
                <c:pt idx="14">
                  <c:v>1418.5</c:v>
                </c:pt>
                <c:pt idx="15">
                  <c:v>1294.5</c:v>
                </c:pt>
                <c:pt idx="16">
                  <c:v>1376.5</c:v>
                </c:pt>
                <c:pt idx="17">
                  <c:v>1089.49</c:v>
                </c:pt>
                <c:pt idx="18">
                  <c:v>1377.51</c:v>
                </c:pt>
                <c:pt idx="19">
                  <c:v>1433.49</c:v>
                </c:pt>
                <c:pt idx="20">
                  <c:v>1290.53</c:v>
                </c:pt>
                <c:pt idx="21">
                  <c:v>1247.96</c:v>
                </c:pt>
                <c:pt idx="22">
                  <c:v>1364.0</c:v>
                </c:pt>
                <c:pt idx="23">
                  <c:v>1393.0</c:v>
                </c:pt>
                <c:pt idx="24">
                  <c:v>1247.92</c:v>
                </c:pt>
                <c:pt idx="25">
                  <c:v>1361.58</c:v>
                </c:pt>
                <c:pt idx="26">
                  <c:v>1209.01</c:v>
                </c:pt>
                <c:pt idx="27">
                  <c:v>1515.02</c:v>
                </c:pt>
                <c:pt idx="28">
                  <c:v>1204.47</c:v>
                </c:pt>
                <c:pt idx="29">
                  <c:v>1332.01</c:v>
                </c:pt>
                <c:pt idx="30">
                  <c:v>1378.02</c:v>
                </c:pt>
                <c:pt idx="31">
                  <c:v>1165.49</c:v>
                </c:pt>
                <c:pt idx="32">
                  <c:v>1243.99</c:v>
                </c:pt>
                <c:pt idx="33">
                  <c:v>1334.51</c:v>
                </c:pt>
                <c:pt idx="34">
                  <c:v>1377.51</c:v>
                </c:pt>
                <c:pt idx="35">
                  <c:v>1411.47</c:v>
                </c:pt>
                <c:pt idx="36">
                  <c:v>1229.52</c:v>
                </c:pt>
                <c:pt idx="37">
                  <c:v>1294.5</c:v>
                </c:pt>
                <c:pt idx="38">
                  <c:v>1285.5</c:v>
                </c:pt>
                <c:pt idx="39">
                  <c:v>1230.48</c:v>
                </c:pt>
                <c:pt idx="40">
                  <c:v>1314.02</c:v>
                </c:pt>
                <c:pt idx="41">
                  <c:v>1214.48</c:v>
                </c:pt>
                <c:pt idx="42">
                  <c:v>1455.01</c:v>
                </c:pt>
                <c:pt idx="43">
                  <c:v>1099.01</c:v>
                </c:pt>
                <c:pt idx="44">
                  <c:v>1611.48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'writes sysbench '!$J$51</c:f>
              <c:strCache>
                <c:ptCount val="1"/>
                <c:pt idx="0">
                  <c:v>ProxysSQL writes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'writes sysbench '!$J$52:$J$96</c:f>
              <c:numCache>
                <c:formatCode>General</c:formatCode>
                <c:ptCount val="45"/>
                <c:pt idx="0">
                  <c:v>1747.72</c:v>
                </c:pt>
                <c:pt idx="1">
                  <c:v>1462.72</c:v>
                </c:pt>
                <c:pt idx="2">
                  <c:v>1385.99</c:v>
                </c:pt>
                <c:pt idx="3">
                  <c:v>1405.0</c:v>
                </c:pt>
                <c:pt idx="4">
                  <c:v>1309.98</c:v>
                </c:pt>
                <c:pt idx="5">
                  <c:v>1402.01</c:v>
                </c:pt>
                <c:pt idx="6">
                  <c:v>1241.0</c:v>
                </c:pt>
                <c:pt idx="7">
                  <c:v>1505.01</c:v>
                </c:pt>
                <c:pt idx="8">
                  <c:v>1467.01</c:v>
                </c:pt>
                <c:pt idx="9">
                  <c:v>1241.46</c:v>
                </c:pt>
                <c:pt idx="10">
                  <c:v>1513.03</c:v>
                </c:pt>
                <c:pt idx="11">
                  <c:v>1098.49</c:v>
                </c:pt>
                <c:pt idx="12">
                  <c:v>1380.99</c:v>
                </c:pt>
                <c:pt idx="13">
                  <c:v>1425.03</c:v>
                </c:pt>
                <c:pt idx="14">
                  <c:v>1250.99</c:v>
                </c:pt>
                <c:pt idx="15">
                  <c:v>1459.5</c:v>
                </c:pt>
                <c:pt idx="16">
                  <c:v>1283.01</c:v>
                </c:pt>
                <c:pt idx="17">
                  <c:v>1387.48</c:v>
                </c:pt>
                <c:pt idx="18">
                  <c:v>1469.53</c:v>
                </c:pt>
                <c:pt idx="19">
                  <c:v>1212.47</c:v>
                </c:pt>
                <c:pt idx="20">
                  <c:v>1474.03</c:v>
                </c:pt>
                <c:pt idx="21">
                  <c:v>1137.97</c:v>
                </c:pt>
                <c:pt idx="22">
                  <c:v>1471.53</c:v>
                </c:pt>
                <c:pt idx="23">
                  <c:v>1280.49</c:v>
                </c:pt>
                <c:pt idx="24">
                  <c:v>1265.52</c:v>
                </c:pt>
                <c:pt idx="25">
                  <c:v>1557.46</c:v>
                </c:pt>
                <c:pt idx="26">
                  <c:v>1490.04</c:v>
                </c:pt>
                <c:pt idx="27">
                  <c:v>1257.98</c:v>
                </c:pt>
                <c:pt idx="28">
                  <c:v>1205.51</c:v>
                </c:pt>
                <c:pt idx="29">
                  <c:v>1363.99</c:v>
                </c:pt>
                <c:pt idx="30">
                  <c:v>1442.49</c:v>
                </c:pt>
                <c:pt idx="31">
                  <c:v>1381.51</c:v>
                </c:pt>
                <c:pt idx="32">
                  <c:v>1288.0</c:v>
                </c:pt>
                <c:pt idx="33">
                  <c:v>1469.44</c:v>
                </c:pt>
                <c:pt idx="34">
                  <c:v>1300.55</c:v>
                </c:pt>
                <c:pt idx="35">
                  <c:v>1465.02</c:v>
                </c:pt>
                <c:pt idx="36">
                  <c:v>1335.94</c:v>
                </c:pt>
                <c:pt idx="37">
                  <c:v>1477.04</c:v>
                </c:pt>
                <c:pt idx="38">
                  <c:v>1705.55</c:v>
                </c:pt>
                <c:pt idx="39">
                  <c:v>1291.47</c:v>
                </c:pt>
                <c:pt idx="40">
                  <c:v>952.49</c:v>
                </c:pt>
                <c:pt idx="41">
                  <c:v>1279.01</c:v>
                </c:pt>
                <c:pt idx="42">
                  <c:v>1117.52</c:v>
                </c:pt>
                <c:pt idx="43">
                  <c:v>1403.47</c:v>
                </c:pt>
                <c:pt idx="44">
                  <c:v>1056.52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3024"/>
        <c:axId val="46475920"/>
      </c:lineChart>
      <c:catAx>
        <c:axId val="4720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5920"/>
        <c:crosses val="autoZero"/>
        <c:auto val="1"/>
        <c:lblAlgn val="ctr"/>
        <c:lblOffset val="100"/>
        <c:noMultiLvlLbl val="0"/>
      </c:catAx>
      <c:valAx>
        <c:axId val="464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'writes sysbench '!$L$51</c:f>
              <c:strCache>
                <c:ptCount val="1"/>
                <c:pt idx="0">
                  <c:v>Aurora latency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'writes sysbench '!$L$52:$L$96</c:f>
              <c:numCache>
                <c:formatCode>General</c:formatCode>
                <c:ptCount val="45"/>
                <c:pt idx="0">
                  <c:v>36.24</c:v>
                </c:pt>
                <c:pt idx="1">
                  <c:v>38.94</c:v>
                </c:pt>
                <c:pt idx="2">
                  <c:v>38.94</c:v>
                </c:pt>
                <c:pt idx="3">
                  <c:v>39.65</c:v>
                </c:pt>
                <c:pt idx="4">
                  <c:v>38.25</c:v>
                </c:pt>
                <c:pt idx="5">
                  <c:v>41.1</c:v>
                </c:pt>
                <c:pt idx="6">
                  <c:v>43.39</c:v>
                </c:pt>
                <c:pt idx="7">
                  <c:v>40.37</c:v>
                </c:pt>
                <c:pt idx="8">
                  <c:v>34.95</c:v>
                </c:pt>
                <c:pt idx="9">
                  <c:v>42.61</c:v>
                </c:pt>
                <c:pt idx="10">
                  <c:v>38.25</c:v>
                </c:pt>
                <c:pt idx="11">
                  <c:v>37.56</c:v>
                </c:pt>
                <c:pt idx="12">
                  <c:v>36.89</c:v>
                </c:pt>
                <c:pt idx="13">
                  <c:v>43.39</c:v>
                </c:pt>
                <c:pt idx="14">
                  <c:v>37.56</c:v>
                </c:pt>
                <c:pt idx="15">
                  <c:v>40.37</c:v>
                </c:pt>
                <c:pt idx="16">
                  <c:v>38.25</c:v>
                </c:pt>
                <c:pt idx="17">
                  <c:v>56.84</c:v>
                </c:pt>
                <c:pt idx="18">
                  <c:v>39.65</c:v>
                </c:pt>
                <c:pt idx="19">
                  <c:v>36.24</c:v>
                </c:pt>
                <c:pt idx="20">
                  <c:v>36.89</c:v>
                </c:pt>
                <c:pt idx="21">
                  <c:v>33.72</c:v>
                </c:pt>
                <c:pt idx="22">
                  <c:v>54.83</c:v>
                </c:pt>
                <c:pt idx="23">
                  <c:v>40.37</c:v>
                </c:pt>
                <c:pt idx="24">
                  <c:v>35.59</c:v>
                </c:pt>
                <c:pt idx="25">
                  <c:v>33.12</c:v>
                </c:pt>
                <c:pt idx="26">
                  <c:v>44.17</c:v>
                </c:pt>
                <c:pt idx="27">
                  <c:v>35.59</c:v>
                </c:pt>
                <c:pt idx="28">
                  <c:v>39.65</c:v>
                </c:pt>
                <c:pt idx="29">
                  <c:v>52.89</c:v>
                </c:pt>
                <c:pt idx="30">
                  <c:v>40.37</c:v>
                </c:pt>
                <c:pt idx="31">
                  <c:v>50.11</c:v>
                </c:pt>
                <c:pt idx="32">
                  <c:v>39.65</c:v>
                </c:pt>
                <c:pt idx="33">
                  <c:v>34.33</c:v>
                </c:pt>
                <c:pt idx="34">
                  <c:v>34.95</c:v>
                </c:pt>
                <c:pt idx="35">
                  <c:v>31.37</c:v>
                </c:pt>
                <c:pt idx="36">
                  <c:v>41.1</c:v>
                </c:pt>
                <c:pt idx="37">
                  <c:v>33.12</c:v>
                </c:pt>
                <c:pt idx="38">
                  <c:v>33.72</c:v>
                </c:pt>
                <c:pt idx="39">
                  <c:v>35.59</c:v>
                </c:pt>
                <c:pt idx="40">
                  <c:v>50.11</c:v>
                </c:pt>
                <c:pt idx="41">
                  <c:v>34.95</c:v>
                </c:pt>
                <c:pt idx="42">
                  <c:v>36.24</c:v>
                </c:pt>
                <c:pt idx="43">
                  <c:v>43.39</c:v>
                </c:pt>
                <c:pt idx="44">
                  <c:v>33.72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'writes sysbench '!$M$51</c:f>
              <c:strCache>
                <c:ptCount val="1"/>
                <c:pt idx="0">
                  <c:v>ProxysSQL latency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'writes sysbench '!$M$52:$M$96</c:f>
              <c:numCache>
                <c:formatCode>General</c:formatCode>
                <c:ptCount val="45"/>
                <c:pt idx="0">
                  <c:v>28.67</c:v>
                </c:pt>
                <c:pt idx="1">
                  <c:v>31.37</c:v>
                </c:pt>
                <c:pt idx="2">
                  <c:v>33.72</c:v>
                </c:pt>
                <c:pt idx="3">
                  <c:v>34.33</c:v>
                </c:pt>
                <c:pt idx="4">
                  <c:v>34.33</c:v>
                </c:pt>
                <c:pt idx="5">
                  <c:v>30.81</c:v>
                </c:pt>
                <c:pt idx="6">
                  <c:v>173.58</c:v>
                </c:pt>
                <c:pt idx="7">
                  <c:v>37.56</c:v>
                </c:pt>
                <c:pt idx="8">
                  <c:v>36.89</c:v>
                </c:pt>
                <c:pt idx="9">
                  <c:v>35.59</c:v>
                </c:pt>
                <c:pt idx="10">
                  <c:v>38.94</c:v>
                </c:pt>
                <c:pt idx="11">
                  <c:v>33.72</c:v>
                </c:pt>
                <c:pt idx="12">
                  <c:v>31.94</c:v>
                </c:pt>
                <c:pt idx="13">
                  <c:v>40.37</c:v>
                </c:pt>
                <c:pt idx="14">
                  <c:v>38.25</c:v>
                </c:pt>
                <c:pt idx="15">
                  <c:v>34.33</c:v>
                </c:pt>
                <c:pt idx="16">
                  <c:v>44.17</c:v>
                </c:pt>
                <c:pt idx="17">
                  <c:v>33.72</c:v>
                </c:pt>
                <c:pt idx="18">
                  <c:v>33.72</c:v>
                </c:pt>
                <c:pt idx="19">
                  <c:v>36.24</c:v>
                </c:pt>
                <c:pt idx="20">
                  <c:v>36.89</c:v>
                </c:pt>
                <c:pt idx="21">
                  <c:v>34.95</c:v>
                </c:pt>
                <c:pt idx="22">
                  <c:v>40.37</c:v>
                </c:pt>
                <c:pt idx="23">
                  <c:v>36.24</c:v>
                </c:pt>
                <c:pt idx="24">
                  <c:v>36.24</c:v>
                </c:pt>
                <c:pt idx="25">
                  <c:v>34.95</c:v>
                </c:pt>
                <c:pt idx="26">
                  <c:v>42.61</c:v>
                </c:pt>
                <c:pt idx="27">
                  <c:v>39.65</c:v>
                </c:pt>
                <c:pt idx="28">
                  <c:v>40.37</c:v>
                </c:pt>
                <c:pt idx="29">
                  <c:v>36.24</c:v>
                </c:pt>
                <c:pt idx="30">
                  <c:v>34.33</c:v>
                </c:pt>
                <c:pt idx="31">
                  <c:v>33.72</c:v>
                </c:pt>
                <c:pt idx="32">
                  <c:v>49.21</c:v>
                </c:pt>
                <c:pt idx="33">
                  <c:v>35.59</c:v>
                </c:pt>
                <c:pt idx="34">
                  <c:v>34.33</c:v>
                </c:pt>
                <c:pt idx="35">
                  <c:v>33.12</c:v>
                </c:pt>
                <c:pt idx="36">
                  <c:v>33.12</c:v>
                </c:pt>
                <c:pt idx="37">
                  <c:v>33.12</c:v>
                </c:pt>
                <c:pt idx="38">
                  <c:v>28.67</c:v>
                </c:pt>
                <c:pt idx="39">
                  <c:v>34.33</c:v>
                </c:pt>
                <c:pt idx="40">
                  <c:v>186.54</c:v>
                </c:pt>
                <c:pt idx="41">
                  <c:v>34.33</c:v>
                </c:pt>
                <c:pt idx="42">
                  <c:v>58.92</c:v>
                </c:pt>
                <c:pt idx="43">
                  <c:v>31.37</c:v>
                </c:pt>
                <c:pt idx="44">
                  <c:v>176.73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4576"/>
        <c:axId val="5513520"/>
      </c:lineChart>
      <c:catAx>
        <c:axId val="552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520"/>
        <c:crosses val="autoZero"/>
        <c:auto val="1"/>
        <c:lblAlgn val="ctr"/>
        <c:lblOffset val="100"/>
        <c:noMultiLvlLbl val="0"/>
      </c:catAx>
      <c:valAx>
        <c:axId val="55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99</xdr:row>
      <xdr:rowOff>6350</xdr:rowOff>
    </xdr:from>
    <xdr:to>
      <xdr:col>11</xdr:col>
      <xdr:colOff>419100</xdr:colOff>
      <xdr:row>118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119</xdr:row>
      <xdr:rowOff>6350</xdr:rowOff>
    </xdr:from>
    <xdr:to>
      <xdr:col>11</xdr:col>
      <xdr:colOff>431800</xdr:colOff>
      <xdr:row>138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139</xdr:row>
      <xdr:rowOff>6350</xdr:rowOff>
    </xdr:from>
    <xdr:to>
      <xdr:col>11</xdr:col>
      <xdr:colOff>419100</xdr:colOff>
      <xdr:row>158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158</xdr:row>
      <xdr:rowOff>196850</xdr:rowOff>
    </xdr:from>
    <xdr:to>
      <xdr:col>11</xdr:col>
      <xdr:colOff>431800</xdr:colOff>
      <xdr:row>177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44450</xdr:colOff>
      <xdr:row>99</xdr:row>
      <xdr:rowOff>12700</xdr:rowOff>
    </xdr:from>
    <xdr:to>
      <xdr:col>17</xdr:col>
      <xdr:colOff>488950</xdr:colOff>
      <xdr:row>112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99</xdr:row>
      <xdr:rowOff>6350</xdr:rowOff>
    </xdr:from>
    <xdr:to>
      <xdr:col>11</xdr:col>
      <xdr:colOff>419100</xdr:colOff>
      <xdr:row>118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119</xdr:row>
      <xdr:rowOff>6350</xdr:rowOff>
    </xdr:from>
    <xdr:to>
      <xdr:col>11</xdr:col>
      <xdr:colOff>431800</xdr:colOff>
      <xdr:row>138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139</xdr:row>
      <xdr:rowOff>6350</xdr:rowOff>
    </xdr:from>
    <xdr:to>
      <xdr:col>11</xdr:col>
      <xdr:colOff>419100</xdr:colOff>
      <xdr:row>158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812800</xdr:colOff>
      <xdr:row>158</xdr:row>
      <xdr:rowOff>196850</xdr:rowOff>
    </xdr:from>
    <xdr:to>
      <xdr:col>11</xdr:col>
      <xdr:colOff>406400</xdr:colOff>
      <xdr:row>177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98</xdr:row>
      <xdr:rowOff>184150</xdr:rowOff>
    </xdr:from>
    <xdr:to>
      <xdr:col>19</xdr:col>
      <xdr:colOff>457200</xdr:colOff>
      <xdr:row>112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99</xdr:row>
      <xdr:rowOff>6350</xdr:rowOff>
    </xdr:from>
    <xdr:to>
      <xdr:col>11</xdr:col>
      <xdr:colOff>419100</xdr:colOff>
      <xdr:row>118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119</xdr:row>
      <xdr:rowOff>6350</xdr:rowOff>
    </xdr:from>
    <xdr:to>
      <xdr:col>11</xdr:col>
      <xdr:colOff>431800</xdr:colOff>
      <xdr:row>138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139</xdr:row>
      <xdr:rowOff>6350</xdr:rowOff>
    </xdr:from>
    <xdr:to>
      <xdr:col>11</xdr:col>
      <xdr:colOff>419100</xdr:colOff>
      <xdr:row>158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812800</xdr:colOff>
      <xdr:row>158</xdr:row>
      <xdr:rowOff>196850</xdr:rowOff>
    </xdr:from>
    <xdr:to>
      <xdr:col>11</xdr:col>
      <xdr:colOff>406400</xdr:colOff>
      <xdr:row>177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99</xdr:row>
      <xdr:rowOff>6350</xdr:rowOff>
    </xdr:from>
    <xdr:to>
      <xdr:col>19</xdr:col>
      <xdr:colOff>457200</xdr:colOff>
      <xdr:row>112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8</xdr:row>
      <xdr:rowOff>196850</xdr:rowOff>
    </xdr:from>
    <xdr:to>
      <xdr:col>8</xdr:col>
      <xdr:colOff>812800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18</xdr:row>
      <xdr:rowOff>196850</xdr:rowOff>
    </xdr:from>
    <xdr:to>
      <xdr:col>9</xdr:col>
      <xdr:colOff>0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</xdr:colOff>
      <xdr:row>39</xdr:row>
      <xdr:rowOff>6350</xdr:rowOff>
    </xdr:from>
    <xdr:to>
      <xdr:col>8</xdr:col>
      <xdr:colOff>774700</xdr:colOff>
      <xdr:row>58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819150</xdr:colOff>
      <xdr:row>58</xdr:row>
      <xdr:rowOff>196850</xdr:rowOff>
    </xdr:from>
    <xdr:to>
      <xdr:col>9</xdr:col>
      <xdr:colOff>25400</xdr:colOff>
      <xdr:row>85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819150</xdr:colOff>
      <xdr:row>86</xdr:row>
      <xdr:rowOff>19050</xdr:rowOff>
    </xdr:from>
    <xdr:to>
      <xdr:col>10</xdr:col>
      <xdr:colOff>508000</xdr:colOff>
      <xdr:row>113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6"/>
  <sheetViews>
    <sheetView topLeftCell="A87" workbookViewId="0">
      <selection activeCell="V127" sqref="V127"/>
    </sheetView>
  </sheetViews>
  <sheetFormatPr baseColWidth="10" defaultRowHeight="16" x14ac:dyDescent="0.2"/>
  <sheetData>
    <row r="1" spans="2:22" x14ac:dyDescent="0.2"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M1" s="1" t="s">
        <v>11</v>
      </c>
      <c r="N1" s="1"/>
      <c r="O1" s="1"/>
      <c r="P1" s="1"/>
      <c r="Q1" s="1"/>
      <c r="R1" s="1"/>
      <c r="S1" s="1"/>
      <c r="T1" s="1"/>
      <c r="U1" s="1"/>
      <c r="V1" s="1"/>
    </row>
    <row r="2" spans="2:2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</row>
    <row r="3" spans="2:22" x14ac:dyDescent="0.2">
      <c r="B3">
        <v>2</v>
      </c>
      <c r="C3">
        <v>10</v>
      </c>
      <c r="D3">
        <v>1004.94</v>
      </c>
      <c r="E3">
        <v>14102.14</v>
      </c>
      <c r="F3">
        <v>14102.14</v>
      </c>
      <c r="G3">
        <v>0</v>
      </c>
      <c r="H3">
        <v>0</v>
      </c>
      <c r="I3">
        <v>14.46</v>
      </c>
      <c r="J3">
        <v>0</v>
      </c>
      <c r="K3">
        <v>0</v>
      </c>
      <c r="M3">
        <v>2</v>
      </c>
      <c r="N3">
        <v>10</v>
      </c>
      <c r="O3">
        <v>1387.26</v>
      </c>
      <c r="P3">
        <v>19445.55</v>
      </c>
      <c r="Q3">
        <v>19445.55</v>
      </c>
      <c r="R3">
        <v>0</v>
      </c>
      <c r="S3">
        <v>0</v>
      </c>
      <c r="T3">
        <v>8.58</v>
      </c>
      <c r="U3">
        <v>0</v>
      </c>
      <c r="V3">
        <v>0</v>
      </c>
    </row>
    <row r="4" spans="2:22" x14ac:dyDescent="0.2">
      <c r="B4">
        <v>4</v>
      </c>
      <c r="C4">
        <v>10</v>
      </c>
      <c r="D4">
        <v>1022.03</v>
      </c>
      <c r="E4">
        <v>14314.87</v>
      </c>
      <c r="F4">
        <v>14314.87</v>
      </c>
      <c r="G4">
        <v>0</v>
      </c>
      <c r="H4">
        <v>0</v>
      </c>
      <c r="I4">
        <v>14.46</v>
      </c>
      <c r="J4">
        <v>0</v>
      </c>
      <c r="K4">
        <v>0</v>
      </c>
      <c r="M4">
        <v>4</v>
      </c>
      <c r="N4">
        <v>10</v>
      </c>
      <c r="O4">
        <v>1413.13</v>
      </c>
      <c r="P4">
        <v>19796.38</v>
      </c>
      <c r="Q4">
        <v>19796.38</v>
      </c>
      <c r="R4">
        <v>0</v>
      </c>
      <c r="S4">
        <v>0</v>
      </c>
      <c r="T4">
        <v>8.2799999999999994</v>
      </c>
      <c r="U4">
        <v>0</v>
      </c>
      <c r="V4">
        <v>0</v>
      </c>
    </row>
    <row r="5" spans="2:22" x14ac:dyDescent="0.2">
      <c r="B5">
        <v>6</v>
      </c>
      <c r="C5">
        <v>10</v>
      </c>
      <c r="D5">
        <v>1011.5</v>
      </c>
      <c r="E5">
        <v>14153.49</v>
      </c>
      <c r="F5">
        <v>14153.49</v>
      </c>
      <c r="G5">
        <v>0</v>
      </c>
      <c r="H5">
        <v>0</v>
      </c>
      <c r="I5">
        <v>14.73</v>
      </c>
      <c r="J5">
        <v>0</v>
      </c>
      <c r="K5">
        <v>0</v>
      </c>
      <c r="M5">
        <v>6</v>
      </c>
      <c r="N5">
        <v>10</v>
      </c>
      <c r="O5">
        <v>1384.01</v>
      </c>
      <c r="P5">
        <v>19373.580000000002</v>
      </c>
      <c r="Q5">
        <v>19373.580000000002</v>
      </c>
      <c r="R5">
        <v>0</v>
      </c>
      <c r="S5">
        <v>0</v>
      </c>
      <c r="T5">
        <v>8.9</v>
      </c>
      <c r="U5">
        <v>0</v>
      </c>
      <c r="V5">
        <v>0</v>
      </c>
    </row>
    <row r="6" spans="2:22" x14ac:dyDescent="0.2">
      <c r="B6">
        <v>8</v>
      </c>
      <c r="C6">
        <v>10</v>
      </c>
      <c r="D6">
        <v>994.49</v>
      </c>
      <c r="E6">
        <v>13931.41</v>
      </c>
      <c r="F6">
        <v>13931.41</v>
      </c>
      <c r="G6">
        <v>0</v>
      </c>
      <c r="H6">
        <v>0</v>
      </c>
      <c r="I6">
        <v>15</v>
      </c>
      <c r="J6">
        <v>0</v>
      </c>
      <c r="K6">
        <v>0</v>
      </c>
      <c r="M6">
        <v>8</v>
      </c>
      <c r="N6">
        <v>10</v>
      </c>
      <c r="O6">
        <v>1410.97</v>
      </c>
      <c r="P6">
        <v>19763.13</v>
      </c>
      <c r="Q6">
        <v>19763.13</v>
      </c>
      <c r="R6">
        <v>0</v>
      </c>
      <c r="S6">
        <v>0</v>
      </c>
      <c r="T6">
        <v>8.1300000000000008</v>
      </c>
      <c r="U6">
        <v>0</v>
      </c>
      <c r="V6">
        <v>0</v>
      </c>
    </row>
    <row r="7" spans="2:22" x14ac:dyDescent="0.2">
      <c r="B7">
        <v>10</v>
      </c>
      <c r="C7">
        <v>10</v>
      </c>
      <c r="D7">
        <v>1003</v>
      </c>
      <c r="E7">
        <v>14035.07</v>
      </c>
      <c r="F7">
        <v>14035.07</v>
      </c>
      <c r="G7">
        <v>0</v>
      </c>
      <c r="H7">
        <v>0</v>
      </c>
      <c r="I7">
        <v>15</v>
      </c>
      <c r="J7">
        <v>0</v>
      </c>
      <c r="K7">
        <v>0</v>
      </c>
      <c r="M7">
        <v>10</v>
      </c>
      <c r="N7">
        <v>10</v>
      </c>
      <c r="O7">
        <v>1385.02</v>
      </c>
      <c r="P7">
        <v>19374.830000000002</v>
      </c>
      <c r="Q7">
        <v>19374.830000000002</v>
      </c>
      <c r="R7">
        <v>0</v>
      </c>
      <c r="S7">
        <v>0</v>
      </c>
      <c r="T7">
        <v>9.06</v>
      </c>
      <c r="U7">
        <v>0</v>
      </c>
      <c r="V7">
        <v>0</v>
      </c>
    </row>
    <row r="8" spans="2:22" x14ac:dyDescent="0.2">
      <c r="B8">
        <v>12</v>
      </c>
      <c r="C8">
        <v>10</v>
      </c>
      <c r="D8">
        <v>993.99</v>
      </c>
      <c r="E8">
        <v>13919.31</v>
      </c>
      <c r="F8">
        <v>13919.31</v>
      </c>
      <c r="G8">
        <v>0</v>
      </c>
      <c r="H8">
        <v>0</v>
      </c>
      <c r="I8">
        <v>15.83</v>
      </c>
      <c r="J8">
        <v>0</v>
      </c>
      <c r="K8">
        <v>0</v>
      </c>
      <c r="M8">
        <v>12</v>
      </c>
      <c r="N8">
        <v>10</v>
      </c>
      <c r="O8">
        <v>1343</v>
      </c>
      <c r="P8">
        <v>18824.03</v>
      </c>
      <c r="Q8">
        <v>18824.03</v>
      </c>
      <c r="R8">
        <v>0</v>
      </c>
      <c r="S8">
        <v>0</v>
      </c>
      <c r="T8">
        <v>9.06</v>
      </c>
      <c r="U8">
        <v>0</v>
      </c>
      <c r="V8">
        <v>0</v>
      </c>
    </row>
    <row r="9" spans="2:22" x14ac:dyDescent="0.2">
      <c r="B9">
        <v>14</v>
      </c>
      <c r="C9">
        <v>10</v>
      </c>
      <c r="D9">
        <v>1018.51</v>
      </c>
      <c r="E9">
        <v>14257.14</v>
      </c>
      <c r="F9">
        <v>14257.14</v>
      </c>
      <c r="G9">
        <v>0</v>
      </c>
      <c r="H9">
        <v>0</v>
      </c>
      <c r="I9">
        <v>14.46</v>
      </c>
      <c r="J9">
        <v>0</v>
      </c>
      <c r="K9">
        <v>0</v>
      </c>
      <c r="M9">
        <v>14</v>
      </c>
      <c r="N9">
        <v>10</v>
      </c>
      <c r="O9">
        <v>1349.94</v>
      </c>
      <c r="P9">
        <v>18889.23</v>
      </c>
      <c r="Q9">
        <v>18889.23</v>
      </c>
      <c r="R9">
        <v>0</v>
      </c>
      <c r="S9">
        <v>0</v>
      </c>
      <c r="T9">
        <v>9.56</v>
      </c>
      <c r="U9">
        <v>0</v>
      </c>
      <c r="V9">
        <v>0</v>
      </c>
    </row>
    <row r="10" spans="2:22" x14ac:dyDescent="0.2">
      <c r="B10">
        <v>16</v>
      </c>
      <c r="C10">
        <v>10</v>
      </c>
      <c r="D10">
        <v>1002</v>
      </c>
      <c r="E10">
        <v>14028.49</v>
      </c>
      <c r="F10">
        <v>14028.49</v>
      </c>
      <c r="G10">
        <v>0</v>
      </c>
      <c r="H10">
        <v>0</v>
      </c>
      <c r="I10">
        <v>15.27</v>
      </c>
      <c r="J10">
        <v>0</v>
      </c>
      <c r="K10">
        <v>0</v>
      </c>
      <c r="M10">
        <v>16</v>
      </c>
      <c r="N10">
        <v>10</v>
      </c>
      <c r="O10">
        <v>1374.06</v>
      </c>
      <c r="P10">
        <v>19214.330000000002</v>
      </c>
      <c r="Q10">
        <v>19214.330000000002</v>
      </c>
      <c r="R10">
        <v>0</v>
      </c>
      <c r="S10">
        <v>0</v>
      </c>
      <c r="T10">
        <v>9.2200000000000006</v>
      </c>
      <c r="U10">
        <v>0</v>
      </c>
      <c r="V10">
        <v>0</v>
      </c>
    </row>
    <row r="11" spans="2:22" x14ac:dyDescent="0.2">
      <c r="B11">
        <v>18</v>
      </c>
      <c r="C11">
        <v>10</v>
      </c>
      <c r="D11">
        <v>1026.5</v>
      </c>
      <c r="E11">
        <v>14363.99</v>
      </c>
      <c r="F11">
        <v>14363.99</v>
      </c>
      <c r="G11">
        <v>0</v>
      </c>
      <c r="H11">
        <v>0</v>
      </c>
      <c r="I11">
        <v>14.46</v>
      </c>
      <c r="J11">
        <v>0</v>
      </c>
      <c r="K11">
        <v>0</v>
      </c>
      <c r="M11">
        <v>18</v>
      </c>
      <c r="N11">
        <v>10</v>
      </c>
      <c r="O11">
        <v>1348.99</v>
      </c>
      <c r="P11">
        <v>18904.400000000001</v>
      </c>
      <c r="Q11">
        <v>18904.400000000001</v>
      </c>
      <c r="R11">
        <v>0</v>
      </c>
      <c r="S11">
        <v>0</v>
      </c>
      <c r="T11">
        <v>9.73</v>
      </c>
      <c r="U11">
        <v>0</v>
      </c>
      <c r="V11">
        <v>0</v>
      </c>
    </row>
    <row r="12" spans="2:22" x14ac:dyDescent="0.2">
      <c r="B12">
        <v>20</v>
      </c>
      <c r="C12">
        <v>10</v>
      </c>
      <c r="D12">
        <v>1024.8</v>
      </c>
      <c r="E12">
        <v>14350.27</v>
      </c>
      <c r="F12">
        <v>14350.27</v>
      </c>
      <c r="G12">
        <v>0</v>
      </c>
      <c r="H12">
        <v>0</v>
      </c>
      <c r="I12">
        <v>15</v>
      </c>
      <c r="J12">
        <v>0</v>
      </c>
      <c r="K12">
        <v>0</v>
      </c>
      <c r="M12">
        <v>20</v>
      </c>
      <c r="N12">
        <v>10</v>
      </c>
      <c r="O12">
        <v>1362.51</v>
      </c>
      <c r="P12">
        <v>19077.63</v>
      </c>
      <c r="Q12">
        <v>19077.63</v>
      </c>
      <c r="R12">
        <v>0</v>
      </c>
      <c r="S12">
        <v>0</v>
      </c>
      <c r="T12">
        <v>9.2200000000000006</v>
      </c>
      <c r="U12">
        <v>0</v>
      </c>
      <c r="V12">
        <v>0</v>
      </c>
    </row>
    <row r="13" spans="2:22" x14ac:dyDescent="0.2">
      <c r="B13">
        <v>22</v>
      </c>
      <c r="C13">
        <v>10</v>
      </c>
      <c r="D13">
        <v>995.68</v>
      </c>
      <c r="E13">
        <v>13949.06</v>
      </c>
      <c r="F13">
        <v>13949.06</v>
      </c>
      <c r="G13">
        <v>0</v>
      </c>
      <c r="H13">
        <v>0</v>
      </c>
      <c r="I13">
        <v>15.83</v>
      </c>
      <c r="J13">
        <v>0</v>
      </c>
      <c r="K13">
        <v>0</v>
      </c>
      <c r="M13">
        <v>22</v>
      </c>
      <c r="N13">
        <v>10</v>
      </c>
      <c r="O13">
        <v>1228.49</v>
      </c>
      <c r="P13">
        <v>17199.37</v>
      </c>
      <c r="Q13">
        <v>17199.37</v>
      </c>
      <c r="R13">
        <v>0</v>
      </c>
      <c r="S13">
        <v>0</v>
      </c>
      <c r="T13">
        <v>11.45</v>
      </c>
      <c r="U13">
        <v>0</v>
      </c>
      <c r="V13">
        <v>0</v>
      </c>
    </row>
    <row r="14" spans="2:22" x14ac:dyDescent="0.2">
      <c r="B14">
        <v>24</v>
      </c>
      <c r="C14">
        <v>10</v>
      </c>
      <c r="D14">
        <v>1023.29</v>
      </c>
      <c r="E14">
        <v>14321.55</v>
      </c>
      <c r="F14">
        <v>14321.55</v>
      </c>
      <c r="G14">
        <v>0</v>
      </c>
      <c r="H14">
        <v>0</v>
      </c>
      <c r="I14">
        <v>14.73</v>
      </c>
      <c r="J14">
        <v>0</v>
      </c>
      <c r="K14">
        <v>0</v>
      </c>
      <c r="M14">
        <v>24</v>
      </c>
      <c r="N14">
        <v>10</v>
      </c>
      <c r="O14">
        <v>1179</v>
      </c>
      <c r="P14">
        <v>16504.53</v>
      </c>
      <c r="Q14">
        <v>16504.53</v>
      </c>
      <c r="R14">
        <v>0</v>
      </c>
      <c r="S14">
        <v>0</v>
      </c>
      <c r="T14">
        <v>10.46</v>
      </c>
      <c r="U14">
        <v>0</v>
      </c>
      <c r="V14">
        <v>0</v>
      </c>
    </row>
    <row r="15" spans="2:22" x14ac:dyDescent="0.2">
      <c r="B15">
        <v>26</v>
      </c>
      <c r="C15">
        <v>10</v>
      </c>
      <c r="D15">
        <v>1044.23</v>
      </c>
      <c r="E15">
        <v>14621.68</v>
      </c>
      <c r="F15">
        <v>14621.68</v>
      </c>
      <c r="G15">
        <v>0</v>
      </c>
      <c r="H15">
        <v>0</v>
      </c>
      <c r="I15">
        <v>14.46</v>
      </c>
      <c r="J15">
        <v>0</v>
      </c>
      <c r="K15">
        <v>0</v>
      </c>
      <c r="M15">
        <v>26</v>
      </c>
      <c r="N15">
        <v>10</v>
      </c>
      <c r="O15">
        <v>1258</v>
      </c>
      <c r="P15">
        <v>17607.55</v>
      </c>
      <c r="Q15">
        <v>17607.55</v>
      </c>
      <c r="R15">
        <v>0</v>
      </c>
      <c r="S15">
        <v>0</v>
      </c>
      <c r="T15">
        <v>10.46</v>
      </c>
      <c r="U15">
        <v>0</v>
      </c>
      <c r="V15">
        <v>0</v>
      </c>
    </row>
    <row r="16" spans="2:22" x14ac:dyDescent="0.2">
      <c r="B16">
        <v>28</v>
      </c>
      <c r="C16">
        <v>10</v>
      </c>
      <c r="D16">
        <v>1004.77</v>
      </c>
      <c r="E16">
        <v>14061.77</v>
      </c>
      <c r="F16">
        <v>14061.77</v>
      </c>
      <c r="G16">
        <v>0</v>
      </c>
      <c r="H16">
        <v>0</v>
      </c>
      <c r="I16">
        <v>16.41</v>
      </c>
      <c r="J16">
        <v>0</v>
      </c>
      <c r="K16">
        <v>0</v>
      </c>
      <c r="M16">
        <v>28</v>
      </c>
      <c r="N16">
        <v>10</v>
      </c>
      <c r="O16">
        <v>1283.99</v>
      </c>
      <c r="P16">
        <v>17972.87</v>
      </c>
      <c r="Q16">
        <v>17972.87</v>
      </c>
      <c r="R16">
        <v>0</v>
      </c>
      <c r="S16">
        <v>0</v>
      </c>
      <c r="T16">
        <v>9.73</v>
      </c>
      <c r="U16">
        <v>0</v>
      </c>
      <c r="V16">
        <v>0</v>
      </c>
    </row>
    <row r="17" spans="2:22" x14ac:dyDescent="0.2">
      <c r="B17">
        <v>30</v>
      </c>
      <c r="C17">
        <v>10</v>
      </c>
      <c r="D17">
        <v>1030.53</v>
      </c>
      <c r="E17">
        <v>14425.86</v>
      </c>
      <c r="F17">
        <v>14425.86</v>
      </c>
      <c r="G17">
        <v>0</v>
      </c>
      <c r="H17">
        <v>0</v>
      </c>
      <c r="I17">
        <v>14.46</v>
      </c>
      <c r="J17">
        <v>0</v>
      </c>
      <c r="K17">
        <v>0</v>
      </c>
      <c r="M17">
        <v>30</v>
      </c>
      <c r="N17">
        <v>10</v>
      </c>
      <c r="O17">
        <v>1316.18</v>
      </c>
      <c r="P17">
        <v>18439.48</v>
      </c>
      <c r="Q17">
        <v>18439.48</v>
      </c>
      <c r="R17">
        <v>0</v>
      </c>
      <c r="S17">
        <v>0</v>
      </c>
      <c r="T17">
        <v>9.73</v>
      </c>
      <c r="U17">
        <v>0</v>
      </c>
      <c r="V17">
        <v>0</v>
      </c>
    </row>
    <row r="18" spans="2:22" x14ac:dyDescent="0.2">
      <c r="B18">
        <v>32</v>
      </c>
      <c r="C18">
        <v>10</v>
      </c>
      <c r="D18">
        <v>1044.57</v>
      </c>
      <c r="E18">
        <v>14640.04</v>
      </c>
      <c r="F18">
        <v>14640.04</v>
      </c>
      <c r="G18">
        <v>0</v>
      </c>
      <c r="H18">
        <v>0</v>
      </c>
      <c r="I18">
        <v>14.46</v>
      </c>
      <c r="J18">
        <v>0</v>
      </c>
      <c r="K18">
        <v>0</v>
      </c>
      <c r="M18">
        <v>32</v>
      </c>
      <c r="N18">
        <v>10</v>
      </c>
      <c r="O18">
        <v>1340.84</v>
      </c>
      <c r="P18">
        <v>18760.7</v>
      </c>
      <c r="Q18">
        <v>18760.7</v>
      </c>
      <c r="R18">
        <v>0</v>
      </c>
      <c r="S18">
        <v>0</v>
      </c>
      <c r="T18">
        <v>9.39</v>
      </c>
      <c r="U18">
        <v>0</v>
      </c>
      <c r="V18">
        <v>0</v>
      </c>
    </row>
    <row r="19" spans="2:22" x14ac:dyDescent="0.2">
      <c r="B19">
        <v>34</v>
      </c>
      <c r="C19">
        <v>10</v>
      </c>
      <c r="D19">
        <v>1065.4100000000001</v>
      </c>
      <c r="E19">
        <v>14899.29</v>
      </c>
      <c r="F19">
        <v>14899.29</v>
      </c>
      <c r="G19">
        <v>0</v>
      </c>
      <c r="H19">
        <v>0</v>
      </c>
      <c r="I19">
        <v>14.46</v>
      </c>
      <c r="J19">
        <v>0</v>
      </c>
      <c r="K19">
        <v>0</v>
      </c>
      <c r="M19">
        <v>34</v>
      </c>
      <c r="N19">
        <v>10</v>
      </c>
      <c r="O19">
        <v>1309</v>
      </c>
      <c r="P19">
        <v>18339.060000000001</v>
      </c>
      <c r="Q19">
        <v>18339.060000000001</v>
      </c>
      <c r="R19">
        <v>0</v>
      </c>
      <c r="S19">
        <v>0</v>
      </c>
      <c r="T19">
        <v>9.91</v>
      </c>
      <c r="U19">
        <v>0</v>
      </c>
      <c r="V19">
        <v>0</v>
      </c>
    </row>
    <row r="20" spans="2:22" x14ac:dyDescent="0.2">
      <c r="B20">
        <v>36</v>
      </c>
      <c r="C20">
        <v>10</v>
      </c>
      <c r="D20">
        <v>1057.1199999999999</v>
      </c>
      <c r="E20">
        <v>14804.22</v>
      </c>
      <c r="F20">
        <v>14804.22</v>
      </c>
      <c r="G20">
        <v>0</v>
      </c>
      <c r="H20">
        <v>0</v>
      </c>
      <c r="I20">
        <v>13.95</v>
      </c>
      <c r="J20">
        <v>0</v>
      </c>
      <c r="K20">
        <v>0</v>
      </c>
      <c r="M20">
        <v>36</v>
      </c>
      <c r="N20">
        <v>10</v>
      </c>
      <c r="O20">
        <v>1329</v>
      </c>
      <c r="P20">
        <v>18593</v>
      </c>
      <c r="Q20">
        <v>18593</v>
      </c>
      <c r="R20">
        <v>0</v>
      </c>
      <c r="S20">
        <v>0</v>
      </c>
      <c r="T20">
        <v>9.91</v>
      </c>
      <c r="U20">
        <v>0</v>
      </c>
      <c r="V20">
        <v>0</v>
      </c>
    </row>
    <row r="21" spans="2:22" x14ac:dyDescent="0.2">
      <c r="B21">
        <v>38</v>
      </c>
      <c r="C21">
        <v>10</v>
      </c>
      <c r="D21">
        <v>1032.5999999999999</v>
      </c>
      <c r="E21">
        <v>14451.87</v>
      </c>
      <c r="F21">
        <v>14451.87</v>
      </c>
      <c r="G21">
        <v>0</v>
      </c>
      <c r="H21">
        <v>0</v>
      </c>
      <c r="I21">
        <v>14.46</v>
      </c>
      <c r="J21">
        <v>0</v>
      </c>
      <c r="K21">
        <v>0</v>
      </c>
      <c r="M21">
        <v>38</v>
      </c>
      <c r="N21">
        <v>10</v>
      </c>
      <c r="O21">
        <v>1303.99</v>
      </c>
      <c r="P21">
        <v>18260.89</v>
      </c>
      <c r="Q21">
        <v>18260.89</v>
      </c>
      <c r="R21">
        <v>0</v>
      </c>
      <c r="S21">
        <v>0</v>
      </c>
      <c r="T21">
        <v>10.65</v>
      </c>
      <c r="U21">
        <v>0</v>
      </c>
      <c r="V21">
        <v>0</v>
      </c>
    </row>
    <row r="22" spans="2:22" x14ac:dyDescent="0.2">
      <c r="B22">
        <v>40</v>
      </c>
      <c r="C22">
        <v>10</v>
      </c>
      <c r="D22">
        <v>1042.99</v>
      </c>
      <c r="E22">
        <v>14609.87</v>
      </c>
      <c r="F22">
        <v>14609.87</v>
      </c>
      <c r="G22">
        <v>0</v>
      </c>
      <c r="H22">
        <v>0</v>
      </c>
      <c r="I22">
        <v>15</v>
      </c>
      <c r="J22">
        <v>0</v>
      </c>
      <c r="K22">
        <v>0</v>
      </c>
      <c r="M22">
        <v>40</v>
      </c>
      <c r="N22">
        <v>10</v>
      </c>
      <c r="O22">
        <v>1341.51</v>
      </c>
      <c r="P22">
        <v>18770.07</v>
      </c>
      <c r="Q22">
        <v>18770.07</v>
      </c>
      <c r="R22">
        <v>0</v>
      </c>
      <c r="S22">
        <v>0</v>
      </c>
      <c r="T22">
        <v>9.73</v>
      </c>
      <c r="U22">
        <v>0</v>
      </c>
      <c r="V22">
        <v>0</v>
      </c>
    </row>
    <row r="23" spans="2:22" x14ac:dyDescent="0.2">
      <c r="B23">
        <v>42</v>
      </c>
      <c r="C23">
        <v>10</v>
      </c>
      <c r="D23">
        <v>1067.51</v>
      </c>
      <c r="E23">
        <v>14934.15</v>
      </c>
      <c r="F23">
        <v>14934.15</v>
      </c>
      <c r="G23">
        <v>0</v>
      </c>
      <c r="H23">
        <v>0</v>
      </c>
      <c r="I23">
        <v>13.95</v>
      </c>
      <c r="J23">
        <v>0</v>
      </c>
      <c r="K23">
        <v>0</v>
      </c>
      <c r="M23">
        <v>42</v>
      </c>
      <c r="N23">
        <v>10</v>
      </c>
      <c r="O23">
        <v>1308.27</v>
      </c>
      <c r="P23">
        <v>18330.32</v>
      </c>
      <c r="Q23">
        <v>18330.32</v>
      </c>
      <c r="R23">
        <v>0</v>
      </c>
      <c r="S23">
        <v>0</v>
      </c>
      <c r="T23">
        <v>9.91</v>
      </c>
      <c r="U23">
        <v>0</v>
      </c>
      <c r="V23">
        <v>0</v>
      </c>
    </row>
    <row r="24" spans="2:22" x14ac:dyDescent="0.2">
      <c r="B24">
        <v>44</v>
      </c>
      <c r="C24">
        <v>10</v>
      </c>
      <c r="D24">
        <v>1071</v>
      </c>
      <c r="E24">
        <v>14994.47</v>
      </c>
      <c r="F24">
        <v>14994.47</v>
      </c>
      <c r="G24">
        <v>0</v>
      </c>
      <c r="H24">
        <v>0</v>
      </c>
      <c r="I24">
        <v>13.7</v>
      </c>
      <c r="J24">
        <v>0</v>
      </c>
      <c r="K24">
        <v>0</v>
      </c>
      <c r="M24">
        <v>44</v>
      </c>
      <c r="N24">
        <v>10</v>
      </c>
      <c r="O24">
        <v>1297.73</v>
      </c>
      <c r="P24">
        <v>18163.18</v>
      </c>
      <c r="Q24">
        <v>18163.18</v>
      </c>
      <c r="R24">
        <v>0</v>
      </c>
      <c r="S24">
        <v>0</v>
      </c>
      <c r="T24">
        <v>10.09</v>
      </c>
      <c r="U24">
        <v>0</v>
      </c>
      <c r="V24">
        <v>0</v>
      </c>
    </row>
    <row r="25" spans="2:22" x14ac:dyDescent="0.2">
      <c r="B25">
        <v>46</v>
      </c>
      <c r="C25">
        <v>10</v>
      </c>
      <c r="D25">
        <v>1052</v>
      </c>
      <c r="E25">
        <v>14740.06</v>
      </c>
      <c r="F25">
        <v>14740.06</v>
      </c>
      <c r="G25">
        <v>0</v>
      </c>
      <c r="H25">
        <v>0</v>
      </c>
      <c r="I25">
        <v>14.46</v>
      </c>
      <c r="J25">
        <v>0</v>
      </c>
      <c r="K25">
        <v>0</v>
      </c>
      <c r="M25">
        <v>46</v>
      </c>
      <c r="N25">
        <v>10</v>
      </c>
      <c r="O25">
        <v>1267.99</v>
      </c>
      <c r="P25">
        <v>17756.419999999998</v>
      </c>
      <c r="Q25">
        <v>17756.419999999998</v>
      </c>
      <c r="R25">
        <v>0</v>
      </c>
      <c r="S25">
        <v>0</v>
      </c>
      <c r="T25">
        <v>11.65</v>
      </c>
      <c r="U25">
        <v>0</v>
      </c>
      <c r="V25">
        <v>0</v>
      </c>
    </row>
    <row r="26" spans="2:22" x14ac:dyDescent="0.2">
      <c r="B26">
        <v>48</v>
      </c>
      <c r="C26">
        <v>10</v>
      </c>
      <c r="D26">
        <v>1080</v>
      </c>
      <c r="E26">
        <v>15114.02</v>
      </c>
      <c r="F26">
        <v>15114.02</v>
      </c>
      <c r="G26">
        <v>0</v>
      </c>
      <c r="H26">
        <v>0</v>
      </c>
      <c r="I26">
        <v>13.46</v>
      </c>
      <c r="J26">
        <v>0</v>
      </c>
      <c r="K26">
        <v>0</v>
      </c>
      <c r="M26">
        <v>48</v>
      </c>
      <c r="N26">
        <v>10</v>
      </c>
      <c r="O26">
        <v>1318.5</v>
      </c>
      <c r="P26">
        <v>18453.990000000002</v>
      </c>
      <c r="Q26">
        <v>18453.990000000002</v>
      </c>
      <c r="R26">
        <v>0</v>
      </c>
      <c r="S26">
        <v>0</v>
      </c>
      <c r="T26">
        <v>10.09</v>
      </c>
      <c r="U26">
        <v>0</v>
      </c>
      <c r="V26">
        <v>0</v>
      </c>
    </row>
    <row r="27" spans="2:22" x14ac:dyDescent="0.2">
      <c r="B27">
        <v>50</v>
      </c>
      <c r="C27">
        <v>10</v>
      </c>
      <c r="D27">
        <v>1063.5</v>
      </c>
      <c r="E27">
        <v>14884.45</v>
      </c>
      <c r="F27">
        <v>14884.45</v>
      </c>
      <c r="G27">
        <v>0</v>
      </c>
      <c r="H27">
        <v>0</v>
      </c>
      <c r="I27">
        <v>13.46</v>
      </c>
      <c r="J27">
        <v>0</v>
      </c>
      <c r="K27">
        <v>0</v>
      </c>
      <c r="M27">
        <v>50</v>
      </c>
      <c r="N27">
        <v>10</v>
      </c>
      <c r="O27">
        <v>1335.5</v>
      </c>
      <c r="P27">
        <v>18693.05</v>
      </c>
      <c r="Q27">
        <v>18693.05</v>
      </c>
      <c r="R27">
        <v>0</v>
      </c>
      <c r="S27">
        <v>0</v>
      </c>
      <c r="T27">
        <v>9.56</v>
      </c>
      <c r="U27">
        <v>0</v>
      </c>
      <c r="V27">
        <v>0</v>
      </c>
    </row>
    <row r="28" spans="2:22" x14ac:dyDescent="0.2">
      <c r="B28">
        <v>52</v>
      </c>
      <c r="C28">
        <v>10</v>
      </c>
      <c r="D28">
        <v>989</v>
      </c>
      <c r="E28">
        <v>13852.97</v>
      </c>
      <c r="F28">
        <v>13852.97</v>
      </c>
      <c r="G28">
        <v>0</v>
      </c>
      <c r="H28">
        <v>0</v>
      </c>
      <c r="I28">
        <v>15.83</v>
      </c>
      <c r="J28">
        <v>0</v>
      </c>
      <c r="K28">
        <v>0</v>
      </c>
      <c r="M28">
        <v>52</v>
      </c>
      <c r="N28">
        <v>10</v>
      </c>
      <c r="O28">
        <v>1294.5</v>
      </c>
      <c r="P28">
        <v>18124.98</v>
      </c>
      <c r="Q28">
        <v>18124.98</v>
      </c>
      <c r="R28">
        <v>0</v>
      </c>
      <c r="S28">
        <v>0</v>
      </c>
      <c r="T28">
        <v>10.27</v>
      </c>
      <c r="U28">
        <v>0</v>
      </c>
      <c r="V28">
        <v>0</v>
      </c>
    </row>
    <row r="29" spans="2:22" x14ac:dyDescent="0.2">
      <c r="B29">
        <v>54</v>
      </c>
      <c r="C29">
        <v>10</v>
      </c>
      <c r="D29">
        <v>1038</v>
      </c>
      <c r="E29">
        <v>14540.07</v>
      </c>
      <c r="F29">
        <v>14540.07</v>
      </c>
      <c r="G29">
        <v>0</v>
      </c>
      <c r="H29">
        <v>0</v>
      </c>
      <c r="I29">
        <v>14.46</v>
      </c>
      <c r="J29">
        <v>0</v>
      </c>
      <c r="K29">
        <v>0</v>
      </c>
      <c r="M29">
        <v>54</v>
      </c>
      <c r="N29">
        <v>10</v>
      </c>
      <c r="O29">
        <v>1324</v>
      </c>
      <c r="P29">
        <v>18527.98</v>
      </c>
      <c r="Q29">
        <v>18527.98</v>
      </c>
      <c r="R29">
        <v>0</v>
      </c>
      <c r="S29">
        <v>0</v>
      </c>
      <c r="T29">
        <v>9.91</v>
      </c>
      <c r="U29">
        <v>0</v>
      </c>
      <c r="V29">
        <v>0</v>
      </c>
    </row>
    <row r="30" spans="2:22" x14ac:dyDescent="0.2">
      <c r="B30">
        <v>56</v>
      </c>
      <c r="C30">
        <v>10</v>
      </c>
      <c r="D30">
        <v>1052.5</v>
      </c>
      <c r="E30">
        <v>14733.98</v>
      </c>
      <c r="F30">
        <v>14733.98</v>
      </c>
      <c r="G30">
        <v>0</v>
      </c>
      <c r="H30">
        <v>0</v>
      </c>
      <c r="I30">
        <v>13.7</v>
      </c>
      <c r="J30">
        <v>0</v>
      </c>
      <c r="K30">
        <v>0</v>
      </c>
      <c r="M30">
        <v>56</v>
      </c>
      <c r="N30">
        <v>10</v>
      </c>
      <c r="O30">
        <v>1275.01</v>
      </c>
      <c r="P30">
        <v>17856.580000000002</v>
      </c>
      <c r="Q30">
        <v>17856.580000000002</v>
      </c>
      <c r="R30">
        <v>0</v>
      </c>
      <c r="S30">
        <v>0</v>
      </c>
      <c r="T30">
        <v>10.46</v>
      </c>
      <c r="U30">
        <v>0</v>
      </c>
      <c r="V30">
        <v>0</v>
      </c>
    </row>
    <row r="31" spans="2:22" x14ac:dyDescent="0.2">
      <c r="B31">
        <v>58</v>
      </c>
      <c r="C31">
        <v>10</v>
      </c>
      <c r="D31">
        <v>1054.48</v>
      </c>
      <c r="E31">
        <v>14741.68</v>
      </c>
      <c r="F31">
        <v>14741.68</v>
      </c>
      <c r="G31">
        <v>0</v>
      </c>
      <c r="H31">
        <v>0</v>
      </c>
      <c r="I31">
        <v>13.7</v>
      </c>
      <c r="J31">
        <v>0</v>
      </c>
      <c r="K31">
        <v>0</v>
      </c>
      <c r="M31">
        <v>58</v>
      </c>
      <c r="N31">
        <v>10</v>
      </c>
      <c r="O31">
        <v>1276.5</v>
      </c>
      <c r="P31">
        <v>17878</v>
      </c>
      <c r="Q31">
        <v>17878</v>
      </c>
      <c r="R31">
        <v>0</v>
      </c>
      <c r="S31">
        <v>0</v>
      </c>
      <c r="T31">
        <v>10.46</v>
      </c>
      <c r="U31">
        <v>0</v>
      </c>
      <c r="V31">
        <v>0</v>
      </c>
    </row>
    <row r="32" spans="2:22" x14ac:dyDescent="0.2">
      <c r="B32">
        <v>60</v>
      </c>
      <c r="C32">
        <v>10</v>
      </c>
      <c r="D32">
        <v>1058.82</v>
      </c>
      <c r="E32">
        <v>14839.92</v>
      </c>
      <c r="F32">
        <v>14839.92</v>
      </c>
      <c r="G32">
        <v>0</v>
      </c>
      <c r="H32">
        <v>0</v>
      </c>
      <c r="I32">
        <v>13.7</v>
      </c>
      <c r="J32">
        <v>0</v>
      </c>
      <c r="K32">
        <v>0</v>
      </c>
      <c r="M32">
        <v>60</v>
      </c>
      <c r="N32">
        <v>10</v>
      </c>
      <c r="O32">
        <v>1337</v>
      </c>
      <c r="P32">
        <v>18702.97</v>
      </c>
      <c r="Q32">
        <v>18702.97</v>
      </c>
      <c r="R32">
        <v>0</v>
      </c>
      <c r="S32">
        <v>0</v>
      </c>
      <c r="T32">
        <v>9.73</v>
      </c>
      <c r="U32">
        <v>0</v>
      </c>
      <c r="V32">
        <v>0</v>
      </c>
    </row>
    <row r="33" spans="2:22" x14ac:dyDescent="0.2">
      <c r="B33">
        <v>62</v>
      </c>
      <c r="C33">
        <v>10</v>
      </c>
      <c r="D33">
        <v>1053.52</v>
      </c>
      <c r="E33">
        <v>14743.78</v>
      </c>
      <c r="F33">
        <v>14743.78</v>
      </c>
      <c r="G33">
        <v>0</v>
      </c>
      <c r="H33">
        <v>0</v>
      </c>
      <c r="I33">
        <v>13.95</v>
      </c>
      <c r="J33">
        <v>0</v>
      </c>
      <c r="K33">
        <v>0</v>
      </c>
      <c r="M33">
        <v>62</v>
      </c>
      <c r="N33">
        <v>10</v>
      </c>
      <c r="O33">
        <v>1357.51</v>
      </c>
      <c r="P33">
        <v>19015.099999999999</v>
      </c>
      <c r="Q33">
        <v>19015.099999999999</v>
      </c>
      <c r="R33">
        <v>0</v>
      </c>
      <c r="S33">
        <v>0</v>
      </c>
      <c r="T33">
        <v>8.9</v>
      </c>
      <c r="U33">
        <v>0</v>
      </c>
      <c r="V33">
        <v>0</v>
      </c>
    </row>
    <row r="34" spans="2:22" x14ac:dyDescent="0.2">
      <c r="B34">
        <v>64</v>
      </c>
      <c r="C34">
        <v>10</v>
      </c>
      <c r="D34">
        <v>1070.3900000000001</v>
      </c>
      <c r="E34">
        <v>14973.98</v>
      </c>
      <c r="F34">
        <v>14973.98</v>
      </c>
      <c r="G34">
        <v>0</v>
      </c>
      <c r="H34">
        <v>0</v>
      </c>
      <c r="I34">
        <v>13.7</v>
      </c>
      <c r="J34">
        <v>0</v>
      </c>
      <c r="K34">
        <v>0</v>
      </c>
      <c r="M34">
        <v>64</v>
      </c>
      <c r="N34">
        <v>10</v>
      </c>
      <c r="O34">
        <v>1351.23</v>
      </c>
      <c r="P34">
        <v>18923.259999999998</v>
      </c>
      <c r="Q34">
        <v>18923.259999999998</v>
      </c>
      <c r="R34">
        <v>0</v>
      </c>
      <c r="S34">
        <v>0</v>
      </c>
      <c r="T34">
        <v>8.74</v>
      </c>
      <c r="U34">
        <v>0</v>
      </c>
      <c r="V34">
        <v>0</v>
      </c>
    </row>
    <row r="35" spans="2:22" x14ac:dyDescent="0.2">
      <c r="B35">
        <v>66</v>
      </c>
      <c r="C35">
        <v>10</v>
      </c>
      <c r="D35">
        <v>969.1</v>
      </c>
      <c r="E35">
        <v>13583.96</v>
      </c>
      <c r="F35">
        <v>13583.96</v>
      </c>
      <c r="G35">
        <v>0</v>
      </c>
      <c r="H35">
        <v>0</v>
      </c>
      <c r="I35">
        <v>17.95</v>
      </c>
      <c r="J35">
        <v>0</v>
      </c>
      <c r="K35">
        <v>0</v>
      </c>
      <c r="M35">
        <v>66</v>
      </c>
      <c r="N35">
        <v>10</v>
      </c>
      <c r="O35">
        <v>1346.76</v>
      </c>
      <c r="P35">
        <v>18848.16</v>
      </c>
      <c r="Q35">
        <v>18848.16</v>
      </c>
      <c r="R35">
        <v>0</v>
      </c>
      <c r="S35">
        <v>0</v>
      </c>
      <c r="T35">
        <v>9.06</v>
      </c>
      <c r="U35">
        <v>0</v>
      </c>
      <c r="V35">
        <v>0</v>
      </c>
    </row>
    <row r="36" spans="2:22" x14ac:dyDescent="0.2">
      <c r="B36">
        <v>68</v>
      </c>
      <c r="C36">
        <v>10</v>
      </c>
      <c r="D36">
        <v>1035.67</v>
      </c>
      <c r="E36">
        <v>14488.92</v>
      </c>
      <c r="F36">
        <v>14488.92</v>
      </c>
      <c r="G36">
        <v>0</v>
      </c>
      <c r="H36">
        <v>0</v>
      </c>
      <c r="I36">
        <v>14.46</v>
      </c>
      <c r="J36">
        <v>0</v>
      </c>
      <c r="K36">
        <v>0</v>
      </c>
      <c r="M36">
        <v>68</v>
      </c>
      <c r="N36">
        <v>10</v>
      </c>
      <c r="O36">
        <v>1354.5</v>
      </c>
      <c r="P36">
        <v>18961.48</v>
      </c>
      <c r="Q36">
        <v>18961.48</v>
      </c>
      <c r="R36">
        <v>0</v>
      </c>
      <c r="S36">
        <v>0</v>
      </c>
      <c r="T36">
        <v>9.39</v>
      </c>
      <c r="U36">
        <v>0</v>
      </c>
      <c r="V36">
        <v>0</v>
      </c>
    </row>
    <row r="37" spans="2:22" x14ac:dyDescent="0.2">
      <c r="B37">
        <v>70</v>
      </c>
      <c r="C37">
        <v>10</v>
      </c>
      <c r="D37">
        <v>1064.01</v>
      </c>
      <c r="E37">
        <v>14886.59</v>
      </c>
      <c r="F37">
        <v>14886.59</v>
      </c>
      <c r="G37">
        <v>0</v>
      </c>
      <c r="H37">
        <v>0</v>
      </c>
      <c r="I37">
        <v>14.73</v>
      </c>
      <c r="J37">
        <v>0</v>
      </c>
      <c r="K37">
        <v>0</v>
      </c>
      <c r="M37">
        <v>70</v>
      </c>
      <c r="N37">
        <v>10</v>
      </c>
      <c r="O37">
        <v>1334.98</v>
      </c>
      <c r="P37">
        <v>18683.740000000002</v>
      </c>
      <c r="Q37">
        <v>18683.740000000002</v>
      </c>
      <c r="R37">
        <v>0</v>
      </c>
      <c r="S37">
        <v>0</v>
      </c>
      <c r="T37">
        <v>9.73</v>
      </c>
      <c r="U37">
        <v>0</v>
      </c>
      <c r="V37">
        <v>0</v>
      </c>
    </row>
    <row r="38" spans="2:22" x14ac:dyDescent="0.2">
      <c r="B38">
        <v>72</v>
      </c>
      <c r="C38">
        <v>10</v>
      </c>
      <c r="D38">
        <v>1009</v>
      </c>
      <c r="E38">
        <v>14145.97</v>
      </c>
      <c r="F38">
        <v>14145.97</v>
      </c>
      <c r="G38">
        <v>0</v>
      </c>
      <c r="H38">
        <v>0</v>
      </c>
      <c r="I38">
        <v>15.83</v>
      </c>
      <c r="J38">
        <v>0</v>
      </c>
      <c r="K38">
        <v>0</v>
      </c>
      <c r="M38">
        <v>72</v>
      </c>
      <c r="N38">
        <v>10</v>
      </c>
      <c r="O38">
        <v>1363.52</v>
      </c>
      <c r="P38">
        <v>19099.759999999998</v>
      </c>
      <c r="Q38">
        <v>19099.759999999998</v>
      </c>
      <c r="R38">
        <v>0</v>
      </c>
      <c r="S38">
        <v>0</v>
      </c>
      <c r="T38">
        <v>9.06</v>
      </c>
      <c r="U38">
        <v>0</v>
      </c>
      <c r="V38">
        <v>0</v>
      </c>
    </row>
    <row r="39" spans="2:22" x14ac:dyDescent="0.2">
      <c r="B39">
        <v>74</v>
      </c>
      <c r="C39">
        <v>10</v>
      </c>
      <c r="D39">
        <v>1023.98</v>
      </c>
      <c r="E39">
        <v>14335.76</v>
      </c>
      <c r="F39">
        <v>14335.76</v>
      </c>
      <c r="G39">
        <v>0</v>
      </c>
      <c r="H39">
        <v>0</v>
      </c>
      <c r="I39">
        <v>16.71</v>
      </c>
      <c r="J39">
        <v>0</v>
      </c>
      <c r="K39">
        <v>0</v>
      </c>
      <c r="M39">
        <v>74</v>
      </c>
      <c r="N39">
        <v>10</v>
      </c>
      <c r="O39">
        <v>1404.99</v>
      </c>
      <c r="P39">
        <v>19674.36</v>
      </c>
      <c r="Q39">
        <v>19674.36</v>
      </c>
      <c r="R39">
        <v>0</v>
      </c>
      <c r="S39">
        <v>0</v>
      </c>
      <c r="T39">
        <v>8.2799999999999994</v>
      </c>
      <c r="U39">
        <v>0</v>
      </c>
      <c r="V39">
        <v>0</v>
      </c>
    </row>
    <row r="40" spans="2:22" x14ac:dyDescent="0.2">
      <c r="B40">
        <v>76</v>
      </c>
      <c r="C40">
        <v>10</v>
      </c>
      <c r="D40">
        <v>1021.02</v>
      </c>
      <c r="E40">
        <v>14293.74</v>
      </c>
      <c r="F40">
        <v>14293.74</v>
      </c>
      <c r="G40">
        <v>0</v>
      </c>
      <c r="H40">
        <v>0</v>
      </c>
      <c r="I40">
        <v>14.73</v>
      </c>
      <c r="J40">
        <v>0</v>
      </c>
      <c r="K40">
        <v>0</v>
      </c>
      <c r="M40">
        <v>76</v>
      </c>
      <c r="N40">
        <v>10</v>
      </c>
      <c r="O40">
        <v>1376.2</v>
      </c>
      <c r="P40">
        <v>19259.84</v>
      </c>
      <c r="Q40">
        <v>19259.84</v>
      </c>
      <c r="R40">
        <v>0</v>
      </c>
      <c r="S40">
        <v>0</v>
      </c>
      <c r="T40">
        <v>8.58</v>
      </c>
      <c r="U40">
        <v>0</v>
      </c>
      <c r="V40">
        <v>0</v>
      </c>
    </row>
    <row r="41" spans="2:22" x14ac:dyDescent="0.2">
      <c r="B41">
        <v>78</v>
      </c>
      <c r="C41">
        <v>10</v>
      </c>
      <c r="D41">
        <v>1019.99</v>
      </c>
      <c r="E41">
        <v>14287.9</v>
      </c>
      <c r="F41">
        <v>14287.9</v>
      </c>
      <c r="G41">
        <v>0</v>
      </c>
      <c r="H41">
        <v>0</v>
      </c>
      <c r="I41">
        <v>16.41</v>
      </c>
      <c r="J41">
        <v>0</v>
      </c>
      <c r="K41">
        <v>0</v>
      </c>
      <c r="M41">
        <v>78</v>
      </c>
      <c r="N41">
        <v>10</v>
      </c>
      <c r="O41">
        <v>1366.63</v>
      </c>
      <c r="P41">
        <v>19124.82</v>
      </c>
      <c r="Q41">
        <v>19124.82</v>
      </c>
      <c r="R41">
        <v>0</v>
      </c>
      <c r="S41">
        <v>0</v>
      </c>
      <c r="T41">
        <v>8.43</v>
      </c>
      <c r="U41">
        <v>0</v>
      </c>
      <c r="V41">
        <v>0</v>
      </c>
    </row>
    <row r="42" spans="2:22" x14ac:dyDescent="0.2">
      <c r="B42">
        <v>80</v>
      </c>
      <c r="C42">
        <v>10</v>
      </c>
      <c r="D42">
        <v>1034.51</v>
      </c>
      <c r="E42">
        <v>14469.6</v>
      </c>
      <c r="F42">
        <v>14469.6</v>
      </c>
      <c r="G42">
        <v>0</v>
      </c>
      <c r="H42">
        <v>0</v>
      </c>
      <c r="I42">
        <v>15.27</v>
      </c>
      <c r="J42">
        <v>0</v>
      </c>
      <c r="K42">
        <v>0</v>
      </c>
      <c r="M42">
        <v>80</v>
      </c>
      <c r="N42">
        <v>10</v>
      </c>
      <c r="O42">
        <v>1360.65</v>
      </c>
      <c r="P42">
        <v>19062.61</v>
      </c>
      <c r="Q42">
        <v>19062.61</v>
      </c>
      <c r="R42">
        <v>0</v>
      </c>
      <c r="S42">
        <v>0</v>
      </c>
      <c r="T42">
        <v>8.9</v>
      </c>
      <c r="U42">
        <v>0</v>
      </c>
      <c r="V42">
        <v>0</v>
      </c>
    </row>
    <row r="43" spans="2:22" x14ac:dyDescent="0.2">
      <c r="B43">
        <v>82</v>
      </c>
      <c r="C43">
        <v>10</v>
      </c>
      <c r="D43">
        <v>1016.49</v>
      </c>
      <c r="E43">
        <v>14237.8</v>
      </c>
      <c r="F43">
        <v>14237.8</v>
      </c>
      <c r="G43">
        <v>0</v>
      </c>
      <c r="H43">
        <v>0</v>
      </c>
      <c r="I43">
        <v>15.27</v>
      </c>
      <c r="J43">
        <v>0</v>
      </c>
      <c r="K43">
        <v>0</v>
      </c>
      <c r="M43">
        <v>82</v>
      </c>
      <c r="N43">
        <v>10</v>
      </c>
      <c r="O43">
        <v>1264.5</v>
      </c>
      <c r="P43">
        <v>17707.05</v>
      </c>
      <c r="Q43">
        <v>17707.05</v>
      </c>
      <c r="R43">
        <v>0</v>
      </c>
      <c r="S43">
        <v>0</v>
      </c>
      <c r="T43">
        <v>10.27</v>
      </c>
      <c r="U43">
        <v>0</v>
      </c>
      <c r="V43">
        <v>0</v>
      </c>
    </row>
    <row r="44" spans="2:22" x14ac:dyDescent="0.2">
      <c r="B44">
        <v>84</v>
      </c>
      <c r="C44">
        <v>10</v>
      </c>
      <c r="D44">
        <v>1078.77</v>
      </c>
      <c r="E44">
        <v>15090.85</v>
      </c>
      <c r="F44">
        <v>15090.85</v>
      </c>
      <c r="G44">
        <v>0</v>
      </c>
      <c r="H44">
        <v>0</v>
      </c>
      <c r="I44">
        <v>13.46</v>
      </c>
      <c r="J44">
        <v>0</v>
      </c>
      <c r="K44">
        <v>0</v>
      </c>
      <c r="M44">
        <v>84</v>
      </c>
      <c r="N44">
        <v>10</v>
      </c>
      <c r="O44">
        <v>1270.5</v>
      </c>
      <c r="P44">
        <v>17766</v>
      </c>
      <c r="Q44">
        <v>17766</v>
      </c>
      <c r="R44">
        <v>0</v>
      </c>
      <c r="S44">
        <v>0</v>
      </c>
      <c r="T44">
        <v>10.09</v>
      </c>
      <c r="U44">
        <v>0</v>
      </c>
      <c r="V44">
        <v>0</v>
      </c>
    </row>
    <row r="45" spans="2:22" x14ac:dyDescent="0.2">
      <c r="B45">
        <v>86</v>
      </c>
      <c r="C45">
        <v>10</v>
      </c>
      <c r="D45">
        <v>1083</v>
      </c>
      <c r="E45">
        <v>15165.52</v>
      </c>
      <c r="F45">
        <v>15165.52</v>
      </c>
      <c r="G45">
        <v>0</v>
      </c>
      <c r="H45">
        <v>0</v>
      </c>
      <c r="I45">
        <v>13.7</v>
      </c>
      <c r="J45">
        <v>0</v>
      </c>
      <c r="K45">
        <v>0</v>
      </c>
      <c r="M45">
        <v>86</v>
      </c>
      <c r="N45">
        <v>10</v>
      </c>
      <c r="O45">
        <v>1292.52</v>
      </c>
      <c r="P45">
        <v>18114.75</v>
      </c>
      <c r="Q45">
        <v>18114.75</v>
      </c>
      <c r="R45">
        <v>0</v>
      </c>
      <c r="S45">
        <v>0</v>
      </c>
      <c r="T45">
        <v>9.2200000000000006</v>
      </c>
      <c r="U45">
        <v>0</v>
      </c>
      <c r="V45">
        <v>0</v>
      </c>
    </row>
    <row r="46" spans="2:22" x14ac:dyDescent="0.2">
      <c r="B46">
        <v>88</v>
      </c>
      <c r="C46">
        <v>10</v>
      </c>
      <c r="D46">
        <v>1041.5</v>
      </c>
      <c r="E46">
        <v>14585.04</v>
      </c>
      <c r="F46">
        <v>14585.04</v>
      </c>
      <c r="G46">
        <v>0</v>
      </c>
      <c r="H46">
        <v>0</v>
      </c>
      <c r="I46">
        <v>15</v>
      </c>
      <c r="J46">
        <v>0</v>
      </c>
      <c r="K46">
        <v>0</v>
      </c>
      <c r="M46">
        <v>88</v>
      </c>
      <c r="N46">
        <v>10</v>
      </c>
      <c r="O46">
        <v>1252.49</v>
      </c>
      <c r="P46">
        <v>17540.93</v>
      </c>
      <c r="Q46">
        <v>17540.93</v>
      </c>
      <c r="R46">
        <v>0</v>
      </c>
      <c r="S46">
        <v>0</v>
      </c>
      <c r="T46">
        <v>9.73</v>
      </c>
      <c r="U46">
        <v>0</v>
      </c>
      <c r="V46">
        <v>0</v>
      </c>
    </row>
    <row r="47" spans="2:22" x14ac:dyDescent="0.2">
      <c r="B47">
        <v>90</v>
      </c>
      <c r="C47">
        <v>10</v>
      </c>
      <c r="D47">
        <v>1074.51</v>
      </c>
      <c r="E47">
        <v>15041.7</v>
      </c>
      <c r="F47">
        <v>15041.7</v>
      </c>
      <c r="G47">
        <v>0</v>
      </c>
      <c r="H47">
        <v>0</v>
      </c>
      <c r="I47">
        <v>14.21</v>
      </c>
      <c r="J47">
        <v>0</v>
      </c>
      <c r="K47">
        <v>0</v>
      </c>
      <c r="M47">
        <v>90</v>
      </c>
      <c r="N47">
        <v>10</v>
      </c>
      <c r="O47">
        <v>1280.5</v>
      </c>
      <c r="P47">
        <v>17919.54</v>
      </c>
      <c r="Q47">
        <v>17919.54</v>
      </c>
      <c r="R47">
        <v>0</v>
      </c>
      <c r="S47">
        <v>0</v>
      </c>
      <c r="T47">
        <v>9.91</v>
      </c>
      <c r="U47">
        <v>0</v>
      </c>
      <c r="V47">
        <v>0</v>
      </c>
    </row>
    <row r="51" spans="3:17" x14ac:dyDescent="0.2">
      <c r="C51" t="s">
        <v>12</v>
      </c>
      <c r="D51" t="s">
        <v>13</v>
      </c>
      <c r="F51" t="s">
        <v>14</v>
      </c>
      <c r="G51" t="s">
        <v>15</v>
      </c>
      <c r="I51" s="2" t="s">
        <v>16</v>
      </c>
      <c r="J51" s="2" t="s">
        <v>17</v>
      </c>
      <c r="L51" s="2" t="s">
        <v>18</v>
      </c>
      <c r="M51" s="2" t="s">
        <v>19</v>
      </c>
      <c r="P51" t="s">
        <v>20</v>
      </c>
      <c r="Q51" t="s">
        <v>21</v>
      </c>
    </row>
    <row r="52" spans="3:17" x14ac:dyDescent="0.2">
      <c r="C52">
        <f>D3</f>
        <v>1004.94</v>
      </c>
      <c r="D52">
        <f>O3</f>
        <v>1387.26</v>
      </c>
      <c r="F52">
        <f>F3</f>
        <v>14102.14</v>
      </c>
      <c r="G52">
        <f>Q3</f>
        <v>19445.55</v>
      </c>
      <c r="I52">
        <f>G3</f>
        <v>0</v>
      </c>
      <c r="J52">
        <f>R3</f>
        <v>0</v>
      </c>
      <c r="L52">
        <f>I3</f>
        <v>14.46</v>
      </c>
      <c r="M52">
        <f>T3</f>
        <v>8.58</v>
      </c>
      <c r="P52">
        <v>14486</v>
      </c>
      <c r="Q52">
        <v>18560</v>
      </c>
    </row>
    <row r="53" spans="3:17" x14ac:dyDescent="0.2">
      <c r="C53">
        <f t="shared" ref="C53:C116" si="0">D4</f>
        <v>1022.03</v>
      </c>
      <c r="D53">
        <f t="shared" ref="D53:D116" si="1">O4</f>
        <v>1413.13</v>
      </c>
      <c r="F53">
        <f t="shared" ref="F53:F96" si="2">F4</f>
        <v>14314.87</v>
      </c>
      <c r="G53">
        <f t="shared" ref="G53:G96" si="3">Q4</f>
        <v>19796.38</v>
      </c>
      <c r="I53">
        <f t="shared" ref="I53:I96" si="4">G4</f>
        <v>0</v>
      </c>
      <c r="J53">
        <f t="shared" ref="J53:J96" si="5">R4</f>
        <v>0</v>
      </c>
      <c r="L53">
        <f t="shared" ref="L53:L96" si="6">I4</f>
        <v>14.46</v>
      </c>
      <c r="M53">
        <f t="shared" ref="M53:M96" si="7">T4</f>
        <v>8.2799999999999994</v>
      </c>
    </row>
    <row r="54" spans="3:17" x14ac:dyDescent="0.2">
      <c r="C54">
        <f t="shared" si="0"/>
        <v>1011.5</v>
      </c>
      <c r="D54">
        <f t="shared" si="1"/>
        <v>1384.01</v>
      </c>
      <c r="F54">
        <f t="shared" si="2"/>
        <v>14153.49</v>
      </c>
      <c r="G54">
        <f t="shared" si="3"/>
        <v>19373.580000000002</v>
      </c>
      <c r="I54">
        <f t="shared" si="4"/>
        <v>0</v>
      </c>
      <c r="J54">
        <f t="shared" si="5"/>
        <v>0</v>
      </c>
      <c r="L54">
        <f t="shared" si="6"/>
        <v>14.73</v>
      </c>
      <c r="M54">
        <f t="shared" si="7"/>
        <v>8.9</v>
      </c>
    </row>
    <row r="55" spans="3:17" x14ac:dyDescent="0.2">
      <c r="C55">
        <f t="shared" si="0"/>
        <v>994.49</v>
      </c>
      <c r="D55">
        <f t="shared" si="1"/>
        <v>1410.97</v>
      </c>
      <c r="F55">
        <f t="shared" si="2"/>
        <v>13931.41</v>
      </c>
      <c r="G55">
        <f t="shared" si="3"/>
        <v>19763.13</v>
      </c>
      <c r="I55">
        <f t="shared" si="4"/>
        <v>0</v>
      </c>
      <c r="J55">
        <f t="shared" si="5"/>
        <v>0</v>
      </c>
      <c r="L55">
        <f t="shared" si="6"/>
        <v>15</v>
      </c>
      <c r="M55">
        <f t="shared" si="7"/>
        <v>8.1300000000000008</v>
      </c>
    </row>
    <row r="56" spans="3:17" x14ac:dyDescent="0.2">
      <c r="C56">
        <f t="shared" si="0"/>
        <v>1003</v>
      </c>
      <c r="D56">
        <f t="shared" si="1"/>
        <v>1385.02</v>
      </c>
      <c r="F56">
        <f t="shared" si="2"/>
        <v>14035.07</v>
      </c>
      <c r="G56">
        <f t="shared" si="3"/>
        <v>19374.830000000002</v>
      </c>
      <c r="I56">
        <f t="shared" si="4"/>
        <v>0</v>
      </c>
      <c r="J56">
        <f t="shared" si="5"/>
        <v>0</v>
      </c>
      <c r="L56">
        <f t="shared" si="6"/>
        <v>15</v>
      </c>
      <c r="M56">
        <f t="shared" si="7"/>
        <v>9.06</v>
      </c>
    </row>
    <row r="57" spans="3:17" x14ac:dyDescent="0.2">
      <c r="C57">
        <f t="shared" si="0"/>
        <v>993.99</v>
      </c>
      <c r="D57">
        <f t="shared" si="1"/>
        <v>1343</v>
      </c>
      <c r="F57">
        <f t="shared" si="2"/>
        <v>13919.31</v>
      </c>
      <c r="G57">
        <f t="shared" si="3"/>
        <v>18824.03</v>
      </c>
      <c r="I57">
        <f t="shared" si="4"/>
        <v>0</v>
      </c>
      <c r="J57">
        <f t="shared" si="5"/>
        <v>0</v>
      </c>
      <c r="L57">
        <f t="shared" si="6"/>
        <v>15.83</v>
      </c>
      <c r="M57">
        <f t="shared" si="7"/>
        <v>9.06</v>
      </c>
    </row>
    <row r="58" spans="3:17" x14ac:dyDescent="0.2">
      <c r="C58">
        <f t="shared" si="0"/>
        <v>1018.51</v>
      </c>
      <c r="D58">
        <f t="shared" si="1"/>
        <v>1349.94</v>
      </c>
      <c r="F58">
        <f t="shared" si="2"/>
        <v>14257.14</v>
      </c>
      <c r="G58">
        <f t="shared" si="3"/>
        <v>18889.23</v>
      </c>
      <c r="I58">
        <f t="shared" si="4"/>
        <v>0</v>
      </c>
      <c r="J58">
        <f t="shared" si="5"/>
        <v>0</v>
      </c>
      <c r="L58">
        <f t="shared" si="6"/>
        <v>14.46</v>
      </c>
      <c r="M58">
        <f t="shared" si="7"/>
        <v>9.56</v>
      </c>
    </row>
    <row r="59" spans="3:17" x14ac:dyDescent="0.2">
      <c r="C59">
        <f t="shared" si="0"/>
        <v>1002</v>
      </c>
      <c r="D59">
        <f t="shared" si="1"/>
        <v>1374.06</v>
      </c>
      <c r="F59">
        <f t="shared" si="2"/>
        <v>14028.49</v>
      </c>
      <c r="G59">
        <f t="shared" si="3"/>
        <v>19214.330000000002</v>
      </c>
      <c r="I59">
        <f t="shared" si="4"/>
        <v>0</v>
      </c>
      <c r="J59">
        <f t="shared" si="5"/>
        <v>0</v>
      </c>
      <c r="L59">
        <f t="shared" si="6"/>
        <v>15.27</v>
      </c>
      <c r="M59">
        <f t="shared" si="7"/>
        <v>9.2200000000000006</v>
      </c>
    </row>
    <row r="60" spans="3:17" x14ac:dyDescent="0.2">
      <c r="C60">
        <f t="shared" si="0"/>
        <v>1026.5</v>
      </c>
      <c r="D60">
        <f t="shared" si="1"/>
        <v>1348.99</v>
      </c>
      <c r="F60">
        <f t="shared" si="2"/>
        <v>14363.99</v>
      </c>
      <c r="G60">
        <f t="shared" si="3"/>
        <v>18904.400000000001</v>
      </c>
      <c r="I60">
        <f t="shared" si="4"/>
        <v>0</v>
      </c>
      <c r="J60">
        <f t="shared" si="5"/>
        <v>0</v>
      </c>
      <c r="L60">
        <f t="shared" si="6"/>
        <v>14.46</v>
      </c>
      <c r="M60">
        <f t="shared" si="7"/>
        <v>9.73</v>
      </c>
    </row>
    <row r="61" spans="3:17" x14ac:dyDescent="0.2">
      <c r="C61">
        <f t="shared" si="0"/>
        <v>1024.8</v>
      </c>
      <c r="D61">
        <f t="shared" si="1"/>
        <v>1362.51</v>
      </c>
      <c r="F61">
        <f t="shared" si="2"/>
        <v>14350.27</v>
      </c>
      <c r="G61">
        <f t="shared" si="3"/>
        <v>19077.63</v>
      </c>
      <c r="I61">
        <f t="shared" si="4"/>
        <v>0</v>
      </c>
      <c r="J61">
        <f t="shared" si="5"/>
        <v>0</v>
      </c>
      <c r="L61">
        <f t="shared" si="6"/>
        <v>15</v>
      </c>
      <c r="M61">
        <f t="shared" si="7"/>
        <v>9.2200000000000006</v>
      </c>
    </row>
    <row r="62" spans="3:17" x14ac:dyDescent="0.2">
      <c r="C62">
        <f t="shared" si="0"/>
        <v>995.68</v>
      </c>
      <c r="D62">
        <f t="shared" si="1"/>
        <v>1228.49</v>
      </c>
      <c r="F62">
        <f t="shared" si="2"/>
        <v>13949.06</v>
      </c>
      <c r="G62">
        <f t="shared" si="3"/>
        <v>17199.37</v>
      </c>
      <c r="I62">
        <f t="shared" si="4"/>
        <v>0</v>
      </c>
      <c r="J62">
        <f t="shared" si="5"/>
        <v>0</v>
      </c>
      <c r="L62">
        <f t="shared" si="6"/>
        <v>15.83</v>
      </c>
      <c r="M62">
        <f t="shared" si="7"/>
        <v>11.45</v>
      </c>
    </row>
    <row r="63" spans="3:17" x14ac:dyDescent="0.2">
      <c r="C63">
        <f t="shared" si="0"/>
        <v>1023.29</v>
      </c>
      <c r="D63">
        <f t="shared" si="1"/>
        <v>1179</v>
      </c>
      <c r="F63">
        <f t="shared" si="2"/>
        <v>14321.55</v>
      </c>
      <c r="G63">
        <f t="shared" si="3"/>
        <v>16504.53</v>
      </c>
      <c r="I63">
        <f t="shared" si="4"/>
        <v>0</v>
      </c>
      <c r="J63">
        <f t="shared" si="5"/>
        <v>0</v>
      </c>
      <c r="L63">
        <f t="shared" si="6"/>
        <v>14.73</v>
      </c>
      <c r="M63">
        <f t="shared" si="7"/>
        <v>10.46</v>
      </c>
    </row>
    <row r="64" spans="3:17" x14ac:dyDescent="0.2">
      <c r="C64">
        <f t="shared" si="0"/>
        <v>1044.23</v>
      </c>
      <c r="D64">
        <f t="shared" si="1"/>
        <v>1258</v>
      </c>
      <c r="F64">
        <f t="shared" si="2"/>
        <v>14621.68</v>
      </c>
      <c r="G64">
        <f t="shared" si="3"/>
        <v>17607.55</v>
      </c>
      <c r="I64">
        <f t="shared" si="4"/>
        <v>0</v>
      </c>
      <c r="J64">
        <f t="shared" si="5"/>
        <v>0</v>
      </c>
      <c r="L64">
        <f t="shared" si="6"/>
        <v>14.46</v>
      </c>
      <c r="M64">
        <f t="shared" si="7"/>
        <v>10.46</v>
      </c>
    </row>
    <row r="65" spans="3:13" x14ac:dyDescent="0.2">
      <c r="C65">
        <f t="shared" si="0"/>
        <v>1004.77</v>
      </c>
      <c r="D65">
        <f t="shared" si="1"/>
        <v>1283.99</v>
      </c>
      <c r="F65">
        <f t="shared" si="2"/>
        <v>14061.77</v>
      </c>
      <c r="G65">
        <f t="shared" si="3"/>
        <v>17972.87</v>
      </c>
      <c r="I65">
        <f t="shared" si="4"/>
        <v>0</v>
      </c>
      <c r="J65">
        <f t="shared" si="5"/>
        <v>0</v>
      </c>
      <c r="L65">
        <f t="shared" si="6"/>
        <v>16.41</v>
      </c>
      <c r="M65">
        <f t="shared" si="7"/>
        <v>9.73</v>
      </c>
    </row>
    <row r="66" spans="3:13" x14ac:dyDescent="0.2">
      <c r="C66">
        <f t="shared" si="0"/>
        <v>1030.53</v>
      </c>
      <c r="D66">
        <f t="shared" si="1"/>
        <v>1316.18</v>
      </c>
      <c r="F66">
        <f t="shared" si="2"/>
        <v>14425.86</v>
      </c>
      <c r="G66">
        <f t="shared" si="3"/>
        <v>18439.48</v>
      </c>
      <c r="I66">
        <f t="shared" si="4"/>
        <v>0</v>
      </c>
      <c r="J66">
        <f t="shared" si="5"/>
        <v>0</v>
      </c>
      <c r="L66">
        <f t="shared" si="6"/>
        <v>14.46</v>
      </c>
      <c r="M66">
        <f t="shared" si="7"/>
        <v>9.73</v>
      </c>
    </row>
    <row r="67" spans="3:13" x14ac:dyDescent="0.2">
      <c r="C67">
        <f t="shared" si="0"/>
        <v>1044.57</v>
      </c>
      <c r="D67">
        <f t="shared" si="1"/>
        <v>1340.84</v>
      </c>
      <c r="F67">
        <f t="shared" si="2"/>
        <v>14640.04</v>
      </c>
      <c r="G67">
        <f t="shared" si="3"/>
        <v>18760.7</v>
      </c>
      <c r="I67">
        <f t="shared" si="4"/>
        <v>0</v>
      </c>
      <c r="J67">
        <f t="shared" si="5"/>
        <v>0</v>
      </c>
      <c r="L67">
        <f t="shared" si="6"/>
        <v>14.46</v>
      </c>
      <c r="M67">
        <f t="shared" si="7"/>
        <v>9.39</v>
      </c>
    </row>
    <row r="68" spans="3:13" x14ac:dyDescent="0.2">
      <c r="C68">
        <f t="shared" si="0"/>
        <v>1065.4100000000001</v>
      </c>
      <c r="D68">
        <f t="shared" si="1"/>
        <v>1309</v>
      </c>
      <c r="F68">
        <f t="shared" si="2"/>
        <v>14899.29</v>
      </c>
      <c r="G68">
        <f t="shared" si="3"/>
        <v>18339.060000000001</v>
      </c>
      <c r="I68">
        <f t="shared" si="4"/>
        <v>0</v>
      </c>
      <c r="J68">
        <f t="shared" si="5"/>
        <v>0</v>
      </c>
      <c r="L68">
        <f t="shared" si="6"/>
        <v>14.46</v>
      </c>
      <c r="M68">
        <f t="shared" si="7"/>
        <v>9.91</v>
      </c>
    </row>
    <row r="69" spans="3:13" x14ac:dyDescent="0.2">
      <c r="C69">
        <f t="shared" si="0"/>
        <v>1057.1199999999999</v>
      </c>
      <c r="D69">
        <f t="shared" si="1"/>
        <v>1329</v>
      </c>
      <c r="F69">
        <f t="shared" si="2"/>
        <v>14804.22</v>
      </c>
      <c r="G69">
        <f t="shared" si="3"/>
        <v>18593</v>
      </c>
      <c r="I69">
        <f t="shared" si="4"/>
        <v>0</v>
      </c>
      <c r="J69">
        <f t="shared" si="5"/>
        <v>0</v>
      </c>
      <c r="L69">
        <f t="shared" si="6"/>
        <v>13.95</v>
      </c>
      <c r="M69">
        <f t="shared" si="7"/>
        <v>9.91</v>
      </c>
    </row>
    <row r="70" spans="3:13" x14ac:dyDescent="0.2">
      <c r="C70">
        <f t="shared" si="0"/>
        <v>1032.5999999999999</v>
      </c>
      <c r="D70">
        <f t="shared" si="1"/>
        <v>1303.99</v>
      </c>
      <c r="F70">
        <f t="shared" si="2"/>
        <v>14451.87</v>
      </c>
      <c r="G70">
        <f t="shared" si="3"/>
        <v>18260.89</v>
      </c>
      <c r="I70">
        <f t="shared" si="4"/>
        <v>0</v>
      </c>
      <c r="J70">
        <f t="shared" si="5"/>
        <v>0</v>
      </c>
      <c r="L70">
        <f t="shared" si="6"/>
        <v>14.46</v>
      </c>
      <c r="M70">
        <f t="shared" si="7"/>
        <v>10.65</v>
      </c>
    </row>
    <row r="71" spans="3:13" x14ac:dyDescent="0.2">
      <c r="C71">
        <f t="shared" si="0"/>
        <v>1042.99</v>
      </c>
      <c r="D71">
        <f t="shared" si="1"/>
        <v>1341.51</v>
      </c>
      <c r="F71">
        <f t="shared" si="2"/>
        <v>14609.87</v>
      </c>
      <c r="G71">
        <f t="shared" si="3"/>
        <v>18770.07</v>
      </c>
      <c r="I71">
        <f t="shared" si="4"/>
        <v>0</v>
      </c>
      <c r="J71">
        <f t="shared" si="5"/>
        <v>0</v>
      </c>
      <c r="L71">
        <f t="shared" si="6"/>
        <v>15</v>
      </c>
      <c r="M71">
        <f t="shared" si="7"/>
        <v>9.73</v>
      </c>
    </row>
    <row r="72" spans="3:13" x14ac:dyDescent="0.2">
      <c r="C72">
        <f t="shared" si="0"/>
        <v>1067.51</v>
      </c>
      <c r="D72">
        <f t="shared" si="1"/>
        <v>1308.27</v>
      </c>
      <c r="F72">
        <f t="shared" si="2"/>
        <v>14934.15</v>
      </c>
      <c r="G72">
        <f t="shared" si="3"/>
        <v>18330.32</v>
      </c>
      <c r="I72">
        <f t="shared" si="4"/>
        <v>0</v>
      </c>
      <c r="J72">
        <f t="shared" si="5"/>
        <v>0</v>
      </c>
      <c r="L72">
        <f t="shared" si="6"/>
        <v>13.95</v>
      </c>
      <c r="M72">
        <f t="shared" si="7"/>
        <v>9.91</v>
      </c>
    </row>
    <row r="73" spans="3:13" x14ac:dyDescent="0.2">
      <c r="C73">
        <f t="shared" si="0"/>
        <v>1071</v>
      </c>
      <c r="D73">
        <f t="shared" si="1"/>
        <v>1297.73</v>
      </c>
      <c r="F73">
        <f t="shared" si="2"/>
        <v>14994.47</v>
      </c>
      <c r="G73">
        <f t="shared" si="3"/>
        <v>18163.18</v>
      </c>
      <c r="I73">
        <f t="shared" si="4"/>
        <v>0</v>
      </c>
      <c r="J73">
        <f t="shared" si="5"/>
        <v>0</v>
      </c>
      <c r="L73">
        <f t="shared" si="6"/>
        <v>13.7</v>
      </c>
      <c r="M73">
        <f t="shared" si="7"/>
        <v>10.09</v>
      </c>
    </row>
    <row r="74" spans="3:13" x14ac:dyDescent="0.2">
      <c r="C74">
        <f t="shared" si="0"/>
        <v>1052</v>
      </c>
      <c r="D74">
        <f t="shared" si="1"/>
        <v>1267.99</v>
      </c>
      <c r="F74">
        <f t="shared" si="2"/>
        <v>14740.06</v>
      </c>
      <c r="G74">
        <f t="shared" si="3"/>
        <v>17756.419999999998</v>
      </c>
      <c r="I74">
        <f t="shared" si="4"/>
        <v>0</v>
      </c>
      <c r="J74">
        <f t="shared" si="5"/>
        <v>0</v>
      </c>
      <c r="L74">
        <f t="shared" si="6"/>
        <v>14.46</v>
      </c>
      <c r="M74">
        <f t="shared" si="7"/>
        <v>11.65</v>
      </c>
    </row>
    <row r="75" spans="3:13" x14ac:dyDescent="0.2">
      <c r="C75">
        <f t="shared" si="0"/>
        <v>1080</v>
      </c>
      <c r="D75">
        <f t="shared" si="1"/>
        <v>1318.5</v>
      </c>
      <c r="F75">
        <f t="shared" si="2"/>
        <v>15114.02</v>
      </c>
      <c r="G75">
        <f t="shared" si="3"/>
        <v>18453.990000000002</v>
      </c>
      <c r="I75">
        <f t="shared" si="4"/>
        <v>0</v>
      </c>
      <c r="J75">
        <f t="shared" si="5"/>
        <v>0</v>
      </c>
      <c r="L75">
        <f t="shared" si="6"/>
        <v>13.46</v>
      </c>
      <c r="M75">
        <f t="shared" si="7"/>
        <v>10.09</v>
      </c>
    </row>
    <row r="76" spans="3:13" x14ac:dyDescent="0.2">
      <c r="C76">
        <f t="shared" si="0"/>
        <v>1063.5</v>
      </c>
      <c r="D76">
        <f t="shared" si="1"/>
        <v>1335.5</v>
      </c>
      <c r="F76">
        <f t="shared" si="2"/>
        <v>14884.45</v>
      </c>
      <c r="G76">
        <f t="shared" si="3"/>
        <v>18693.05</v>
      </c>
      <c r="I76">
        <f t="shared" si="4"/>
        <v>0</v>
      </c>
      <c r="J76">
        <f t="shared" si="5"/>
        <v>0</v>
      </c>
      <c r="L76">
        <f t="shared" si="6"/>
        <v>13.46</v>
      </c>
      <c r="M76">
        <f t="shared" si="7"/>
        <v>9.56</v>
      </c>
    </row>
    <row r="77" spans="3:13" x14ac:dyDescent="0.2">
      <c r="C77">
        <f t="shared" si="0"/>
        <v>989</v>
      </c>
      <c r="D77">
        <f t="shared" si="1"/>
        <v>1294.5</v>
      </c>
      <c r="F77">
        <f t="shared" si="2"/>
        <v>13852.97</v>
      </c>
      <c r="G77">
        <f t="shared" si="3"/>
        <v>18124.98</v>
      </c>
      <c r="I77">
        <f t="shared" si="4"/>
        <v>0</v>
      </c>
      <c r="J77">
        <f t="shared" si="5"/>
        <v>0</v>
      </c>
      <c r="L77">
        <f t="shared" si="6"/>
        <v>15.83</v>
      </c>
      <c r="M77">
        <f t="shared" si="7"/>
        <v>10.27</v>
      </c>
    </row>
    <row r="78" spans="3:13" x14ac:dyDescent="0.2">
      <c r="C78">
        <f t="shared" si="0"/>
        <v>1038</v>
      </c>
      <c r="D78">
        <f t="shared" si="1"/>
        <v>1324</v>
      </c>
      <c r="F78">
        <f t="shared" si="2"/>
        <v>14540.07</v>
      </c>
      <c r="G78">
        <f t="shared" si="3"/>
        <v>18527.98</v>
      </c>
      <c r="I78">
        <f t="shared" si="4"/>
        <v>0</v>
      </c>
      <c r="J78">
        <f t="shared" si="5"/>
        <v>0</v>
      </c>
      <c r="L78">
        <f t="shared" si="6"/>
        <v>14.46</v>
      </c>
      <c r="M78">
        <f t="shared" si="7"/>
        <v>9.91</v>
      </c>
    </row>
    <row r="79" spans="3:13" x14ac:dyDescent="0.2">
      <c r="C79">
        <f t="shared" si="0"/>
        <v>1052.5</v>
      </c>
      <c r="D79">
        <f t="shared" si="1"/>
        <v>1275.01</v>
      </c>
      <c r="F79">
        <f t="shared" si="2"/>
        <v>14733.98</v>
      </c>
      <c r="G79">
        <f t="shared" si="3"/>
        <v>17856.580000000002</v>
      </c>
      <c r="I79">
        <f t="shared" si="4"/>
        <v>0</v>
      </c>
      <c r="J79">
        <f t="shared" si="5"/>
        <v>0</v>
      </c>
      <c r="L79">
        <f t="shared" si="6"/>
        <v>13.7</v>
      </c>
      <c r="M79">
        <f t="shared" si="7"/>
        <v>10.46</v>
      </c>
    </row>
    <row r="80" spans="3:13" x14ac:dyDescent="0.2">
      <c r="C80">
        <f t="shared" si="0"/>
        <v>1054.48</v>
      </c>
      <c r="D80">
        <f t="shared" si="1"/>
        <v>1276.5</v>
      </c>
      <c r="F80">
        <f t="shared" si="2"/>
        <v>14741.68</v>
      </c>
      <c r="G80">
        <f t="shared" si="3"/>
        <v>17878</v>
      </c>
      <c r="I80">
        <f t="shared" si="4"/>
        <v>0</v>
      </c>
      <c r="J80">
        <f t="shared" si="5"/>
        <v>0</v>
      </c>
      <c r="L80">
        <f t="shared" si="6"/>
        <v>13.7</v>
      </c>
      <c r="M80">
        <f t="shared" si="7"/>
        <v>10.46</v>
      </c>
    </row>
    <row r="81" spans="3:13" x14ac:dyDescent="0.2">
      <c r="C81">
        <f t="shared" si="0"/>
        <v>1058.82</v>
      </c>
      <c r="D81">
        <f t="shared" si="1"/>
        <v>1337</v>
      </c>
      <c r="F81">
        <f t="shared" si="2"/>
        <v>14839.92</v>
      </c>
      <c r="G81">
        <f t="shared" si="3"/>
        <v>18702.97</v>
      </c>
      <c r="I81">
        <f t="shared" si="4"/>
        <v>0</v>
      </c>
      <c r="J81">
        <f t="shared" si="5"/>
        <v>0</v>
      </c>
      <c r="L81">
        <f t="shared" si="6"/>
        <v>13.7</v>
      </c>
      <c r="M81">
        <f t="shared" si="7"/>
        <v>9.73</v>
      </c>
    </row>
    <row r="82" spans="3:13" x14ac:dyDescent="0.2">
      <c r="C82">
        <f t="shared" si="0"/>
        <v>1053.52</v>
      </c>
      <c r="D82">
        <f t="shared" si="1"/>
        <v>1357.51</v>
      </c>
      <c r="F82">
        <f t="shared" si="2"/>
        <v>14743.78</v>
      </c>
      <c r="G82">
        <f t="shared" si="3"/>
        <v>19015.099999999999</v>
      </c>
      <c r="I82">
        <f t="shared" si="4"/>
        <v>0</v>
      </c>
      <c r="J82">
        <f t="shared" si="5"/>
        <v>0</v>
      </c>
      <c r="L82">
        <f t="shared" si="6"/>
        <v>13.95</v>
      </c>
      <c r="M82">
        <f t="shared" si="7"/>
        <v>8.9</v>
      </c>
    </row>
    <row r="83" spans="3:13" x14ac:dyDescent="0.2">
      <c r="C83">
        <f t="shared" si="0"/>
        <v>1070.3900000000001</v>
      </c>
      <c r="D83">
        <f t="shared" si="1"/>
        <v>1351.23</v>
      </c>
      <c r="F83">
        <f t="shared" si="2"/>
        <v>14973.98</v>
      </c>
      <c r="G83">
        <f t="shared" si="3"/>
        <v>18923.259999999998</v>
      </c>
      <c r="I83">
        <f t="shared" si="4"/>
        <v>0</v>
      </c>
      <c r="J83">
        <f t="shared" si="5"/>
        <v>0</v>
      </c>
      <c r="L83">
        <f t="shared" si="6"/>
        <v>13.7</v>
      </c>
      <c r="M83">
        <f t="shared" si="7"/>
        <v>8.74</v>
      </c>
    </row>
    <row r="84" spans="3:13" x14ac:dyDescent="0.2">
      <c r="C84">
        <f t="shared" si="0"/>
        <v>969.1</v>
      </c>
      <c r="D84">
        <f t="shared" si="1"/>
        <v>1346.76</v>
      </c>
      <c r="F84">
        <f t="shared" si="2"/>
        <v>13583.96</v>
      </c>
      <c r="G84">
        <f t="shared" si="3"/>
        <v>18848.16</v>
      </c>
      <c r="I84">
        <f t="shared" si="4"/>
        <v>0</v>
      </c>
      <c r="J84">
        <f t="shared" si="5"/>
        <v>0</v>
      </c>
      <c r="L84">
        <f t="shared" si="6"/>
        <v>17.95</v>
      </c>
      <c r="M84">
        <f t="shared" si="7"/>
        <v>9.06</v>
      </c>
    </row>
    <row r="85" spans="3:13" x14ac:dyDescent="0.2">
      <c r="C85">
        <f t="shared" si="0"/>
        <v>1035.67</v>
      </c>
      <c r="D85">
        <f t="shared" si="1"/>
        <v>1354.5</v>
      </c>
      <c r="F85">
        <f t="shared" si="2"/>
        <v>14488.92</v>
      </c>
      <c r="G85">
        <f t="shared" si="3"/>
        <v>18961.48</v>
      </c>
      <c r="I85">
        <f t="shared" si="4"/>
        <v>0</v>
      </c>
      <c r="J85">
        <f t="shared" si="5"/>
        <v>0</v>
      </c>
      <c r="L85">
        <f t="shared" si="6"/>
        <v>14.46</v>
      </c>
      <c r="M85">
        <f t="shared" si="7"/>
        <v>9.39</v>
      </c>
    </row>
    <row r="86" spans="3:13" x14ac:dyDescent="0.2">
      <c r="C86">
        <f t="shared" si="0"/>
        <v>1064.01</v>
      </c>
      <c r="D86">
        <f t="shared" si="1"/>
        <v>1334.98</v>
      </c>
      <c r="F86">
        <f t="shared" si="2"/>
        <v>14886.59</v>
      </c>
      <c r="G86">
        <f t="shared" si="3"/>
        <v>18683.740000000002</v>
      </c>
      <c r="I86">
        <f t="shared" si="4"/>
        <v>0</v>
      </c>
      <c r="J86">
        <f t="shared" si="5"/>
        <v>0</v>
      </c>
      <c r="L86">
        <f t="shared" si="6"/>
        <v>14.73</v>
      </c>
      <c r="M86">
        <f t="shared" si="7"/>
        <v>9.73</v>
      </c>
    </row>
    <row r="87" spans="3:13" x14ac:dyDescent="0.2">
      <c r="C87">
        <f t="shared" si="0"/>
        <v>1009</v>
      </c>
      <c r="D87">
        <f t="shared" si="1"/>
        <v>1363.52</v>
      </c>
      <c r="F87">
        <f t="shared" si="2"/>
        <v>14145.97</v>
      </c>
      <c r="G87">
        <f t="shared" si="3"/>
        <v>19099.759999999998</v>
      </c>
      <c r="I87">
        <f t="shared" si="4"/>
        <v>0</v>
      </c>
      <c r="J87">
        <f t="shared" si="5"/>
        <v>0</v>
      </c>
      <c r="L87">
        <f t="shared" si="6"/>
        <v>15.83</v>
      </c>
      <c r="M87">
        <f t="shared" si="7"/>
        <v>9.06</v>
      </c>
    </row>
    <row r="88" spans="3:13" x14ac:dyDescent="0.2">
      <c r="C88">
        <f t="shared" si="0"/>
        <v>1023.98</v>
      </c>
      <c r="D88">
        <f t="shared" si="1"/>
        <v>1404.99</v>
      </c>
      <c r="F88">
        <f t="shared" si="2"/>
        <v>14335.76</v>
      </c>
      <c r="G88">
        <f t="shared" si="3"/>
        <v>19674.36</v>
      </c>
      <c r="I88">
        <f t="shared" si="4"/>
        <v>0</v>
      </c>
      <c r="J88">
        <f t="shared" si="5"/>
        <v>0</v>
      </c>
      <c r="L88">
        <f t="shared" si="6"/>
        <v>16.71</v>
      </c>
      <c r="M88">
        <f t="shared" si="7"/>
        <v>8.2799999999999994</v>
      </c>
    </row>
    <row r="89" spans="3:13" x14ac:dyDescent="0.2">
      <c r="C89">
        <f t="shared" si="0"/>
        <v>1021.02</v>
      </c>
      <c r="D89">
        <f t="shared" si="1"/>
        <v>1376.2</v>
      </c>
      <c r="F89">
        <f t="shared" si="2"/>
        <v>14293.74</v>
      </c>
      <c r="G89">
        <f t="shared" si="3"/>
        <v>19259.84</v>
      </c>
      <c r="I89">
        <f t="shared" si="4"/>
        <v>0</v>
      </c>
      <c r="J89">
        <f t="shared" si="5"/>
        <v>0</v>
      </c>
      <c r="L89">
        <f t="shared" si="6"/>
        <v>14.73</v>
      </c>
      <c r="M89">
        <f t="shared" si="7"/>
        <v>8.58</v>
      </c>
    </row>
    <row r="90" spans="3:13" x14ac:dyDescent="0.2">
      <c r="C90">
        <f t="shared" si="0"/>
        <v>1019.99</v>
      </c>
      <c r="D90">
        <f t="shared" si="1"/>
        <v>1366.63</v>
      </c>
      <c r="F90">
        <f t="shared" si="2"/>
        <v>14287.9</v>
      </c>
      <c r="G90">
        <f t="shared" si="3"/>
        <v>19124.82</v>
      </c>
      <c r="I90">
        <f t="shared" si="4"/>
        <v>0</v>
      </c>
      <c r="J90">
        <f t="shared" si="5"/>
        <v>0</v>
      </c>
      <c r="L90">
        <f t="shared" si="6"/>
        <v>16.41</v>
      </c>
      <c r="M90">
        <f t="shared" si="7"/>
        <v>8.43</v>
      </c>
    </row>
    <row r="91" spans="3:13" x14ac:dyDescent="0.2">
      <c r="C91">
        <f t="shared" si="0"/>
        <v>1034.51</v>
      </c>
      <c r="D91">
        <f t="shared" si="1"/>
        <v>1360.65</v>
      </c>
      <c r="F91">
        <f t="shared" si="2"/>
        <v>14469.6</v>
      </c>
      <c r="G91">
        <f t="shared" si="3"/>
        <v>19062.61</v>
      </c>
      <c r="I91">
        <f t="shared" si="4"/>
        <v>0</v>
      </c>
      <c r="J91">
        <f t="shared" si="5"/>
        <v>0</v>
      </c>
      <c r="L91">
        <f t="shared" si="6"/>
        <v>15.27</v>
      </c>
      <c r="M91">
        <f t="shared" si="7"/>
        <v>8.9</v>
      </c>
    </row>
    <row r="92" spans="3:13" x14ac:dyDescent="0.2">
      <c r="C92">
        <f t="shared" si="0"/>
        <v>1016.49</v>
      </c>
      <c r="D92">
        <f t="shared" si="1"/>
        <v>1264.5</v>
      </c>
      <c r="F92">
        <f t="shared" si="2"/>
        <v>14237.8</v>
      </c>
      <c r="G92">
        <f t="shared" si="3"/>
        <v>17707.05</v>
      </c>
      <c r="I92">
        <f t="shared" si="4"/>
        <v>0</v>
      </c>
      <c r="J92">
        <f t="shared" si="5"/>
        <v>0</v>
      </c>
      <c r="L92">
        <f t="shared" si="6"/>
        <v>15.27</v>
      </c>
      <c r="M92">
        <f t="shared" si="7"/>
        <v>10.27</v>
      </c>
    </row>
    <row r="93" spans="3:13" x14ac:dyDescent="0.2">
      <c r="C93">
        <f t="shared" si="0"/>
        <v>1078.77</v>
      </c>
      <c r="D93">
        <f t="shared" si="1"/>
        <v>1270.5</v>
      </c>
      <c r="F93">
        <f t="shared" si="2"/>
        <v>15090.85</v>
      </c>
      <c r="G93">
        <f t="shared" si="3"/>
        <v>17766</v>
      </c>
      <c r="I93">
        <f t="shared" si="4"/>
        <v>0</v>
      </c>
      <c r="J93">
        <f t="shared" si="5"/>
        <v>0</v>
      </c>
      <c r="L93">
        <f t="shared" si="6"/>
        <v>13.46</v>
      </c>
      <c r="M93">
        <f t="shared" si="7"/>
        <v>10.09</v>
      </c>
    </row>
    <row r="94" spans="3:13" x14ac:dyDescent="0.2">
      <c r="C94">
        <f t="shared" si="0"/>
        <v>1083</v>
      </c>
      <c r="D94">
        <f t="shared" si="1"/>
        <v>1292.52</v>
      </c>
      <c r="F94">
        <f t="shared" si="2"/>
        <v>15165.52</v>
      </c>
      <c r="G94">
        <f t="shared" si="3"/>
        <v>18114.75</v>
      </c>
      <c r="I94">
        <f t="shared" si="4"/>
        <v>0</v>
      </c>
      <c r="J94">
        <f t="shared" si="5"/>
        <v>0</v>
      </c>
      <c r="L94">
        <f t="shared" si="6"/>
        <v>13.7</v>
      </c>
      <c r="M94">
        <f t="shared" si="7"/>
        <v>9.2200000000000006</v>
      </c>
    </row>
    <row r="95" spans="3:13" x14ac:dyDescent="0.2">
      <c r="C95">
        <f t="shared" si="0"/>
        <v>1041.5</v>
      </c>
      <c r="D95">
        <f t="shared" si="1"/>
        <v>1252.49</v>
      </c>
      <c r="F95">
        <f t="shared" si="2"/>
        <v>14585.04</v>
      </c>
      <c r="G95">
        <f t="shared" si="3"/>
        <v>17540.93</v>
      </c>
      <c r="I95">
        <f t="shared" si="4"/>
        <v>0</v>
      </c>
      <c r="J95">
        <f t="shared" si="5"/>
        <v>0</v>
      </c>
      <c r="L95">
        <f t="shared" si="6"/>
        <v>15</v>
      </c>
      <c r="M95">
        <f t="shared" si="7"/>
        <v>9.73</v>
      </c>
    </row>
    <row r="96" spans="3:13" x14ac:dyDescent="0.2">
      <c r="C96">
        <f t="shared" si="0"/>
        <v>1074.51</v>
      </c>
      <c r="D96">
        <f t="shared" si="1"/>
        <v>1280.5</v>
      </c>
      <c r="F96">
        <f t="shared" si="2"/>
        <v>15041.7</v>
      </c>
      <c r="G96">
        <f t="shared" si="3"/>
        <v>17919.54</v>
      </c>
      <c r="I96">
        <f t="shared" si="4"/>
        <v>0</v>
      </c>
      <c r="J96">
        <f t="shared" si="5"/>
        <v>0</v>
      </c>
      <c r="L96">
        <f t="shared" si="6"/>
        <v>14.21</v>
      </c>
      <c r="M96">
        <f t="shared" si="7"/>
        <v>9.91</v>
      </c>
    </row>
  </sheetData>
  <mergeCells count="2">
    <mergeCell ref="B1:K1"/>
    <mergeCell ref="M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6"/>
  <sheetViews>
    <sheetView topLeftCell="A92" workbookViewId="0">
      <selection activeCell="Q63" sqref="Q63"/>
    </sheetView>
  </sheetViews>
  <sheetFormatPr baseColWidth="10" defaultRowHeight="16" x14ac:dyDescent="0.2"/>
  <sheetData>
    <row r="1" spans="2:22" x14ac:dyDescent="0.2"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M1" s="1" t="s">
        <v>11</v>
      </c>
      <c r="N1" s="1"/>
      <c r="O1" s="1"/>
      <c r="P1" s="1"/>
      <c r="Q1" s="1"/>
      <c r="R1" s="1"/>
      <c r="S1" s="1"/>
      <c r="T1" s="1"/>
      <c r="U1" s="1"/>
      <c r="V1" s="1"/>
    </row>
    <row r="2" spans="2:2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</row>
    <row r="3" spans="2:22" x14ac:dyDescent="0.2">
      <c r="B3">
        <v>2</v>
      </c>
      <c r="C3">
        <v>10</v>
      </c>
      <c r="D3">
        <v>355.06</v>
      </c>
      <c r="E3">
        <v>1429.72</v>
      </c>
      <c r="F3">
        <v>0</v>
      </c>
      <c r="G3">
        <v>1427.22</v>
      </c>
      <c r="H3">
        <v>2.5</v>
      </c>
      <c r="I3">
        <v>36.24</v>
      </c>
      <c r="J3">
        <v>1</v>
      </c>
      <c r="K3">
        <v>0</v>
      </c>
      <c r="M3">
        <v>2</v>
      </c>
      <c r="N3">
        <v>10</v>
      </c>
      <c r="O3">
        <v>434.43</v>
      </c>
      <c r="P3">
        <v>1748.22</v>
      </c>
      <c r="Q3">
        <v>0</v>
      </c>
      <c r="R3">
        <v>1747.72</v>
      </c>
      <c r="S3">
        <v>0.5</v>
      </c>
      <c r="T3">
        <v>28.67</v>
      </c>
      <c r="U3">
        <v>0</v>
      </c>
      <c r="V3">
        <v>0</v>
      </c>
    </row>
    <row r="4" spans="2:22" x14ac:dyDescent="0.2">
      <c r="B4">
        <v>4</v>
      </c>
      <c r="C4">
        <v>10</v>
      </c>
      <c r="D4">
        <v>304.04000000000002</v>
      </c>
      <c r="E4">
        <v>1219.17</v>
      </c>
      <c r="F4">
        <v>0</v>
      </c>
      <c r="G4">
        <v>1217.17</v>
      </c>
      <c r="H4">
        <v>2</v>
      </c>
      <c r="I4">
        <v>38.94</v>
      </c>
      <c r="J4">
        <v>0</v>
      </c>
      <c r="K4">
        <v>0</v>
      </c>
      <c r="M4">
        <v>4</v>
      </c>
      <c r="N4">
        <v>10</v>
      </c>
      <c r="O4">
        <v>367.05</v>
      </c>
      <c r="P4">
        <v>1464.72</v>
      </c>
      <c r="Q4">
        <v>0</v>
      </c>
      <c r="R4">
        <v>1462.72</v>
      </c>
      <c r="S4">
        <v>2</v>
      </c>
      <c r="T4">
        <v>31.37</v>
      </c>
      <c r="U4">
        <v>1</v>
      </c>
      <c r="V4">
        <v>0</v>
      </c>
    </row>
    <row r="5" spans="2:22" x14ac:dyDescent="0.2">
      <c r="B5">
        <v>6</v>
      </c>
      <c r="C5">
        <v>10</v>
      </c>
      <c r="D5">
        <v>359.98</v>
      </c>
      <c r="E5">
        <v>1439.42</v>
      </c>
      <c r="F5">
        <v>0</v>
      </c>
      <c r="G5">
        <v>1437.92</v>
      </c>
      <c r="H5">
        <v>1.5</v>
      </c>
      <c r="I5">
        <v>38.94</v>
      </c>
      <c r="J5">
        <v>1</v>
      </c>
      <c r="K5">
        <v>0</v>
      </c>
      <c r="M5">
        <v>6</v>
      </c>
      <c r="N5">
        <v>10</v>
      </c>
      <c r="O5">
        <v>346.5</v>
      </c>
      <c r="P5">
        <v>1388.49</v>
      </c>
      <c r="Q5">
        <v>0</v>
      </c>
      <c r="R5">
        <v>1385.99</v>
      </c>
      <c r="S5">
        <v>2.5</v>
      </c>
      <c r="T5">
        <v>33.72</v>
      </c>
      <c r="U5">
        <v>0</v>
      </c>
      <c r="V5">
        <v>0</v>
      </c>
    </row>
    <row r="6" spans="2:22" x14ac:dyDescent="0.2">
      <c r="B6">
        <v>8</v>
      </c>
      <c r="C6">
        <v>10</v>
      </c>
      <c r="D6">
        <v>339.02</v>
      </c>
      <c r="E6">
        <v>1357.58</v>
      </c>
      <c r="F6">
        <v>0</v>
      </c>
      <c r="G6">
        <v>1357.58</v>
      </c>
      <c r="H6">
        <v>0</v>
      </c>
      <c r="I6">
        <v>39.65</v>
      </c>
      <c r="J6">
        <v>0</v>
      </c>
      <c r="K6">
        <v>0</v>
      </c>
      <c r="M6">
        <v>8</v>
      </c>
      <c r="N6">
        <v>10</v>
      </c>
      <c r="O6">
        <v>350.5</v>
      </c>
      <c r="P6">
        <v>1406.5</v>
      </c>
      <c r="Q6">
        <v>0</v>
      </c>
      <c r="R6">
        <v>1405</v>
      </c>
      <c r="S6">
        <v>1.5</v>
      </c>
      <c r="T6">
        <v>34.33</v>
      </c>
      <c r="U6">
        <v>0.5</v>
      </c>
      <c r="V6">
        <v>0</v>
      </c>
    </row>
    <row r="7" spans="2:22" x14ac:dyDescent="0.2">
      <c r="B7">
        <v>10</v>
      </c>
      <c r="C7">
        <v>10</v>
      </c>
      <c r="D7">
        <v>336</v>
      </c>
      <c r="E7">
        <v>1343.51</v>
      </c>
      <c r="F7">
        <v>0</v>
      </c>
      <c r="G7">
        <v>1342.51</v>
      </c>
      <c r="H7">
        <v>1</v>
      </c>
      <c r="I7">
        <v>38.25</v>
      </c>
      <c r="J7">
        <v>0</v>
      </c>
      <c r="K7">
        <v>0</v>
      </c>
      <c r="M7">
        <v>10</v>
      </c>
      <c r="N7">
        <v>10</v>
      </c>
      <c r="O7">
        <v>328.49</v>
      </c>
      <c r="P7">
        <v>1311.48</v>
      </c>
      <c r="Q7">
        <v>0</v>
      </c>
      <c r="R7">
        <v>1309.98</v>
      </c>
      <c r="S7">
        <v>1.5</v>
      </c>
      <c r="T7">
        <v>34.33</v>
      </c>
      <c r="U7">
        <v>0</v>
      </c>
      <c r="V7">
        <v>0</v>
      </c>
    </row>
    <row r="8" spans="2:22" x14ac:dyDescent="0.2">
      <c r="B8">
        <v>12</v>
      </c>
      <c r="C8">
        <v>10</v>
      </c>
      <c r="D8">
        <v>308</v>
      </c>
      <c r="E8">
        <v>1235.49</v>
      </c>
      <c r="F8">
        <v>0</v>
      </c>
      <c r="G8">
        <v>1234.99</v>
      </c>
      <c r="H8">
        <v>0.5</v>
      </c>
      <c r="I8">
        <v>41.1</v>
      </c>
      <c r="J8">
        <v>0.5</v>
      </c>
      <c r="K8">
        <v>0</v>
      </c>
      <c r="M8">
        <v>12</v>
      </c>
      <c r="N8">
        <v>10</v>
      </c>
      <c r="O8">
        <v>350</v>
      </c>
      <c r="P8">
        <v>1404.51</v>
      </c>
      <c r="Q8">
        <v>0</v>
      </c>
      <c r="R8">
        <v>1402.01</v>
      </c>
      <c r="S8">
        <v>2.5</v>
      </c>
      <c r="T8">
        <v>30.81</v>
      </c>
      <c r="U8">
        <v>1.5</v>
      </c>
      <c r="V8">
        <v>0</v>
      </c>
    </row>
    <row r="9" spans="2:22" x14ac:dyDescent="0.2">
      <c r="B9">
        <v>14</v>
      </c>
      <c r="C9">
        <v>10</v>
      </c>
      <c r="D9">
        <v>304.5</v>
      </c>
      <c r="E9">
        <v>1216.52</v>
      </c>
      <c r="F9">
        <v>0</v>
      </c>
      <c r="G9">
        <v>1214.02</v>
      </c>
      <c r="H9">
        <v>2.5</v>
      </c>
      <c r="I9">
        <v>43.39</v>
      </c>
      <c r="J9">
        <v>0</v>
      </c>
      <c r="K9">
        <v>0</v>
      </c>
      <c r="M9">
        <v>14</v>
      </c>
      <c r="N9">
        <v>10</v>
      </c>
      <c r="O9">
        <v>310</v>
      </c>
      <c r="P9">
        <v>1241.5</v>
      </c>
      <c r="Q9">
        <v>0</v>
      </c>
      <c r="R9">
        <v>1241</v>
      </c>
      <c r="S9">
        <v>0.5</v>
      </c>
      <c r="T9">
        <v>173.58</v>
      </c>
      <c r="U9">
        <v>0.5</v>
      </c>
      <c r="V9">
        <v>0</v>
      </c>
    </row>
    <row r="10" spans="2:22" x14ac:dyDescent="0.2">
      <c r="B10">
        <v>16</v>
      </c>
      <c r="C10">
        <v>10</v>
      </c>
      <c r="D10">
        <v>323.99</v>
      </c>
      <c r="E10">
        <v>1292.97</v>
      </c>
      <c r="F10">
        <v>0</v>
      </c>
      <c r="G10">
        <v>1289.98</v>
      </c>
      <c r="H10">
        <v>3</v>
      </c>
      <c r="I10">
        <v>40.369999999999997</v>
      </c>
      <c r="J10">
        <v>0</v>
      </c>
      <c r="K10">
        <v>0</v>
      </c>
      <c r="M10">
        <v>16</v>
      </c>
      <c r="N10">
        <v>10</v>
      </c>
      <c r="O10">
        <v>374.5</v>
      </c>
      <c r="P10">
        <v>1507.51</v>
      </c>
      <c r="Q10">
        <v>0</v>
      </c>
      <c r="R10">
        <v>1505.01</v>
      </c>
      <c r="S10">
        <v>2.5</v>
      </c>
      <c r="T10">
        <v>37.56</v>
      </c>
      <c r="U10">
        <v>1.5</v>
      </c>
      <c r="V10">
        <v>0</v>
      </c>
    </row>
    <row r="11" spans="2:22" x14ac:dyDescent="0.2">
      <c r="B11">
        <v>18</v>
      </c>
      <c r="C11">
        <v>10</v>
      </c>
      <c r="D11">
        <v>366.5</v>
      </c>
      <c r="E11">
        <v>1469</v>
      </c>
      <c r="F11">
        <v>0</v>
      </c>
      <c r="G11">
        <v>1466.5</v>
      </c>
      <c r="H11">
        <v>2.5</v>
      </c>
      <c r="I11">
        <v>34.950000000000003</v>
      </c>
      <c r="J11">
        <v>0</v>
      </c>
      <c r="K11">
        <v>0</v>
      </c>
      <c r="M11">
        <v>18</v>
      </c>
      <c r="N11">
        <v>10</v>
      </c>
      <c r="O11">
        <v>366.5</v>
      </c>
      <c r="P11">
        <v>1469.51</v>
      </c>
      <c r="Q11">
        <v>0</v>
      </c>
      <c r="R11">
        <v>1467.01</v>
      </c>
      <c r="S11">
        <v>2.5</v>
      </c>
      <c r="T11">
        <v>36.89</v>
      </c>
      <c r="U11">
        <v>1.5</v>
      </c>
      <c r="V11">
        <v>0</v>
      </c>
    </row>
    <row r="12" spans="2:22" x14ac:dyDescent="0.2">
      <c r="B12">
        <v>20</v>
      </c>
      <c r="C12">
        <v>10</v>
      </c>
      <c r="D12">
        <v>329.5</v>
      </c>
      <c r="E12">
        <v>1321</v>
      </c>
      <c r="F12">
        <v>0</v>
      </c>
      <c r="G12">
        <v>1319.5</v>
      </c>
      <c r="H12">
        <v>1.5</v>
      </c>
      <c r="I12">
        <v>42.61</v>
      </c>
      <c r="J12">
        <v>0.5</v>
      </c>
      <c r="K12">
        <v>0</v>
      </c>
      <c r="M12">
        <v>20</v>
      </c>
      <c r="N12">
        <v>10</v>
      </c>
      <c r="O12">
        <v>310.49</v>
      </c>
      <c r="P12">
        <v>1242.46</v>
      </c>
      <c r="Q12">
        <v>0</v>
      </c>
      <c r="R12">
        <v>1241.46</v>
      </c>
      <c r="S12">
        <v>1</v>
      </c>
      <c r="T12">
        <v>35.590000000000003</v>
      </c>
      <c r="U12">
        <v>0.5</v>
      </c>
      <c r="V12">
        <v>0</v>
      </c>
    </row>
    <row r="13" spans="2:22" x14ac:dyDescent="0.2">
      <c r="B13">
        <v>22</v>
      </c>
      <c r="C13">
        <v>10</v>
      </c>
      <c r="D13">
        <v>361.51</v>
      </c>
      <c r="E13">
        <v>1450.03</v>
      </c>
      <c r="F13">
        <v>0</v>
      </c>
      <c r="G13">
        <v>1447.03</v>
      </c>
      <c r="H13">
        <v>3</v>
      </c>
      <c r="I13">
        <v>38.25</v>
      </c>
      <c r="J13">
        <v>1</v>
      </c>
      <c r="K13">
        <v>0</v>
      </c>
      <c r="M13">
        <v>22</v>
      </c>
      <c r="N13">
        <v>10</v>
      </c>
      <c r="O13">
        <v>378.51</v>
      </c>
      <c r="P13">
        <v>1514.03</v>
      </c>
      <c r="Q13">
        <v>0</v>
      </c>
      <c r="R13">
        <v>1513.03</v>
      </c>
      <c r="S13">
        <v>1</v>
      </c>
      <c r="T13">
        <v>38.94</v>
      </c>
      <c r="U13">
        <v>0.5</v>
      </c>
      <c r="V13">
        <v>0</v>
      </c>
    </row>
    <row r="14" spans="2:22" x14ac:dyDescent="0.2">
      <c r="B14">
        <v>24</v>
      </c>
      <c r="C14">
        <v>10</v>
      </c>
      <c r="D14">
        <v>357</v>
      </c>
      <c r="E14">
        <v>1432.5</v>
      </c>
      <c r="F14">
        <v>0</v>
      </c>
      <c r="G14">
        <v>1428</v>
      </c>
      <c r="H14">
        <v>4.5</v>
      </c>
      <c r="I14">
        <v>37.56</v>
      </c>
      <c r="J14">
        <v>2</v>
      </c>
      <c r="K14">
        <v>0</v>
      </c>
      <c r="M14">
        <v>24</v>
      </c>
      <c r="N14">
        <v>10</v>
      </c>
      <c r="O14">
        <v>274.5</v>
      </c>
      <c r="P14">
        <v>1099.99</v>
      </c>
      <c r="Q14">
        <v>0</v>
      </c>
      <c r="R14">
        <v>1098.49</v>
      </c>
      <c r="S14">
        <v>1.5</v>
      </c>
      <c r="T14">
        <v>33.72</v>
      </c>
      <c r="U14">
        <v>1</v>
      </c>
      <c r="V14">
        <v>0</v>
      </c>
    </row>
    <row r="15" spans="2:22" x14ac:dyDescent="0.2">
      <c r="B15">
        <v>26</v>
      </c>
      <c r="C15">
        <v>10</v>
      </c>
      <c r="D15">
        <v>346.99</v>
      </c>
      <c r="E15">
        <v>1391.98</v>
      </c>
      <c r="F15">
        <v>0</v>
      </c>
      <c r="G15">
        <v>1390.98</v>
      </c>
      <c r="H15">
        <v>1</v>
      </c>
      <c r="I15">
        <v>36.89</v>
      </c>
      <c r="J15">
        <v>0.5</v>
      </c>
      <c r="K15">
        <v>0</v>
      </c>
      <c r="M15">
        <v>26</v>
      </c>
      <c r="N15">
        <v>10</v>
      </c>
      <c r="O15">
        <v>346</v>
      </c>
      <c r="P15">
        <v>1382.49</v>
      </c>
      <c r="Q15">
        <v>0</v>
      </c>
      <c r="R15">
        <v>1380.99</v>
      </c>
      <c r="S15">
        <v>1.5</v>
      </c>
      <c r="T15">
        <v>31.94</v>
      </c>
      <c r="U15">
        <v>0</v>
      </c>
      <c r="V15">
        <v>0</v>
      </c>
    </row>
    <row r="16" spans="2:22" x14ac:dyDescent="0.2">
      <c r="B16">
        <v>28</v>
      </c>
      <c r="C16">
        <v>10</v>
      </c>
      <c r="D16">
        <v>342.5</v>
      </c>
      <c r="E16">
        <v>1368.52</v>
      </c>
      <c r="F16">
        <v>0</v>
      </c>
      <c r="G16">
        <v>1368.02</v>
      </c>
      <c r="H16">
        <v>0.5</v>
      </c>
      <c r="I16">
        <v>43.39</v>
      </c>
      <c r="J16">
        <v>0.5</v>
      </c>
      <c r="K16">
        <v>0</v>
      </c>
      <c r="M16">
        <v>28</v>
      </c>
      <c r="N16">
        <v>10</v>
      </c>
      <c r="O16">
        <v>357.01</v>
      </c>
      <c r="P16">
        <v>1426.53</v>
      </c>
      <c r="Q16">
        <v>0</v>
      </c>
      <c r="R16">
        <v>1425.03</v>
      </c>
      <c r="S16">
        <v>1.5</v>
      </c>
      <c r="T16">
        <v>40.369999999999997</v>
      </c>
      <c r="U16">
        <v>0.5</v>
      </c>
      <c r="V16">
        <v>0</v>
      </c>
    </row>
    <row r="17" spans="2:22" x14ac:dyDescent="0.2">
      <c r="B17">
        <v>30</v>
      </c>
      <c r="C17">
        <v>10</v>
      </c>
      <c r="D17">
        <v>355</v>
      </c>
      <c r="E17">
        <v>1421</v>
      </c>
      <c r="F17">
        <v>0</v>
      </c>
      <c r="G17">
        <v>1418.5</v>
      </c>
      <c r="H17">
        <v>2.5</v>
      </c>
      <c r="I17">
        <v>37.56</v>
      </c>
      <c r="J17">
        <v>0.5</v>
      </c>
      <c r="K17">
        <v>0</v>
      </c>
      <c r="M17">
        <v>30</v>
      </c>
      <c r="N17">
        <v>10</v>
      </c>
      <c r="O17">
        <v>311.5</v>
      </c>
      <c r="P17">
        <v>1252.49</v>
      </c>
      <c r="Q17">
        <v>0</v>
      </c>
      <c r="R17">
        <v>1250.99</v>
      </c>
      <c r="S17">
        <v>1.5</v>
      </c>
      <c r="T17">
        <v>38.25</v>
      </c>
      <c r="U17">
        <v>0</v>
      </c>
      <c r="V17">
        <v>0</v>
      </c>
    </row>
    <row r="18" spans="2:22" x14ac:dyDescent="0.2">
      <c r="B18">
        <v>32</v>
      </c>
      <c r="C18">
        <v>10</v>
      </c>
      <c r="D18">
        <v>323.5</v>
      </c>
      <c r="E18">
        <v>1297</v>
      </c>
      <c r="F18">
        <v>0</v>
      </c>
      <c r="G18">
        <v>1294.5</v>
      </c>
      <c r="H18">
        <v>2.5</v>
      </c>
      <c r="I18">
        <v>40.369999999999997</v>
      </c>
      <c r="J18">
        <v>1</v>
      </c>
      <c r="K18">
        <v>0</v>
      </c>
      <c r="M18">
        <v>32</v>
      </c>
      <c r="N18">
        <v>10</v>
      </c>
      <c r="O18">
        <v>365.5</v>
      </c>
      <c r="P18">
        <v>1460.5</v>
      </c>
      <c r="Q18">
        <v>0</v>
      </c>
      <c r="R18">
        <v>1459.5</v>
      </c>
      <c r="S18">
        <v>1</v>
      </c>
      <c r="T18">
        <v>34.33</v>
      </c>
      <c r="U18">
        <v>0</v>
      </c>
      <c r="V18">
        <v>0</v>
      </c>
    </row>
    <row r="19" spans="2:22" x14ac:dyDescent="0.2">
      <c r="B19">
        <v>34</v>
      </c>
      <c r="C19">
        <v>10</v>
      </c>
      <c r="D19">
        <v>344.5</v>
      </c>
      <c r="E19">
        <v>1379</v>
      </c>
      <c r="F19">
        <v>0</v>
      </c>
      <c r="G19">
        <v>1376.5</v>
      </c>
      <c r="H19">
        <v>2.5</v>
      </c>
      <c r="I19">
        <v>38.25</v>
      </c>
      <c r="J19">
        <v>1</v>
      </c>
      <c r="K19">
        <v>0</v>
      </c>
      <c r="M19">
        <v>34</v>
      </c>
      <c r="N19">
        <v>10</v>
      </c>
      <c r="O19">
        <v>320.5</v>
      </c>
      <c r="P19">
        <v>1284.51</v>
      </c>
      <c r="Q19">
        <v>0</v>
      </c>
      <c r="R19">
        <v>1283.01</v>
      </c>
      <c r="S19">
        <v>1.5</v>
      </c>
      <c r="T19">
        <v>44.17</v>
      </c>
      <c r="U19">
        <v>0.5</v>
      </c>
      <c r="V19">
        <v>0</v>
      </c>
    </row>
    <row r="20" spans="2:22" x14ac:dyDescent="0.2">
      <c r="B20">
        <v>36</v>
      </c>
      <c r="C20">
        <v>10</v>
      </c>
      <c r="D20">
        <v>272.5</v>
      </c>
      <c r="E20">
        <v>1090.49</v>
      </c>
      <c r="F20">
        <v>0</v>
      </c>
      <c r="G20">
        <v>1089.49</v>
      </c>
      <c r="H20">
        <v>1</v>
      </c>
      <c r="I20">
        <v>56.84</v>
      </c>
      <c r="J20">
        <v>0.5</v>
      </c>
      <c r="K20">
        <v>0</v>
      </c>
      <c r="M20">
        <v>36</v>
      </c>
      <c r="N20">
        <v>10</v>
      </c>
      <c r="O20">
        <v>346.5</v>
      </c>
      <c r="P20">
        <v>1388.98</v>
      </c>
      <c r="Q20">
        <v>0</v>
      </c>
      <c r="R20">
        <v>1387.48</v>
      </c>
      <c r="S20">
        <v>1.5</v>
      </c>
      <c r="T20">
        <v>33.72</v>
      </c>
      <c r="U20">
        <v>1.5</v>
      </c>
      <c r="V20">
        <v>0</v>
      </c>
    </row>
    <row r="21" spans="2:22" x14ac:dyDescent="0.2">
      <c r="B21">
        <v>38</v>
      </c>
      <c r="C21">
        <v>10</v>
      </c>
      <c r="D21">
        <v>343.5</v>
      </c>
      <c r="E21">
        <v>1380.01</v>
      </c>
      <c r="F21">
        <v>0</v>
      </c>
      <c r="G21">
        <v>1377.51</v>
      </c>
      <c r="H21">
        <v>2.5</v>
      </c>
      <c r="I21">
        <v>39.65</v>
      </c>
      <c r="J21">
        <v>1</v>
      </c>
      <c r="K21">
        <v>0</v>
      </c>
      <c r="M21">
        <v>38</v>
      </c>
      <c r="N21">
        <v>10</v>
      </c>
      <c r="O21">
        <v>367.01</v>
      </c>
      <c r="P21">
        <v>1470.03</v>
      </c>
      <c r="Q21">
        <v>0</v>
      </c>
      <c r="R21">
        <v>1469.53</v>
      </c>
      <c r="S21">
        <v>0.5</v>
      </c>
      <c r="T21">
        <v>33.72</v>
      </c>
      <c r="U21">
        <v>0.5</v>
      </c>
      <c r="V21">
        <v>0</v>
      </c>
    </row>
    <row r="22" spans="2:22" x14ac:dyDescent="0.2">
      <c r="B22">
        <v>40</v>
      </c>
      <c r="C22">
        <v>10</v>
      </c>
      <c r="D22">
        <v>358</v>
      </c>
      <c r="E22">
        <v>1434.49</v>
      </c>
      <c r="F22">
        <v>0</v>
      </c>
      <c r="G22">
        <v>1433.49</v>
      </c>
      <c r="H22">
        <v>1</v>
      </c>
      <c r="I22">
        <v>36.24</v>
      </c>
      <c r="J22">
        <v>0</v>
      </c>
      <c r="K22">
        <v>0</v>
      </c>
      <c r="M22">
        <v>40</v>
      </c>
      <c r="N22">
        <v>10</v>
      </c>
      <c r="O22">
        <v>302.99</v>
      </c>
      <c r="P22">
        <v>1213.47</v>
      </c>
      <c r="Q22">
        <v>0</v>
      </c>
      <c r="R22">
        <v>1212.47</v>
      </c>
      <c r="S22">
        <v>1</v>
      </c>
      <c r="T22">
        <v>36.24</v>
      </c>
      <c r="U22">
        <v>0.5</v>
      </c>
      <c r="V22">
        <v>0</v>
      </c>
    </row>
    <row r="23" spans="2:22" x14ac:dyDescent="0.2">
      <c r="B23">
        <v>42</v>
      </c>
      <c r="C23">
        <v>10</v>
      </c>
      <c r="D23">
        <v>323.51</v>
      </c>
      <c r="E23">
        <v>1291.53</v>
      </c>
      <c r="F23">
        <v>0</v>
      </c>
      <c r="G23">
        <v>1290.53</v>
      </c>
      <c r="H23">
        <v>1</v>
      </c>
      <c r="I23">
        <v>36.89</v>
      </c>
      <c r="J23">
        <v>0</v>
      </c>
      <c r="K23">
        <v>0</v>
      </c>
      <c r="M23">
        <v>42</v>
      </c>
      <c r="N23">
        <v>10</v>
      </c>
      <c r="O23">
        <v>368.01</v>
      </c>
      <c r="P23">
        <v>1477.03</v>
      </c>
      <c r="Q23">
        <v>0</v>
      </c>
      <c r="R23">
        <v>1474.03</v>
      </c>
      <c r="S23">
        <v>3</v>
      </c>
      <c r="T23">
        <v>36.89</v>
      </c>
      <c r="U23">
        <v>1</v>
      </c>
      <c r="V23">
        <v>0</v>
      </c>
    </row>
    <row r="24" spans="2:22" x14ac:dyDescent="0.2">
      <c r="B24">
        <v>44</v>
      </c>
      <c r="C24">
        <v>10</v>
      </c>
      <c r="D24">
        <v>311.99</v>
      </c>
      <c r="E24">
        <v>1251.46</v>
      </c>
      <c r="F24">
        <v>0</v>
      </c>
      <c r="G24">
        <v>1247.96</v>
      </c>
      <c r="H24">
        <v>3.5</v>
      </c>
      <c r="I24">
        <v>33.72</v>
      </c>
      <c r="J24">
        <v>2</v>
      </c>
      <c r="K24">
        <v>0</v>
      </c>
      <c r="M24">
        <v>44</v>
      </c>
      <c r="N24">
        <v>10</v>
      </c>
      <c r="O24">
        <v>285.99</v>
      </c>
      <c r="P24">
        <v>1139.47</v>
      </c>
      <c r="Q24">
        <v>0</v>
      </c>
      <c r="R24">
        <v>1137.97</v>
      </c>
      <c r="S24">
        <v>1.5</v>
      </c>
      <c r="T24">
        <v>34.950000000000003</v>
      </c>
      <c r="U24">
        <v>0</v>
      </c>
      <c r="V24">
        <v>0</v>
      </c>
    </row>
    <row r="25" spans="2:22" x14ac:dyDescent="0.2">
      <c r="B25">
        <v>46</v>
      </c>
      <c r="C25">
        <v>10</v>
      </c>
      <c r="D25">
        <v>341</v>
      </c>
      <c r="E25">
        <v>1365</v>
      </c>
      <c r="F25">
        <v>0</v>
      </c>
      <c r="G25">
        <v>1364</v>
      </c>
      <c r="H25">
        <v>1</v>
      </c>
      <c r="I25">
        <v>54.83</v>
      </c>
      <c r="J25">
        <v>0</v>
      </c>
      <c r="K25">
        <v>0</v>
      </c>
      <c r="M25">
        <v>46</v>
      </c>
      <c r="N25">
        <v>10</v>
      </c>
      <c r="O25">
        <v>367.01</v>
      </c>
      <c r="P25">
        <v>1474.03</v>
      </c>
      <c r="Q25">
        <v>0</v>
      </c>
      <c r="R25">
        <v>1471.53</v>
      </c>
      <c r="S25">
        <v>2.5</v>
      </c>
      <c r="T25">
        <v>40.369999999999997</v>
      </c>
      <c r="U25">
        <v>0.5</v>
      </c>
      <c r="V25">
        <v>0</v>
      </c>
    </row>
    <row r="26" spans="2:22" x14ac:dyDescent="0.2">
      <c r="B26">
        <v>48</v>
      </c>
      <c r="C26">
        <v>10</v>
      </c>
      <c r="D26">
        <v>346.5</v>
      </c>
      <c r="E26">
        <v>1394</v>
      </c>
      <c r="F26">
        <v>0</v>
      </c>
      <c r="G26">
        <v>1393</v>
      </c>
      <c r="H26">
        <v>1</v>
      </c>
      <c r="I26">
        <v>40.369999999999997</v>
      </c>
      <c r="J26">
        <v>1</v>
      </c>
      <c r="K26">
        <v>0</v>
      </c>
      <c r="M26">
        <v>48</v>
      </c>
      <c r="N26">
        <v>10</v>
      </c>
      <c r="O26">
        <v>320.5</v>
      </c>
      <c r="P26">
        <v>1280.49</v>
      </c>
      <c r="Q26">
        <v>0</v>
      </c>
      <c r="R26">
        <v>1280.49</v>
      </c>
      <c r="S26">
        <v>0</v>
      </c>
      <c r="T26">
        <v>36.24</v>
      </c>
      <c r="U26">
        <v>0</v>
      </c>
      <c r="V26">
        <v>0</v>
      </c>
    </row>
    <row r="27" spans="2:22" x14ac:dyDescent="0.2">
      <c r="B27">
        <v>50</v>
      </c>
      <c r="C27">
        <v>10</v>
      </c>
      <c r="D27">
        <v>312.48</v>
      </c>
      <c r="E27">
        <v>1248.42</v>
      </c>
      <c r="F27">
        <v>0</v>
      </c>
      <c r="G27">
        <v>1247.92</v>
      </c>
      <c r="H27">
        <v>0.5</v>
      </c>
      <c r="I27">
        <v>35.590000000000003</v>
      </c>
      <c r="J27">
        <v>0.5</v>
      </c>
      <c r="K27">
        <v>0</v>
      </c>
      <c r="M27">
        <v>50</v>
      </c>
      <c r="N27">
        <v>10</v>
      </c>
      <c r="O27">
        <v>317</v>
      </c>
      <c r="P27">
        <v>1266.52</v>
      </c>
      <c r="Q27">
        <v>0</v>
      </c>
      <c r="R27">
        <v>1265.52</v>
      </c>
      <c r="S27">
        <v>1</v>
      </c>
      <c r="T27">
        <v>36.24</v>
      </c>
      <c r="U27">
        <v>0</v>
      </c>
      <c r="V27">
        <v>0</v>
      </c>
    </row>
    <row r="28" spans="2:22" x14ac:dyDescent="0.2">
      <c r="B28">
        <v>52</v>
      </c>
      <c r="C28">
        <v>10</v>
      </c>
      <c r="D28">
        <v>341.02</v>
      </c>
      <c r="E28">
        <v>1363.58</v>
      </c>
      <c r="F28">
        <v>0</v>
      </c>
      <c r="G28">
        <v>1361.58</v>
      </c>
      <c r="H28">
        <v>2</v>
      </c>
      <c r="I28">
        <v>33.119999999999997</v>
      </c>
      <c r="J28">
        <v>0</v>
      </c>
      <c r="K28">
        <v>0</v>
      </c>
      <c r="M28">
        <v>52</v>
      </c>
      <c r="N28">
        <v>10</v>
      </c>
      <c r="O28">
        <v>389.49</v>
      </c>
      <c r="P28">
        <v>1560.46</v>
      </c>
      <c r="Q28">
        <v>0</v>
      </c>
      <c r="R28">
        <v>1557.46</v>
      </c>
      <c r="S28">
        <v>3</v>
      </c>
      <c r="T28">
        <v>34.950000000000003</v>
      </c>
      <c r="U28">
        <v>0.5</v>
      </c>
      <c r="V28">
        <v>0</v>
      </c>
    </row>
    <row r="29" spans="2:22" x14ac:dyDescent="0.2">
      <c r="B29">
        <v>54</v>
      </c>
      <c r="C29">
        <v>10</v>
      </c>
      <c r="D29">
        <v>302.5</v>
      </c>
      <c r="E29">
        <v>1212.01</v>
      </c>
      <c r="F29">
        <v>0</v>
      </c>
      <c r="G29">
        <v>1209.01</v>
      </c>
      <c r="H29">
        <v>3</v>
      </c>
      <c r="I29">
        <v>44.17</v>
      </c>
      <c r="J29">
        <v>1</v>
      </c>
      <c r="K29">
        <v>0</v>
      </c>
      <c r="M29">
        <v>54</v>
      </c>
      <c r="N29">
        <v>10</v>
      </c>
      <c r="O29">
        <v>372.51</v>
      </c>
      <c r="P29">
        <v>1492.04</v>
      </c>
      <c r="Q29">
        <v>0</v>
      </c>
      <c r="R29">
        <v>1490.04</v>
      </c>
      <c r="S29">
        <v>2</v>
      </c>
      <c r="T29">
        <v>42.61</v>
      </c>
      <c r="U29">
        <v>0.5</v>
      </c>
      <c r="V29">
        <v>0</v>
      </c>
    </row>
    <row r="30" spans="2:22" x14ac:dyDescent="0.2">
      <c r="B30">
        <v>56</v>
      </c>
      <c r="C30">
        <v>10</v>
      </c>
      <c r="D30">
        <v>378.5</v>
      </c>
      <c r="E30">
        <v>1517.02</v>
      </c>
      <c r="F30">
        <v>0</v>
      </c>
      <c r="G30">
        <v>1515.02</v>
      </c>
      <c r="H30">
        <v>2</v>
      </c>
      <c r="I30">
        <v>35.590000000000003</v>
      </c>
      <c r="J30">
        <v>1</v>
      </c>
      <c r="K30">
        <v>0</v>
      </c>
      <c r="M30">
        <v>56</v>
      </c>
      <c r="N30">
        <v>10</v>
      </c>
      <c r="O30">
        <v>315</v>
      </c>
      <c r="P30">
        <v>1260.98</v>
      </c>
      <c r="Q30">
        <v>0</v>
      </c>
      <c r="R30">
        <v>1257.98</v>
      </c>
      <c r="S30">
        <v>3</v>
      </c>
      <c r="T30">
        <v>39.65</v>
      </c>
      <c r="U30">
        <v>1</v>
      </c>
      <c r="V30">
        <v>0</v>
      </c>
    </row>
    <row r="31" spans="2:22" x14ac:dyDescent="0.2">
      <c r="B31">
        <v>58</v>
      </c>
      <c r="C31">
        <v>10</v>
      </c>
      <c r="D31">
        <v>301.49</v>
      </c>
      <c r="E31">
        <v>1206.47</v>
      </c>
      <c r="F31">
        <v>0</v>
      </c>
      <c r="G31">
        <v>1204.47</v>
      </c>
      <c r="H31">
        <v>2</v>
      </c>
      <c r="I31">
        <v>39.65</v>
      </c>
      <c r="J31">
        <v>0.5</v>
      </c>
      <c r="K31">
        <v>0</v>
      </c>
      <c r="M31">
        <v>58</v>
      </c>
      <c r="N31">
        <v>10</v>
      </c>
      <c r="O31">
        <v>301</v>
      </c>
      <c r="P31">
        <v>1206.51</v>
      </c>
      <c r="Q31">
        <v>0</v>
      </c>
      <c r="R31">
        <v>1205.51</v>
      </c>
      <c r="S31">
        <v>1</v>
      </c>
      <c r="T31">
        <v>40.369999999999997</v>
      </c>
      <c r="U31">
        <v>0.5</v>
      </c>
      <c r="V31">
        <v>0</v>
      </c>
    </row>
    <row r="32" spans="2:22" x14ac:dyDescent="0.2">
      <c r="B32">
        <v>60</v>
      </c>
      <c r="C32">
        <v>10</v>
      </c>
      <c r="D32">
        <v>332</v>
      </c>
      <c r="E32">
        <v>1334.51</v>
      </c>
      <c r="F32">
        <v>0</v>
      </c>
      <c r="G32">
        <v>1332.01</v>
      </c>
      <c r="H32">
        <v>2.5</v>
      </c>
      <c r="I32">
        <v>52.89</v>
      </c>
      <c r="J32">
        <v>1</v>
      </c>
      <c r="K32">
        <v>0</v>
      </c>
      <c r="M32">
        <v>60</v>
      </c>
      <c r="N32">
        <v>10</v>
      </c>
      <c r="O32">
        <v>341</v>
      </c>
      <c r="P32">
        <v>1365.99</v>
      </c>
      <c r="Q32">
        <v>0</v>
      </c>
      <c r="R32">
        <v>1363.99</v>
      </c>
      <c r="S32">
        <v>2</v>
      </c>
      <c r="T32">
        <v>36.24</v>
      </c>
      <c r="U32">
        <v>0.5</v>
      </c>
      <c r="V32">
        <v>0</v>
      </c>
    </row>
    <row r="33" spans="2:22" x14ac:dyDescent="0.2">
      <c r="B33">
        <v>62</v>
      </c>
      <c r="C33">
        <v>10</v>
      </c>
      <c r="D33">
        <v>344.51</v>
      </c>
      <c r="E33">
        <v>1379.02</v>
      </c>
      <c r="F33">
        <v>0</v>
      </c>
      <c r="G33">
        <v>1378.02</v>
      </c>
      <c r="H33">
        <v>1</v>
      </c>
      <c r="I33">
        <v>40.369999999999997</v>
      </c>
      <c r="J33">
        <v>0.5</v>
      </c>
      <c r="K33">
        <v>0</v>
      </c>
      <c r="M33">
        <v>62</v>
      </c>
      <c r="N33">
        <v>10</v>
      </c>
      <c r="O33">
        <v>359.5</v>
      </c>
      <c r="P33">
        <v>1444.49</v>
      </c>
      <c r="Q33">
        <v>0</v>
      </c>
      <c r="R33">
        <v>1442.49</v>
      </c>
      <c r="S33">
        <v>2</v>
      </c>
      <c r="T33">
        <v>34.33</v>
      </c>
      <c r="U33">
        <v>1</v>
      </c>
      <c r="V33">
        <v>0</v>
      </c>
    </row>
    <row r="34" spans="2:22" x14ac:dyDescent="0.2">
      <c r="B34">
        <v>64</v>
      </c>
      <c r="C34">
        <v>10</v>
      </c>
      <c r="D34">
        <v>291</v>
      </c>
      <c r="E34">
        <v>1167.49</v>
      </c>
      <c r="F34">
        <v>0</v>
      </c>
      <c r="G34">
        <v>1165.49</v>
      </c>
      <c r="H34">
        <v>2</v>
      </c>
      <c r="I34">
        <v>50.11</v>
      </c>
      <c r="J34">
        <v>1</v>
      </c>
      <c r="K34">
        <v>0</v>
      </c>
      <c r="M34">
        <v>64</v>
      </c>
      <c r="N34">
        <v>10</v>
      </c>
      <c r="O34">
        <v>346</v>
      </c>
      <c r="P34">
        <v>1384.01</v>
      </c>
      <c r="Q34">
        <v>0</v>
      </c>
      <c r="R34">
        <v>1381.51</v>
      </c>
      <c r="S34">
        <v>2.5</v>
      </c>
      <c r="T34">
        <v>33.72</v>
      </c>
      <c r="U34">
        <v>2</v>
      </c>
      <c r="V34">
        <v>0</v>
      </c>
    </row>
    <row r="35" spans="2:22" x14ac:dyDescent="0.2">
      <c r="B35">
        <v>66</v>
      </c>
      <c r="C35">
        <v>10</v>
      </c>
      <c r="D35">
        <v>311.5</v>
      </c>
      <c r="E35">
        <v>1243.99</v>
      </c>
      <c r="F35">
        <v>0</v>
      </c>
      <c r="G35">
        <v>1243.99</v>
      </c>
      <c r="H35">
        <v>0</v>
      </c>
      <c r="I35">
        <v>39.65</v>
      </c>
      <c r="J35">
        <v>0</v>
      </c>
      <c r="K35">
        <v>0</v>
      </c>
      <c r="M35">
        <v>66</v>
      </c>
      <c r="N35">
        <v>10</v>
      </c>
      <c r="O35">
        <v>321</v>
      </c>
      <c r="P35">
        <v>1290</v>
      </c>
      <c r="Q35">
        <v>0</v>
      </c>
      <c r="R35">
        <v>1288</v>
      </c>
      <c r="S35">
        <v>2</v>
      </c>
      <c r="T35">
        <v>49.21</v>
      </c>
      <c r="U35">
        <v>1.5</v>
      </c>
      <c r="V35">
        <v>0</v>
      </c>
    </row>
    <row r="36" spans="2:22" x14ac:dyDescent="0.2">
      <c r="B36">
        <v>68</v>
      </c>
      <c r="C36">
        <v>10</v>
      </c>
      <c r="D36">
        <v>333</v>
      </c>
      <c r="E36">
        <v>1336.51</v>
      </c>
      <c r="F36">
        <v>0</v>
      </c>
      <c r="G36">
        <v>1334.51</v>
      </c>
      <c r="H36">
        <v>2</v>
      </c>
      <c r="I36">
        <v>34.33</v>
      </c>
      <c r="J36">
        <v>1</v>
      </c>
      <c r="K36">
        <v>0</v>
      </c>
      <c r="M36">
        <v>68</v>
      </c>
      <c r="N36">
        <v>10</v>
      </c>
      <c r="O36">
        <v>367.49</v>
      </c>
      <c r="P36">
        <v>1471.44</v>
      </c>
      <c r="Q36">
        <v>0</v>
      </c>
      <c r="R36">
        <v>1469.44</v>
      </c>
      <c r="S36">
        <v>2</v>
      </c>
      <c r="T36">
        <v>35.590000000000003</v>
      </c>
      <c r="U36">
        <v>0</v>
      </c>
      <c r="V36">
        <v>0</v>
      </c>
    </row>
    <row r="37" spans="2:22" x14ac:dyDescent="0.2">
      <c r="B37">
        <v>70</v>
      </c>
      <c r="C37">
        <v>10</v>
      </c>
      <c r="D37">
        <v>344.5</v>
      </c>
      <c r="E37">
        <v>1380.01</v>
      </c>
      <c r="F37">
        <v>0</v>
      </c>
      <c r="G37">
        <v>1377.51</v>
      </c>
      <c r="H37">
        <v>2.5</v>
      </c>
      <c r="I37">
        <v>34.950000000000003</v>
      </c>
      <c r="J37">
        <v>1</v>
      </c>
      <c r="K37">
        <v>0</v>
      </c>
      <c r="M37">
        <v>70</v>
      </c>
      <c r="N37">
        <v>10</v>
      </c>
      <c r="O37">
        <v>325.01</v>
      </c>
      <c r="P37">
        <v>1301.55</v>
      </c>
      <c r="Q37">
        <v>0</v>
      </c>
      <c r="R37">
        <v>1300.55</v>
      </c>
      <c r="S37">
        <v>1</v>
      </c>
      <c r="T37">
        <v>34.33</v>
      </c>
      <c r="U37">
        <v>0.5</v>
      </c>
      <c r="V37">
        <v>0</v>
      </c>
    </row>
    <row r="38" spans="2:22" x14ac:dyDescent="0.2">
      <c r="B38">
        <v>72</v>
      </c>
      <c r="C38">
        <v>10</v>
      </c>
      <c r="D38">
        <v>352.99</v>
      </c>
      <c r="E38">
        <v>1411.97</v>
      </c>
      <c r="F38">
        <v>0</v>
      </c>
      <c r="G38">
        <v>1411.47</v>
      </c>
      <c r="H38">
        <v>0.5</v>
      </c>
      <c r="I38">
        <v>31.37</v>
      </c>
      <c r="J38">
        <v>0.5</v>
      </c>
      <c r="K38">
        <v>0</v>
      </c>
      <c r="M38">
        <v>72</v>
      </c>
      <c r="N38">
        <v>10</v>
      </c>
      <c r="O38">
        <v>367.01</v>
      </c>
      <c r="P38">
        <v>1467.02</v>
      </c>
      <c r="Q38">
        <v>0</v>
      </c>
      <c r="R38">
        <v>1465.02</v>
      </c>
      <c r="S38">
        <v>2</v>
      </c>
      <c r="T38">
        <v>33.119999999999997</v>
      </c>
      <c r="U38">
        <v>0.5</v>
      </c>
      <c r="V38">
        <v>0</v>
      </c>
    </row>
    <row r="39" spans="2:22" x14ac:dyDescent="0.2">
      <c r="B39">
        <v>74</v>
      </c>
      <c r="C39">
        <v>10</v>
      </c>
      <c r="D39">
        <v>306</v>
      </c>
      <c r="E39">
        <v>1232.52</v>
      </c>
      <c r="F39">
        <v>0</v>
      </c>
      <c r="G39">
        <v>1229.52</v>
      </c>
      <c r="H39">
        <v>3</v>
      </c>
      <c r="I39">
        <v>41.1</v>
      </c>
      <c r="J39">
        <v>2</v>
      </c>
      <c r="K39">
        <v>0</v>
      </c>
      <c r="M39">
        <v>74</v>
      </c>
      <c r="N39">
        <v>10</v>
      </c>
      <c r="O39">
        <v>333.98</v>
      </c>
      <c r="P39">
        <v>1337.44</v>
      </c>
      <c r="Q39">
        <v>0</v>
      </c>
      <c r="R39">
        <v>1335.94</v>
      </c>
      <c r="S39">
        <v>1.5</v>
      </c>
      <c r="T39">
        <v>33.119999999999997</v>
      </c>
      <c r="U39">
        <v>0.5</v>
      </c>
      <c r="V39">
        <v>0</v>
      </c>
    </row>
    <row r="40" spans="2:22" x14ac:dyDescent="0.2">
      <c r="B40">
        <v>76</v>
      </c>
      <c r="C40">
        <v>10</v>
      </c>
      <c r="D40">
        <v>324.5</v>
      </c>
      <c r="E40">
        <v>1297.5</v>
      </c>
      <c r="F40">
        <v>0</v>
      </c>
      <c r="G40">
        <v>1294.5</v>
      </c>
      <c r="H40">
        <v>3</v>
      </c>
      <c r="I40">
        <v>33.119999999999997</v>
      </c>
      <c r="J40">
        <v>0.5</v>
      </c>
      <c r="K40">
        <v>0</v>
      </c>
      <c r="M40">
        <v>76</v>
      </c>
      <c r="N40">
        <v>10</v>
      </c>
      <c r="O40">
        <v>369.01</v>
      </c>
      <c r="P40">
        <v>1481.04</v>
      </c>
      <c r="Q40">
        <v>0</v>
      </c>
      <c r="R40">
        <v>1477.04</v>
      </c>
      <c r="S40">
        <v>4</v>
      </c>
      <c r="T40">
        <v>33.119999999999997</v>
      </c>
      <c r="U40">
        <v>1</v>
      </c>
      <c r="V40">
        <v>0</v>
      </c>
    </row>
    <row r="41" spans="2:22" x14ac:dyDescent="0.2">
      <c r="B41">
        <v>78</v>
      </c>
      <c r="C41">
        <v>10</v>
      </c>
      <c r="D41">
        <v>321</v>
      </c>
      <c r="E41">
        <v>1287.5</v>
      </c>
      <c r="F41">
        <v>0</v>
      </c>
      <c r="G41">
        <v>1285.5</v>
      </c>
      <c r="H41">
        <v>2</v>
      </c>
      <c r="I41">
        <v>33.72</v>
      </c>
      <c r="J41">
        <v>1</v>
      </c>
      <c r="K41">
        <v>0</v>
      </c>
      <c r="M41">
        <v>78</v>
      </c>
      <c r="N41">
        <v>10</v>
      </c>
      <c r="O41">
        <v>426.51</v>
      </c>
      <c r="P41">
        <v>1707.05</v>
      </c>
      <c r="Q41">
        <v>0</v>
      </c>
      <c r="R41">
        <v>1705.55</v>
      </c>
      <c r="S41">
        <v>1.5</v>
      </c>
      <c r="T41">
        <v>28.67</v>
      </c>
      <c r="U41">
        <v>0.5</v>
      </c>
      <c r="V41">
        <v>0</v>
      </c>
    </row>
    <row r="42" spans="2:22" x14ac:dyDescent="0.2">
      <c r="B42">
        <v>80</v>
      </c>
      <c r="C42">
        <v>10</v>
      </c>
      <c r="D42">
        <v>307.5</v>
      </c>
      <c r="E42">
        <v>1232.98</v>
      </c>
      <c r="F42">
        <v>0</v>
      </c>
      <c r="G42">
        <v>1230.48</v>
      </c>
      <c r="H42">
        <v>2.5</v>
      </c>
      <c r="I42">
        <v>35.590000000000003</v>
      </c>
      <c r="J42">
        <v>0</v>
      </c>
      <c r="K42">
        <v>0</v>
      </c>
      <c r="M42">
        <v>80</v>
      </c>
      <c r="N42">
        <v>10</v>
      </c>
      <c r="O42">
        <v>323.49</v>
      </c>
      <c r="P42">
        <v>1291.97</v>
      </c>
      <c r="Q42">
        <v>0</v>
      </c>
      <c r="R42">
        <v>1291.47</v>
      </c>
      <c r="S42">
        <v>0.5</v>
      </c>
      <c r="T42">
        <v>34.33</v>
      </c>
      <c r="U42">
        <v>0.5</v>
      </c>
      <c r="V42">
        <v>0</v>
      </c>
    </row>
    <row r="43" spans="2:22" x14ac:dyDescent="0.2">
      <c r="B43">
        <v>82</v>
      </c>
      <c r="C43">
        <v>10</v>
      </c>
      <c r="D43">
        <v>329</v>
      </c>
      <c r="E43">
        <v>1315.52</v>
      </c>
      <c r="F43">
        <v>0</v>
      </c>
      <c r="G43">
        <v>1314.02</v>
      </c>
      <c r="H43">
        <v>1.5</v>
      </c>
      <c r="I43">
        <v>50.11</v>
      </c>
      <c r="J43">
        <v>0.5</v>
      </c>
      <c r="K43">
        <v>0</v>
      </c>
      <c r="M43">
        <v>82</v>
      </c>
      <c r="N43">
        <v>10</v>
      </c>
      <c r="O43">
        <v>237</v>
      </c>
      <c r="P43">
        <v>953.99</v>
      </c>
      <c r="Q43">
        <v>0</v>
      </c>
      <c r="R43">
        <v>952.49</v>
      </c>
      <c r="S43">
        <v>1.5</v>
      </c>
      <c r="T43">
        <v>186.54</v>
      </c>
      <c r="U43">
        <v>0.5</v>
      </c>
      <c r="V43">
        <v>0</v>
      </c>
    </row>
    <row r="44" spans="2:22" x14ac:dyDescent="0.2">
      <c r="B44">
        <v>84</v>
      </c>
      <c r="C44">
        <v>10</v>
      </c>
      <c r="D44">
        <v>303.49</v>
      </c>
      <c r="E44">
        <v>1216.98</v>
      </c>
      <c r="F44">
        <v>0</v>
      </c>
      <c r="G44">
        <v>1214.48</v>
      </c>
      <c r="H44">
        <v>2.5</v>
      </c>
      <c r="I44">
        <v>34.950000000000003</v>
      </c>
      <c r="J44">
        <v>1</v>
      </c>
      <c r="K44">
        <v>0</v>
      </c>
      <c r="M44">
        <v>84</v>
      </c>
      <c r="N44">
        <v>10</v>
      </c>
      <c r="O44">
        <v>320</v>
      </c>
      <c r="P44">
        <v>1282.01</v>
      </c>
      <c r="Q44">
        <v>0</v>
      </c>
      <c r="R44">
        <v>1279.01</v>
      </c>
      <c r="S44">
        <v>3</v>
      </c>
      <c r="T44">
        <v>34.33</v>
      </c>
      <c r="U44">
        <v>0.5</v>
      </c>
      <c r="V44">
        <v>0</v>
      </c>
    </row>
    <row r="45" spans="2:22" x14ac:dyDescent="0.2">
      <c r="B45">
        <v>86</v>
      </c>
      <c r="C45">
        <v>10</v>
      </c>
      <c r="D45">
        <v>363.5</v>
      </c>
      <c r="E45">
        <v>1459.51</v>
      </c>
      <c r="F45">
        <v>0</v>
      </c>
      <c r="G45">
        <v>1455.01</v>
      </c>
      <c r="H45">
        <v>4.5</v>
      </c>
      <c r="I45">
        <v>36.24</v>
      </c>
      <c r="J45">
        <v>1</v>
      </c>
      <c r="K45">
        <v>0</v>
      </c>
      <c r="M45">
        <v>86</v>
      </c>
      <c r="N45">
        <v>10</v>
      </c>
      <c r="O45">
        <v>280.01</v>
      </c>
      <c r="P45">
        <v>1119.02</v>
      </c>
      <c r="Q45">
        <v>0</v>
      </c>
      <c r="R45">
        <v>1117.52</v>
      </c>
      <c r="S45">
        <v>1.5</v>
      </c>
      <c r="T45">
        <v>58.92</v>
      </c>
      <c r="U45">
        <v>0</v>
      </c>
      <c r="V45">
        <v>0</v>
      </c>
    </row>
    <row r="46" spans="2:22" x14ac:dyDescent="0.2">
      <c r="B46">
        <v>88</v>
      </c>
      <c r="C46">
        <v>10</v>
      </c>
      <c r="D46">
        <v>275</v>
      </c>
      <c r="E46">
        <v>1101.01</v>
      </c>
      <c r="F46">
        <v>0</v>
      </c>
      <c r="G46">
        <v>1099.01</v>
      </c>
      <c r="H46">
        <v>2</v>
      </c>
      <c r="I46">
        <v>43.39</v>
      </c>
      <c r="J46">
        <v>1.5</v>
      </c>
      <c r="K46">
        <v>0</v>
      </c>
      <c r="M46">
        <v>88</v>
      </c>
      <c r="N46">
        <v>10</v>
      </c>
      <c r="O46">
        <v>350.49</v>
      </c>
      <c r="P46">
        <v>1407.47</v>
      </c>
      <c r="Q46">
        <v>0</v>
      </c>
      <c r="R46">
        <v>1403.47</v>
      </c>
      <c r="S46">
        <v>4</v>
      </c>
      <c r="T46">
        <v>31.37</v>
      </c>
      <c r="U46">
        <v>2</v>
      </c>
      <c r="V46">
        <v>0</v>
      </c>
    </row>
    <row r="47" spans="2:22" x14ac:dyDescent="0.2">
      <c r="B47">
        <v>90</v>
      </c>
      <c r="C47">
        <v>10</v>
      </c>
      <c r="D47">
        <v>403</v>
      </c>
      <c r="E47">
        <v>1612.48</v>
      </c>
      <c r="F47">
        <v>0</v>
      </c>
      <c r="G47">
        <v>1611.48</v>
      </c>
      <c r="H47">
        <v>1</v>
      </c>
      <c r="I47">
        <v>33.72</v>
      </c>
      <c r="J47">
        <v>0</v>
      </c>
      <c r="K47">
        <v>0</v>
      </c>
      <c r="M47">
        <v>90</v>
      </c>
      <c r="N47">
        <v>10</v>
      </c>
      <c r="O47">
        <v>264</v>
      </c>
      <c r="P47">
        <v>1056.52</v>
      </c>
      <c r="Q47">
        <v>0</v>
      </c>
      <c r="R47">
        <v>1056.52</v>
      </c>
      <c r="S47">
        <v>0</v>
      </c>
      <c r="T47">
        <v>176.73</v>
      </c>
      <c r="U47">
        <v>0</v>
      </c>
      <c r="V47">
        <v>0</v>
      </c>
    </row>
    <row r="51" spans="3:17" x14ac:dyDescent="0.2">
      <c r="C51" t="s">
        <v>12</v>
      </c>
      <c r="D51" t="s">
        <v>13</v>
      </c>
      <c r="F51" t="s">
        <v>14</v>
      </c>
      <c r="G51" t="s">
        <v>15</v>
      </c>
      <c r="I51" s="2" t="s">
        <v>16</v>
      </c>
      <c r="J51" s="2" t="s">
        <v>17</v>
      </c>
      <c r="L51" s="2" t="s">
        <v>18</v>
      </c>
      <c r="M51" s="2" t="s">
        <v>19</v>
      </c>
      <c r="P51" t="s">
        <v>20</v>
      </c>
      <c r="Q51" t="s">
        <v>21</v>
      </c>
    </row>
    <row r="52" spans="3:17" x14ac:dyDescent="0.2">
      <c r="C52">
        <f>D3</f>
        <v>355.06</v>
      </c>
      <c r="D52">
        <f>O3</f>
        <v>434.43</v>
      </c>
      <c r="F52">
        <f>F3</f>
        <v>0</v>
      </c>
      <c r="G52">
        <f>Q3</f>
        <v>0</v>
      </c>
      <c r="I52">
        <f>G3</f>
        <v>1427.22</v>
      </c>
      <c r="J52">
        <f>R3</f>
        <v>1747.72</v>
      </c>
      <c r="L52">
        <f>I3</f>
        <v>36.24</v>
      </c>
      <c r="M52">
        <f>T3</f>
        <v>28.67</v>
      </c>
      <c r="P52">
        <v>1329</v>
      </c>
      <c r="Q52">
        <v>1359</v>
      </c>
    </row>
    <row r="53" spans="3:17" x14ac:dyDescent="0.2">
      <c r="C53">
        <f t="shared" ref="C53:C96" si="0">D4</f>
        <v>304.04000000000002</v>
      </c>
      <c r="D53">
        <f t="shared" ref="D53:D96" si="1">O4</f>
        <v>367.05</v>
      </c>
      <c r="F53">
        <f t="shared" ref="F53:F96" si="2">F4</f>
        <v>0</v>
      </c>
      <c r="G53">
        <f t="shared" ref="G53:G96" si="3">Q4</f>
        <v>0</v>
      </c>
      <c r="I53">
        <f t="shared" ref="I53:I96" si="4">G4</f>
        <v>1217.17</v>
      </c>
      <c r="J53">
        <f t="shared" ref="J53:J96" si="5">R4</f>
        <v>1462.72</v>
      </c>
      <c r="L53">
        <f t="shared" ref="L53:L96" si="6">I4</f>
        <v>38.94</v>
      </c>
      <c r="M53">
        <f t="shared" ref="M53:M96" si="7">T4</f>
        <v>31.37</v>
      </c>
    </row>
    <row r="54" spans="3:17" x14ac:dyDescent="0.2">
      <c r="C54">
        <f t="shared" si="0"/>
        <v>359.98</v>
      </c>
      <c r="D54">
        <f t="shared" si="1"/>
        <v>346.5</v>
      </c>
      <c r="F54">
        <f t="shared" si="2"/>
        <v>0</v>
      </c>
      <c r="G54">
        <f t="shared" si="3"/>
        <v>0</v>
      </c>
      <c r="I54">
        <f t="shared" si="4"/>
        <v>1437.92</v>
      </c>
      <c r="J54">
        <f t="shared" si="5"/>
        <v>1385.99</v>
      </c>
      <c r="L54">
        <f t="shared" si="6"/>
        <v>38.94</v>
      </c>
      <c r="M54">
        <f t="shared" si="7"/>
        <v>33.72</v>
      </c>
    </row>
    <row r="55" spans="3:17" x14ac:dyDescent="0.2">
      <c r="C55">
        <f t="shared" si="0"/>
        <v>339.02</v>
      </c>
      <c r="D55">
        <f t="shared" si="1"/>
        <v>350.5</v>
      </c>
      <c r="F55">
        <f t="shared" si="2"/>
        <v>0</v>
      </c>
      <c r="G55">
        <f t="shared" si="3"/>
        <v>0</v>
      </c>
      <c r="I55">
        <f t="shared" si="4"/>
        <v>1357.58</v>
      </c>
      <c r="J55">
        <f t="shared" si="5"/>
        <v>1405</v>
      </c>
      <c r="L55">
        <f t="shared" si="6"/>
        <v>39.65</v>
      </c>
      <c r="M55">
        <f t="shared" si="7"/>
        <v>34.33</v>
      </c>
    </row>
    <row r="56" spans="3:17" x14ac:dyDescent="0.2">
      <c r="C56">
        <f t="shared" si="0"/>
        <v>336</v>
      </c>
      <c r="D56">
        <f t="shared" si="1"/>
        <v>328.49</v>
      </c>
      <c r="F56">
        <f t="shared" si="2"/>
        <v>0</v>
      </c>
      <c r="G56">
        <f t="shared" si="3"/>
        <v>0</v>
      </c>
      <c r="I56">
        <f t="shared" si="4"/>
        <v>1342.51</v>
      </c>
      <c r="J56">
        <f t="shared" si="5"/>
        <v>1309.98</v>
      </c>
      <c r="L56">
        <f t="shared" si="6"/>
        <v>38.25</v>
      </c>
      <c r="M56">
        <f t="shared" si="7"/>
        <v>34.33</v>
      </c>
    </row>
    <row r="57" spans="3:17" x14ac:dyDescent="0.2">
      <c r="C57">
        <f t="shared" si="0"/>
        <v>308</v>
      </c>
      <c r="D57">
        <f t="shared" si="1"/>
        <v>350</v>
      </c>
      <c r="F57">
        <f t="shared" si="2"/>
        <v>0</v>
      </c>
      <c r="G57">
        <f t="shared" si="3"/>
        <v>0</v>
      </c>
      <c r="I57">
        <f t="shared" si="4"/>
        <v>1234.99</v>
      </c>
      <c r="J57">
        <f t="shared" si="5"/>
        <v>1402.01</v>
      </c>
      <c r="L57">
        <f t="shared" si="6"/>
        <v>41.1</v>
      </c>
      <c r="M57">
        <f t="shared" si="7"/>
        <v>30.81</v>
      </c>
    </row>
    <row r="58" spans="3:17" x14ac:dyDescent="0.2">
      <c r="C58">
        <f t="shared" si="0"/>
        <v>304.5</v>
      </c>
      <c r="D58">
        <f t="shared" si="1"/>
        <v>310</v>
      </c>
      <c r="F58">
        <f t="shared" si="2"/>
        <v>0</v>
      </c>
      <c r="G58">
        <f t="shared" si="3"/>
        <v>0</v>
      </c>
      <c r="I58">
        <f t="shared" si="4"/>
        <v>1214.02</v>
      </c>
      <c r="J58">
        <f t="shared" si="5"/>
        <v>1241</v>
      </c>
      <c r="L58">
        <f t="shared" si="6"/>
        <v>43.39</v>
      </c>
      <c r="M58">
        <f t="shared" si="7"/>
        <v>173.58</v>
      </c>
    </row>
    <row r="59" spans="3:17" x14ac:dyDescent="0.2">
      <c r="C59">
        <f t="shared" si="0"/>
        <v>323.99</v>
      </c>
      <c r="D59">
        <f t="shared" si="1"/>
        <v>374.5</v>
      </c>
      <c r="F59">
        <f t="shared" si="2"/>
        <v>0</v>
      </c>
      <c r="G59">
        <f t="shared" si="3"/>
        <v>0</v>
      </c>
      <c r="I59">
        <f t="shared" si="4"/>
        <v>1289.98</v>
      </c>
      <c r="J59">
        <f t="shared" si="5"/>
        <v>1505.01</v>
      </c>
      <c r="L59">
        <f t="shared" si="6"/>
        <v>40.369999999999997</v>
      </c>
      <c r="M59">
        <f t="shared" si="7"/>
        <v>37.56</v>
      </c>
    </row>
    <row r="60" spans="3:17" x14ac:dyDescent="0.2">
      <c r="C60">
        <f t="shared" si="0"/>
        <v>366.5</v>
      </c>
      <c r="D60">
        <f t="shared" si="1"/>
        <v>366.5</v>
      </c>
      <c r="F60">
        <f t="shared" si="2"/>
        <v>0</v>
      </c>
      <c r="G60">
        <f t="shared" si="3"/>
        <v>0</v>
      </c>
      <c r="I60">
        <f t="shared" si="4"/>
        <v>1466.5</v>
      </c>
      <c r="J60">
        <f t="shared" si="5"/>
        <v>1467.01</v>
      </c>
      <c r="L60">
        <f t="shared" si="6"/>
        <v>34.950000000000003</v>
      </c>
      <c r="M60">
        <f t="shared" si="7"/>
        <v>36.89</v>
      </c>
    </row>
    <row r="61" spans="3:17" x14ac:dyDescent="0.2">
      <c r="C61">
        <f t="shared" si="0"/>
        <v>329.5</v>
      </c>
      <c r="D61">
        <f t="shared" si="1"/>
        <v>310.49</v>
      </c>
      <c r="F61">
        <f t="shared" si="2"/>
        <v>0</v>
      </c>
      <c r="G61">
        <f t="shared" si="3"/>
        <v>0</v>
      </c>
      <c r="I61">
        <f t="shared" si="4"/>
        <v>1319.5</v>
      </c>
      <c r="J61">
        <f t="shared" si="5"/>
        <v>1241.46</v>
      </c>
      <c r="L61">
        <f t="shared" si="6"/>
        <v>42.61</v>
      </c>
      <c r="M61">
        <f t="shared" si="7"/>
        <v>35.590000000000003</v>
      </c>
    </row>
    <row r="62" spans="3:17" x14ac:dyDescent="0.2">
      <c r="C62">
        <f t="shared" si="0"/>
        <v>361.51</v>
      </c>
      <c r="D62">
        <f t="shared" si="1"/>
        <v>378.51</v>
      </c>
      <c r="F62">
        <f t="shared" si="2"/>
        <v>0</v>
      </c>
      <c r="G62">
        <f t="shared" si="3"/>
        <v>0</v>
      </c>
      <c r="I62">
        <f t="shared" si="4"/>
        <v>1447.03</v>
      </c>
      <c r="J62">
        <f t="shared" si="5"/>
        <v>1513.03</v>
      </c>
      <c r="L62">
        <f t="shared" si="6"/>
        <v>38.25</v>
      </c>
      <c r="M62">
        <f t="shared" si="7"/>
        <v>38.94</v>
      </c>
    </row>
    <row r="63" spans="3:17" x14ac:dyDescent="0.2">
      <c r="C63">
        <f t="shared" si="0"/>
        <v>357</v>
      </c>
      <c r="D63">
        <f t="shared" si="1"/>
        <v>274.5</v>
      </c>
      <c r="F63">
        <f t="shared" si="2"/>
        <v>0</v>
      </c>
      <c r="G63">
        <f t="shared" si="3"/>
        <v>0</v>
      </c>
      <c r="I63">
        <f t="shared" si="4"/>
        <v>1428</v>
      </c>
      <c r="J63">
        <f t="shared" si="5"/>
        <v>1098.49</v>
      </c>
      <c r="L63">
        <f t="shared" si="6"/>
        <v>37.56</v>
      </c>
      <c r="M63">
        <f t="shared" si="7"/>
        <v>33.72</v>
      </c>
    </row>
    <row r="64" spans="3:17" x14ac:dyDescent="0.2">
      <c r="C64">
        <f t="shared" si="0"/>
        <v>346.99</v>
      </c>
      <c r="D64">
        <f t="shared" si="1"/>
        <v>346</v>
      </c>
      <c r="F64">
        <f t="shared" si="2"/>
        <v>0</v>
      </c>
      <c r="G64">
        <f t="shared" si="3"/>
        <v>0</v>
      </c>
      <c r="I64">
        <f t="shared" si="4"/>
        <v>1390.98</v>
      </c>
      <c r="J64">
        <f t="shared" si="5"/>
        <v>1380.99</v>
      </c>
      <c r="L64">
        <f t="shared" si="6"/>
        <v>36.89</v>
      </c>
      <c r="M64">
        <f t="shared" si="7"/>
        <v>31.94</v>
      </c>
    </row>
    <row r="65" spans="3:13" x14ac:dyDescent="0.2">
      <c r="C65">
        <f t="shared" si="0"/>
        <v>342.5</v>
      </c>
      <c r="D65">
        <f t="shared" si="1"/>
        <v>357.01</v>
      </c>
      <c r="F65">
        <f t="shared" si="2"/>
        <v>0</v>
      </c>
      <c r="G65">
        <f t="shared" si="3"/>
        <v>0</v>
      </c>
      <c r="I65">
        <f t="shared" si="4"/>
        <v>1368.02</v>
      </c>
      <c r="J65">
        <f t="shared" si="5"/>
        <v>1425.03</v>
      </c>
      <c r="L65">
        <f t="shared" si="6"/>
        <v>43.39</v>
      </c>
      <c r="M65">
        <f t="shared" si="7"/>
        <v>40.369999999999997</v>
      </c>
    </row>
    <row r="66" spans="3:13" x14ac:dyDescent="0.2">
      <c r="C66">
        <f t="shared" si="0"/>
        <v>355</v>
      </c>
      <c r="D66">
        <f t="shared" si="1"/>
        <v>311.5</v>
      </c>
      <c r="F66">
        <f t="shared" si="2"/>
        <v>0</v>
      </c>
      <c r="G66">
        <f t="shared" si="3"/>
        <v>0</v>
      </c>
      <c r="I66">
        <f t="shared" si="4"/>
        <v>1418.5</v>
      </c>
      <c r="J66">
        <f t="shared" si="5"/>
        <v>1250.99</v>
      </c>
      <c r="L66">
        <f t="shared" si="6"/>
        <v>37.56</v>
      </c>
      <c r="M66">
        <f t="shared" si="7"/>
        <v>38.25</v>
      </c>
    </row>
    <row r="67" spans="3:13" x14ac:dyDescent="0.2">
      <c r="C67">
        <f t="shared" si="0"/>
        <v>323.5</v>
      </c>
      <c r="D67">
        <f t="shared" si="1"/>
        <v>365.5</v>
      </c>
      <c r="F67">
        <f t="shared" si="2"/>
        <v>0</v>
      </c>
      <c r="G67">
        <f t="shared" si="3"/>
        <v>0</v>
      </c>
      <c r="I67">
        <f t="shared" si="4"/>
        <v>1294.5</v>
      </c>
      <c r="J67">
        <f t="shared" si="5"/>
        <v>1459.5</v>
      </c>
      <c r="L67">
        <f t="shared" si="6"/>
        <v>40.369999999999997</v>
      </c>
      <c r="M67">
        <f t="shared" si="7"/>
        <v>34.33</v>
      </c>
    </row>
    <row r="68" spans="3:13" x14ac:dyDescent="0.2">
      <c r="C68">
        <f t="shared" si="0"/>
        <v>344.5</v>
      </c>
      <c r="D68">
        <f t="shared" si="1"/>
        <v>320.5</v>
      </c>
      <c r="F68">
        <f t="shared" si="2"/>
        <v>0</v>
      </c>
      <c r="G68">
        <f t="shared" si="3"/>
        <v>0</v>
      </c>
      <c r="I68">
        <f t="shared" si="4"/>
        <v>1376.5</v>
      </c>
      <c r="J68">
        <f t="shared" si="5"/>
        <v>1283.01</v>
      </c>
      <c r="L68">
        <f t="shared" si="6"/>
        <v>38.25</v>
      </c>
      <c r="M68">
        <f t="shared" si="7"/>
        <v>44.17</v>
      </c>
    </row>
    <row r="69" spans="3:13" x14ac:dyDescent="0.2">
      <c r="C69">
        <f t="shared" si="0"/>
        <v>272.5</v>
      </c>
      <c r="D69">
        <f t="shared" si="1"/>
        <v>346.5</v>
      </c>
      <c r="F69">
        <f t="shared" si="2"/>
        <v>0</v>
      </c>
      <c r="G69">
        <f t="shared" si="3"/>
        <v>0</v>
      </c>
      <c r="I69">
        <f t="shared" si="4"/>
        <v>1089.49</v>
      </c>
      <c r="J69">
        <f t="shared" si="5"/>
        <v>1387.48</v>
      </c>
      <c r="L69">
        <f t="shared" si="6"/>
        <v>56.84</v>
      </c>
      <c r="M69">
        <f t="shared" si="7"/>
        <v>33.72</v>
      </c>
    </row>
    <row r="70" spans="3:13" x14ac:dyDescent="0.2">
      <c r="C70">
        <f t="shared" si="0"/>
        <v>343.5</v>
      </c>
      <c r="D70">
        <f t="shared" si="1"/>
        <v>367.01</v>
      </c>
      <c r="F70">
        <f t="shared" si="2"/>
        <v>0</v>
      </c>
      <c r="G70">
        <f t="shared" si="3"/>
        <v>0</v>
      </c>
      <c r="I70">
        <f t="shared" si="4"/>
        <v>1377.51</v>
      </c>
      <c r="J70">
        <f t="shared" si="5"/>
        <v>1469.53</v>
      </c>
      <c r="L70">
        <f t="shared" si="6"/>
        <v>39.65</v>
      </c>
      <c r="M70">
        <f t="shared" si="7"/>
        <v>33.72</v>
      </c>
    </row>
    <row r="71" spans="3:13" x14ac:dyDescent="0.2">
      <c r="C71">
        <f t="shared" si="0"/>
        <v>358</v>
      </c>
      <c r="D71">
        <f t="shared" si="1"/>
        <v>302.99</v>
      </c>
      <c r="F71">
        <f t="shared" si="2"/>
        <v>0</v>
      </c>
      <c r="G71">
        <f t="shared" si="3"/>
        <v>0</v>
      </c>
      <c r="I71">
        <f t="shared" si="4"/>
        <v>1433.49</v>
      </c>
      <c r="J71">
        <f t="shared" si="5"/>
        <v>1212.47</v>
      </c>
      <c r="L71">
        <f t="shared" si="6"/>
        <v>36.24</v>
      </c>
      <c r="M71">
        <f t="shared" si="7"/>
        <v>36.24</v>
      </c>
    </row>
    <row r="72" spans="3:13" x14ac:dyDescent="0.2">
      <c r="C72">
        <f t="shared" si="0"/>
        <v>323.51</v>
      </c>
      <c r="D72">
        <f t="shared" si="1"/>
        <v>368.01</v>
      </c>
      <c r="F72">
        <f t="shared" si="2"/>
        <v>0</v>
      </c>
      <c r="G72">
        <f t="shared" si="3"/>
        <v>0</v>
      </c>
      <c r="I72">
        <f t="shared" si="4"/>
        <v>1290.53</v>
      </c>
      <c r="J72">
        <f t="shared" si="5"/>
        <v>1474.03</v>
      </c>
      <c r="L72">
        <f t="shared" si="6"/>
        <v>36.89</v>
      </c>
      <c r="M72">
        <f t="shared" si="7"/>
        <v>36.89</v>
      </c>
    </row>
    <row r="73" spans="3:13" x14ac:dyDescent="0.2">
      <c r="C73">
        <f t="shared" si="0"/>
        <v>311.99</v>
      </c>
      <c r="D73">
        <f t="shared" si="1"/>
        <v>285.99</v>
      </c>
      <c r="F73">
        <f t="shared" si="2"/>
        <v>0</v>
      </c>
      <c r="G73">
        <f t="shared" si="3"/>
        <v>0</v>
      </c>
      <c r="I73">
        <f t="shared" si="4"/>
        <v>1247.96</v>
      </c>
      <c r="J73">
        <f t="shared" si="5"/>
        <v>1137.97</v>
      </c>
      <c r="L73">
        <f t="shared" si="6"/>
        <v>33.72</v>
      </c>
      <c r="M73">
        <f t="shared" si="7"/>
        <v>34.950000000000003</v>
      </c>
    </row>
    <row r="74" spans="3:13" x14ac:dyDescent="0.2">
      <c r="C74">
        <f t="shared" si="0"/>
        <v>341</v>
      </c>
      <c r="D74">
        <f t="shared" si="1"/>
        <v>367.01</v>
      </c>
      <c r="F74">
        <f t="shared" si="2"/>
        <v>0</v>
      </c>
      <c r="G74">
        <f t="shared" si="3"/>
        <v>0</v>
      </c>
      <c r="I74">
        <f t="shared" si="4"/>
        <v>1364</v>
      </c>
      <c r="J74">
        <f t="shared" si="5"/>
        <v>1471.53</v>
      </c>
      <c r="L74">
        <f t="shared" si="6"/>
        <v>54.83</v>
      </c>
      <c r="M74">
        <f t="shared" si="7"/>
        <v>40.369999999999997</v>
      </c>
    </row>
    <row r="75" spans="3:13" x14ac:dyDescent="0.2">
      <c r="C75">
        <f t="shared" si="0"/>
        <v>346.5</v>
      </c>
      <c r="D75">
        <f t="shared" si="1"/>
        <v>320.5</v>
      </c>
      <c r="F75">
        <f t="shared" si="2"/>
        <v>0</v>
      </c>
      <c r="G75">
        <f t="shared" si="3"/>
        <v>0</v>
      </c>
      <c r="I75">
        <f t="shared" si="4"/>
        <v>1393</v>
      </c>
      <c r="J75">
        <f t="shared" si="5"/>
        <v>1280.49</v>
      </c>
      <c r="L75">
        <f t="shared" si="6"/>
        <v>40.369999999999997</v>
      </c>
      <c r="M75">
        <f t="shared" si="7"/>
        <v>36.24</v>
      </c>
    </row>
    <row r="76" spans="3:13" x14ac:dyDescent="0.2">
      <c r="C76">
        <f t="shared" si="0"/>
        <v>312.48</v>
      </c>
      <c r="D76">
        <f t="shared" si="1"/>
        <v>317</v>
      </c>
      <c r="F76">
        <f t="shared" si="2"/>
        <v>0</v>
      </c>
      <c r="G76">
        <f t="shared" si="3"/>
        <v>0</v>
      </c>
      <c r="I76">
        <f t="shared" si="4"/>
        <v>1247.92</v>
      </c>
      <c r="J76">
        <f t="shared" si="5"/>
        <v>1265.52</v>
      </c>
      <c r="L76">
        <f t="shared" si="6"/>
        <v>35.590000000000003</v>
      </c>
      <c r="M76">
        <f t="shared" si="7"/>
        <v>36.24</v>
      </c>
    </row>
    <row r="77" spans="3:13" x14ac:dyDescent="0.2">
      <c r="C77">
        <f t="shared" si="0"/>
        <v>341.02</v>
      </c>
      <c r="D77">
        <f t="shared" si="1"/>
        <v>389.49</v>
      </c>
      <c r="F77">
        <f t="shared" si="2"/>
        <v>0</v>
      </c>
      <c r="G77">
        <f t="shared" si="3"/>
        <v>0</v>
      </c>
      <c r="I77">
        <f t="shared" si="4"/>
        <v>1361.58</v>
      </c>
      <c r="J77">
        <f t="shared" si="5"/>
        <v>1557.46</v>
      </c>
      <c r="L77">
        <f t="shared" si="6"/>
        <v>33.119999999999997</v>
      </c>
      <c r="M77">
        <f t="shared" si="7"/>
        <v>34.950000000000003</v>
      </c>
    </row>
    <row r="78" spans="3:13" x14ac:dyDescent="0.2">
      <c r="C78">
        <f t="shared" si="0"/>
        <v>302.5</v>
      </c>
      <c r="D78">
        <f t="shared" si="1"/>
        <v>372.51</v>
      </c>
      <c r="F78">
        <f t="shared" si="2"/>
        <v>0</v>
      </c>
      <c r="G78">
        <f t="shared" si="3"/>
        <v>0</v>
      </c>
      <c r="I78">
        <f t="shared" si="4"/>
        <v>1209.01</v>
      </c>
      <c r="J78">
        <f t="shared" si="5"/>
        <v>1490.04</v>
      </c>
      <c r="L78">
        <f t="shared" si="6"/>
        <v>44.17</v>
      </c>
      <c r="M78">
        <f t="shared" si="7"/>
        <v>42.61</v>
      </c>
    </row>
    <row r="79" spans="3:13" x14ac:dyDescent="0.2">
      <c r="C79">
        <f t="shared" si="0"/>
        <v>378.5</v>
      </c>
      <c r="D79">
        <f t="shared" si="1"/>
        <v>315</v>
      </c>
      <c r="F79">
        <f t="shared" si="2"/>
        <v>0</v>
      </c>
      <c r="G79">
        <f t="shared" si="3"/>
        <v>0</v>
      </c>
      <c r="I79">
        <f t="shared" si="4"/>
        <v>1515.02</v>
      </c>
      <c r="J79">
        <f t="shared" si="5"/>
        <v>1257.98</v>
      </c>
      <c r="L79">
        <f t="shared" si="6"/>
        <v>35.590000000000003</v>
      </c>
      <c r="M79">
        <f t="shared" si="7"/>
        <v>39.65</v>
      </c>
    </row>
    <row r="80" spans="3:13" x14ac:dyDescent="0.2">
      <c r="C80">
        <f t="shared" si="0"/>
        <v>301.49</v>
      </c>
      <c r="D80">
        <f t="shared" si="1"/>
        <v>301</v>
      </c>
      <c r="F80">
        <f t="shared" si="2"/>
        <v>0</v>
      </c>
      <c r="G80">
        <f t="shared" si="3"/>
        <v>0</v>
      </c>
      <c r="I80">
        <f t="shared" si="4"/>
        <v>1204.47</v>
      </c>
      <c r="J80">
        <f t="shared" si="5"/>
        <v>1205.51</v>
      </c>
      <c r="L80">
        <f t="shared" si="6"/>
        <v>39.65</v>
      </c>
      <c r="M80">
        <f t="shared" si="7"/>
        <v>40.369999999999997</v>
      </c>
    </row>
    <row r="81" spans="3:13" x14ac:dyDescent="0.2">
      <c r="C81">
        <f t="shared" si="0"/>
        <v>332</v>
      </c>
      <c r="D81">
        <f t="shared" si="1"/>
        <v>341</v>
      </c>
      <c r="F81">
        <f t="shared" si="2"/>
        <v>0</v>
      </c>
      <c r="G81">
        <f t="shared" si="3"/>
        <v>0</v>
      </c>
      <c r="I81">
        <f t="shared" si="4"/>
        <v>1332.01</v>
      </c>
      <c r="J81">
        <f t="shared" si="5"/>
        <v>1363.99</v>
      </c>
      <c r="L81">
        <f t="shared" si="6"/>
        <v>52.89</v>
      </c>
      <c r="M81">
        <f t="shared" si="7"/>
        <v>36.24</v>
      </c>
    </row>
    <row r="82" spans="3:13" x14ac:dyDescent="0.2">
      <c r="C82">
        <f t="shared" si="0"/>
        <v>344.51</v>
      </c>
      <c r="D82">
        <f t="shared" si="1"/>
        <v>359.5</v>
      </c>
      <c r="F82">
        <f t="shared" si="2"/>
        <v>0</v>
      </c>
      <c r="G82">
        <f t="shared" si="3"/>
        <v>0</v>
      </c>
      <c r="I82">
        <f t="shared" si="4"/>
        <v>1378.02</v>
      </c>
      <c r="J82">
        <f t="shared" si="5"/>
        <v>1442.49</v>
      </c>
      <c r="L82">
        <f t="shared" si="6"/>
        <v>40.369999999999997</v>
      </c>
      <c r="M82">
        <f t="shared" si="7"/>
        <v>34.33</v>
      </c>
    </row>
    <row r="83" spans="3:13" x14ac:dyDescent="0.2">
      <c r="C83">
        <f t="shared" si="0"/>
        <v>291</v>
      </c>
      <c r="D83">
        <f t="shared" si="1"/>
        <v>346</v>
      </c>
      <c r="F83">
        <f t="shared" si="2"/>
        <v>0</v>
      </c>
      <c r="G83">
        <f t="shared" si="3"/>
        <v>0</v>
      </c>
      <c r="I83">
        <f t="shared" si="4"/>
        <v>1165.49</v>
      </c>
      <c r="J83">
        <f t="shared" si="5"/>
        <v>1381.51</v>
      </c>
      <c r="L83">
        <f t="shared" si="6"/>
        <v>50.11</v>
      </c>
      <c r="M83">
        <f t="shared" si="7"/>
        <v>33.72</v>
      </c>
    </row>
    <row r="84" spans="3:13" x14ac:dyDescent="0.2">
      <c r="C84">
        <f t="shared" si="0"/>
        <v>311.5</v>
      </c>
      <c r="D84">
        <f t="shared" si="1"/>
        <v>321</v>
      </c>
      <c r="F84">
        <f t="shared" si="2"/>
        <v>0</v>
      </c>
      <c r="G84">
        <f t="shared" si="3"/>
        <v>0</v>
      </c>
      <c r="I84">
        <f t="shared" si="4"/>
        <v>1243.99</v>
      </c>
      <c r="J84">
        <f t="shared" si="5"/>
        <v>1288</v>
      </c>
      <c r="L84">
        <f t="shared" si="6"/>
        <v>39.65</v>
      </c>
      <c r="M84">
        <f t="shared" si="7"/>
        <v>49.21</v>
      </c>
    </row>
    <row r="85" spans="3:13" x14ac:dyDescent="0.2">
      <c r="C85">
        <f t="shared" si="0"/>
        <v>333</v>
      </c>
      <c r="D85">
        <f t="shared" si="1"/>
        <v>367.49</v>
      </c>
      <c r="F85">
        <f t="shared" si="2"/>
        <v>0</v>
      </c>
      <c r="G85">
        <f t="shared" si="3"/>
        <v>0</v>
      </c>
      <c r="I85">
        <f t="shared" si="4"/>
        <v>1334.51</v>
      </c>
      <c r="J85">
        <f t="shared" si="5"/>
        <v>1469.44</v>
      </c>
      <c r="L85">
        <f t="shared" si="6"/>
        <v>34.33</v>
      </c>
      <c r="M85">
        <f t="shared" si="7"/>
        <v>35.590000000000003</v>
      </c>
    </row>
    <row r="86" spans="3:13" x14ac:dyDescent="0.2">
      <c r="C86">
        <f t="shared" si="0"/>
        <v>344.5</v>
      </c>
      <c r="D86">
        <f t="shared" si="1"/>
        <v>325.01</v>
      </c>
      <c r="F86">
        <f t="shared" si="2"/>
        <v>0</v>
      </c>
      <c r="G86">
        <f t="shared" si="3"/>
        <v>0</v>
      </c>
      <c r="I86">
        <f t="shared" si="4"/>
        <v>1377.51</v>
      </c>
      <c r="J86">
        <f t="shared" si="5"/>
        <v>1300.55</v>
      </c>
      <c r="L86">
        <f t="shared" si="6"/>
        <v>34.950000000000003</v>
      </c>
      <c r="M86">
        <f t="shared" si="7"/>
        <v>34.33</v>
      </c>
    </row>
    <row r="87" spans="3:13" x14ac:dyDescent="0.2">
      <c r="C87">
        <f t="shared" si="0"/>
        <v>352.99</v>
      </c>
      <c r="D87">
        <f t="shared" si="1"/>
        <v>367.01</v>
      </c>
      <c r="F87">
        <f t="shared" si="2"/>
        <v>0</v>
      </c>
      <c r="G87">
        <f t="shared" si="3"/>
        <v>0</v>
      </c>
      <c r="I87">
        <f t="shared" si="4"/>
        <v>1411.47</v>
      </c>
      <c r="J87">
        <f t="shared" si="5"/>
        <v>1465.02</v>
      </c>
      <c r="L87">
        <f t="shared" si="6"/>
        <v>31.37</v>
      </c>
      <c r="M87">
        <f t="shared" si="7"/>
        <v>33.119999999999997</v>
      </c>
    </row>
    <row r="88" spans="3:13" x14ac:dyDescent="0.2">
      <c r="C88">
        <f t="shared" si="0"/>
        <v>306</v>
      </c>
      <c r="D88">
        <f t="shared" si="1"/>
        <v>333.98</v>
      </c>
      <c r="F88">
        <f t="shared" si="2"/>
        <v>0</v>
      </c>
      <c r="G88">
        <f t="shared" si="3"/>
        <v>0</v>
      </c>
      <c r="I88">
        <f t="shared" si="4"/>
        <v>1229.52</v>
      </c>
      <c r="J88">
        <f t="shared" si="5"/>
        <v>1335.94</v>
      </c>
      <c r="L88">
        <f t="shared" si="6"/>
        <v>41.1</v>
      </c>
      <c r="M88">
        <f t="shared" si="7"/>
        <v>33.119999999999997</v>
      </c>
    </row>
    <row r="89" spans="3:13" x14ac:dyDescent="0.2">
      <c r="C89">
        <f t="shared" si="0"/>
        <v>324.5</v>
      </c>
      <c r="D89">
        <f t="shared" si="1"/>
        <v>369.01</v>
      </c>
      <c r="F89">
        <f t="shared" si="2"/>
        <v>0</v>
      </c>
      <c r="G89">
        <f t="shared" si="3"/>
        <v>0</v>
      </c>
      <c r="I89">
        <f t="shared" si="4"/>
        <v>1294.5</v>
      </c>
      <c r="J89">
        <f t="shared" si="5"/>
        <v>1477.04</v>
      </c>
      <c r="L89">
        <f t="shared" si="6"/>
        <v>33.119999999999997</v>
      </c>
      <c r="M89">
        <f t="shared" si="7"/>
        <v>33.119999999999997</v>
      </c>
    </row>
    <row r="90" spans="3:13" x14ac:dyDescent="0.2">
      <c r="C90">
        <f t="shared" si="0"/>
        <v>321</v>
      </c>
      <c r="D90">
        <f t="shared" si="1"/>
        <v>426.51</v>
      </c>
      <c r="F90">
        <f t="shared" si="2"/>
        <v>0</v>
      </c>
      <c r="G90">
        <f t="shared" si="3"/>
        <v>0</v>
      </c>
      <c r="I90">
        <f t="shared" si="4"/>
        <v>1285.5</v>
      </c>
      <c r="J90">
        <f t="shared" si="5"/>
        <v>1705.55</v>
      </c>
      <c r="L90">
        <f t="shared" si="6"/>
        <v>33.72</v>
      </c>
      <c r="M90">
        <f t="shared" si="7"/>
        <v>28.67</v>
      </c>
    </row>
    <row r="91" spans="3:13" x14ac:dyDescent="0.2">
      <c r="C91">
        <f t="shared" si="0"/>
        <v>307.5</v>
      </c>
      <c r="D91">
        <f t="shared" si="1"/>
        <v>323.49</v>
      </c>
      <c r="F91">
        <f t="shared" si="2"/>
        <v>0</v>
      </c>
      <c r="G91">
        <f t="shared" si="3"/>
        <v>0</v>
      </c>
      <c r="I91">
        <f t="shared" si="4"/>
        <v>1230.48</v>
      </c>
      <c r="J91">
        <f t="shared" si="5"/>
        <v>1291.47</v>
      </c>
      <c r="L91">
        <f t="shared" si="6"/>
        <v>35.590000000000003</v>
      </c>
      <c r="M91">
        <f t="shared" si="7"/>
        <v>34.33</v>
      </c>
    </row>
    <row r="92" spans="3:13" x14ac:dyDescent="0.2">
      <c r="C92">
        <f t="shared" si="0"/>
        <v>329</v>
      </c>
      <c r="D92">
        <f t="shared" si="1"/>
        <v>237</v>
      </c>
      <c r="F92">
        <f t="shared" si="2"/>
        <v>0</v>
      </c>
      <c r="G92">
        <f t="shared" si="3"/>
        <v>0</v>
      </c>
      <c r="I92">
        <f t="shared" si="4"/>
        <v>1314.02</v>
      </c>
      <c r="J92">
        <f t="shared" si="5"/>
        <v>952.49</v>
      </c>
      <c r="L92">
        <f t="shared" si="6"/>
        <v>50.11</v>
      </c>
      <c r="M92">
        <f t="shared" si="7"/>
        <v>186.54</v>
      </c>
    </row>
    <row r="93" spans="3:13" x14ac:dyDescent="0.2">
      <c r="C93">
        <f t="shared" si="0"/>
        <v>303.49</v>
      </c>
      <c r="D93">
        <f t="shared" si="1"/>
        <v>320</v>
      </c>
      <c r="F93">
        <f t="shared" si="2"/>
        <v>0</v>
      </c>
      <c r="G93">
        <f t="shared" si="3"/>
        <v>0</v>
      </c>
      <c r="I93">
        <f t="shared" si="4"/>
        <v>1214.48</v>
      </c>
      <c r="J93">
        <f t="shared" si="5"/>
        <v>1279.01</v>
      </c>
      <c r="L93">
        <f t="shared" si="6"/>
        <v>34.950000000000003</v>
      </c>
      <c r="M93">
        <f t="shared" si="7"/>
        <v>34.33</v>
      </c>
    </row>
    <row r="94" spans="3:13" x14ac:dyDescent="0.2">
      <c r="C94">
        <f t="shared" si="0"/>
        <v>363.5</v>
      </c>
      <c r="D94">
        <f t="shared" si="1"/>
        <v>280.01</v>
      </c>
      <c r="F94">
        <f t="shared" si="2"/>
        <v>0</v>
      </c>
      <c r="G94">
        <f t="shared" si="3"/>
        <v>0</v>
      </c>
      <c r="I94">
        <f t="shared" si="4"/>
        <v>1455.01</v>
      </c>
      <c r="J94">
        <f t="shared" si="5"/>
        <v>1117.52</v>
      </c>
      <c r="L94">
        <f t="shared" si="6"/>
        <v>36.24</v>
      </c>
      <c r="M94">
        <f t="shared" si="7"/>
        <v>58.92</v>
      </c>
    </row>
    <row r="95" spans="3:13" x14ac:dyDescent="0.2">
      <c r="C95">
        <f t="shared" si="0"/>
        <v>275</v>
      </c>
      <c r="D95">
        <f t="shared" si="1"/>
        <v>350.49</v>
      </c>
      <c r="F95">
        <f t="shared" si="2"/>
        <v>0</v>
      </c>
      <c r="G95">
        <f t="shared" si="3"/>
        <v>0</v>
      </c>
      <c r="I95">
        <f t="shared" si="4"/>
        <v>1099.01</v>
      </c>
      <c r="J95">
        <f t="shared" si="5"/>
        <v>1403.47</v>
      </c>
      <c r="L95">
        <f t="shared" si="6"/>
        <v>43.39</v>
      </c>
      <c r="M95">
        <f t="shared" si="7"/>
        <v>31.37</v>
      </c>
    </row>
    <row r="96" spans="3:13" x14ac:dyDescent="0.2">
      <c r="C96">
        <f t="shared" si="0"/>
        <v>403</v>
      </c>
      <c r="D96">
        <f t="shared" si="1"/>
        <v>264</v>
      </c>
      <c r="F96">
        <f t="shared" si="2"/>
        <v>0</v>
      </c>
      <c r="G96">
        <f t="shared" si="3"/>
        <v>0</v>
      </c>
      <c r="I96">
        <f t="shared" si="4"/>
        <v>1611.48</v>
      </c>
      <c r="J96">
        <f t="shared" si="5"/>
        <v>1056.52</v>
      </c>
      <c r="L96">
        <f t="shared" si="6"/>
        <v>33.72</v>
      </c>
      <c r="M96">
        <f t="shared" si="7"/>
        <v>176.73</v>
      </c>
    </row>
  </sheetData>
  <mergeCells count="2">
    <mergeCell ref="B1:K1"/>
    <mergeCell ref="M1:V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6"/>
  <sheetViews>
    <sheetView topLeftCell="A97" workbookViewId="0">
      <selection activeCell="P52" sqref="P52"/>
    </sheetView>
  </sheetViews>
  <sheetFormatPr baseColWidth="10" defaultRowHeight="16" x14ac:dyDescent="0.2"/>
  <sheetData>
    <row r="1" spans="2:22" x14ac:dyDescent="0.2"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M1" s="1" t="s">
        <v>11</v>
      </c>
      <c r="N1" s="1"/>
      <c r="O1" s="1"/>
      <c r="P1" s="1"/>
      <c r="Q1" s="1"/>
      <c r="R1" s="1"/>
      <c r="S1" s="1"/>
      <c r="T1" s="1"/>
      <c r="U1" s="1"/>
      <c r="V1" s="1"/>
    </row>
    <row r="2" spans="2:2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</row>
    <row r="3" spans="2:22" x14ac:dyDescent="0.2">
      <c r="B3">
        <v>2</v>
      </c>
      <c r="C3">
        <v>10</v>
      </c>
      <c r="D3">
        <v>229.72</v>
      </c>
      <c r="E3">
        <v>4219.8100000000004</v>
      </c>
      <c r="F3">
        <v>3295.45</v>
      </c>
      <c r="G3">
        <v>922.37</v>
      </c>
      <c r="H3">
        <v>2</v>
      </c>
      <c r="I3">
        <v>57.87</v>
      </c>
      <c r="J3">
        <v>1</v>
      </c>
      <c r="K3">
        <v>0</v>
      </c>
      <c r="M3">
        <v>2</v>
      </c>
      <c r="N3">
        <v>10</v>
      </c>
      <c r="O3">
        <v>281.64</v>
      </c>
      <c r="P3">
        <v>5144.96</v>
      </c>
      <c r="Q3">
        <v>4012.9</v>
      </c>
      <c r="R3">
        <v>1131.06</v>
      </c>
      <c r="S3">
        <v>1</v>
      </c>
      <c r="T3">
        <v>45.79</v>
      </c>
      <c r="U3">
        <v>0</v>
      </c>
      <c r="V3">
        <v>0</v>
      </c>
    </row>
    <row r="4" spans="2:22" x14ac:dyDescent="0.2">
      <c r="B4">
        <v>4</v>
      </c>
      <c r="C4">
        <v>10</v>
      </c>
      <c r="D4">
        <v>244.03</v>
      </c>
      <c r="E4">
        <v>4395.12</v>
      </c>
      <c r="F4">
        <v>3416.99</v>
      </c>
      <c r="G4">
        <v>977.14</v>
      </c>
      <c r="H4">
        <v>1</v>
      </c>
      <c r="I4">
        <v>54.83</v>
      </c>
      <c r="J4">
        <v>0.5</v>
      </c>
      <c r="K4">
        <v>0</v>
      </c>
      <c r="M4">
        <v>4</v>
      </c>
      <c r="N4">
        <v>10</v>
      </c>
      <c r="O4">
        <v>258.02999999999997</v>
      </c>
      <c r="P4">
        <v>4664.63</v>
      </c>
      <c r="Q4">
        <v>3628.49</v>
      </c>
      <c r="R4">
        <v>1034.1400000000001</v>
      </c>
      <c r="S4">
        <v>2</v>
      </c>
      <c r="T4">
        <v>43.39</v>
      </c>
      <c r="U4">
        <v>1.5</v>
      </c>
      <c r="V4">
        <v>0</v>
      </c>
    </row>
    <row r="5" spans="2:22" x14ac:dyDescent="0.2">
      <c r="B5">
        <v>6</v>
      </c>
      <c r="C5">
        <v>10</v>
      </c>
      <c r="D5">
        <v>245</v>
      </c>
      <c r="E5">
        <v>4412.5</v>
      </c>
      <c r="F5">
        <v>3430.5</v>
      </c>
      <c r="G5">
        <v>981.5</v>
      </c>
      <c r="H5">
        <v>0.5</v>
      </c>
      <c r="I5">
        <v>54.83</v>
      </c>
      <c r="J5">
        <v>0</v>
      </c>
      <c r="K5">
        <v>0</v>
      </c>
      <c r="M5">
        <v>6</v>
      </c>
      <c r="N5">
        <v>10</v>
      </c>
      <c r="O5">
        <v>257</v>
      </c>
      <c r="P5">
        <v>4630.51</v>
      </c>
      <c r="Q5">
        <v>3597.01</v>
      </c>
      <c r="R5">
        <v>1032.5</v>
      </c>
      <c r="S5">
        <v>1</v>
      </c>
      <c r="T5">
        <v>57.87</v>
      </c>
      <c r="U5">
        <v>1</v>
      </c>
      <c r="V5">
        <v>0</v>
      </c>
    </row>
    <row r="6" spans="2:22" x14ac:dyDescent="0.2">
      <c r="B6">
        <v>8</v>
      </c>
      <c r="C6">
        <v>10</v>
      </c>
      <c r="D6">
        <v>226</v>
      </c>
      <c r="E6">
        <v>4082</v>
      </c>
      <c r="F6">
        <v>3172.5</v>
      </c>
      <c r="G6">
        <v>908.5</v>
      </c>
      <c r="H6">
        <v>1</v>
      </c>
      <c r="I6">
        <v>58.92</v>
      </c>
      <c r="J6">
        <v>0.5</v>
      </c>
      <c r="K6">
        <v>0</v>
      </c>
      <c r="M6">
        <v>8</v>
      </c>
      <c r="N6">
        <v>10</v>
      </c>
      <c r="O6">
        <v>312.01</v>
      </c>
      <c r="P6">
        <v>5631.09</v>
      </c>
      <c r="Q6">
        <v>4381.57</v>
      </c>
      <c r="R6">
        <v>1246.52</v>
      </c>
      <c r="S6">
        <v>3</v>
      </c>
      <c r="T6">
        <v>39.65</v>
      </c>
      <c r="U6">
        <v>2</v>
      </c>
      <c r="V6">
        <v>0</v>
      </c>
    </row>
    <row r="7" spans="2:22" x14ac:dyDescent="0.2">
      <c r="B7">
        <v>10</v>
      </c>
      <c r="C7">
        <v>10</v>
      </c>
      <c r="D7">
        <v>248</v>
      </c>
      <c r="E7">
        <v>4484.96</v>
      </c>
      <c r="F7">
        <v>3487.97</v>
      </c>
      <c r="G7">
        <v>995.99</v>
      </c>
      <c r="H7">
        <v>1</v>
      </c>
      <c r="I7">
        <v>59.99</v>
      </c>
      <c r="J7">
        <v>0.5</v>
      </c>
      <c r="K7">
        <v>0</v>
      </c>
      <c r="M7">
        <v>10</v>
      </c>
      <c r="N7">
        <v>10</v>
      </c>
      <c r="O7">
        <v>249.99</v>
      </c>
      <c r="P7">
        <v>4512.41</v>
      </c>
      <c r="Q7">
        <v>3513.93</v>
      </c>
      <c r="R7">
        <v>998.48</v>
      </c>
      <c r="S7">
        <v>0</v>
      </c>
      <c r="T7">
        <v>49.21</v>
      </c>
      <c r="U7">
        <v>0</v>
      </c>
      <c r="V7">
        <v>0</v>
      </c>
    </row>
    <row r="8" spans="2:22" x14ac:dyDescent="0.2">
      <c r="B8">
        <v>12</v>
      </c>
      <c r="C8">
        <v>10</v>
      </c>
      <c r="D8">
        <v>208.5</v>
      </c>
      <c r="E8">
        <v>3760.03</v>
      </c>
      <c r="F8">
        <v>2926.02</v>
      </c>
      <c r="G8">
        <v>833.51</v>
      </c>
      <c r="H8">
        <v>0.5</v>
      </c>
      <c r="I8">
        <v>64.47</v>
      </c>
      <c r="J8">
        <v>0.5</v>
      </c>
      <c r="K8">
        <v>0</v>
      </c>
      <c r="M8">
        <v>12</v>
      </c>
      <c r="N8">
        <v>10</v>
      </c>
      <c r="O8">
        <v>314.5</v>
      </c>
      <c r="P8">
        <v>5703.47</v>
      </c>
      <c r="Q8">
        <v>4437.9799999999996</v>
      </c>
      <c r="R8">
        <v>1263.99</v>
      </c>
      <c r="S8">
        <v>1.5</v>
      </c>
      <c r="T8">
        <v>39.65</v>
      </c>
      <c r="U8">
        <v>1.5</v>
      </c>
      <c r="V8">
        <v>0</v>
      </c>
    </row>
    <row r="9" spans="2:22" x14ac:dyDescent="0.2">
      <c r="B9">
        <v>14</v>
      </c>
      <c r="C9">
        <v>10</v>
      </c>
      <c r="D9">
        <v>225.5</v>
      </c>
      <c r="E9">
        <v>4039.43</v>
      </c>
      <c r="F9">
        <v>3148.45</v>
      </c>
      <c r="G9">
        <v>890.49</v>
      </c>
      <c r="H9">
        <v>0.5</v>
      </c>
      <c r="I9">
        <v>55.82</v>
      </c>
      <c r="J9">
        <v>0</v>
      </c>
      <c r="K9">
        <v>0</v>
      </c>
      <c r="M9">
        <v>14</v>
      </c>
      <c r="N9">
        <v>10</v>
      </c>
      <c r="O9">
        <v>265</v>
      </c>
      <c r="P9">
        <v>4780</v>
      </c>
      <c r="Q9">
        <v>3715.5</v>
      </c>
      <c r="R9">
        <v>1064.5</v>
      </c>
      <c r="S9">
        <v>0</v>
      </c>
      <c r="T9">
        <v>47.47</v>
      </c>
      <c r="U9">
        <v>0</v>
      </c>
      <c r="V9">
        <v>0</v>
      </c>
    </row>
    <row r="10" spans="2:22" x14ac:dyDescent="0.2">
      <c r="B10">
        <v>16</v>
      </c>
      <c r="C10">
        <v>10</v>
      </c>
      <c r="D10">
        <v>239.5</v>
      </c>
      <c r="E10">
        <v>4305.58</v>
      </c>
      <c r="F10">
        <v>3342.56</v>
      </c>
      <c r="G10">
        <v>963.02</v>
      </c>
      <c r="H10">
        <v>0</v>
      </c>
      <c r="I10">
        <v>51.94</v>
      </c>
      <c r="J10">
        <v>0</v>
      </c>
      <c r="K10">
        <v>0</v>
      </c>
      <c r="M10">
        <v>16</v>
      </c>
      <c r="N10">
        <v>10</v>
      </c>
      <c r="O10">
        <v>286.5</v>
      </c>
      <c r="P10">
        <v>5196.5200000000004</v>
      </c>
      <c r="Q10">
        <v>4040.02</v>
      </c>
      <c r="R10">
        <v>1154.5</v>
      </c>
      <c r="S10">
        <v>2</v>
      </c>
      <c r="T10">
        <v>43.39</v>
      </c>
      <c r="U10">
        <v>2</v>
      </c>
      <c r="V10">
        <v>0</v>
      </c>
    </row>
    <row r="11" spans="2:22" x14ac:dyDescent="0.2">
      <c r="B11">
        <v>18</v>
      </c>
      <c r="C11">
        <v>10</v>
      </c>
      <c r="D11">
        <v>223.5</v>
      </c>
      <c r="E11">
        <v>4055</v>
      </c>
      <c r="F11">
        <v>3155</v>
      </c>
      <c r="G11">
        <v>899</v>
      </c>
      <c r="H11">
        <v>1</v>
      </c>
      <c r="I11">
        <v>71.83</v>
      </c>
      <c r="J11">
        <v>0.5</v>
      </c>
      <c r="K11">
        <v>0</v>
      </c>
      <c r="M11">
        <v>18</v>
      </c>
      <c r="N11">
        <v>10</v>
      </c>
      <c r="O11">
        <v>285</v>
      </c>
      <c r="P11">
        <v>5116.51</v>
      </c>
      <c r="Q11">
        <v>3986.01</v>
      </c>
      <c r="R11">
        <v>1130</v>
      </c>
      <c r="S11">
        <v>0.5</v>
      </c>
      <c r="T11">
        <v>61.08</v>
      </c>
      <c r="U11">
        <v>0</v>
      </c>
      <c r="V11">
        <v>0</v>
      </c>
    </row>
    <row r="12" spans="2:22" x14ac:dyDescent="0.2">
      <c r="B12">
        <v>20</v>
      </c>
      <c r="C12">
        <v>10</v>
      </c>
      <c r="D12">
        <v>256</v>
      </c>
      <c r="E12">
        <v>4618.5</v>
      </c>
      <c r="F12">
        <v>3598</v>
      </c>
      <c r="G12">
        <v>1019.5</v>
      </c>
      <c r="H12">
        <v>1</v>
      </c>
      <c r="I12">
        <v>49.21</v>
      </c>
      <c r="J12">
        <v>1</v>
      </c>
      <c r="K12">
        <v>0</v>
      </c>
      <c r="M12">
        <v>20</v>
      </c>
      <c r="N12">
        <v>10</v>
      </c>
      <c r="O12">
        <v>292.99</v>
      </c>
      <c r="P12">
        <v>5286.41</v>
      </c>
      <c r="Q12">
        <v>4112.93</v>
      </c>
      <c r="R12">
        <v>1172.48</v>
      </c>
      <c r="S12">
        <v>1</v>
      </c>
      <c r="T12">
        <v>39.65</v>
      </c>
      <c r="U12">
        <v>0.5</v>
      </c>
      <c r="V12">
        <v>0</v>
      </c>
    </row>
    <row r="13" spans="2:22" x14ac:dyDescent="0.2">
      <c r="B13">
        <v>22</v>
      </c>
      <c r="C13">
        <v>10</v>
      </c>
      <c r="D13">
        <v>238.5</v>
      </c>
      <c r="E13">
        <v>4299.47</v>
      </c>
      <c r="F13">
        <v>3340.97</v>
      </c>
      <c r="G13">
        <v>957.49</v>
      </c>
      <c r="H13">
        <v>1</v>
      </c>
      <c r="I13">
        <v>55.82</v>
      </c>
      <c r="J13">
        <v>1</v>
      </c>
      <c r="K13">
        <v>0</v>
      </c>
      <c r="M13">
        <v>22</v>
      </c>
      <c r="N13">
        <v>10</v>
      </c>
      <c r="O13">
        <v>257.5</v>
      </c>
      <c r="P13">
        <v>4641.57</v>
      </c>
      <c r="Q13">
        <v>3612.06</v>
      </c>
      <c r="R13">
        <v>1028.52</v>
      </c>
      <c r="S13">
        <v>1</v>
      </c>
      <c r="T13">
        <v>51.02</v>
      </c>
      <c r="U13">
        <v>0.5</v>
      </c>
      <c r="V13">
        <v>0</v>
      </c>
    </row>
    <row r="14" spans="2:22" x14ac:dyDescent="0.2">
      <c r="B14">
        <v>24</v>
      </c>
      <c r="C14">
        <v>10</v>
      </c>
      <c r="D14">
        <v>231.49</v>
      </c>
      <c r="E14">
        <v>4193.75</v>
      </c>
      <c r="F14">
        <v>3259.8</v>
      </c>
      <c r="G14">
        <v>932.94</v>
      </c>
      <c r="H14">
        <v>1</v>
      </c>
      <c r="I14">
        <v>50.11</v>
      </c>
      <c r="J14">
        <v>0.5</v>
      </c>
      <c r="K14">
        <v>0</v>
      </c>
      <c r="M14">
        <v>24</v>
      </c>
      <c r="N14">
        <v>10</v>
      </c>
      <c r="O14">
        <v>277.5</v>
      </c>
      <c r="P14">
        <v>4970.9799999999996</v>
      </c>
      <c r="Q14">
        <v>3860.98</v>
      </c>
      <c r="R14">
        <v>1109.99</v>
      </c>
      <c r="S14">
        <v>0</v>
      </c>
      <c r="T14">
        <v>51.94</v>
      </c>
      <c r="U14">
        <v>0</v>
      </c>
      <c r="V14">
        <v>0</v>
      </c>
    </row>
    <row r="15" spans="2:22" x14ac:dyDescent="0.2">
      <c r="B15">
        <v>26</v>
      </c>
      <c r="C15">
        <v>10</v>
      </c>
      <c r="D15">
        <v>235.51</v>
      </c>
      <c r="E15">
        <v>4204.26</v>
      </c>
      <c r="F15">
        <v>3270.71</v>
      </c>
      <c r="G15">
        <v>932.56</v>
      </c>
      <c r="H15">
        <v>1</v>
      </c>
      <c r="I15">
        <v>50.11</v>
      </c>
      <c r="J15">
        <v>0.5</v>
      </c>
      <c r="K15">
        <v>0</v>
      </c>
      <c r="M15">
        <v>26</v>
      </c>
      <c r="N15">
        <v>10</v>
      </c>
      <c r="O15">
        <v>306</v>
      </c>
      <c r="P15">
        <v>5564.53</v>
      </c>
      <c r="Q15">
        <v>4328.03</v>
      </c>
      <c r="R15">
        <v>1234.01</v>
      </c>
      <c r="S15">
        <v>2.5</v>
      </c>
      <c r="T15">
        <v>39.65</v>
      </c>
      <c r="U15">
        <v>1.5</v>
      </c>
      <c r="V15">
        <v>0</v>
      </c>
    </row>
    <row r="16" spans="2:22" x14ac:dyDescent="0.2">
      <c r="B16">
        <v>28</v>
      </c>
      <c r="C16">
        <v>10</v>
      </c>
      <c r="D16">
        <v>254.5</v>
      </c>
      <c r="E16">
        <v>4636.99</v>
      </c>
      <c r="F16">
        <v>3609.99</v>
      </c>
      <c r="G16">
        <v>1025.5</v>
      </c>
      <c r="H16">
        <v>1.5</v>
      </c>
      <c r="I16">
        <v>57.87</v>
      </c>
      <c r="J16">
        <v>1.5</v>
      </c>
      <c r="K16">
        <v>0</v>
      </c>
      <c r="M16">
        <v>28</v>
      </c>
      <c r="N16">
        <v>10</v>
      </c>
      <c r="O16">
        <v>287</v>
      </c>
      <c r="P16">
        <v>5171.5</v>
      </c>
      <c r="Q16">
        <v>4026</v>
      </c>
      <c r="R16">
        <v>1145</v>
      </c>
      <c r="S16">
        <v>0.5</v>
      </c>
      <c r="T16">
        <v>48.34</v>
      </c>
      <c r="U16">
        <v>0.5</v>
      </c>
      <c r="V16">
        <v>0</v>
      </c>
    </row>
    <row r="17" spans="2:22" x14ac:dyDescent="0.2">
      <c r="B17">
        <v>30</v>
      </c>
      <c r="C17">
        <v>10</v>
      </c>
      <c r="D17">
        <v>243</v>
      </c>
      <c r="E17">
        <v>4401.54</v>
      </c>
      <c r="F17">
        <v>3422.53</v>
      </c>
      <c r="G17">
        <v>977.01</v>
      </c>
      <c r="H17">
        <v>2</v>
      </c>
      <c r="I17">
        <v>51.94</v>
      </c>
      <c r="J17">
        <v>1</v>
      </c>
      <c r="K17">
        <v>0</v>
      </c>
      <c r="M17">
        <v>30</v>
      </c>
      <c r="N17">
        <v>10</v>
      </c>
      <c r="O17">
        <v>286.5</v>
      </c>
      <c r="P17">
        <v>5145</v>
      </c>
      <c r="Q17">
        <v>4000</v>
      </c>
      <c r="R17">
        <v>1142.5</v>
      </c>
      <c r="S17">
        <v>2.5</v>
      </c>
      <c r="T17">
        <v>44.98</v>
      </c>
      <c r="U17">
        <v>0</v>
      </c>
      <c r="V17">
        <v>0</v>
      </c>
    </row>
    <row r="18" spans="2:22" x14ac:dyDescent="0.2">
      <c r="B18">
        <v>32</v>
      </c>
      <c r="C18">
        <v>10</v>
      </c>
      <c r="D18">
        <v>222.5</v>
      </c>
      <c r="E18">
        <v>3970.45</v>
      </c>
      <c r="F18">
        <v>3085.46</v>
      </c>
      <c r="G18">
        <v>883.99</v>
      </c>
      <c r="H18">
        <v>1</v>
      </c>
      <c r="I18">
        <v>54.83</v>
      </c>
      <c r="J18">
        <v>1</v>
      </c>
      <c r="K18">
        <v>0</v>
      </c>
      <c r="M18">
        <v>32</v>
      </c>
      <c r="N18">
        <v>10</v>
      </c>
      <c r="O18">
        <v>277.5</v>
      </c>
      <c r="P18">
        <v>5005.99</v>
      </c>
      <c r="Q18">
        <v>3890.49</v>
      </c>
      <c r="R18">
        <v>1113</v>
      </c>
      <c r="S18">
        <v>2.5</v>
      </c>
      <c r="T18">
        <v>49.21</v>
      </c>
      <c r="U18">
        <v>0.5</v>
      </c>
      <c r="V18">
        <v>0</v>
      </c>
    </row>
    <row r="19" spans="2:22" x14ac:dyDescent="0.2">
      <c r="B19">
        <v>34</v>
      </c>
      <c r="C19">
        <v>10</v>
      </c>
      <c r="D19">
        <v>244</v>
      </c>
      <c r="E19">
        <v>4441.55</v>
      </c>
      <c r="F19">
        <v>3457.04</v>
      </c>
      <c r="G19">
        <v>983.01</v>
      </c>
      <c r="H19">
        <v>1.5</v>
      </c>
      <c r="I19">
        <v>51.94</v>
      </c>
      <c r="J19">
        <v>0</v>
      </c>
      <c r="K19">
        <v>0</v>
      </c>
      <c r="M19">
        <v>34</v>
      </c>
      <c r="N19">
        <v>10</v>
      </c>
      <c r="O19">
        <v>306</v>
      </c>
      <c r="P19">
        <v>5517.98</v>
      </c>
      <c r="Q19">
        <v>4298.4799999999996</v>
      </c>
      <c r="R19">
        <v>1218.99</v>
      </c>
      <c r="S19">
        <v>0.5</v>
      </c>
      <c r="T19">
        <v>40.369999999999997</v>
      </c>
      <c r="U19">
        <v>0.5</v>
      </c>
      <c r="V19">
        <v>0</v>
      </c>
    </row>
    <row r="20" spans="2:22" x14ac:dyDescent="0.2">
      <c r="B20">
        <v>36</v>
      </c>
      <c r="C20">
        <v>10</v>
      </c>
      <c r="D20">
        <v>266</v>
      </c>
      <c r="E20">
        <v>4776.5</v>
      </c>
      <c r="F20">
        <v>3717</v>
      </c>
      <c r="G20">
        <v>1058.5</v>
      </c>
      <c r="H20">
        <v>1</v>
      </c>
      <c r="I20">
        <v>47.47</v>
      </c>
      <c r="J20">
        <v>1</v>
      </c>
      <c r="K20">
        <v>0</v>
      </c>
      <c r="M20">
        <v>36</v>
      </c>
      <c r="N20">
        <v>10</v>
      </c>
      <c r="O20">
        <v>280.5</v>
      </c>
      <c r="P20">
        <v>5062.05</v>
      </c>
      <c r="Q20">
        <v>3933.54</v>
      </c>
      <c r="R20">
        <v>1127.51</v>
      </c>
      <c r="S20">
        <v>1</v>
      </c>
      <c r="T20">
        <v>47.47</v>
      </c>
      <c r="U20">
        <v>0.5</v>
      </c>
      <c r="V20">
        <v>0</v>
      </c>
    </row>
    <row r="21" spans="2:22" x14ac:dyDescent="0.2">
      <c r="B21">
        <v>38</v>
      </c>
      <c r="C21">
        <v>10</v>
      </c>
      <c r="D21">
        <v>254.5</v>
      </c>
      <c r="E21">
        <v>4613.99</v>
      </c>
      <c r="F21">
        <v>3587.49</v>
      </c>
      <c r="G21">
        <v>1026.5</v>
      </c>
      <c r="H21">
        <v>0</v>
      </c>
      <c r="I21">
        <v>51.94</v>
      </c>
      <c r="J21">
        <v>0</v>
      </c>
      <c r="K21">
        <v>0</v>
      </c>
      <c r="M21">
        <v>38</v>
      </c>
      <c r="N21">
        <v>10</v>
      </c>
      <c r="O21">
        <v>290.49</v>
      </c>
      <c r="P21">
        <v>5199.3500000000004</v>
      </c>
      <c r="Q21">
        <v>4042.89</v>
      </c>
      <c r="R21">
        <v>1154.97</v>
      </c>
      <c r="S21">
        <v>1.5</v>
      </c>
      <c r="T21">
        <v>43.39</v>
      </c>
      <c r="U21">
        <v>0</v>
      </c>
      <c r="V21">
        <v>0</v>
      </c>
    </row>
    <row r="22" spans="2:22" x14ac:dyDescent="0.2">
      <c r="B22">
        <v>40</v>
      </c>
      <c r="C22">
        <v>10</v>
      </c>
      <c r="D22">
        <v>218</v>
      </c>
      <c r="E22">
        <v>3939.45</v>
      </c>
      <c r="F22">
        <v>3064.46</v>
      </c>
      <c r="G22">
        <v>873.99</v>
      </c>
      <c r="H22">
        <v>1</v>
      </c>
      <c r="I22">
        <v>68.05</v>
      </c>
      <c r="J22">
        <v>1</v>
      </c>
      <c r="K22">
        <v>0</v>
      </c>
      <c r="M22">
        <v>40</v>
      </c>
      <c r="N22">
        <v>10</v>
      </c>
      <c r="O22">
        <v>275.01</v>
      </c>
      <c r="P22">
        <v>4976.6400000000003</v>
      </c>
      <c r="Q22">
        <v>3876.11</v>
      </c>
      <c r="R22">
        <v>1098.53</v>
      </c>
      <c r="S22">
        <v>2</v>
      </c>
      <c r="T22">
        <v>51.94</v>
      </c>
      <c r="U22">
        <v>0.5</v>
      </c>
      <c r="V22">
        <v>0</v>
      </c>
    </row>
    <row r="23" spans="2:22" x14ac:dyDescent="0.2">
      <c r="B23">
        <v>42</v>
      </c>
      <c r="C23">
        <v>10</v>
      </c>
      <c r="D23">
        <v>251.5</v>
      </c>
      <c r="E23">
        <v>4533.53</v>
      </c>
      <c r="F23">
        <v>3531.02</v>
      </c>
      <c r="G23">
        <v>1001.51</v>
      </c>
      <c r="H23">
        <v>1</v>
      </c>
      <c r="I23">
        <v>53.85</v>
      </c>
      <c r="J23">
        <v>1</v>
      </c>
      <c r="K23">
        <v>0</v>
      </c>
      <c r="M23">
        <v>42</v>
      </c>
      <c r="N23">
        <v>10</v>
      </c>
      <c r="O23">
        <v>273</v>
      </c>
      <c r="P23">
        <v>4911</v>
      </c>
      <c r="Q23">
        <v>3819</v>
      </c>
      <c r="R23">
        <v>1092</v>
      </c>
      <c r="S23">
        <v>0</v>
      </c>
      <c r="T23">
        <v>48.34</v>
      </c>
      <c r="U23">
        <v>0</v>
      </c>
      <c r="V23">
        <v>0</v>
      </c>
    </row>
    <row r="24" spans="2:22" x14ac:dyDescent="0.2">
      <c r="B24">
        <v>44</v>
      </c>
      <c r="C24">
        <v>10</v>
      </c>
      <c r="D24">
        <v>261</v>
      </c>
      <c r="E24">
        <v>4719.97</v>
      </c>
      <c r="F24">
        <v>3666.47</v>
      </c>
      <c r="G24">
        <v>1052.49</v>
      </c>
      <c r="H24">
        <v>1</v>
      </c>
      <c r="I24">
        <v>45.79</v>
      </c>
      <c r="J24">
        <v>0.5</v>
      </c>
      <c r="K24">
        <v>0</v>
      </c>
      <c r="M24">
        <v>44</v>
      </c>
      <c r="N24">
        <v>10</v>
      </c>
      <c r="O24">
        <v>262.5</v>
      </c>
      <c r="P24">
        <v>4725.43</v>
      </c>
      <c r="Q24">
        <v>3672.44</v>
      </c>
      <c r="R24">
        <v>1052.98</v>
      </c>
      <c r="S24">
        <v>0</v>
      </c>
      <c r="T24">
        <v>43.39</v>
      </c>
      <c r="U24">
        <v>0</v>
      </c>
      <c r="V24">
        <v>0</v>
      </c>
    </row>
    <row r="25" spans="2:22" x14ac:dyDescent="0.2">
      <c r="B25">
        <v>46</v>
      </c>
      <c r="C25">
        <v>10</v>
      </c>
      <c r="D25">
        <v>257.5</v>
      </c>
      <c r="E25">
        <v>4664.58</v>
      </c>
      <c r="F25">
        <v>3631.06</v>
      </c>
      <c r="G25">
        <v>1031.52</v>
      </c>
      <c r="H25">
        <v>2</v>
      </c>
      <c r="I25">
        <v>56.84</v>
      </c>
      <c r="J25">
        <v>2</v>
      </c>
      <c r="K25">
        <v>0</v>
      </c>
      <c r="M25">
        <v>46</v>
      </c>
      <c r="N25">
        <v>10</v>
      </c>
      <c r="O25">
        <v>294</v>
      </c>
      <c r="P25">
        <v>5311.05</v>
      </c>
      <c r="Q25">
        <v>4132.04</v>
      </c>
      <c r="R25">
        <v>1179.01</v>
      </c>
      <c r="S25">
        <v>0</v>
      </c>
      <c r="T25">
        <v>45.79</v>
      </c>
      <c r="U25">
        <v>0</v>
      </c>
      <c r="V25">
        <v>0</v>
      </c>
    </row>
    <row r="26" spans="2:22" x14ac:dyDescent="0.2">
      <c r="B26">
        <v>48</v>
      </c>
      <c r="C26">
        <v>10</v>
      </c>
      <c r="D26">
        <v>247.5</v>
      </c>
      <c r="E26">
        <v>4450.9799999999996</v>
      </c>
      <c r="F26">
        <v>3463.99</v>
      </c>
      <c r="G26">
        <v>986</v>
      </c>
      <c r="H26">
        <v>1</v>
      </c>
      <c r="I26">
        <v>51.02</v>
      </c>
      <c r="J26">
        <v>0</v>
      </c>
      <c r="K26">
        <v>0</v>
      </c>
      <c r="M26">
        <v>48</v>
      </c>
      <c r="N26">
        <v>10</v>
      </c>
      <c r="O26">
        <v>263.5</v>
      </c>
      <c r="P26">
        <v>4746.5</v>
      </c>
      <c r="Q26">
        <v>3693</v>
      </c>
      <c r="R26">
        <v>1051</v>
      </c>
      <c r="S26">
        <v>2.5</v>
      </c>
      <c r="T26">
        <v>54.83</v>
      </c>
      <c r="U26">
        <v>1</v>
      </c>
      <c r="V26">
        <v>0</v>
      </c>
    </row>
    <row r="27" spans="2:22" x14ac:dyDescent="0.2">
      <c r="B27">
        <v>50</v>
      </c>
      <c r="C27">
        <v>10</v>
      </c>
      <c r="D27">
        <v>264</v>
      </c>
      <c r="E27">
        <v>4703.5200000000004</v>
      </c>
      <c r="F27">
        <v>3653.02</v>
      </c>
      <c r="G27">
        <v>1049.5</v>
      </c>
      <c r="H27">
        <v>1</v>
      </c>
      <c r="I27">
        <v>50.11</v>
      </c>
      <c r="J27">
        <v>0</v>
      </c>
      <c r="K27">
        <v>0</v>
      </c>
      <c r="M27">
        <v>50</v>
      </c>
      <c r="N27">
        <v>10</v>
      </c>
      <c r="O27">
        <v>278</v>
      </c>
      <c r="P27">
        <v>5028</v>
      </c>
      <c r="Q27">
        <v>3909</v>
      </c>
      <c r="R27">
        <v>1118.5</v>
      </c>
      <c r="S27">
        <v>0.5</v>
      </c>
      <c r="T27">
        <v>45.79</v>
      </c>
      <c r="U27">
        <v>0.5</v>
      </c>
      <c r="V27">
        <v>0</v>
      </c>
    </row>
    <row r="28" spans="2:22" x14ac:dyDescent="0.2">
      <c r="B28">
        <v>52</v>
      </c>
      <c r="C28">
        <v>10</v>
      </c>
      <c r="D28">
        <v>219.49</v>
      </c>
      <c r="E28">
        <v>4004.36</v>
      </c>
      <c r="F28">
        <v>3121.89</v>
      </c>
      <c r="G28">
        <v>881.47</v>
      </c>
      <c r="H28">
        <v>1</v>
      </c>
      <c r="I28">
        <v>59.99</v>
      </c>
      <c r="J28">
        <v>0.5</v>
      </c>
      <c r="K28">
        <v>0</v>
      </c>
      <c r="M28">
        <v>52</v>
      </c>
      <c r="N28">
        <v>10</v>
      </c>
      <c r="O28">
        <v>283</v>
      </c>
      <c r="P28">
        <v>5090.5200000000004</v>
      </c>
      <c r="Q28">
        <v>3961.01</v>
      </c>
      <c r="R28">
        <v>1129.5</v>
      </c>
      <c r="S28">
        <v>0</v>
      </c>
      <c r="T28">
        <v>40.369999999999997</v>
      </c>
      <c r="U28">
        <v>0</v>
      </c>
      <c r="V28">
        <v>0</v>
      </c>
    </row>
    <row r="29" spans="2:22" x14ac:dyDescent="0.2">
      <c r="B29">
        <v>54</v>
      </c>
      <c r="C29">
        <v>10</v>
      </c>
      <c r="D29">
        <v>222.01</v>
      </c>
      <c r="E29">
        <v>3992.14</v>
      </c>
      <c r="F29">
        <v>3107.11</v>
      </c>
      <c r="G29">
        <v>884.53</v>
      </c>
      <c r="H29">
        <v>0.5</v>
      </c>
      <c r="I29">
        <v>57.87</v>
      </c>
      <c r="J29">
        <v>0</v>
      </c>
      <c r="K29">
        <v>0</v>
      </c>
      <c r="M29">
        <v>54</v>
      </c>
      <c r="N29">
        <v>10</v>
      </c>
      <c r="O29">
        <v>310.49</v>
      </c>
      <c r="P29">
        <v>5591.4</v>
      </c>
      <c r="Q29">
        <v>4354.92</v>
      </c>
      <c r="R29">
        <v>1234.98</v>
      </c>
      <c r="S29">
        <v>1.5</v>
      </c>
      <c r="T29">
        <v>41.1</v>
      </c>
      <c r="U29">
        <v>0.5</v>
      </c>
      <c r="V29">
        <v>0</v>
      </c>
    </row>
    <row r="30" spans="2:22" x14ac:dyDescent="0.2">
      <c r="B30">
        <v>56</v>
      </c>
      <c r="C30">
        <v>10</v>
      </c>
      <c r="D30">
        <v>253</v>
      </c>
      <c r="E30">
        <v>4571.01</v>
      </c>
      <c r="F30">
        <v>3555.51</v>
      </c>
      <c r="G30">
        <v>1013</v>
      </c>
      <c r="H30">
        <v>2.5</v>
      </c>
      <c r="I30">
        <v>53.85</v>
      </c>
      <c r="J30">
        <v>1</v>
      </c>
      <c r="K30">
        <v>0</v>
      </c>
      <c r="M30">
        <v>56</v>
      </c>
      <c r="N30">
        <v>10</v>
      </c>
      <c r="O30">
        <v>273</v>
      </c>
      <c r="P30">
        <v>4920.59</v>
      </c>
      <c r="Q30">
        <v>3825.07</v>
      </c>
      <c r="R30">
        <v>1094.02</v>
      </c>
      <c r="S30">
        <v>1.5</v>
      </c>
      <c r="T30">
        <v>40.369999999999997</v>
      </c>
      <c r="U30">
        <v>1</v>
      </c>
      <c r="V30">
        <v>0</v>
      </c>
    </row>
    <row r="31" spans="2:22" x14ac:dyDescent="0.2">
      <c r="B31">
        <v>58</v>
      </c>
      <c r="C31">
        <v>10</v>
      </c>
      <c r="D31">
        <v>207.5</v>
      </c>
      <c r="E31">
        <v>3756.48</v>
      </c>
      <c r="F31">
        <v>2913.98</v>
      </c>
      <c r="G31">
        <v>841.49</v>
      </c>
      <c r="H31">
        <v>1</v>
      </c>
      <c r="I31">
        <v>62.19</v>
      </c>
      <c r="J31">
        <v>1</v>
      </c>
      <c r="K31">
        <v>0</v>
      </c>
      <c r="M31">
        <v>58</v>
      </c>
      <c r="N31">
        <v>10</v>
      </c>
      <c r="O31">
        <v>264.5</v>
      </c>
      <c r="P31">
        <v>4792.9799999999996</v>
      </c>
      <c r="Q31">
        <v>3724.98</v>
      </c>
      <c r="R31">
        <v>1066.49</v>
      </c>
      <c r="S31">
        <v>1.5</v>
      </c>
      <c r="T31">
        <v>55.82</v>
      </c>
      <c r="U31">
        <v>1.5</v>
      </c>
      <c r="V31">
        <v>0</v>
      </c>
    </row>
    <row r="32" spans="2:22" x14ac:dyDescent="0.2">
      <c r="B32">
        <v>60</v>
      </c>
      <c r="C32">
        <v>10</v>
      </c>
      <c r="D32">
        <v>250</v>
      </c>
      <c r="E32">
        <v>4500.0200000000004</v>
      </c>
      <c r="F32">
        <v>3508.52</v>
      </c>
      <c r="G32">
        <v>991.5</v>
      </c>
      <c r="H32">
        <v>0</v>
      </c>
      <c r="I32">
        <v>51.94</v>
      </c>
      <c r="J32">
        <v>0</v>
      </c>
      <c r="K32">
        <v>0</v>
      </c>
      <c r="M32">
        <v>60</v>
      </c>
      <c r="N32">
        <v>10</v>
      </c>
      <c r="O32">
        <v>277.5</v>
      </c>
      <c r="P32">
        <v>5034.55</v>
      </c>
      <c r="Q32">
        <v>3920.04</v>
      </c>
      <c r="R32">
        <v>1112.51</v>
      </c>
      <c r="S32">
        <v>2</v>
      </c>
      <c r="T32">
        <v>45.79</v>
      </c>
      <c r="U32">
        <v>2</v>
      </c>
      <c r="V32">
        <v>0</v>
      </c>
    </row>
    <row r="33" spans="2:22" x14ac:dyDescent="0.2">
      <c r="B33">
        <v>62</v>
      </c>
      <c r="C33">
        <v>10</v>
      </c>
      <c r="D33">
        <v>197.5</v>
      </c>
      <c r="E33">
        <v>3522.94</v>
      </c>
      <c r="F33">
        <v>2729.95</v>
      </c>
      <c r="G33">
        <v>792.49</v>
      </c>
      <c r="H33">
        <v>0.5</v>
      </c>
      <c r="I33">
        <v>99.33</v>
      </c>
      <c r="J33">
        <v>0.5</v>
      </c>
      <c r="K33">
        <v>0</v>
      </c>
      <c r="M33">
        <v>62</v>
      </c>
      <c r="N33">
        <v>10</v>
      </c>
      <c r="O33">
        <v>257.5</v>
      </c>
      <c r="P33">
        <v>4684.97</v>
      </c>
      <c r="Q33">
        <v>3643.48</v>
      </c>
      <c r="R33">
        <v>1037.49</v>
      </c>
      <c r="S33">
        <v>4</v>
      </c>
      <c r="T33">
        <v>56.84</v>
      </c>
      <c r="U33">
        <v>3</v>
      </c>
      <c r="V33">
        <v>0</v>
      </c>
    </row>
    <row r="34" spans="2:22" x14ac:dyDescent="0.2">
      <c r="B34">
        <v>64</v>
      </c>
      <c r="C34">
        <v>10</v>
      </c>
      <c r="D34">
        <v>224</v>
      </c>
      <c r="E34">
        <v>4054.51</v>
      </c>
      <c r="F34">
        <v>3157.01</v>
      </c>
      <c r="G34">
        <v>895.5</v>
      </c>
      <c r="H34">
        <v>2</v>
      </c>
      <c r="I34">
        <v>55.82</v>
      </c>
      <c r="J34">
        <v>1</v>
      </c>
      <c r="K34">
        <v>0</v>
      </c>
      <c r="M34">
        <v>64</v>
      </c>
      <c r="N34">
        <v>10</v>
      </c>
      <c r="O34">
        <v>279</v>
      </c>
      <c r="P34">
        <v>5030.92</v>
      </c>
      <c r="Q34">
        <v>3912.94</v>
      </c>
      <c r="R34">
        <v>1116.48</v>
      </c>
      <c r="S34">
        <v>1.5</v>
      </c>
      <c r="T34">
        <v>46.63</v>
      </c>
      <c r="U34">
        <v>1.5</v>
      </c>
      <c r="V34">
        <v>0</v>
      </c>
    </row>
    <row r="35" spans="2:22" x14ac:dyDescent="0.2">
      <c r="B35">
        <v>66</v>
      </c>
      <c r="C35">
        <v>10</v>
      </c>
      <c r="D35">
        <v>216.5</v>
      </c>
      <c r="E35">
        <v>3944.06</v>
      </c>
      <c r="F35">
        <v>3075.05</v>
      </c>
      <c r="G35">
        <v>866.51</v>
      </c>
      <c r="H35">
        <v>2.5</v>
      </c>
      <c r="I35">
        <v>66.84</v>
      </c>
      <c r="J35">
        <v>1.5</v>
      </c>
      <c r="K35">
        <v>0</v>
      </c>
      <c r="M35">
        <v>66</v>
      </c>
      <c r="N35">
        <v>10</v>
      </c>
      <c r="O35">
        <v>268.5</v>
      </c>
      <c r="P35">
        <v>4866.59</v>
      </c>
      <c r="Q35">
        <v>3789.57</v>
      </c>
      <c r="R35">
        <v>1075.02</v>
      </c>
      <c r="S35">
        <v>2</v>
      </c>
      <c r="T35">
        <v>50.11</v>
      </c>
      <c r="U35">
        <v>2</v>
      </c>
      <c r="V35">
        <v>0</v>
      </c>
    </row>
    <row r="36" spans="2:22" x14ac:dyDescent="0.2">
      <c r="B36">
        <v>68</v>
      </c>
      <c r="C36">
        <v>10</v>
      </c>
      <c r="D36">
        <v>254</v>
      </c>
      <c r="E36">
        <v>4584.5</v>
      </c>
      <c r="F36">
        <v>3564</v>
      </c>
      <c r="G36">
        <v>1020</v>
      </c>
      <c r="H36">
        <v>0.5</v>
      </c>
      <c r="I36">
        <v>54.83</v>
      </c>
      <c r="J36">
        <v>0</v>
      </c>
      <c r="K36">
        <v>0</v>
      </c>
      <c r="M36">
        <v>68</v>
      </c>
      <c r="N36">
        <v>10</v>
      </c>
      <c r="O36">
        <v>297</v>
      </c>
      <c r="P36">
        <v>5325</v>
      </c>
      <c r="Q36">
        <v>4138.5</v>
      </c>
      <c r="R36">
        <v>1186.5</v>
      </c>
      <c r="S36">
        <v>0</v>
      </c>
      <c r="T36">
        <v>41.85</v>
      </c>
      <c r="U36">
        <v>0</v>
      </c>
      <c r="V36">
        <v>0</v>
      </c>
    </row>
    <row r="37" spans="2:22" x14ac:dyDescent="0.2">
      <c r="B37">
        <v>70</v>
      </c>
      <c r="C37">
        <v>10</v>
      </c>
      <c r="D37">
        <v>223.99</v>
      </c>
      <c r="E37">
        <v>4016.25</v>
      </c>
      <c r="F37">
        <v>3123.81</v>
      </c>
      <c r="G37">
        <v>892.44</v>
      </c>
      <c r="H37">
        <v>0</v>
      </c>
      <c r="I37">
        <v>56.84</v>
      </c>
      <c r="J37">
        <v>0</v>
      </c>
      <c r="K37">
        <v>0</v>
      </c>
      <c r="M37">
        <v>70</v>
      </c>
      <c r="N37">
        <v>10</v>
      </c>
      <c r="O37">
        <v>238.5</v>
      </c>
      <c r="P37">
        <v>4342.4799999999996</v>
      </c>
      <c r="Q37">
        <v>3383.99</v>
      </c>
      <c r="R37">
        <v>957.5</v>
      </c>
      <c r="S37">
        <v>1</v>
      </c>
      <c r="T37">
        <v>92.42</v>
      </c>
      <c r="U37">
        <v>1</v>
      </c>
      <c r="V37">
        <v>0</v>
      </c>
    </row>
    <row r="38" spans="2:22" x14ac:dyDescent="0.2">
      <c r="B38">
        <v>72</v>
      </c>
      <c r="C38">
        <v>10</v>
      </c>
      <c r="D38">
        <v>246.51</v>
      </c>
      <c r="E38">
        <v>4465.74</v>
      </c>
      <c r="F38">
        <v>3476.18</v>
      </c>
      <c r="G38">
        <v>988.55</v>
      </c>
      <c r="H38">
        <v>1</v>
      </c>
      <c r="I38">
        <v>53.85</v>
      </c>
      <c r="J38">
        <v>0.5</v>
      </c>
      <c r="K38">
        <v>0</v>
      </c>
      <c r="M38">
        <v>72</v>
      </c>
      <c r="N38">
        <v>10</v>
      </c>
      <c r="O38">
        <v>272</v>
      </c>
      <c r="P38">
        <v>4914.5</v>
      </c>
      <c r="Q38">
        <v>3817</v>
      </c>
      <c r="R38">
        <v>1096.5</v>
      </c>
      <c r="S38">
        <v>1</v>
      </c>
      <c r="T38">
        <v>41.85</v>
      </c>
      <c r="U38">
        <v>0.5</v>
      </c>
      <c r="V38">
        <v>0</v>
      </c>
    </row>
    <row r="39" spans="2:22" x14ac:dyDescent="0.2">
      <c r="B39">
        <v>74</v>
      </c>
      <c r="C39">
        <v>10</v>
      </c>
      <c r="D39">
        <v>231.98</v>
      </c>
      <c r="E39">
        <v>4182.6099999999997</v>
      </c>
      <c r="F39">
        <v>3254.7</v>
      </c>
      <c r="G39">
        <v>926.91</v>
      </c>
      <c r="H39">
        <v>1</v>
      </c>
      <c r="I39">
        <v>54.83</v>
      </c>
      <c r="J39">
        <v>0.5</v>
      </c>
      <c r="K39">
        <v>0</v>
      </c>
      <c r="M39">
        <v>74</v>
      </c>
      <c r="N39">
        <v>10</v>
      </c>
      <c r="O39">
        <v>295</v>
      </c>
      <c r="P39">
        <v>5272.99</v>
      </c>
      <c r="Q39">
        <v>4101.5</v>
      </c>
      <c r="R39">
        <v>1170.5</v>
      </c>
      <c r="S39">
        <v>1</v>
      </c>
      <c r="T39">
        <v>45.79</v>
      </c>
      <c r="U39">
        <v>0</v>
      </c>
      <c r="V39">
        <v>0</v>
      </c>
    </row>
    <row r="40" spans="2:22" x14ac:dyDescent="0.2">
      <c r="B40">
        <v>76</v>
      </c>
      <c r="C40">
        <v>10</v>
      </c>
      <c r="D40">
        <v>235.52</v>
      </c>
      <c r="E40">
        <v>4236.43</v>
      </c>
      <c r="F40">
        <v>3297.33</v>
      </c>
      <c r="G40">
        <v>938.6</v>
      </c>
      <c r="H40">
        <v>0.5</v>
      </c>
      <c r="I40">
        <v>56.84</v>
      </c>
      <c r="J40">
        <v>0</v>
      </c>
      <c r="K40">
        <v>0</v>
      </c>
      <c r="M40">
        <v>76</v>
      </c>
      <c r="N40">
        <v>10</v>
      </c>
      <c r="O40">
        <v>285</v>
      </c>
      <c r="P40">
        <v>5161.5</v>
      </c>
      <c r="Q40">
        <v>4018</v>
      </c>
      <c r="R40">
        <v>1142.5</v>
      </c>
      <c r="S40">
        <v>1</v>
      </c>
      <c r="T40">
        <v>45.79</v>
      </c>
      <c r="U40">
        <v>0.5</v>
      </c>
      <c r="V40">
        <v>0</v>
      </c>
    </row>
    <row r="41" spans="2:22" x14ac:dyDescent="0.2">
      <c r="B41">
        <v>78</v>
      </c>
      <c r="C41">
        <v>10</v>
      </c>
      <c r="D41">
        <v>245</v>
      </c>
      <c r="E41">
        <v>4408.51</v>
      </c>
      <c r="F41">
        <v>3428.51</v>
      </c>
      <c r="G41">
        <v>980</v>
      </c>
      <c r="H41">
        <v>0</v>
      </c>
      <c r="I41">
        <v>54.83</v>
      </c>
      <c r="J41">
        <v>0</v>
      </c>
      <c r="K41">
        <v>0</v>
      </c>
      <c r="M41">
        <v>78</v>
      </c>
      <c r="N41">
        <v>10</v>
      </c>
      <c r="O41">
        <v>264.5</v>
      </c>
      <c r="P41">
        <v>4774.03</v>
      </c>
      <c r="Q41">
        <v>3713.02</v>
      </c>
      <c r="R41">
        <v>1060.01</v>
      </c>
      <c r="S41">
        <v>1</v>
      </c>
      <c r="T41">
        <v>44.98</v>
      </c>
      <c r="U41">
        <v>0</v>
      </c>
      <c r="V41">
        <v>0</v>
      </c>
    </row>
    <row r="42" spans="2:22" x14ac:dyDescent="0.2">
      <c r="B42">
        <v>80</v>
      </c>
      <c r="C42">
        <v>10</v>
      </c>
      <c r="D42">
        <v>268.42</v>
      </c>
      <c r="E42">
        <v>4799.6099999999997</v>
      </c>
      <c r="F42">
        <v>3724.42</v>
      </c>
      <c r="G42">
        <v>1072.69</v>
      </c>
      <c r="H42">
        <v>2.5</v>
      </c>
      <c r="I42">
        <v>50.11</v>
      </c>
      <c r="J42">
        <v>0.5</v>
      </c>
      <c r="K42">
        <v>0</v>
      </c>
      <c r="M42">
        <v>80</v>
      </c>
      <c r="N42">
        <v>10</v>
      </c>
      <c r="O42">
        <v>284</v>
      </c>
      <c r="P42">
        <v>5118.49</v>
      </c>
      <c r="Q42">
        <v>3983.49</v>
      </c>
      <c r="R42">
        <v>1134</v>
      </c>
      <c r="S42">
        <v>1</v>
      </c>
      <c r="T42">
        <v>38.94</v>
      </c>
      <c r="U42">
        <v>1</v>
      </c>
      <c r="V42">
        <v>0</v>
      </c>
    </row>
    <row r="43" spans="2:22" x14ac:dyDescent="0.2">
      <c r="B43">
        <v>82</v>
      </c>
      <c r="C43">
        <v>10</v>
      </c>
      <c r="D43">
        <v>231.54</v>
      </c>
      <c r="E43">
        <v>4201.6499999999996</v>
      </c>
      <c r="F43">
        <v>3274.01</v>
      </c>
      <c r="G43">
        <v>926.64</v>
      </c>
      <c r="H43">
        <v>1</v>
      </c>
      <c r="I43">
        <v>54.83</v>
      </c>
      <c r="J43">
        <v>0.5</v>
      </c>
      <c r="K43">
        <v>0</v>
      </c>
      <c r="M43">
        <v>82</v>
      </c>
      <c r="N43">
        <v>10</v>
      </c>
      <c r="O43">
        <v>266.5</v>
      </c>
      <c r="P43">
        <v>4829.4799999999996</v>
      </c>
      <c r="Q43">
        <v>3754.49</v>
      </c>
      <c r="R43">
        <v>1073</v>
      </c>
      <c r="S43">
        <v>2</v>
      </c>
      <c r="T43">
        <v>54.83</v>
      </c>
      <c r="U43">
        <v>1.5</v>
      </c>
      <c r="V43">
        <v>0</v>
      </c>
    </row>
    <row r="44" spans="2:22" x14ac:dyDescent="0.2">
      <c r="B44">
        <v>84</v>
      </c>
      <c r="C44">
        <v>10</v>
      </c>
      <c r="D44">
        <v>246.49</v>
      </c>
      <c r="E44">
        <v>4451.79</v>
      </c>
      <c r="F44">
        <v>3458.34</v>
      </c>
      <c r="G44">
        <v>992.95</v>
      </c>
      <c r="H44">
        <v>0.5</v>
      </c>
      <c r="I44">
        <v>51.94</v>
      </c>
      <c r="J44">
        <v>0.5</v>
      </c>
      <c r="K44">
        <v>0</v>
      </c>
      <c r="M44">
        <v>84</v>
      </c>
      <c r="N44">
        <v>10</v>
      </c>
      <c r="O44">
        <v>266</v>
      </c>
      <c r="P44">
        <v>4803.03</v>
      </c>
      <c r="Q44">
        <v>3734.53</v>
      </c>
      <c r="R44">
        <v>1067.01</v>
      </c>
      <c r="S44">
        <v>1.5</v>
      </c>
      <c r="T44">
        <v>48.34</v>
      </c>
      <c r="U44">
        <v>0.5</v>
      </c>
      <c r="V44">
        <v>0</v>
      </c>
    </row>
    <row r="45" spans="2:22" x14ac:dyDescent="0.2">
      <c r="B45">
        <v>86</v>
      </c>
      <c r="C45">
        <v>10</v>
      </c>
      <c r="D45">
        <v>260.52</v>
      </c>
      <c r="E45">
        <v>4682.87</v>
      </c>
      <c r="F45">
        <v>3643.79</v>
      </c>
      <c r="G45">
        <v>1038.08</v>
      </c>
      <c r="H45">
        <v>1</v>
      </c>
      <c r="I45">
        <v>49.21</v>
      </c>
      <c r="J45">
        <v>0</v>
      </c>
      <c r="K45">
        <v>0</v>
      </c>
      <c r="M45">
        <v>86</v>
      </c>
      <c r="N45">
        <v>10</v>
      </c>
      <c r="O45">
        <v>272.5</v>
      </c>
      <c r="P45">
        <v>4885.95</v>
      </c>
      <c r="Q45">
        <v>3798.96</v>
      </c>
      <c r="R45">
        <v>1085.99</v>
      </c>
      <c r="S45">
        <v>1</v>
      </c>
      <c r="T45">
        <v>46.63</v>
      </c>
      <c r="U45">
        <v>0</v>
      </c>
      <c r="V45">
        <v>0</v>
      </c>
    </row>
    <row r="46" spans="2:22" x14ac:dyDescent="0.2">
      <c r="B46">
        <v>88</v>
      </c>
      <c r="C46">
        <v>10</v>
      </c>
      <c r="D46">
        <v>222.52</v>
      </c>
      <c r="E46">
        <v>4027.91</v>
      </c>
      <c r="F46">
        <v>3134.82</v>
      </c>
      <c r="G46">
        <v>891.59</v>
      </c>
      <c r="H46">
        <v>1.5</v>
      </c>
      <c r="I46">
        <v>65.650000000000006</v>
      </c>
      <c r="J46">
        <v>0</v>
      </c>
      <c r="K46">
        <v>0</v>
      </c>
      <c r="M46">
        <v>88</v>
      </c>
      <c r="N46">
        <v>10</v>
      </c>
      <c r="O46">
        <v>249</v>
      </c>
      <c r="P46">
        <v>4521.5</v>
      </c>
      <c r="Q46">
        <v>3518.5</v>
      </c>
      <c r="R46">
        <v>1000.5</v>
      </c>
      <c r="S46">
        <v>2.5</v>
      </c>
      <c r="T46">
        <v>51.02</v>
      </c>
      <c r="U46">
        <v>1</v>
      </c>
      <c r="V46">
        <v>0</v>
      </c>
    </row>
    <row r="47" spans="2:22" x14ac:dyDescent="0.2">
      <c r="B47">
        <v>90</v>
      </c>
      <c r="C47">
        <v>10</v>
      </c>
      <c r="D47">
        <v>283.98</v>
      </c>
      <c r="E47">
        <v>5106.12</v>
      </c>
      <c r="F47">
        <v>3972.2</v>
      </c>
      <c r="G47">
        <v>1132.92</v>
      </c>
      <c r="H47">
        <v>1</v>
      </c>
      <c r="I47">
        <v>45.79</v>
      </c>
      <c r="J47">
        <v>0</v>
      </c>
      <c r="K47">
        <v>0</v>
      </c>
      <c r="M47">
        <v>90</v>
      </c>
      <c r="N47">
        <v>10</v>
      </c>
      <c r="O47">
        <v>268.5</v>
      </c>
      <c r="P47">
        <v>4822.49</v>
      </c>
      <c r="Q47">
        <v>3754.49</v>
      </c>
      <c r="R47">
        <v>1067.5</v>
      </c>
      <c r="S47">
        <v>0.5</v>
      </c>
      <c r="T47">
        <v>46.63</v>
      </c>
      <c r="U47">
        <v>0.5</v>
      </c>
      <c r="V47">
        <v>0</v>
      </c>
    </row>
    <row r="51" spans="3:17" x14ac:dyDescent="0.2">
      <c r="C51" t="s">
        <v>12</v>
      </c>
      <c r="D51" t="s">
        <v>13</v>
      </c>
      <c r="F51" t="s">
        <v>14</v>
      </c>
      <c r="G51" t="s">
        <v>15</v>
      </c>
      <c r="I51" s="2" t="s">
        <v>16</v>
      </c>
      <c r="J51" s="2" t="s">
        <v>17</v>
      </c>
      <c r="L51" s="2" t="s">
        <v>18</v>
      </c>
      <c r="M51" s="2" t="s">
        <v>19</v>
      </c>
      <c r="P51" t="s">
        <v>20</v>
      </c>
      <c r="Q51" t="s">
        <v>21</v>
      </c>
    </row>
    <row r="52" spans="3:17" x14ac:dyDescent="0.2">
      <c r="C52">
        <f>D3</f>
        <v>229.72</v>
      </c>
      <c r="D52">
        <f>O3</f>
        <v>281.64</v>
      </c>
      <c r="F52">
        <f>F3</f>
        <v>3295.45</v>
      </c>
      <c r="G52">
        <f>Q3</f>
        <v>4012.9</v>
      </c>
      <c r="I52">
        <f>G3</f>
        <v>922.37</v>
      </c>
      <c r="J52">
        <f>R3</f>
        <v>1131.06</v>
      </c>
      <c r="L52">
        <f>I3</f>
        <v>57.87</v>
      </c>
      <c r="M52">
        <f>T3</f>
        <v>45.79</v>
      </c>
      <c r="P52">
        <v>14486</v>
      </c>
      <c r="Q52">
        <v>18560</v>
      </c>
    </row>
    <row r="53" spans="3:17" x14ac:dyDescent="0.2">
      <c r="C53">
        <f t="shared" ref="C53:C96" si="0">D4</f>
        <v>244.03</v>
      </c>
      <c r="D53">
        <f t="shared" ref="D53:D96" si="1">O4</f>
        <v>258.02999999999997</v>
      </c>
      <c r="F53">
        <f t="shared" ref="F53:F96" si="2">F4</f>
        <v>3416.99</v>
      </c>
      <c r="G53">
        <f t="shared" ref="G53:G96" si="3">Q4</f>
        <v>3628.49</v>
      </c>
      <c r="I53">
        <f t="shared" ref="I53:I96" si="4">G4</f>
        <v>977.14</v>
      </c>
      <c r="J53">
        <f t="shared" ref="J53:J96" si="5">R4</f>
        <v>1034.1400000000001</v>
      </c>
      <c r="L53">
        <f t="shared" ref="L53:L96" si="6">I4</f>
        <v>54.83</v>
      </c>
      <c r="M53">
        <f t="shared" ref="M53:M96" si="7">T4</f>
        <v>43.39</v>
      </c>
    </row>
    <row r="54" spans="3:17" x14ac:dyDescent="0.2">
      <c r="C54">
        <f t="shared" si="0"/>
        <v>245</v>
      </c>
      <c r="D54">
        <f t="shared" si="1"/>
        <v>257</v>
      </c>
      <c r="F54">
        <f t="shared" si="2"/>
        <v>3430.5</v>
      </c>
      <c r="G54">
        <f t="shared" si="3"/>
        <v>3597.01</v>
      </c>
      <c r="I54">
        <f t="shared" si="4"/>
        <v>981.5</v>
      </c>
      <c r="J54">
        <f t="shared" si="5"/>
        <v>1032.5</v>
      </c>
      <c r="L54">
        <f t="shared" si="6"/>
        <v>54.83</v>
      </c>
      <c r="M54">
        <f t="shared" si="7"/>
        <v>57.87</v>
      </c>
    </row>
    <row r="55" spans="3:17" x14ac:dyDescent="0.2">
      <c r="C55">
        <f t="shared" si="0"/>
        <v>226</v>
      </c>
      <c r="D55">
        <f t="shared" si="1"/>
        <v>312.01</v>
      </c>
      <c r="F55">
        <f t="shared" si="2"/>
        <v>3172.5</v>
      </c>
      <c r="G55">
        <f t="shared" si="3"/>
        <v>4381.57</v>
      </c>
      <c r="I55">
        <f t="shared" si="4"/>
        <v>908.5</v>
      </c>
      <c r="J55">
        <f t="shared" si="5"/>
        <v>1246.52</v>
      </c>
      <c r="L55">
        <f t="shared" si="6"/>
        <v>58.92</v>
      </c>
      <c r="M55">
        <f t="shared" si="7"/>
        <v>39.65</v>
      </c>
    </row>
    <row r="56" spans="3:17" x14ac:dyDescent="0.2">
      <c r="C56">
        <f t="shared" si="0"/>
        <v>248</v>
      </c>
      <c r="D56">
        <f t="shared" si="1"/>
        <v>249.99</v>
      </c>
      <c r="F56">
        <f t="shared" si="2"/>
        <v>3487.97</v>
      </c>
      <c r="G56">
        <f t="shared" si="3"/>
        <v>3513.93</v>
      </c>
      <c r="I56">
        <f t="shared" si="4"/>
        <v>995.99</v>
      </c>
      <c r="J56">
        <f t="shared" si="5"/>
        <v>998.48</v>
      </c>
      <c r="L56">
        <f t="shared" si="6"/>
        <v>59.99</v>
      </c>
      <c r="M56">
        <f t="shared" si="7"/>
        <v>49.21</v>
      </c>
    </row>
    <row r="57" spans="3:17" x14ac:dyDescent="0.2">
      <c r="C57">
        <f t="shared" si="0"/>
        <v>208.5</v>
      </c>
      <c r="D57">
        <f t="shared" si="1"/>
        <v>314.5</v>
      </c>
      <c r="F57">
        <f t="shared" si="2"/>
        <v>2926.02</v>
      </c>
      <c r="G57">
        <f t="shared" si="3"/>
        <v>4437.9799999999996</v>
      </c>
      <c r="I57">
        <f t="shared" si="4"/>
        <v>833.51</v>
      </c>
      <c r="J57">
        <f t="shared" si="5"/>
        <v>1263.99</v>
      </c>
      <c r="L57">
        <f t="shared" si="6"/>
        <v>64.47</v>
      </c>
      <c r="M57">
        <f t="shared" si="7"/>
        <v>39.65</v>
      </c>
    </row>
    <row r="58" spans="3:17" x14ac:dyDescent="0.2">
      <c r="C58">
        <f t="shared" si="0"/>
        <v>225.5</v>
      </c>
      <c r="D58">
        <f t="shared" si="1"/>
        <v>265</v>
      </c>
      <c r="F58">
        <f t="shared" si="2"/>
        <v>3148.45</v>
      </c>
      <c r="G58">
        <f t="shared" si="3"/>
        <v>3715.5</v>
      </c>
      <c r="I58">
        <f t="shared" si="4"/>
        <v>890.49</v>
      </c>
      <c r="J58">
        <f t="shared" si="5"/>
        <v>1064.5</v>
      </c>
      <c r="L58">
        <f t="shared" si="6"/>
        <v>55.82</v>
      </c>
      <c r="M58">
        <f t="shared" si="7"/>
        <v>47.47</v>
      </c>
    </row>
    <row r="59" spans="3:17" x14ac:dyDescent="0.2">
      <c r="C59">
        <f t="shared" si="0"/>
        <v>239.5</v>
      </c>
      <c r="D59">
        <f t="shared" si="1"/>
        <v>286.5</v>
      </c>
      <c r="F59">
        <f t="shared" si="2"/>
        <v>3342.56</v>
      </c>
      <c r="G59">
        <f t="shared" si="3"/>
        <v>4040.02</v>
      </c>
      <c r="I59">
        <f t="shared" si="4"/>
        <v>963.02</v>
      </c>
      <c r="J59">
        <f t="shared" si="5"/>
        <v>1154.5</v>
      </c>
      <c r="L59">
        <f t="shared" si="6"/>
        <v>51.94</v>
      </c>
      <c r="M59">
        <f t="shared" si="7"/>
        <v>43.39</v>
      </c>
    </row>
    <row r="60" spans="3:17" x14ac:dyDescent="0.2">
      <c r="C60">
        <f t="shared" si="0"/>
        <v>223.5</v>
      </c>
      <c r="D60">
        <f t="shared" si="1"/>
        <v>285</v>
      </c>
      <c r="F60">
        <f t="shared" si="2"/>
        <v>3155</v>
      </c>
      <c r="G60">
        <f t="shared" si="3"/>
        <v>3986.01</v>
      </c>
      <c r="I60">
        <f t="shared" si="4"/>
        <v>899</v>
      </c>
      <c r="J60">
        <f t="shared" si="5"/>
        <v>1130</v>
      </c>
      <c r="L60">
        <f t="shared" si="6"/>
        <v>71.83</v>
      </c>
      <c r="M60">
        <f t="shared" si="7"/>
        <v>61.08</v>
      </c>
    </row>
    <row r="61" spans="3:17" x14ac:dyDescent="0.2">
      <c r="C61">
        <f t="shared" si="0"/>
        <v>256</v>
      </c>
      <c r="D61">
        <f t="shared" si="1"/>
        <v>292.99</v>
      </c>
      <c r="F61">
        <f t="shared" si="2"/>
        <v>3598</v>
      </c>
      <c r="G61">
        <f t="shared" si="3"/>
        <v>4112.93</v>
      </c>
      <c r="I61">
        <f t="shared" si="4"/>
        <v>1019.5</v>
      </c>
      <c r="J61">
        <f t="shared" si="5"/>
        <v>1172.48</v>
      </c>
      <c r="L61">
        <f t="shared" si="6"/>
        <v>49.21</v>
      </c>
      <c r="M61">
        <f t="shared" si="7"/>
        <v>39.65</v>
      </c>
    </row>
    <row r="62" spans="3:17" x14ac:dyDescent="0.2">
      <c r="C62">
        <f t="shared" si="0"/>
        <v>238.5</v>
      </c>
      <c r="D62">
        <f t="shared" si="1"/>
        <v>257.5</v>
      </c>
      <c r="F62">
        <f t="shared" si="2"/>
        <v>3340.97</v>
      </c>
      <c r="G62">
        <f t="shared" si="3"/>
        <v>3612.06</v>
      </c>
      <c r="I62">
        <f t="shared" si="4"/>
        <v>957.49</v>
      </c>
      <c r="J62">
        <f t="shared" si="5"/>
        <v>1028.52</v>
      </c>
      <c r="L62">
        <f t="shared" si="6"/>
        <v>55.82</v>
      </c>
      <c r="M62">
        <f t="shared" si="7"/>
        <v>51.02</v>
      </c>
    </row>
    <row r="63" spans="3:17" x14ac:dyDescent="0.2">
      <c r="C63">
        <f t="shared" si="0"/>
        <v>231.49</v>
      </c>
      <c r="D63">
        <f t="shared" si="1"/>
        <v>277.5</v>
      </c>
      <c r="F63">
        <f t="shared" si="2"/>
        <v>3259.8</v>
      </c>
      <c r="G63">
        <f t="shared" si="3"/>
        <v>3860.98</v>
      </c>
      <c r="I63">
        <f t="shared" si="4"/>
        <v>932.94</v>
      </c>
      <c r="J63">
        <f t="shared" si="5"/>
        <v>1109.99</v>
      </c>
      <c r="L63">
        <f t="shared" si="6"/>
        <v>50.11</v>
      </c>
      <c r="M63">
        <f t="shared" si="7"/>
        <v>51.94</v>
      </c>
    </row>
    <row r="64" spans="3:17" x14ac:dyDescent="0.2">
      <c r="C64">
        <f t="shared" si="0"/>
        <v>235.51</v>
      </c>
      <c r="D64">
        <f t="shared" si="1"/>
        <v>306</v>
      </c>
      <c r="F64">
        <f t="shared" si="2"/>
        <v>3270.71</v>
      </c>
      <c r="G64">
        <f t="shared" si="3"/>
        <v>4328.03</v>
      </c>
      <c r="I64">
        <f t="shared" si="4"/>
        <v>932.56</v>
      </c>
      <c r="J64">
        <f t="shared" si="5"/>
        <v>1234.01</v>
      </c>
      <c r="L64">
        <f t="shared" si="6"/>
        <v>50.11</v>
      </c>
      <c r="M64">
        <f t="shared" si="7"/>
        <v>39.65</v>
      </c>
    </row>
    <row r="65" spans="3:13" x14ac:dyDescent="0.2">
      <c r="C65">
        <f t="shared" si="0"/>
        <v>254.5</v>
      </c>
      <c r="D65">
        <f t="shared" si="1"/>
        <v>287</v>
      </c>
      <c r="F65">
        <f t="shared" si="2"/>
        <v>3609.99</v>
      </c>
      <c r="G65">
        <f t="shared" si="3"/>
        <v>4026</v>
      </c>
      <c r="I65">
        <f t="shared" si="4"/>
        <v>1025.5</v>
      </c>
      <c r="J65">
        <f t="shared" si="5"/>
        <v>1145</v>
      </c>
      <c r="L65">
        <f t="shared" si="6"/>
        <v>57.87</v>
      </c>
      <c r="M65">
        <f t="shared" si="7"/>
        <v>48.34</v>
      </c>
    </row>
    <row r="66" spans="3:13" x14ac:dyDescent="0.2">
      <c r="C66">
        <f t="shared" si="0"/>
        <v>243</v>
      </c>
      <c r="D66">
        <f t="shared" si="1"/>
        <v>286.5</v>
      </c>
      <c r="F66">
        <f t="shared" si="2"/>
        <v>3422.53</v>
      </c>
      <c r="G66">
        <f t="shared" si="3"/>
        <v>4000</v>
      </c>
      <c r="I66">
        <f t="shared" si="4"/>
        <v>977.01</v>
      </c>
      <c r="J66">
        <f t="shared" si="5"/>
        <v>1142.5</v>
      </c>
      <c r="L66">
        <f t="shared" si="6"/>
        <v>51.94</v>
      </c>
      <c r="M66">
        <f t="shared" si="7"/>
        <v>44.98</v>
      </c>
    </row>
    <row r="67" spans="3:13" x14ac:dyDescent="0.2">
      <c r="C67">
        <f t="shared" si="0"/>
        <v>222.5</v>
      </c>
      <c r="D67">
        <f t="shared" si="1"/>
        <v>277.5</v>
      </c>
      <c r="F67">
        <f t="shared" si="2"/>
        <v>3085.46</v>
      </c>
      <c r="G67">
        <f t="shared" si="3"/>
        <v>3890.49</v>
      </c>
      <c r="I67">
        <f t="shared" si="4"/>
        <v>883.99</v>
      </c>
      <c r="J67">
        <f t="shared" si="5"/>
        <v>1113</v>
      </c>
      <c r="L67">
        <f t="shared" si="6"/>
        <v>54.83</v>
      </c>
      <c r="M67">
        <f t="shared" si="7"/>
        <v>49.21</v>
      </c>
    </row>
    <row r="68" spans="3:13" x14ac:dyDescent="0.2">
      <c r="C68">
        <f t="shared" si="0"/>
        <v>244</v>
      </c>
      <c r="D68">
        <f t="shared" si="1"/>
        <v>306</v>
      </c>
      <c r="F68">
        <f t="shared" si="2"/>
        <v>3457.04</v>
      </c>
      <c r="G68">
        <f t="shared" si="3"/>
        <v>4298.4799999999996</v>
      </c>
      <c r="I68">
        <f t="shared" si="4"/>
        <v>983.01</v>
      </c>
      <c r="J68">
        <f t="shared" si="5"/>
        <v>1218.99</v>
      </c>
      <c r="L68">
        <f t="shared" si="6"/>
        <v>51.94</v>
      </c>
      <c r="M68">
        <f t="shared" si="7"/>
        <v>40.369999999999997</v>
      </c>
    </row>
    <row r="69" spans="3:13" x14ac:dyDescent="0.2">
      <c r="C69">
        <f t="shared" si="0"/>
        <v>266</v>
      </c>
      <c r="D69">
        <f t="shared" si="1"/>
        <v>280.5</v>
      </c>
      <c r="F69">
        <f t="shared" si="2"/>
        <v>3717</v>
      </c>
      <c r="G69">
        <f t="shared" si="3"/>
        <v>3933.54</v>
      </c>
      <c r="I69">
        <f t="shared" si="4"/>
        <v>1058.5</v>
      </c>
      <c r="J69">
        <f t="shared" si="5"/>
        <v>1127.51</v>
      </c>
      <c r="L69">
        <f t="shared" si="6"/>
        <v>47.47</v>
      </c>
      <c r="M69">
        <f t="shared" si="7"/>
        <v>47.47</v>
      </c>
    </row>
    <row r="70" spans="3:13" x14ac:dyDescent="0.2">
      <c r="C70">
        <f t="shared" si="0"/>
        <v>254.5</v>
      </c>
      <c r="D70">
        <f t="shared" si="1"/>
        <v>290.49</v>
      </c>
      <c r="F70">
        <f t="shared" si="2"/>
        <v>3587.49</v>
      </c>
      <c r="G70">
        <f t="shared" si="3"/>
        <v>4042.89</v>
      </c>
      <c r="I70">
        <f t="shared" si="4"/>
        <v>1026.5</v>
      </c>
      <c r="J70">
        <f t="shared" si="5"/>
        <v>1154.97</v>
      </c>
      <c r="L70">
        <f t="shared" si="6"/>
        <v>51.94</v>
      </c>
      <c r="M70">
        <f t="shared" si="7"/>
        <v>43.39</v>
      </c>
    </row>
    <row r="71" spans="3:13" x14ac:dyDescent="0.2">
      <c r="C71">
        <f t="shared" si="0"/>
        <v>218</v>
      </c>
      <c r="D71">
        <f t="shared" si="1"/>
        <v>275.01</v>
      </c>
      <c r="F71">
        <f t="shared" si="2"/>
        <v>3064.46</v>
      </c>
      <c r="G71">
        <f t="shared" si="3"/>
        <v>3876.11</v>
      </c>
      <c r="I71">
        <f t="shared" si="4"/>
        <v>873.99</v>
      </c>
      <c r="J71">
        <f t="shared" si="5"/>
        <v>1098.53</v>
      </c>
      <c r="L71">
        <f t="shared" si="6"/>
        <v>68.05</v>
      </c>
      <c r="M71">
        <f t="shared" si="7"/>
        <v>51.94</v>
      </c>
    </row>
    <row r="72" spans="3:13" x14ac:dyDescent="0.2">
      <c r="C72">
        <f t="shared" si="0"/>
        <v>251.5</v>
      </c>
      <c r="D72">
        <f t="shared" si="1"/>
        <v>273</v>
      </c>
      <c r="F72">
        <f t="shared" si="2"/>
        <v>3531.02</v>
      </c>
      <c r="G72">
        <f t="shared" si="3"/>
        <v>3819</v>
      </c>
      <c r="I72">
        <f t="shared" si="4"/>
        <v>1001.51</v>
      </c>
      <c r="J72">
        <f t="shared" si="5"/>
        <v>1092</v>
      </c>
      <c r="L72">
        <f t="shared" si="6"/>
        <v>53.85</v>
      </c>
      <c r="M72">
        <f t="shared" si="7"/>
        <v>48.34</v>
      </c>
    </row>
    <row r="73" spans="3:13" x14ac:dyDescent="0.2">
      <c r="C73">
        <f t="shared" si="0"/>
        <v>261</v>
      </c>
      <c r="D73">
        <f t="shared" si="1"/>
        <v>262.5</v>
      </c>
      <c r="F73">
        <f t="shared" si="2"/>
        <v>3666.47</v>
      </c>
      <c r="G73">
        <f t="shared" si="3"/>
        <v>3672.44</v>
      </c>
      <c r="I73">
        <f t="shared" si="4"/>
        <v>1052.49</v>
      </c>
      <c r="J73">
        <f t="shared" si="5"/>
        <v>1052.98</v>
      </c>
      <c r="L73">
        <f t="shared" si="6"/>
        <v>45.79</v>
      </c>
      <c r="M73">
        <f t="shared" si="7"/>
        <v>43.39</v>
      </c>
    </row>
    <row r="74" spans="3:13" x14ac:dyDescent="0.2">
      <c r="C74">
        <f t="shared" si="0"/>
        <v>257.5</v>
      </c>
      <c r="D74">
        <f t="shared" si="1"/>
        <v>294</v>
      </c>
      <c r="F74">
        <f t="shared" si="2"/>
        <v>3631.06</v>
      </c>
      <c r="G74">
        <f t="shared" si="3"/>
        <v>4132.04</v>
      </c>
      <c r="I74">
        <f t="shared" si="4"/>
        <v>1031.52</v>
      </c>
      <c r="J74">
        <f t="shared" si="5"/>
        <v>1179.01</v>
      </c>
      <c r="L74">
        <f t="shared" si="6"/>
        <v>56.84</v>
      </c>
      <c r="M74">
        <f t="shared" si="7"/>
        <v>45.79</v>
      </c>
    </row>
    <row r="75" spans="3:13" x14ac:dyDescent="0.2">
      <c r="C75">
        <f t="shared" si="0"/>
        <v>247.5</v>
      </c>
      <c r="D75">
        <f t="shared" si="1"/>
        <v>263.5</v>
      </c>
      <c r="F75">
        <f t="shared" si="2"/>
        <v>3463.99</v>
      </c>
      <c r="G75">
        <f t="shared" si="3"/>
        <v>3693</v>
      </c>
      <c r="I75">
        <f t="shared" si="4"/>
        <v>986</v>
      </c>
      <c r="J75">
        <f t="shared" si="5"/>
        <v>1051</v>
      </c>
      <c r="L75">
        <f t="shared" si="6"/>
        <v>51.02</v>
      </c>
      <c r="M75">
        <f t="shared" si="7"/>
        <v>54.83</v>
      </c>
    </row>
    <row r="76" spans="3:13" x14ac:dyDescent="0.2">
      <c r="C76">
        <f t="shared" si="0"/>
        <v>264</v>
      </c>
      <c r="D76">
        <f t="shared" si="1"/>
        <v>278</v>
      </c>
      <c r="F76">
        <f t="shared" si="2"/>
        <v>3653.02</v>
      </c>
      <c r="G76">
        <f t="shared" si="3"/>
        <v>3909</v>
      </c>
      <c r="I76">
        <f t="shared" si="4"/>
        <v>1049.5</v>
      </c>
      <c r="J76">
        <f t="shared" si="5"/>
        <v>1118.5</v>
      </c>
      <c r="L76">
        <f t="shared" si="6"/>
        <v>50.11</v>
      </c>
      <c r="M76">
        <f t="shared" si="7"/>
        <v>45.79</v>
      </c>
    </row>
    <row r="77" spans="3:13" x14ac:dyDescent="0.2">
      <c r="C77">
        <f t="shared" si="0"/>
        <v>219.49</v>
      </c>
      <c r="D77">
        <f t="shared" si="1"/>
        <v>283</v>
      </c>
      <c r="F77">
        <f t="shared" si="2"/>
        <v>3121.89</v>
      </c>
      <c r="G77">
        <f t="shared" si="3"/>
        <v>3961.01</v>
      </c>
      <c r="I77">
        <f t="shared" si="4"/>
        <v>881.47</v>
      </c>
      <c r="J77">
        <f t="shared" si="5"/>
        <v>1129.5</v>
      </c>
      <c r="L77">
        <f t="shared" si="6"/>
        <v>59.99</v>
      </c>
      <c r="M77">
        <f t="shared" si="7"/>
        <v>40.369999999999997</v>
      </c>
    </row>
    <row r="78" spans="3:13" x14ac:dyDescent="0.2">
      <c r="C78">
        <f t="shared" si="0"/>
        <v>222.01</v>
      </c>
      <c r="D78">
        <f t="shared" si="1"/>
        <v>310.49</v>
      </c>
      <c r="F78">
        <f t="shared" si="2"/>
        <v>3107.11</v>
      </c>
      <c r="G78">
        <f t="shared" si="3"/>
        <v>4354.92</v>
      </c>
      <c r="I78">
        <f t="shared" si="4"/>
        <v>884.53</v>
      </c>
      <c r="J78">
        <f t="shared" si="5"/>
        <v>1234.98</v>
      </c>
      <c r="L78">
        <f t="shared" si="6"/>
        <v>57.87</v>
      </c>
      <c r="M78">
        <f t="shared" si="7"/>
        <v>41.1</v>
      </c>
    </row>
    <row r="79" spans="3:13" x14ac:dyDescent="0.2">
      <c r="C79">
        <f t="shared" si="0"/>
        <v>253</v>
      </c>
      <c r="D79">
        <f t="shared" si="1"/>
        <v>273</v>
      </c>
      <c r="F79">
        <f t="shared" si="2"/>
        <v>3555.51</v>
      </c>
      <c r="G79">
        <f t="shared" si="3"/>
        <v>3825.07</v>
      </c>
      <c r="I79">
        <f t="shared" si="4"/>
        <v>1013</v>
      </c>
      <c r="J79">
        <f t="shared" si="5"/>
        <v>1094.02</v>
      </c>
      <c r="L79">
        <f t="shared" si="6"/>
        <v>53.85</v>
      </c>
      <c r="M79">
        <f t="shared" si="7"/>
        <v>40.369999999999997</v>
      </c>
    </row>
    <row r="80" spans="3:13" x14ac:dyDescent="0.2">
      <c r="C80">
        <f t="shared" si="0"/>
        <v>207.5</v>
      </c>
      <c r="D80">
        <f t="shared" si="1"/>
        <v>264.5</v>
      </c>
      <c r="F80">
        <f t="shared" si="2"/>
        <v>2913.98</v>
      </c>
      <c r="G80">
        <f t="shared" si="3"/>
        <v>3724.98</v>
      </c>
      <c r="I80">
        <f t="shared" si="4"/>
        <v>841.49</v>
      </c>
      <c r="J80">
        <f t="shared" si="5"/>
        <v>1066.49</v>
      </c>
      <c r="L80">
        <f t="shared" si="6"/>
        <v>62.19</v>
      </c>
      <c r="M80">
        <f t="shared" si="7"/>
        <v>55.82</v>
      </c>
    </row>
    <row r="81" spans="3:13" x14ac:dyDescent="0.2">
      <c r="C81">
        <f t="shared" si="0"/>
        <v>250</v>
      </c>
      <c r="D81">
        <f t="shared" si="1"/>
        <v>277.5</v>
      </c>
      <c r="F81">
        <f t="shared" si="2"/>
        <v>3508.52</v>
      </c>
      <c r="G81">
        <f t="shared" si="3"/>
        <v>3920.04</v>
      </c>
      <c r="I81">
        <f t="shared" si="4"/>
        <v>991.5</v>
      </c>
      <c r="J81">
        <f t="shared" si="5"/>
        <v>1112.51</v>
      </c>
      <c r="L81">
        <f t="shared" si="6"/>
        <v>51.94</v>
      </c>
      <c r="M81">
        <f t="shared" si="7"/>
        <v>45.79</v>
      </c>
    </row>
    <row r="82" spans="3:13" x14ac:dyDescent="0.2">
      <c r="C82">
        <f t="shared" si="0"/>
        <v>197.5</v>
      </c>
      <c r="D82">
        <f t="shared" si="1"/>
        <v>257.5</v>
      </c>
      <c r="F82">
        <f t="shared" si="2"/>
        <v>2729.95</v>
      </c>
      <c r="G82">
        <f t="shared" si="3"/>
        <v>3643.48</v>
      </c>
      <c r="I82">
        <f t="shared" si="4"/>
        <v>792.49</v>
      </c>
      <c r="J82">
        <f t="shared" si="5"/>
        <v>1037.49</v>
      </c>
      <c r="L82">
        <f t="shared" si="6"/>
        <v>99.33</v>
      </c>
      <c r="M82">
        <f t="shared" si="7"/>
        <v>56.84</v>
      </c>
    </row>
    <row r="83" spans="3:13" x14ac:dyDescent="0.2">
      <c r="C83">
        <f t="shared" si="0"/>
        <v>224</v>
      </c>
      <c r="D83">
        <f t="shared" si="1"/>
        <v>279</v>
      </c>
      <c r="F83">
        <f t="shared" si="2"/>
        <v>3157.01</v>
      </c>
      <c r="G83">
        <f t="shared" si="3"/>
        <v>3912.94</v>
      </c>
      <c r="I83">
        <f t="shared" si="4"/>
        <v>895.5</v>
      </c>
      <c r="J83">
        <f t="shared" si="5"/>
        <v>1116.48</v>
      </c>
      <c r="L83">
        <f t="shared" si="6"/>
        <v>55.82</v>
      </c>
      <c r="M83">
        <f t="shared" si="7"/>
        <v>46.63</v>
      </c>
    </row>
    <row r="84" spans="3:13" x14ac:dyDescent="0.2">
      <c r="C84">
        <f t="shared" si="0"/>
        <v>216.5</v>
      </c>
      <c r="D84">
        <f t="shared" si="1"/>
        <v>268.5</v>
      </c>
      <c r="F84">
        <f t="shared" si="2"/>
        <v>3075.05</v>
      </c>
      <c r="G84">
        <f t="shared" si="3"/>
        <v>3789.57</v>
      </c>
      <c r="I84">
        <f t="shared" si="4"/>
        <v>866.51</v>
      </c>
      <c r="J84">
        <f t="shared" si="5"/>
        <v>1075.02</v>
      </c>
      <c r="L84">
        <f t="shared" si="6"/>
        <v>66.84</v>
      </c>
      <c r="M84">
        <f t="shared" si="7"/>
        <v>50.11</v>
      </c>
    </row>
    <row r="85" spans="3:13" x14ac:dyDescent="0.2">
      <c r="C85">
        <f t="shared" si="0"/>
        <v>254</v>
      </c>
      <c r="D85">
        <f t="shared" si="1"/>
        <v>297</v>
      </c>
      <c r="F85">
        <f t="shared" si="2"/>
        <v>3564</v>
      </c>
      <c r="G85">
        <f t="shared" si="3"/>
        <v>4138.5</v>
      </c>
      <c r="I85">
        <f t="shared" si="4"/>
        <v>1020</v>
      </c>
      <c r="J85">
        <f t="shared" si="5"/>
        <v>1186.5</v>
      </c>
      <c r="L85">
        <f t="shared" si="6"/>
        <v>54.83</v>
      </c>
      <c r="M85">
        <f t="shared" si="7"/>
        <v>41.85</v>
      </c>
    </row>
    <row r="86" spans="3:13" x14ac:dyDescent="0.2">
      <c r="C86">
        <f t="shared" si="0"/>
        <v>223.99</v>
      </c>
      <c r="D86">
        <f t="shared" si="1"/>
        <v>238.5</v>
      </c>
      <c r="F86">
        <f t="shared" si="2"/>
        <v>3123.81</v>
      </c>
      <c r="G86">
        <f t="shared" si="3"/>
        <v>3383.99</v>
      </c>
      <c r="I86">
        <f t="shared" si="4"/>
        <v>892.44</v>
      </c>
      <c r="J86">
        <f t="shared" si="5"/>
        <v>957.5</v>
      </c>
      <c r="L86">
        <f t="shared" si="6"/>
        <v>56.84</v>
      </c>
      <c r="M86">
        <f t="shared" si="7"/>
        <v>92.42</v>
      </c>
    </row>
    <row r="87" spans="3:13" x14ac:dyDescent="0.2">
      <c r="C87">
        <f t="shared" si="0"/>
        <v>246.51</v>
      </c>
      <c r="D87">
        <f t="shared" si="1"/>
        <v>272</v>
      </c>
      <c r="F87">
        <f t="shared" si="2"/>
        <v>3476.18</v>
      </c>
      <c r="G87">
        <f t="shared" si="3"/>
        <v>3817</v>
      </c>
      <c r="I87">
        <f t="shared" si="4"/>
        <v>988.55</v>
      </c>
      <c r="J87">
        <f t="shared" si="5"/>
        <v>1096.5</v>
      </c>
      <c r="L87">
        <f t="shared" si="6"/>
        <v>53.85</v>
      </c>
      <c r="M87">
        <f t="shared" si="7"/>
        <v>41.85</v>
      </c>
    </row>
    <row r="88" spans="3:13" x14ac:dyDescent="0.2">
      <c r="C88">
        <f t="shared" si="0"/>
        <v>231.98</v>
      </c>
      <c r="D88">
        <f t="shared" si="1"/>
        <v>295</v>
      </c>
      <c r="F88">
        <f t="shared" si="2"/>
        <v>3254.7</v>
      </c>
      <c r="G88">
        <f t="shared" si="3"/>
        <v>4101.5</v>
      </c>
      <c r="I88">
        <f t="shared" si="4"/>
        <v>926.91</v>
      </c>
      <c r="J88">
        <f t="shared" si="5"/>
        <v>1170.5</v>
      </c>
      <c r="L88">
        <f t="shared" si="6"/>
        <v>54.83</v>
      </c>
      <c r="M88">
        <f t="shared" si="7"/>
        <v>45.79</v>
      </c>
    </row>
    <row r="89" spans="3:13" x14ac:dyDescent="0.2">
      <c r="C89">
        <f t="shared" si="0"/>
        <v>235.52</v>
      </c>
      <c r="D89">
        <f t="shared" si="1"/>
        <v>285</v>
      </c>
      <c r="F89">
        <f t="shared" si="2"/>
        <v>3297.33</v>
      </c>
      <c r="G89">
        <f t="shared" si="3"/>
        <v>4018</v>
      </c>
      <c r="I89">
        <f t="shared" si="4"/>
        <v>938.6</v>
      </c>
      <c r="J89">
        <f t="shared" si="5"/>
        <v>1142.5</v>
      </c>
      <c r="L89">
        <f t="shared" si="6"/>
        <v>56.84</v>
      </c>
      <c r="M89">
        <f t="shared" si="7"/>
        <v>45.79</v>
      </c>
    </row>
    <row r="90" spans="3:13" x14ac:dyDescent="0.2">
      <c r="C90">
        <f t="shared" si="0"/>
        <v>245</v>
      </c>
      <c r="D90">
        <f t="shared" si="1"/>
        <v>264.5</v>
      </c>
      <c r="F90">
        <f t="shared" si="2"/>
        <v>3428.51</v>
      </c>
      <c r="G90">
        <f t="shared" si="3"/>
        <v>3713.02</v>
      </c>
      <c r="I90">
        <f t="shared" si="4"/>
        <v>980</v>
      </c>
      <c r="J90">
        <f t="shared" si="5"/>
        <v>1060.01</v>
      </c>
      <c r="L90">
        <f t="shared" si="6"/>
        <v>54.83</v>
      </c>
      <c r="M90">
        <f t="shared" si="7"/>
        <v>44.98</v>
      </c>
    </row>
    <row r="91" spans="3:13" x14ac:dyDescent="0.2">
      <c r="C91">
        <f t="shared" si="0"/>
        <v>268.42</v>
      </c>
      <c r="D91">
        <f t="shared" si="1"/>
        <v>284</v>
      </c>
      <c r="F91">
        <f t="shared" si="2"/>
        <v>3724.42</v>
      </c>
      <c r="G91">
        <f t="shared" si="3"/>
        <v>3983.49</v>
      </c>
      <c r="I91">
        <f t="shared" si="4"/>
        <v>1072.69</v>
      </c>
      <c r="J91">
        <f t="shared" si="5"/>
        <v>1134</v>
      </c>
      <c r="L91">
        <f t="shared" si="6"/>
        <v>50.11</v>
      </c>
      <c r="M91">
        <f t="shared" si="7"/>
        <v>38.94</v>
      </c>
    </row>
    <row r="92" spans="3:13" x14ac:dyDescent="0.2">
      <c r="C92">
        <f t="shared" si="0"/>
        <v>231.54</v>
      </c>
      <c r="D92">
        <f t="shared" si="1"/>
        <v>266.5</v>
      </c>
      <c r="F92">
        <f t="shared" si="2"/>
        <v>3274.01</v>
      </c>
      <c r="G92">
        <f t="shared" si="3"/>
        <v>3754.49</v>
      </c>
      <c r="I92">
        <f t="shared" si="4"/>
        <v>926.64</v>
      </c>
      <c r="J92">
        <f t="shared" si="5"/>
        <v>1073</v>
      </c>
      <c r="L92">
        <f t="shared" si="6"/>
        <v>54.83</v>
      </c>
      <c r="M92">
        <f t="shared" si="7"/>
        <v>54.83</v>
      </c>
    </row>
    <row r="93" spans="3:13" x14ac:dyDescent="0.2">
      <c r="C93">
        <f t="shared" si="0"/>
        <v>246.49</v>
      </c>
      <c r="D93">
        <f t="shared" si="1"/>
        <v>266</v>
      </c>
      <c r="F93">
        <f t="shared" si="2"/>
        <v>3458.34</v>
      </c>
      <c r="G93">
        <f t="shared" si="3"/>
        <v>3734.53</v>
      </c>
      <c r="I93">
        <f t="shared" si="4"/>
        <v>992.95</v>
      </c>
      <c r="J93">
        <f t="shared" si="5"/>
        <v>1067.01</v>
      </c>
      <c r="L93">
        <f t="shared" si="6"/>
        <v>51.94</v>
      </c>
      <c r="M93">
        <f t="shared" si="7"/>
        <v>48.34</v>
      </c>
    </row>
    <row r="94" spans="3:13" x14ac:dyDescent="0.2">
      <c r="C94">
        <f t="shared" si="0"/>
        <v>260.52</v>
      </c>
      <c r="D94">
        <f t="shared" si="1"/>
        <v>272.5</v>
      </c>
      <c r="F94">
        <f t="shared" si="2"/>
        <v>3643.79</v>
      </c>
      <c r="G94">
        <f t="shared" si="3"/>
        <v>3798.96</v>
      </c>
      <c r="I94">
        <f t="shared" si="4"/>
        <v>1038.08</v>
      </c>
      <c r="J94">
        <f t="shared" si="5"/>
        <v>1085.99</v>
      </c>
      <c r="L94">
        <f t="shared" si="6"/>
        <v>49.21</v>
      </c>
      <c r="M94">
        <f t="shared" si="7"/>
        <v>46.63</v>
      </c>
    </row>
    <row r="95" spans="3:13" x14ac:dyDescent="0.2">
      <c r="C95">
        <f t="shared" si="0"/>
        <v>222.52</v>
      </c>
      <c r="D95">
        <f t="shared" si="1"/>
        <v>249</v>
      </c>
      <c r="F95">
        <f t="shared" si="2"/>
        <v>3134.82</v>
      </c>
      <c r="G95">
        <f t="shared" si="3"/>
        <v>3518.5</v>
      </c>
      <c r="I95">
        <f t="shared" si="4"/>
        <v>891.59</v>
      </c>
      <c r="J95">
        <f t="shared" si="5"/>
        <v>1000.5</v>
      </c>
      <c r="L95">
        <f t="shared" si="6"/>
        <v>65.650000000000006</v>
      </c>
      <c r="M95">
        <f t="shared" si="7"/>
        <v>51.02</v>
      </c>
    </row>
    <row r="96" spans="3:13" x14ac:dyDescent="0.2">
      <c r="C96">
        <f t="shared" si="0"/>
        <v>283.98</v>
      </c>
      <c r="D96">
        <f t="shared" si="1"/>
        <v>268.5</v>
      </c>
      <c r="F96">
        <f t="shared" si="2"/>
        <v>3972.2</v>
      </c>
      <c r="G96">
        <f t="shared" si="3"/>
        <v>3754.49</v>
      </c>
      <c r="I96">
        <f t="shared" si="4"/>
        <v>1132.92</v>
      </c>
      <c r="J96">
        <f t="shared" si="5"/>
        <v>1067.5</v>
      </c>
      <c r="L96">
        <f t="shared" si="6"/>
        <v>45.79</v>
      </c>
      <c r="M96">
        <f t="shared" si="7"/>
        <v>46.63</v>
      </c>
    </row>
  </sheetData>
  <mergeCells count="2">
    <mergeCell ref="B1:K1"/>
    <mergeCell ref="M1:V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8"/>
  <sheetViews>
    <sheetView workbookViewId="0">
      <selection activeCell="L7" sqref="L7"/>
    </sheetView>
  </sheetViews>
  <sheetFormatPr baseColWidth="10" defaultRowHeight="16" x14ac:dyDescent="0.2"/>
  <sheetData>
    <row r="4" spans="4:6" x14ac:dyDescent="0.2">
      <c r="E4" s="1" t="s">
        <v>176</v>
      </c>
      <c r="F4" s="1"/>
    </row>
    <row r="5" spans="4:6" x14ac:dyDescent="0.2">
      <c r="E5" t="s">
        <v>174</v>
      </c>
      <c r="F5" t="s">
        <v>175</v>
      </c>
    </row>
    <row r="6" spans="4:6" x14ac:dyDescent="0.2">
      <c r="D6" t="s">
        <v>177</v>
      </c>
      <c r="E6">
        <f>'Reads sysbench'!P52</f>
        <v>14486</v>
      </c>
      <c r="F6">
        <f>'Reads sysbench'!Q52</f>
        <v>18560</v>
      </c>
    </row>
    <row r="7" spans="4:6" x14ac:dyDescent="0.2">
      <c r="D7" t="s">
        <v>178</v>
      </c>
      <c r="E7">
        <f>'writes sysbench '!$P$52</f>
        <v>1329</v>
      </c>
      <c r="F7">
        <f>'writes sysbench '!Q52</f>
        <v>1359</v>
      </c>
    </row>
    <row r="8" spans="4:6" x14ac:dyDescent="0.2">
      <c r="D8" t="s">
        <v>173</v>
      </c>
      <c r="E8">
        <f>'rw sysbench'!P52</f>
        <v>14486</v>
      </c>
      <c r="F8">
        <f>'rw sysbench'!Q52</f>
        <v>18560</v>
      </c>
    </row>
  </sheetData>
  <mergeCells count="1">
    <mergeCell ref="E4:F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I19"/>
  <sheetViews>
    <sheetView workbookViewId="0">
      <pane xSplit="11" topLeftCell="L1" activePane="topRight" state="frozen"/>
      <selection pane="topRight" activeCell="C18" sqref="C18"/>
    </sheetView>
  </sheetViews>
  <sheetFormatPr baseColWidth="10" defaultRowHeight="16" x14ac:dyDescent="0.2"/>
  <cols>
    <col min="2" max="10" width="15.6640625" customWidth="1"/>
    <col min="11" max="11" width="20.33203125" customWidth="1"/>
    <col min="12" max="14" width="15.6640625" customWidth="1"/>
  </cols>
  <sheetData>
    <row r="3" spans="2:35" x14ac:dyDescent="0.2">
      <c r="B3" t="s">
        <v>22</v>
      </c>
      <c r="C3" t="s">
        <v>23</v>
      </c>
      <c r="D3">
        <v>501</v>
      </c>
      <c r="E3" t="s">
        <v>33</v>
      </c>
      <c r="F3">
        <v>218</v>
      </c>
      <c r="G3" t="s">
        <v>34</v>
      </c>
      <c r="H3">
        <v>3</v>
      </c>
      <c r="I3" t="s">
        <v>35</v>
      </c>
      <c r="J3">
        <v>111</v>
      </c>
      <c r="K3" t="s">
        <v>36</v>
      </c>
      <c r="L3" t="s">
        <v>37</v>
      </c>
      <c r="M3" t="s">
        <v>38</v>
      </c>
      <c r="N3">
        <v>90858</v>
      </c>
      <c r="P3" s="5">
        <f>VALUE(LEFT(L3,SEARCH("|",L3)-1))</f>
        <v>9218398</v>
      </c>
      <c r="Q3">
        <f>VALUE(RIGHT(L3,LEN(L3)-SEARCH("|",L3)))</f>
        <v>47</v>
      </c>
      <c r="T3" t="s">
        <v>22</v>
      </c>
      <c r="U3" t="s">
        <v>25</v>
      </c>
      <c r="V3">
        <v>501</v>
      </c>
      <c r="W3" t="s">
        <v>33</v>
      </c>
      <c r="X3">
        <v>43</v>
      </c>
      <c r="Y3" t="s">
        <v>34</v>
      </c>
      <c r="Z3">
        <v>3</v>
      </c>
      <c r="AA3" t="s">
        <v>35</v>
      </c>
      <c r="AB3">
        <v>23</v>
      </c>
      <c r="AC3" t="s">
        <v>36</v>
      </c>
      <c r="AD3" t="s">
        <v>56</v>
      </c>
      <c r="AE3" t="s">
        <v>38</v>
      </c>
      <c r="AF3">
        <v>101471</v>
      </c>
      <c r="AH3" s="5">
        <f>VALUE(LEFT(AD3,SEARCH("|",AD3)-1))</f>
        <v>14762620</v>
      </c>
      <c r="AI3">
        <f>VALUE(RIGHT(AD3,LEN(AD3)-SEARCH("|",AD3)))</f>
        <v>56</v>
      </c>
    </row>
    <row r="4" spans="2:35" x14ac:dyDescent="0.2">
      <c r="B4" t="s">
        <v>22</v>
      </c>
      <c r="C4" t="s">
        <v>24</v>
      </c>
      <c r="D4">
        <v>501</v>
      </c>
      <c r="E4" t="s">
        <v>33</v>
      </c>
      <c r="F4">
        <v>227</v>
      </c>
      <c r="G4" t="s">
        <v>34</v>
      </c>
      <c r="H4">
        <v>3</v>
      </c>
      <c r="I4" t="s">
        <v>35</v>
      </c>
      <c r="J4">
        <v>115</v>
      </c>
      <c r="K4" t="s">
        <v>36</v>
      </c>
      <c r="L4" t="s">
        <v>39</v>
      </c>
      <c r="M4" t="s">
        <v>38</v>
      </c>
      <c r="N4">
        <v>89792</v>
      </c>
      <c r="P4" s="5">
        <f t="shared" ref="P4:P12" si="0">VALUE(LEFT(L4,SEARCH("|",L4)-1))</f>
        <v>12668425</v>
      </c>
      <c r="Q4">
        <f t="shared" ref="Q4:Q12" si="1">VALUE(RIGHT(L4,LEN(L4)-SEARCH("|",L4)))</f>
        <v>4</v>
      </c>
      <c r="T4" t="s">
        <v>22</v>
      </c>
      <c r="U4" t="s">
        <v>24</v>
      </c>
      <c r="V4">
        <v>501</v>
      </c>
      <c r="W4" t="s">
        <v>33</v>
      </c>
      <c r="X4">
        <v>216</v>
      </c>
      <c r="Y4" t="s">
        <v>34</v>
      </c>
      <c r="Z4">
        <v>3</v>
      </c>
      <c r="AA4" t="s">
        <v>35</v>
      </c>
      <c r="AB4">
        <v>109</v>
      </c>
      <c r="AC4" t="s">
        <v>36</v>
      </c>
      <c r="AD4" t="s">
        <v>57</v>
      </c>
      <c r="AE4" t="s">
        <v>38</v>
      </c>
      <c r="AF4">
        <v>100844</v>
      </c>
      <c r="AH4" s="5">
        <f t="shared" ref="AH4:AH12" si="2">VALUE(LEFT(AD4,SEARCH("|",AD4)-1))</f>
        <v>13585095</v>
      </c>
      <c r="AI4">
        <f t="shared" ref="AI4:AI12" si="3">VALUE(RIGHT(AD4,LEN(AD4)-SEARCH("|",AD4)))</f>
        <v>113</v>
      </c>
    </row>
    <row r="5" spans="2:35" x14ac:dyDescent="0.2">
      <c r="B5" t="s">
        <v>22</v>
      </c>
      <c r="C5" t="s">
        <v>25</v>
      </c>
      <c r="D5">
        <v>501</v>
      </c>
      <c r="E5" t="s">
        <v>33</v>
      </c>
      <c r="F5">
        <v>214</v>
      </c>
      <c r="G5" t="s">
        <v>34</v>
      </c>
      <c r="H5">
        <v>3</v>
      </c>
      <c r="I5" t="s">
        <v>35</v>
      </c>
      <c r="J5">
        <v>108</v>
      </c>
      <c r="K5" t="s">
        <v>36</v>
      </c>
      <c r="L5" t="s">
        <v>40</v>
      </c>
      <c r="M5" t="s">
        <v>38</v>
      </c>
      <c r="N5">
        <v>90792</v>
      </c>
      <c r="P5" s="5">
        <f t="shared" si="0"/>
        <v>10829001</v>
      </c>
      <c r="Q5">
        <f t="shared" si="1"/>
        <v>177</v>
      </c>
      <c r="T5" t="s">
        <v>22</v>
      </c>
      <c r="U5" t="s">
        <v>32</v>
      </c>
      <c r="V5">
        <v>501</v>
      </c>
      <c r="W5" t="s">
        <v>33</v>
      </c>
      <c r="X5">
        <v>213</v>
      </c>
      <c r="Y5" t="s">
        <v>34</v>
      </c>
      <c r="Z5">
        <v>3</v>
      </c>
      <c r="AA5" t="s">
        <v>35</v>
      </c>
      <c r="AB5">
        <v>108</v>
      </c>
      <c r="AC5" t="s">
        <v>36</v>
      </c>
      <c r="AD5" t="s">
        <v>58</v>
      </c>
      <c r="AE5" t="s">
        <v>38</v>
      </c>
      <c r="AF5">
        <v>96931</v>
      </c>
      <c r="AH5" s="5">
        <f t="shared" si="2"/>
        <v>10934818</v>
      </c>
      <c r="AI5">
        <f t="shared" si="3"/>
        <v>5</v>
      </c>
    </row>
    <row r="6" spans="2:35" x14ac:dyDescent="0.2">
      <c r="B6" t="s">
        <v>22</v>
      </c>
      <c r="C6" t="s">
        <v>26</v>
      </c>
      <c r="D6">
        <v>501</v>
      </c>
      <c r="E6" t="s">
        <v>33</v>
      </c>
      <c r="F6">
        <v>222</v>
      </c>
      <c r="G6" t="s">
        <v>34</v>
      </c>
      <c r="H6">
        <v>3</v>
      </c>
      <c r="I6" t="s">
        <v>35</v>
      </c>
      <c r="J6">
        <v>112</v>
      </c>
      <c r="K6" t="s">
        <v>36</v>
      </c>
      <c r="L6" t="s">
        <v>41</v>
      </c>
      <c r="M6" t="s">
        <v>38</v>
      </c>
      <c r="N6">
        <v>90567</v>
      </c>
      <c r="P6" s="5">
        <f t="shared" si="0"/>
        <v>12735714</v>
      </c>
      <c r="Q6">
        <f t="shared" si="1"/>
        <v>105</v>
      </c>
      <c r="T6" t="s">
        <v>22</v>
      </c>
      <c r="U6" t="s">
        <v>30</v>
      </c>
      <c r="V6">
        <v>501</v>
      </c>
      <c r="W6" t="s">
        <v>33</v>
      </c>
      <c r="X6">
        <v>43</v>
      </c>
      <c r="Y6" t="s">
        <v>34</v>
      </c>
      <c r="Z6">
        <v>3</v>
      </c>
      <c r="AA6" t="s">
        <v>35</v>
      </c>
      <c r="AB6">
        <v>23</v>
      </c>
      <c r="AC6" t="s">
        <v>36</v>
      </c>
      <c r="AD6" t="s">
        <v>59</v>
      </c>
      <c r="AE6" t="s">
        <v>38</v>
      </c>
      <c r="AF6">
        <v>98139</v>
      </c>
      <c r="AH6" s="5">
        <f t="shared" si="2"/>
        <v>12297914</v>
      </c>
      <c r="AI6">
        <f t="shared" si="3"/>
        <v>91</v>
      </c>
    </row>
    <row r="7" spans="2:35" x14ac:dyDescent="0.2">
      <c r="B7" t="s">
        <v>22</v>
      </c>
      <c r="C7" t="s">
        <v>27</v>
      </c>
      <c r="D7">
        <v>501</v>
      </c>
      <c r="E7" t="s">
        <v>33</v>
      </c>
      <c r="F7">
        <v>216</v>
      </c>
      <c r="G7" t="s">
        <v>34</v>
      </c>
      <c r="H7">
        <v>3</v>
      </c>
      <c r="I7" t="s">
        <v>35</v>
      </c>
      <c r="J7">
        <v>109</v>
      </c>
      <c r="K7" t="s">
        <v>36</v>
      </c>
      <c r="L7" t="s">
        <v>42</v>
      </c>
      <c r="M7" t="s">
        <v>38</v>
      </c>
      <c r="N7">
        <v>90682</v>
      </c>
      <c r="P7" s="5">
        <f t="shared" si="0"/>
        <v>14637756</v>
      </c>
      <c r="Q7">
        <f t="shared" si="1"/>
        <v>3</v>
      </c>
      <c r="T7" t="s">
        <v>22</v>
      </c>
      <c r="U7" t="s">
        <v>28</v>
      </c>
      <c r="V7">
        <v>501</v>
      </c>
      <c r="W7" t="s">
        <v>33</v>
      </c>
      <c r="X7">
        <v>42</v>
      </c>
      <c r="Y7" t="s">
        <v>34</v>
      </c>
      <c r="Z7">
        <v>3</v>
      </c>
      <c r="AA7" t="s">
        <v>35</v>
      </c>
      <c r="AB7">
        <v>23</v>
      </c>
      <c r="AC7" t="s">
        <v>36</v>
      </c>
      <c r="AD7" t="s">
        <v>60</v>
      </c>
      <c r="AE7" t="s">
        <v>38</v>
      </c>
      <c r="AF7">
        <v>95102</v>
      </c>
      <c r="AH7" s="5">
        <f t="shared" si="2"/>
        <v>11300056</v>
      </c>
      <c r="AI7">
        <f t="shared" si="3"/>
        <v>48</v>
      </c>
    </row>
    <row r="8" spans="2:35" x14ac:dyDescent="0.2">
      <c r="B8" t="s">
        <v>22</v>
      </c>
      <c r="C8" t="s">
        <v>28</v>
      </c>
      <c r="D8">
        <v>501</v>
      </c>
      <c r="E8" t="s">
        <v>33</v>
      </c>
      <c r="F8">
        <v>213</v>
      </c>
      <c r="G8" t="s">
        <v>34</v>
      </c>
      <c r="H8">
        <v>3</v>
      </c>
      <c r="I8" t="s">
        <v>35</v>
      </c>
      <c r="J8">
        <v>108</v>
      </c>
      <c r="K8" t="s">
        <v>36</v>
      </c>
      <c r="L8" t="s">
        <v>43</v>
      </c>
      <c r="M8" t="s">
        <v>38</v>
      </c>
      <c r="N8">
        <v>90701</v>
      </c>
      <c r="P8" s="5">
        <f t="shared" si="0"/>
        <v>15206732</v>
      </c>
      <c r="Q8">
        <f t="shared" si="1"/>
        <v>102</v>
      </c>
      <c r="T8" t="s">
        <v>22</v>
      </c>
      <c r="U8" t="s">
        <v>31</v>
      </c>
      <c r="V8">
        <v>501</v>
      </c>
      <c r="W8" t="s">
        <v>33</v>
      </c>
      <c r="X8">
        <v>214</v>
      </c>
      <c r="Y8" t="s">
        <v>34</v>
      </c>
      <c r="Z8">
        <v>3</v>
      </c>
      <c r="AA8" t="s">
        <v>35</v>
      </c>
      <c r="AB8">
        <v>109</v>
      </c>
      <c r="AC8" t="s">
        <v>36</v>
      </c>
      <c r="AD8" t="s">
        <v>61</v>
      </c>
      <c r="AE8" t="s">
        <v>38</v>
      </c>
      <c r="AF8">
        <v>97514</v>
      </c>
      <c r="AH8" s="5">
        <f t="shared" si="2"/>
        <v>8657491</v>
      </c>
      <c r="AI8">
        <f t="shared" si="3"/>
        <v>64</v>
      </c>
    </row>
    <row r="9" spans="2:35" x14ac:dyDescent="0.2">
      <c r="B9" t="s">
        <v>22</v>
      </c>
      <c r="C9" t="s">
        <v>29</v>
      </c>
      <c r="D9">
        <v>501</v>
      </c>
      <c r="E9" t="s">
        <v>33</v>
      </c>
      <c r="F9">
        <v>209</v>
      </c>
      <c r="G9" t="s">
        <v>34</v>
      </c>
      <c r="H9">
        <v>3</v>
      </c>
      <c r="I9" t="s">
        <v>35</v>
      </c>
      <c r="J9">
        <v>106</v>
      </c>
      <c r="K9" t="s">
        <v>36</v>
      </c>
      <c r="L9" t="s">
        <v>44</v>
      </c>
      <c r="M9" t="s">
        <v>38</v>
      </c>
      <c r="N9">
        <v>90452</v>
      </c>
      <c r="P9" s="5">
        <f t="shared" si="0"/>
        <v>15063848</v>
      </c>
      <c r="Q9">
        <f t="shared" si="1"/>
        <v>87</v>
      </c>
      <c r="T9" t="s">
        <v>22</v>
      </c>
      <c r="U9" t="s">
        <v>23</v>
      </c>
      <c r="V9">
        <v>501</v>
      </c>
      <c r="W9" t="s">
        <v>33</v>
      </c>
      <c r="X9">
        <v>219</v>
      </c>
      <c r="Y9" t="s">
        <v>34</v>
      </c>
      <c r="Z9">
        <v>3</v>
      </c>
      <c r="AA9" t="s">
        <v>35</v>
      </c>
      <c r="AB9">
        <v>111</v>
      </c>
      <c r="AC9" t="s">
        <v>36</v>
      </c>
      <c r="AD9" t="s">
        <v>62</v>
      </c>
      <c r="AE9" t="s">
        <v>38</v>
      </c>
      <c r="AF9">
        <v>97625</v>
      </c>
      <c r="AH9" s="5">
        <f t="shared" si="2"/>
        <v>11998208</v>
      </c>
      <c r="AI9">
        <f t="shared" si="3"/>
        <v>101</v>
      </c>
    </row>
    <row r="10" spans="2:35" x14ac:dyDescent="0.2">
      <c r="B10" t="s">
        <v>22</v>
      </c>
      <c r="C10" t="s">
        <v>30</v>
      </c>
      <c r="D10">
        <v>501</v>
      </c>
      <c r="E10" t="s">
        <v>33</v>
      </c>
      <c r="F10">
        <v>226</v>
      </c>
      <c r="G10" t="s">
        <v>34</v>
      </c>
      <c r="H10">
        <v>3</v>
      </c>
      <c r="I10" t="s">
        <v>35</v>
      </c>
      <c r="J10">
        <v>114</v>
      </c>
      <c r="K10" t="s">
        <v>36</v>
      </c>
      <c r="L10" t="s">
        <v>45</v>
      </c>
      <c r="M10" t="s">
        <v>38</v>
      </c>
      <c r="N10">
        <v>91314</v>
      </c>
      <c r="P10" s="5">
        <f t="shared" si="0"/>
        <v>9603234</v>
      </c>
      <c r="Q10">
        <f t="shared" si="1"/>
        <v>196</v>
      </c>
      <c r="T10" t="s">
        <v>22</v>
      </c>
      <c r="U10" t="s">
        <v>26</v>
      </c>
      <c r="V10">
        <v>501</v>
      </c>
      <c r="W10" t="s">
        <v>33</v>
      </c>
      <c r="X10">
        <v>42</v>
      </c>
      <c r="Y10" t="s">
        <v>34</v>
      </c>
      <c r="Z10">
        <v>3</v>
      </c>
      <c r="AA10" t="s">
        <v>35</v>
      </c>
      <c r="AB10">
        <v>22</v>
      </c>
      <c r="AC10" t="s">
        <v>36</v>
      </c>
      <c r="AD10" t="s">
        <v>63</v>
      </c>
      <c r="AE10" t="s">
        <v>38</v>
      </c>
      <c r="AF10">
        <v>100625</v>
      </c>
      <c r="AH10" s="5">
        <f t="shared" si="2"/>
        <v>8752729</v>
      </c>
      <c r="AI10">
        <f t="shared" si="3"/>
        <v>37</v>
      </c>
    </row>
    <row r="11" spans="2:35" x14ac:dyDescent="0.2">
      <c r="B11" t="s">
        <v>22</v>
      </c>
      <c r="C11" t="s">
        <v>31</v>
      </c>
      <c r="D11">
        <v>501</v>
      </c>
      <c r="E11" t="s">
        <v>33</v>
      </c>
      <c r="F11">
        <v>213</v>
      </c>
      <c r="G11" t="s">
        <v>34</v>
      </c>
      <c r="H11">
        <v>3</v>
      </c>
      <c r="I11" t="s">
        <v>35</v>
      </c>
      <c r="J11">
        <v>108</v>
      </c>
      <c r="K11" t="s">
        <v>36</v>
      </c>
      <c r="L11" t="s">
        <v>46</v>
      </c>
      <c r="M11" t="s">
        <v>38</v>
      </c>
      <c r="N11">
        <v>90537</v>
      </c>
      <c r="P11" s="5">
        <f t="shared" si="0"/>
        <v>9307294</v>
      </c>
      <c r="Q11">
        <f t="shared" si="1"/>
        <v>32</v>
      </c>
      <c r="T11" t="s">
        <v>22</v>
      </c>
      <c r="U11" t="s">
        <v>29</v>
      </c>
      <c r="V11">
        <v>501</v>
      </c>
      <c r="W11" t="s">
        <v>33</v>
      </c>
      <c r="X11">
        <v>213</v>
      </c>
      <c r="Y11" t="s">
        <v>34</v>
      </c>
      <c r="Z11">
        <v>3</v>
      </c>
      <c r="AA11" t="s">
        <v>35</v>
      </c>
      <c r="AB11">
        <v>108</v>
      </c>
      <c r="AC11" t="s">
        <v>36</v>
      </c>
      <c r="AD11" t="s">
        <v>64</v>
      </c>
      <c r="AE11" t="s">
        <v>38</v>
      </c>
      <c r="AF11">
        <v>99795</v>
      </c>
      <c r="AH11" s="5">
        <f t="shared" si="2"/>
        <v>14545923</v>
      </c>
      <c r="AI11">
        <f t="shared" si="3"/>
        <v>69</v>
      </c>
    </row>
    <row r="12" spans="2:35" x14ac:dyDescent="0.2">
      <c r="B12" t="s">
        <v>22</v>
      </c>
      <c r="C12" t="s">
        <v>32</v>
      </c>
      <c r="D12">
        <v>501</v>
      </c>
      <c r="E12" t="s">
        <v>33</v>
      </c>
      <c r="F12">
        <v>220</v>
      </c>
      <c r="G12" t="s">
        <v>34</v>
      </c>
      <c r="H12">
        <v>3</v>
      </c>
      <c r="I12" t="s">
        <v>35</v>
      </c>
      <c r="J12">
        <v>111</v>
      </c>
      <c r="K12" t="s">
        <v>36</v>
      </c>
      <c r="L12" t="s">
        <v>47</v>
      </c>
      <c r="M12" t="s">
        <v>38</v>
      </c>
      <c r="N12">
        <v>91269</v>
      </c>
      <c r="P12" s="5">
        <f t="shared" si="0"/>
        <v>12908732</v>
      </c>
      <c r="Q12">
        <f t="shared" si="1"/>
        <v>298</v>
      </c>
      <c r="T12" t="s">
        <v>22</v>
      </c>
      <c r="U12" t="s">
        <v>27</v>
      </c>
      <c r="V12">
        <v>501</v>
      </c>
      <c r="W12" t="s">
        <v>33</v>
      </c>
      <c r="X12">
        <v>44</v>
      </c>
      <c r="Y12" t="s">
        <v>34</v>
      </c>
      <c r="Z12">
        <v>3</v>
      </c>
      <c r="AA12" t="s">
        <v>35</v>
      </c>
      <c r="AB12">
        <v>23</v>
      </c>
      <c r="AC12" t="s">
        <v>36</v>
      </c>
      <c r="AD12" t="s">
        <v>65</v>
      </c>
      <c r="AE12" t="s">
        <v>38</v>
      </c>
      <c r="AF12">
        <v>99048</v>
      </c>
      <c r="AH12" s="5">
        <f t="shared" si="2"/>
        <v>2895255</v>
      </c>
      <c r="AI12">
        <f t="shared" si="3"/>
        <v>119</v>
      </c>
    </row>
    <row r="14" spans="2:35" x14ac:dyDescent="0.2">
      <c r="P14" s="4"/>
    </row>
    <row r="17" spans="2:10" x14ac:dyDescent="0.2">
      <c r="C17" t="s">
        <v>48</v>
      </c>
      <c r="D17" t="s">
        <v>52</v>
      </c>
      <c r="E17" t="s">
        <v>49</v>
      </c>
      <c r="F17" t="s">
        <v>50</v>
      </c>
      <c r="G17" t="s">
        <v>53</v>
      </c>
      <c r="H17" t="s">
        <v>5</v>
      </c>
      <c r="I17" t="s">
        <v>54</v>
      </c>
      <c r="J17" t="s">
        <v>55</v>
      </c>
    </row>
    <row r="18" spans="2:10" x14ac:dyDescent="0.2">
      <c r="B18" t="s">
        <v>51</v>
      </c>
      <c r="C18" s="3">
        <f>AVERAGE(N3:N12)</f>
        <v>90696.4</v>
      </c>
      <c r="D18" s="3">
        <f>AVERAGE(P3:P12)</f>
        <v>12217913.4</v>
      </c>
      <c r="E18" s="3">
        <f>AVERAGE(Q3:Q12)</f>
        <v>105.1</v>
      </c>
      <c r="F18" s="3">
        <f>AVERAGE(J3:J12)</f>
        <v>110.2</v>
      </c>
      <c r="G18">
        <v>18100</v>
      </c>
      <c r="H18">
        <v>0</v>
      </c>
      <c r="I18">
        <v>0</v>
      </c>
      <c r="J18">
        <v>0</v>
      </c>
    </row>
    <row r="19" spans="2:10" x14ac:dyDescent="0.2">
      <c r="B19" t="s">
        <v>11</v>
      </c>
      <c r="C19" s="3">
        <f>AVERAGE(AF3:AF12)</f>
        <v>98709.4</v>
      </c>
      <c r="D19" s="3">
        <f>AVERAGE(AH3:AH12)</f>
        <v>10973010.9</v>
      </c>
      <c r="E19" s="3">
        <f>AVERAGE(AI3:AI12)</f>
        <v>70.3</v>
      </c>
      <c r="F19" s="3">
        <f>AVERAGE(AB3:AB12)</f>
        <v>65.900000000000006</v>
      </c>
      <c r="G19">
        <v>19700</v>
      </c>
      <c r="H19">
        <v>0</v>
      </c>
      <c r="I19">
        <v>0</v>
      </c>
      <c r="J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I19"/>
  <sheetViews>
    <sheetView topLeftCell="A3" workbookViewId="0">
      <pane xSplit="11" topLeftCell="R1" activePane="topRight" state="frozen"/>
      <selection pane="topRight" activeCell="I23" sqref="I23"/>
    </sheetView>
  </sheetViews>
  <sheetFormatPr baseColWidth="10" defaultRowHeight="16" x14ac:dyDescent="0.2"/>
  <cols>
    <col min="2" max="10" width="15.6640625" customWidth="1"/>
    <col min="11" max="11" width="20.33203125" customWidth="1"/>
    <col min="12" max="14" width="15.6640625" customWidth="1"/>
  </cols>
  <sheetData>
    <row r="3" spans="2:35" x14ac:dyDescent="0.2">
      <c r="B3" t="s">
        <v>22</v>
      </c>
      <c r="C3" t="s">
        <v>66</v>
      </c>
      <c r="D3">
        <v>501</v>
      </c>
      <c r="E3" t="s">
        <v>33</v>
      </c>
      <c r="F3">
        <v>4004</v>
      </c>
      <c r="G3" t="s">
        <v>34</v>
      </c>
      <c r="H3">
        <v>82</v>
      </c>
      <c r="I3" t="s">
        <v>35</v>
      </c>
      <c r="J3">
        <v>2043</v>
      </c>
      <c r="K3" t="s">
        <v>36</v>
      </c>
      <c r="L3" t="s">
        <v>67</v>
      </c>
      <c r="M3" t="s">
        <v>38</v>
      </c>
      <c r="N3">
        <v>699</v>
      </c>
      <c r="P3" s="5">
        <f>VALUE(LEFT(L3,SEARCH("|",L3)-1))</f>
        <v>18803651</v>
      </c>
      <c r="Q3">
        <f>VALUE(RIGHT(L3,LEN(L3)-SEARCH("|",L3)))</f>
        <v>940</v>
      </c>
      <c r="T3" t="s">
        <v>22</v>
      </c>
      <c r="U3" t="s">
        <v>74</v>
      </c>
      <c r="V3">
        <v>501</v>
      </c>
      <c r="W3" t="s">
        <v>33</v>
      </c>
      <c r="X3">
        <v>2817</v>
      </c>
      <c r="Y3" t="s">
        <v>34</v>
      </c>
      <c r="Z3">
        <v>12</v>
      </c>
      <c r="AA3" t="s">
        <v>35</v>
      </c>
      <c r="AB3">
        <v>1414</v>
      </c>
      <c r="AC3" t="s">
        <v>36</v>
      </c>
      <c r="AD3" t="s">
        <v>86</v>
      </c>
      <c r="AE3" t="s">
        <v>38</v>
      </c>
      <c r="AF3">
        <v>3046</v>
      </c>
      <c r="AH3" s="5">
        <f>VALUE(LEFT(AD3,SEARCH("|",AD3)-1))</f>
        <v>16017334</v>
      </c>
      <c r="AI3">
        <f>VALUE(RIGHT(AD3,LEN(AD3)-SEARCH("|",AD3)))</f>
        <v>669</v>
      </c>
    </row>
    <row r="4" spans="2:35" x14ac:dyDescent="0.2">
      <c r="B4" t="s">
        <v>22</v>
      </c>
      <c r="C4" t="s">
        <v>68</v>
      </c>
      <c r="D4">
        <v>501</v>
      </c>
      <c r="E4" t="s">
        <v>33</v>
      </c>
      <c r="F4">
        <v>4753</v>
      </c>
      <c r="G4" t="s">
        <v>34</v>
      </c>
      <c r="H4">
        <v>76</v>
      </c>
      <c r="I4" t="s">
        <v>35</v>
      </c>
      <c r="J4">
        <v>2414</v>
      </c>
      <c r="K4" t="s">
        <v>36</v>
      </c>
      <c r="L4" t="s">
        <v>69</v>
      </c>
      <c r="M4" t="s">
        <v>38</v>
      </c>
      <c r="N4">
        <v>677</v>
      </c>
      <c r="P4" s="5">
        <f t="shared" ref="P4:P12" si="0">VALUE(LEFT(L4,SEARCH("|",L4)-1))</f>
        <v>15845215</v>
      </c>
      <c r="Q4">
        <f t="shared" ref="Q4:Q12" si="1">VALUE(RIGHT(L4,LEN(L4)-SEARCH("|",L4)))</f>
        <v>942</v>
      </c>
      <c r="T4" t="s">
        <v>22</v>
      </c>
      <c r="U4" t="s">
        <v>66</v>
      </c>
      <c r="V4">
        <v>501</v>
      </c>
      <c r="W4" t="s">
        <v>33</v>
      </c>
      <c r="X4">
        <v>2502</v>
      </c>
      <c r="Y4" t="s">
        <v>34</v>
      </c>
      <c r="Z4">
        <v>12</v>
      </c>
      <c r="AA4" t="s">
        <v>35</v>
      </c>
      <c r="AB4">
        <v>1257</v>
      </c>
      <c r="AC4" t="s">
        <v>36</v>
      </c>
      <c r="AD4" t="s">
        <v>87</v>
      </c>
      <c r="AE4" t="s">
        <v>38</v>
      </c>
      <c r="AF4">
        <v>2973</v>
      </c>
      <c r="AH4" s="5">
        <f t="shared" ref="AH4:AH12" si="2">VALUE(LEFT(AD4,SEARCH("|",AD4)-1))</f>
        <v>10732903</v>
      </c>
      <c r="AI4">
        <f t="shared" ref="AI4:AI12" si="3">VALUE(RIGHT(AD4,LEN(AD4)-SEARCH("|",AD4)))</f>
        <v>661</v>
      </c>
    </row>
    <row r="5" spans="2:35" x14ac:dyDescent="0.2">
      <c r="B5" t="s">
        <v>22</v>
      </c>
      <c r="C5" t="s">
        <v>70</v>
      </c>
      <c r="D5">
        <v>502</v>
      </c>
      <c r="E5" t="s">
        <v>33</v>
      </c>
      <c r="F5">
        <v>3473</v>
      </c>
      <c r="G5" t="s">
        <v>34</v>
      </c>
      <c r="H5">
        <v>86</v>
      </c>
      <c r="I5" t="s">
        <v>35</v>
      </c>
      <c r="J5">
        <v>1779</v>
      </c>
      <c r="K5" t="s">
        <v>36</v>
      </c>
      <c r="L5" t="s">
        <v>71</v>
      </c>
      <c r="M5" t="s">
        <v>38</v>
      </c>
      <c r="N5">
        <v>682</v>
      </c>
      <c r="P5" s="5">
        <f t="shared" si="0"/>
        <v>16726823</v>
      </c>
      <c r="Q5">
        <f t="shared" si="1"/>
        <v>853</v>
      </c>
      <c r="T5" t="s">
        <v>22</v>
      </c>
      <c r="U5" t="s">
        <v>82</v>
      </c>
      <c r="V5">
        <v>501</v>
      </c>
      <c r="W5" t="s">
        <v>33</v>
      </c>
      <c r="X5">
        <v>3002</v>
      </c>
      <c r="Y5" t="s">
        <v>34</v>
      </c>
      <c r="Z5">
        <v>12</v>
      </c>
      <c r="AA5" t="s">
        <v>35</v>
      </c>
      <c r="AB5">
        <v>1507</v>
      </c>
      <c r="AC5" t="s">
        <v>36</v>
      </c>
      <c r="AD5" t="s">
        <v>88</v>
      </c>
      <c r="AE5" t="s">
        <v>38</v>
      </c>
      <c r="AF5">
        <v>2997</v>
      </c>
      <c r="AH5" s="5">
        <f t="shared" si="2"/>
        <v>17611115</v>
      </c>
      <c r="AI5">
        <f t="shared" si="3"/>
        <v>605</v>
      </c>
    </row>
    <row r="6" spans="2:35" x14ac:dyDescent="0.2">
      <c r="B6" t="s">
        <v>22</v>
      </c>
      <c r="C6" t="s">
        <v>72</v>
      </c>
      <c r="D6">
        <v>502</v>
      </c>
      <c r="E6" t="s">
        <v>33</v>
      </c>
      <c r="F6">
        <v>4511</v>
      </c>
      <c r="G6" t="s">
        <v>34</v>
      </c>
      <c r="H6">
        <v>84</v>
      </c>
      <c r="I6" t="s">
        <v>35</v>
      </c>
      <c r="J6">
        <v>2297</v>
      </c>
      <c r="K6" t="s">
        <v>36</v>
      </c>
      <c r="L6" t="s">
        <v>73</v>
      </c>
      <c r="M6" t="s">
        <v>38</v>
      </c>
      <c r="N6">
        <v>689</v>
      </c>
      <c r="P6" s="5">
        <f t="shared" si="0"/>
        <v>42060857</v>
      </c>
      <c r="Q6">
        <f t="shared" si="1"/>
        <v>808</v>
      </c>
      <c r="T6" t="s">
        <v>22</v>
      </c>
      <c r="U6" t="s">
        <v>80</v>
      </c>
      <c r="V6">
        <v>501</v>
      </c>
      <c r="W6" t="s">
        <v>33</v>
      </c>
      <c r="X6">
        <v>2869</v>
      </c>
      <c r="Y6" t="s">
        <v>34</v>
      </c>
      <c r="Z6">
        <v>12</v>
      </c>
      <c r="AA6" t="s">
        <v>35</v>
      </c>
      <c r="AB6">
        <v>1440</v>
      </c>
      <c r="AC6" t="s">
        <v>36</v>
      </c>
      <c r="AD6" t="s">
        <v>89</v>
      </c>
      <c r="AE6" t="s">
        <v>38</v>
      </c>
      <c r="AF6">
        <v>3079</v>
      </c>
      <c r="AH6" s="5">
        <f t="shared" si="2"/>
        <v>22982691</v>
      </c>
      <c r="AI6">
        <f t="shared" si="3"/>
        <v>603</v>
      </c>
    </row>
    <row r="7" spans="2:35" x14ac:dyDescent="0.2">
      <c r="B7" t="s">
        <v>22</v>
      </c>
      <c r="C7" t="s">
        <v>74</v>
      </c>
      <c r="D7">
        <v>502</v>
      </c>
      <c r="E7" t="s">
        <v>33</v>
      </c>
      <c r="F7">
        <v>3646</v>
      </c>
      <c r="G7" t="s">
        <v>34</v>
      </c>
      <c r="H7">
        <v>78</v>
      </c>
      <c r="I7" t="s">
        <v>35</v>
      </c>
      <c r="J7">
        <v>1862</v>
      </c>
      <c r="K7" t="s">
        <v>36</v>
      </c>
      <c r="L7" t="s">
        <v>75</v>
      </c>
      <c r="M7" t="s">
        <v>38</v>
      </c>
      <c r="N7">
        <v>681</v>
      </c>
      <c r="P7" s="5">
        <f t="shared" si="0"/>
        <v>24144997</v>
      </c>
      <c r="Q7">
        <f t="shared" si="1"/>
        <v>940</v>
      </c>
      <c r="T7" t="s">
        <v>22</v>
      </c>
      <c r="U7" t="s">
        <v>76</v>
      </c>
      <c r="V7">
        <v>501</v>
      </c>
      <c r="W7" t="s">
        <v>33</v>
      </c>
      <c r="X7">
        <v>2566</v>
      </c>
      <c r="Y7" t="s">
        <v>34</v>
      </c>
      <c r="Z7">
        <v>12</v>
      </c>
      <c r="AA7" t="s">
        <v>35</v>
      </c>
      <c r="AB7">
        <v>1289</v>
      </c>
      <c r="AC7" t="s">
        <v>36</v>
      </c>
      <c r="AD7" t="s">
        <v>90</v>
      </c>
      <c r="AE7" t="s">
        <v>38</v>
      </c>
      <c r="AF7">
        <v>3025</v>
      </c>
      <c r="AH7" s="5">
        <f t="shared" si="2"/>
        <v>21036525</v>
      </c>
      <c r="AI7">
        <f t="shared" si="3"/>
        <v>559</v>
      </c>
    </row>
    <row r="8" spans="2:35" x14ac:dyDescent="0.2">
      <c r="B8" t="s">
        <v>22</v>
      </c>
      <c r="C8" t="s">
        <v>76</v>
      </c>
      <c r="D8">
        <v>502</v>
      </c>
      <c r="E8" t="s">
        <v>33</v>
      </c>
      <c r="F8">
        <v>3451</v>
      </c>
      <c r="G8" t="s">
        <v>34</v>
      </c>
      <c r="H8">
        <v>82</v>
      </c>
      <c r="I8" t="s">
        <v>35</v>
      </c>
      <c r="J8">
        <v>1767</v>
      </c>
      <c r="K8" t="s">
        <v>36</v>
      </c>
      <c r="L8" t="s">
        <v>77</v>
      </c>
      <c r="M8" t="s">
        <v>38</v>
      </c>
      <c r="N8">
        <v>694</v>
      </c>
      <c r="P8" s="5">
        <f t="shared" si="0"/>
        <v>14497284</v>
      </c>
      <c r="Q8">
        <f t="shared" si="1"/>
        <v>939</v>
      </c>
      <c r="T8" t="s">
        <v>22</v>
      </c>
      <c r="U8" t="s">
        <v>78</v>
      </c>
      <c r="V8">
        <v>501</v>
      </c>
      <c r="W8" t="s">
        <v>33</v>
      </c>
      <c r="X8">
        <v>2887</v>
      </c>
      <c r="Y8" t="s">
        <v>34</v>
      </c>
      <c r="Z8">
        <v>12</v>
      </c>
      <c r="AA8" t="s">
        <v>35</v>
      </c>
      <c r="AB8">
        <v>1450</v>
      </c>
      <c r="AC8" t="s">
        <v>36</v>
      </c>
      <c r="AD8" t="s">
        <v>91</v>
      </c>
      <c r="AE8" t="s">
        <v>38</v>
      </c>
      <c r="AF8">
        <v>3042</v>
      </c>
      <c r="AH8" s="5">
        <f t="shared" si="2"/>
        <v>4708378</v>
      </c>
      <c r="AI8">
        <f t="shared" si="3"/>
        <v>560</v>
      </c>
    </row>
    <row r="9" spans="2:35" x14ac:dyDescent="0.2">
      <c r="B9" t="s">
        <v>22</v>
      </c>
      <c r="C9" t="s">
        <v>78</v>
      </c>
      <c r="D9">
        <v>502</v>
      </c>
      <c r="E9" t="s">
        <v>33</v>
      </c>
      <c r="F9">
        <v>3286</v>
      </c>
      <c r="G9" t="s">
        <v>34</v>
      </c>
      <c r="H9">
        <v>86</v>
      </c>
      <c r="I9" t="s">
        <v>35</v>
      </c>
      <c r="J9">
        <v>1686</v>
      </c>
      <c r="K9" t="s">
        <v>36</v>
      </c>
      <c r="L9" t="s">
        <v>79</v>
      </c>
      <c r="M9" t="s">
        <v>38</v>
      </c>
      <c r="N9">
        <v>670</v>
      </c>
      <c r="P9" s="5">
        <f t="shared" si="0"/>
        <v>23584973</v>
      </c>
      <c r="Q9">
        <f t="shared" si="1"/>
        <v>973</v>
      </c>
      <c r="T9" t="s">
        <v>22</v>
      </c>
      <c r="U9" t="s">
        <v>68</v>
      </c>
      <c r="V9">
        <v>501</v>
      </c>
      <c r="W9" t="s">
        <v>33</v>
      </c>
      <c r="X9">
        <v>3630</v>
      </c>
      <c r="Y9" t="s">
        <v>34</v>
      </c>
      <c r="Z9">
        <v>12</v>
      </c>
      <c r="AA9" t="s">
        <v>35</v>
      </c>
      <c r="AB9">
        <v>1821</v>
      </c>
      <c r="AC9" t="s">
        <v>36</v>
      </c>
      <c r="AD9" t="s">
        <v>92</v>
      </c>
      <c r="AE9" t="s">
        <v>38</v>
      </c>
      <c r="AF9">
        <v>3043</v>
      </c>
      <c r="AH9" s="5">
        <f t="shared" si="2"/>
        <v>33832528</v>
      </c>
      <c r="AI9">
        <f t="shared" si="3"/>
        <v>555</v>
      </c>
    </row>
    <row r="10" spans="2:35" x14ac:dyDescent="0.2">
      <c r="B10" t="s">
        <v>22</v>
      </c>
      <c r="C10" t="s">
        <v>80</v>
      </c>
      <c r="D10">
        <v>502</v>
      </c>
      <c r="E10" t="s">
        <v>33</v>
      </c>
      <c r="F10">
        <v>3065</v>
      </c>
      <c r="G10" t="s">
        <v>34</v>
      </c>
      <c r="H10">
        <v>75</v>
      </c>
      <c r="I10" t="s">
        <v>35</v>
      </c>
      <c r="J10">
        <v>1570</v>
      </c>
      <c r="K10" t="s">
        <v>36</v>
      </c>
      <c r="L10" t="s">
        <v>81</v>
      </c>
      <c r="M10" t="s">
        <v>38</v>
      </c>
      <c r="N10">
        <v>675</v>
      </c>
      <c r="P10" s="5">
        <f t="shared" si="0"/>
        <v>28558932</v>
      </c>
      <c r="Q10">
        <f t="shared" si="1"/>
        <v>906</v>
      </c>
      <c r="T10" t="s">
        <v>22</v>
      </c>
      <c r="U10" t="s">
        <v>70</v>
      </c>
      <c r="V10">
        <v>501</v>
      </c>
      <c r="W10" t="s">
        <v>33</v>
      </c>
      <c r="X10">
        <v>2877</v>
      </c>
      <c r="Y10" t="s">
        <v>34</v>
      </c>
      <c r="Z10">
        <v>12</v>
      </c>
      <c r="AA10" t="s">
        <v>35</v>
      </c>
      <c r="AB10">
        <v>1444</v>
      </c>
      <c r="AC10" t="s">
        <v>36</v>
      </c>
      <c r="AD10" t="s">
        <v>93</v>
      </c>
      <c r="AE10" t="s">
        <v>38</v>
      </c>
      <c r="AF10">
        <v>3042</v>
      </c>
      <c r="AH10" s="5">
        <f t="shared" si="2"/>
        <v>44800610</v>
      </c>
      <c r="AI10">
        <f t="shared" si="3"/>
        <v>645</v>
      </c>
    </row>
    <row r="11" spans="2:35" x14ac:dyDescent="0.2">
      <c r="B11" t="s">
        <v>22</v>
      </c>
      <c r="C11" t="s">
        <v>82</v>
      </c>
      <c r="D11">
        <v>502</v>
      </c>
      <c r="E11" t="s">
        <v>33</v>
      </c>
      <c r="F11">
        <v>4068</v>
      </c>
      <c r="G11" t="s">
        <v>34</v>
      </c>
      <c r="H11">
        <v>83</v>
      </c>
      <c r="I11" t="s">
        <v>35</v>
      </c>
      <c r="J11">
        <v>2075</v>
      </c>
      <c r="K11" t="s">
        <v>36</v>
      </c>
      <c r="L11" t="s">
        <v>83</v>
      </c>
      <c r="M11" t="s">
        <v>38</v>
      </c>
      <c r="N11">
        <v>687</v>
      </c>
      <c r="P11" s="5">
        <f t="shared" si="0"/>
        <v>27282763</v>
      </c>
      <c r="Q11">
        <f t="shared" si="1"/>
        <v>933</v>
      </c>
      <c r="T11" t="s">
        <v>22</v>
      </c>
      <c r="U11" t="s">
        <v>72</v>
      </c>
      <c r="V11">
        <v>501</v>
      </c>
      <c r="W11" t="s">
        <v>33</v>
      </c>
      <c r="X11">
        <v>2958</v>
      </c>
      <c r="Y11" t="s">
        <v>34</v>
      </c>
      <c r="Z11">
        <v>12</v>
      </c>
      <c r="AA11" t="s">
        <v>35</v>
      </c>
      <c r="AB11">
        <v>1485</v>
      </c>
      <c r="AC11" t="s">
        <v>36</v>
      </c>
      <c r="AD11" t="s">
        <v>94</v>
      </c>
      <c r="AE11" t="s">
        <v>38</v>
      </c>
      <c r="AF11">
        <v>3031</v>
      </c>
      <c r="AH11" s="5">
        <f t="shared" si="2"/>
        <v>8198234</v>
      </c>
      <c r="AI11">
        <f t="shared" si="3"/>
        <v>683</v>
      </c>
    </row>
    <row r="12" spans="2:35" x14ac:dyDescent="0.2">
      <c r="B12" t="s">
        <v>22</v>
      </c>
      <c r="C12" t="s">
        <v>84</v>
      </c>
      <c r="D12">
        <v>503</v>
      </c>
      <c r="E12" t="s">
        <v>33</v>
      </c>
      <c r="F12">
        <v>3787</v>
      </c>
      <c r="G12" t="s">
        <v>34</v>
      </c>
      <c r="H12">
        <v>85</v>
      </c>
      <c r="I12" t="s">
        <v>35</v>
      </c>
      <c r="J12">
        <v>1936</v>
      </c>
      <c r="K12" t="s">
        <v>36</v>
      </c>
      <c r="L12" t="s">
        <v>85</v>
      </c>
      <c r="M12" t="s">
        <v>38</v>
      </c>
      <c r="N12">
        <v>708</v>
      </c>
      <c r="P12" s="5">
        <f t="shared" si="0"/>
        <v>33795283</v>
      </c>
      <c r="Q12">
        <f t="shared" si="1"/>
        <v>869</v>
      </c>
      <c r="T12" t="s">
        <v>22</v>
      </c>
      <c r="U12" t="s">
        <v>84</v>
      </c>
      <c r="V12">
        <v>501</v>
      </c>
      <c r="W12" t="s">
        <v>33</v>
      </c>
      <c r="X12">
        <v>2711</v>
      </c>
      <c r="Y12" t="s">
        <v>34</v>
      </c>
      <c r="Z12">
        <v>12</v>
      </c>
      <c r="AA12" t="s">
        <v>35</v>
      </c>
      <c r="AB12">
        <v>1361</v>
      </c>
      <c r="AC12" t="s">
        <v>36</v>
      </c>
      <c r="AD12" t="s">
        <v>95</v>
      </c>
      <c r="AE12" t="s">
        <v>38</v>
      </c>
      <c r="AF12">
        <v>305</v>
      </c>
      <c r="AH12" s="5">
        <f t="shared" si="2"/>
        <v>18794915</v>
      </c>
      <c r="AI12">
        <f t="shared" si="3"/>
        <v>489</v>
      </c>
    </row>
    <row r="14" spans="2:35" x14ac:dyDescent="0.2">
      <c r="P14" s="4"/>
    </row>
    <row r="17" spans="2:10" x14ac:dyDescent="0.2">
      <c r="C17" t="s">
        <v>48</v>
      </c>
      <c r="D17" t="s">
        <v>52</v>
      </c>
      <c r="E17" t="s">
        <v>49</v>
      </c>
      <c r="F17" t="s">
        <v>50</v>
      </c>
      <c r="G17" t="s">
        <v>53</v>
      </c>
      <c r="H17" t="s">
        <v>5</v>
      </c>
      <c r="I17" t="s">
        <v>54</v>
      </c>
      <c r="J17" t="s">
        <v>55</v>
      </c>
    </row>
    <row r="18" spans="2:10" x14ac:dyDescent="0.2">
      <c r="B18" t="s">
        <v>51</v>
      </c>
      <c r="C18" s="3">
        <f>AVERAGE(N3:N12)</f>
        <v>686.2</v>
      </c>
      <c r="D18" s="3">
        <f>AVERAGE(P3:P12)</f>
        <v>24530077.800000001</v>
      </c>
      <c r="E18" s="3">
        <f>AVERAGE(Q3:Q12)</f>
        <v>910.3</v>
      </c>
      <c r="F18" s="3">
        <f>AVERAGE(J3:J12)</f>
        <v>1942.9</v>
      </c>
      <c r="G18">
        <v>0</v>
      </c>
      <c r="H18">
        <v>260</v>
      </c>
      <c r="I18">
        <v>0</v>
      </c>
      <c r="J18">
        <v>0</v>
      </c>
    </row>
    <row r="19" spans="2:10" x14ac:dyDescent="0.2">
      <c r="B19" t="s">
        <v>11</v>
      </c>
      <c r="C19" s="3">
        <f>AVERAGE(AF3:AF12)</f>
        <v>2758.3</v>
      </c>
      <c r="D19" s="3">
        <f>AVERAGE(AH3:AH12)</f>
        <v>19871523.300000001</v>
      </c>
      <c r="E19" s="3">
        <f>AVERAGE(AI3:AI12)</f>
        <v>602.9</v>
      </c>
      <c r="F19" s="3">
        <f>AVERAGE(AB3:AB12)</f>
        <v>1446.8</v>
      </c>
      <c r="G19">
        <v>0</v>
      </c>
      <c r="H19">
        <v>1200</v>
      </c>
      <c r="I19">
        <v>0</v>
      </c>
      <c r="J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I53"/>
  <sheetViews>
    <sheetView topLeftCell="A26" workbookViewId="0">
      <pane xSplit="11" topLeftCell="L1" activePane="topRight" state="frozen"/>
      <selection pane="topRight" activeCell="C51" sqref="C51:J51"/>
    </sheetView>
  </sheetViews>
  <sheetFormatPr baseColWidth="10" defaultRowHeight="16" x14ac:dyDescent="0.2"/>
  <cols>
    <col min="2" max="10" width="15.6640625" customWidth="1"/>
    <col min="11" max="11" width="20.33203125" customWidth="1"/>
    <col min="12" max="14" width="15.6640625" customWidth="1"/>
  </cols>
  <sheetData>
    <row r="3" spans="2:35" x14ac:dyDescent="0.2">
      <c r="B3" t="s">
        <v>22</v>
      </c>
      <c r="C3" t="s">
        <v>80</v>
      </c>
      <c r="D3">
        <v>501</v>
      </c>
      <c r="E3" t="s">
        <v>33</v>
      </c>
      <c r="F3">
        <v>1155</v>
      </c>
      <c r="G3" t="s">
        <v>34</v>
      </c>
      <c r="H3">
        <v>273</v>
      </c>
      <c r="I3" t="s">
        <v>35</v>
      </c>
      <c r="J3">
        <v>714</v>
      </c>
      <c r="K3" t="s">
        <v>36</v>
      </c>
      <c r="L3" t="s">
        <v>96</v>
      </c>
      <c r="M3" t="s">
        <v>38</v>
      </c>
      <c r="N3">
        <v>767</v>
      </c>
      <c r="P3" s="5">
        <f>VALUE(LEFT(L3,SEARCH("|",L3)-1))</f>
        <v>42647702</v>
      </c>
      <c r="Q3">
        <f>VALUE(RIGHT(L3,LEN(L3)-SEARCH("|",L3)))</f>
        <v>663</v>
      </c>
      <c r="T3" t="s">
        <v>22</v>
      </c>
      <c r="U3" t="s">
        <v>80</v>
      </c>
      <c r="V3">
        <v>501</v>
      </c>
      <c r="W3" t="s">
        <v>33</v>
      </c>
      <c r="X3">
        <v>1123</v>
      </c>
      <c r="Y3" t="s">
        <v>34</v>
      </c>
      <c r="Z3">
        <v>250</v>
      </c>
      <c r="AA3" t="s">
        <v>35</v>
      </c>
      <c r="AB3">
        <v>687</v>
      </c>
      <c r="AC3" t="s">
        <v>36</v>
      </c>
      <c r="AD3" t="s">
        <v>141</v>
      </c>
      <c r="AE3" t="s">
        <v>38</v>
      </c>
      <c r="AF3">
        <v>858</v>
      </c>
      <c r="AH3" s="5">
        <f>VALUE(LEFT(AD3,SEARCH("|",AD3)-1))</f>
        <v>10333416</v>
      </c>
      <c r="AI3">
        <f>VALUE(RIGHT(AD3,LEN(AD3)-SEARCH("|",AD3)))</f>
        <v>333</v>
      </c>
    </row>
    <row r="4" spans="2:35" x14ac:dyDescent="0.2">
      <c r="B4" t="s">
        <v>22</v>
      </c>
      <c r="C4" t="s">
        <v>68</v>
      </c>
      <c r="D4">
        <v>501</v>
      </c>
      <c r="E4" t="s">
        <v>33</v>
      </c>
      <c r="F4">
        <v>1118</v>
      </c>
      <c r="G4" t="s">
        <v>34</v>
      </c>
      <c r="H4">
        <v>335</v>
      </c>
      <c r="I4" t="s">
        <v>35</v>
      </c>
      <c r="J4">
        <v>727</v>
      </c>
      <c r="K4" t="s">
        <v>36</v>
      </c>
      <c r="L4" t="s">
        <v>97</v>
      </c>
      <c r="M4" t="s">
        <v>38</v>
      </c>
      <c r="N4">
        <v>762</v>
      </c>
      <c r="P4" s="5">
        <f t="shared" ref="P4:P12" si="0">VALUE(LEFT(L4,SEARCH("|",L4)-1))</f>
        <v>48341882</v>
      </c>
      <c r="Q4">
        <f t="shared" ref="Q4:Q12" si="1">VALUE(RIGHT(L4,LEN(L4)-SEARCH("|",L4)))</f>
        <v>202</v>
      </c>
      <c r="T4" t="s">
        <v>22</v>
      </c>
      <c r="U4" t="s">
        <v>68</v>
      </c>
      <c r="V4">
        <v>501</v>
      </c>
      <c r="W4" t="s">
        <v>33</v>
      </c>
      <c r="X4">
        <v>1180</v>
      </c>
      <c r="Y4" t="s">
        <v>34</v>
      </c>
      <c r="Z4">
        <v>251</v>
      </c>
      <c r="AA4" t="s">
        <v>35</v>
      </c>
      <c r="AB4">
        <v>716</v>
      </c>
      <c r="AC4" t="s">
        <v>36</v>
      </c>
      <c r="AD4" t="s">
        <v>142</v>
      </c>
      <c r="AE4" t="s">
        <v>38</v>
      </c>
      <c r="AF4">
        <v>859</v>
      </c>
      <c r="AH4" s="5">
        <f t="shared" ref="AH4:AH12" si="2">VALUE(LEFT(AD4,SEARCH("|",AD4)-1))</f>
        <v>4839877</v>
      </c>
      <c r="AI4">
        <f t="shared" ref="AI4:AI12" si="3">VALUE(RIGHT(AD4,LEN(AD4)-SEARCH("|",AD4)))</f>
        <v>207</v>
      </c>
    </row>
    <row r="5" spans="2:35" x14ac:dyDescent="0.2">
      <c r="B5" t="s">
        <v>22</v>
      </c>
      <c r="C5" t="s">
        <v>70</v>
      </c>
      <c r="D5">
        <v>501</v>
      </c>
      <c r="E5" t="s">
        <v>33</v>
      </c>
      <c r="F5">
        <v>1230</v>
      </c>
      <c r="G5" t="s">
        <v>34</v>
      </c>
      <c r="H5">
        <v>203</v>
      </c>
      <c r="I5" t="s">
        <v>35</v>
      </c>
      <c r="J5">
        <v>716</v>
      </c>
      <c r="K5" t="s">
        <v>36</v>
      </c>
      <c r="L5" t="s">
        <v>98</v>
      </c>
      <c r="M5" t="s">
        <v>38</v>
      </c>
      <c r="N5">
        <v>762</v>
      </c>
      <c r="P5" s="5">
        <f t="shared" si="0"/>
        <v>27405625</v>
      </c>
      <c r="Q5">
        <f t="shared" si="1"/>
        <v>288</v>
      </c>
      <c r="T5" t="s">
        <v>22</v>
      </c>
      <c r="U5" t="s">
        <v>70</v>
      </c>
      <c r="V5">
        <v>501</v>
      </c>
      <c r="W5" t="s">
        <v>33</v>
      </c>
      <c r="X5">
        <v>1182</v>
      </c>
      <c r="Y5" t="s">
        <v>34</v>
      </c>
      <c r="Z5">
        <v>292</v>
      </c>
      <c r="AA5" t="s">
        <v>35</v>
      </c>
      <c r="AB5">
        <v>737</v>
      </c>
      <c r="AC5" t="s">
        <v>36</v>
      </c>
      <c r="AD5" t="s">
        <v>143</v>
      </c>
      <c r="AE5" t="s">
        <v>38</v>
      </c>
      <c r="AF5">
        <v>837</v>
      </c>
      <c r="AH5" s="5">
        <f t="shared" si="2"/>
        <v>18889702</v>
      </c>
      <c r="AI5">
        <f t="shared" si="3"/>
        <v>178</v>
      </c>
    </row>
    <row r="6" spans="2:35" x14ac:dyDescent="0.2">
      <c r="B6" t="s">
        <v>22</v>
      </c>
      <c r="C6" t="s">
        <v>82</v>
      </c>
      <c r="D6">
        <v>501</v>
      </c>
      <c r="E6" t="s">
        <v>33</v>
      </c>
      <c r="F6">
        <v>1325</v>
      </c>
      <c r="G6" t="s">
        <v>34</v>
      </c>
      <c r="H6">
        <v>158</v>
      </c>
      <c r="I6" t="s">
        <v>35</v>
      </c>
      <c r="J6">
        <v>741</v>
      </c>
      <c r="K6" t="s">
        <v>36</v>
      </c>
      <c r="L6" t="s">
        <v>99</v>
      </c>
      <c r="M6" t="s">
        <v>38</v>
      </c>
      <c r="N6">
        <v>764</v>
      </c>
      <c r="P6" s="5">
        <f t="shared" si="0"/>
        <v>17642081</v>
      </c>
      <c r="Q6">
        <f t="shared" si="1"/>
        <v>660</v>
      </c>
      <c r="T6" t="s">
        <v>22</v>
      </c>
      <c r="U6" t="s">
        <v>72</v>
      </c>
      <c r="V6">
        <v>501</v>
      </c>
      <c r="W6" t="s">
        <v>33</v>
      </c>
      <c r="X6">
        <v>1172</v>
      </c>
      <c r="Y6" t="s">
        <v>34</v>
      </c>
      <c r="Z6">
        <v>181</v>
      </c>
      <c r="AA6" t="s">
        <v>35</v>
      </c>
      <c r="AB6">
        <v>676</v>
      </c>
      <c r="AC6" t="s">
        <v>36</v>
      </c>
      <c r="AD6" t="s">
        <v>144</v>
      </c>
      <c r="AE6" t="s">
        <v>38</v>
      </c>
      <c r="AF6">
        <v>862</v>
      </c>
      <c r="AH6" s="5">
        <f t="shared" si="2"/>
        <v>11112975</v>
      </c>
      <c r="AI6">
        <f t="shared" si="3"/>
        <v>741</v>
      </c>
    </row>
    <row r="7" spans="2:35" x14ac:dyDescent="0.2">
      <c r="B7" t="s">
        <v>22</v>
      </c>
      <c r="C7" t="s">
        <v>72</v>
      </c>
      <c r="D7">
        <v>501</v>
      </c>
      <c r="E7" t="s">
        <v>33</v>
      </c>
      <c r="F7">
        <v>1380</v>
      </c>
      <c r="G7" t="s">
        <v>34</v>
      </c>
      <c r="H7">
        <v>56</v>
      </c>
      <c r="I7" t="s">
        <v>35</v>
      </c>
      <c r="J7">
        <v>718</v>
      </c>
      <c r="K7" t="s">
        <v>36</v>
      </c>
      <c r="L7" t="s">
        <v>100</v>
      </c>
      <c r="M7" t="s">
        <v>38</v>
      </c>
      <c r="N7">
        <v>765</v>
      </c>
      <c r="P7" s="5">
        <f t="shared" si="0"/>
        <v>22861170</v>
      </c>
      <c r="Q7">
        <f t="shared" si="1"/>
        <v>285</v>
      </c>
      <c r="T7" t="s">
        <v>22</v>
      </c>
      <c r="U7" t="s">
        <v>82</v>
      </c>
      <c r="V7">
        <v>501</v>
      </c>
      <c r="W7" t="s">
        <v>33</v>
      </c>
      <c r="X7">
        <v>1182</v>
      </c>
      <c r="Y7" t="s">
        <v>34</v>
      </c>
      <c r="Z7">
        <v>153</v>
      </c>
      <c r="AA7" t="s">
        <v>35</v>
      </c>
      <c r="AB7">
        <v>667</v>
      </c>
      <c r="AC7" t="s">
        <v>36</v>
      </c>
      <c r="AD7" t="s">
        <v>145</v>
      </c>
      <c r="AE7" t="s">
        <v>38</v>
      </c>
      <c r="AF7">
        <v>842</v>
      </c>
      <c r="AH7" s="5">
        <f t="shared" si="2"/>
        <v>5681545</v>
      </c>
      <c r="AI7">
        <f t="shared" si="3"/>
        <v>255</v>
      </c>
    </row>
    <row r="8" spans="2:35" x14ac:dyDescent="0.2">
      <c r="B8" t="e">
        <f>------------------------------ Update</f>
        <v>#NAME?</v>
      </c>
      <c r="P8" s="5"/>
      <c r="T8" t="e">
        <f>------------------------------ Update</f>
        <v>#NAME?</v>
      </c>
      <c r="AH8" s="5"/>
    </row>
    <row r="9" spans="2:35" x14ac:dyDescent="0.2">
      <c r="B9" t="s">
        <v>22</v>
      </c>
      <c r="C9" t="s">
        <v>101</v>
      </c>
      <c r="D9">
        <v>501</v>
      </c>
      <c r="E9" t="s">
        <v>33</v>
      </c>
      <c r="F9">
        <v>259</v>
      </c>
      <c r="G9" t="s">
        <v>34</v>
      </c>
      <c r="H9">
        <v>7</v>
      </c>
      <c r="I9" t="s">
        <v>35</v>
      </c>
      <c r="J9">
        <v>133</v>
      </c>
      <c r="K9" t="s">
        <v>36</v>
      </c>
      <c r="L9" t="s">
        <v>102</v>
      </c>
      <c r="M9" t="s">
        <v>38</v>
      </c>
      <c r="N9">
        <v>22325</v>
      </c>
      <c r="P9" s="5">
        <f t="shared" si="0"/>
        <v>27595651</v>
      </c>
      <c r="Q9">
        <f t="shared" si="1"/>
        <v>33</v>
      </c>
      <c r="T9" t="s">
        <v>22</v>
      </c>
      <c r="U9" t="s">
        <v>105</v>
      </c>
      <c r="V9">
        <v>501</v>
      </c>
      <c r="W9" t="s">
        <v>33</v>
      </c>
      <c r="X9">
        <v>467</v>
      </c>
      <c r="Y9" t="s">
        <v>34</v>
      </c>
      <c r="Z9">
        <v>8</v>
      </c>
      <c r="AA9" t="s">
        <v>35</v>
      </c>
      <c r="AB9">
        <v>237</v>
      </c>
      <c r="AC9" t="s">
        <v>36</v>
      </c>
      <c r="AD9" t="s">
        <v>146</v>
      </c>
      <c r="AE9" t="s">
        <v>38</v>
      </c>
      <c r="AF9">
        <v>23673</v>
      </c>
      <c r="AH9" s="5">
        <f t="shared" si="2"/>
        <v>32529200</v>
      </c>
      <c r="AI9">
        <f t="shared" si="3"/>
        <v>36</v>
      </c>
    </row>
    <row r="10" spans="2:35" x14ac:dyDescent="0.2">
      <c r="B10" t="s">
        <v>22</v>
      </c>
      <c r="C10" t="s">
        <v>103</v>
      </c>
      <c r="D10">
        <v>501</v>
      </c>
      <c r="E10" t="s">
        <v>33</v>
      </c>
      <c r="F10">
        <v>437</v>
      </c>
      <c r="G10" t="s">
        <v>34</v>
      </c>
      <c r="H10">
        <v>7</v>
      </c>
      <c r="I10" t="s">
        <v>35</v>
      </c>
      <c r="J10">
        <v>222</v>
      </c>
      <c r="K10" t="s">
        <v>36</v>
      </c>
      <c r="L10" t="s">
        <v>104</v>
      </c>
      <c r="M10" t="s">
        <v>38</v>
      </c>
      <c r="N10">
        <v>22498</v>
      </c>
      <c r="P10" s="5">
        <f t="shared" ref="P10:P35" si="4">VALUE(LEFT(L10,SEARCH("|",L10)-1))</f>
        <v>12048685</v>
      </c>
      <c r="Q10">
        <f t="shared" ref="Q10:Q35" si="5">VALUE(RIGHT(L10,LEN(L10)-SEARCH("|",L10)))</f>
        <v>50</v>
      </c>
      <c r="T10" t="s">
        <v>22</v>
      </c>
      <c r="U10" t="s">
        <v>101</v>
      </c>
      <c r="V10">
        <v>501</v>
      </c>
      <c r="W10" t="s">
        <v>33</v>
      </c>
      <c r="X10">
        <v>439</v>
      </c>
      <c r="Y10" t="s">
        <v>34</v>
      </c>
      <c r="Z10">
        <v>8</v>
      </c>
      <c r="AA10" t="s">
        <v>35</v>
      </c>
      <c r="AB10">
        <v>224</v>
      </c>
      <c r="AC10" t="s">
        <v>36</v>
      </c>
      <c r="AD10" t="s">
        <v>147</v>
      </c>
      <c r="AE10" t="s">
        <v>38</v>
      </c>
      <c r="AF10">
        <v>22665</v>
      </c>
      <c r="AH10" s="5">
        <f t="shared" si="2"/>
        <v>8699240</v>
      </c>
      <c r="AI10">
        <f t="shared" si="3"/>
        <v>146</v>
      </c>
    </row>
    <row r="11" spans="2:35" x14ac:dyDescent="0.2">
      <c r="B11" t="s">
        <v>22</v>
      </c>
      <c r="C11" t="s">
        <v>105</v>
      </c>
      <c r="D11">
        <v>501</v>
      </c>
      <c r="E11" t="s">
        <v>33</v>
      </c>
      <c r="F11">
        <v>452</v>
      </c>
      <c r="G11" t="s">
        <v>34</v>
      </c>
      <c r="H11">
        <v>7</v>
      </c>
      <c r="I11" t="s">
        <v>35</v>
      </c>
      <c r="J11">
        <v>230</v>
      </c>
      <c r="K11" t="s">
        <v>36</v>
      </c>
      <c r="L11" t="s">
        <v>106</v>
      </c>
      <c r="M11" t="s">
        <v>38</v>
      </c>
      <c r="N11">
        <v>22494</v>
      </c>
      <c r="P11" s="5">
        <f t="shared" si="4"/>
        <v>23085090</v>
      </c>
      <c r="Q11">
        <f t="shared" si="5"/>
        <v>70</v>
      </c>
      <c r="T11" t="s">
        <v>22</v>
      </c>
      <c r="U11" t="s">
        <v>111</v>
      </c>
      <c r="V11">
        <v>501</v>
      </c>
      <c r="W11" t="s">
        <v>33</v>
      </c>
      <c r="X11">
        <v>437</v>
      </c>
      <c r="Y11" t="s">
        <v>34</v>
      </c>
      <c r="Z11">
        <v>8</v>
      </c>
      <c r="AA11" t="s">
        <v>35</v>
      </c>
      <c r="AB11">
        <v>222</v>
      </c>
      <c r="AC11" t="s">
        <v>36</v>
      </c>
      <c r="AD11" t="s">
        <v>148</v>
      </c>
      <c r="AE11" t="s">
        <v>38</v>
      </c>
      <c r="AF11">
        <v>23728</v>
      </c>
      <c r="AH11" s="5">
        <f t="shared" si="2"/>
        <v>29574001</v>
      </c>
      <c r="AI11">
        <f t="shared" si="3"/>
        <v>103</v>
      </c>
    </row>
    <row r="12" spans="2:35" x14ac:dyDescent="0.2">
      <c r="B12" t="s">
        <v>22</v>
      </c>
      <c r="C12" t="s">
        <v>107</v>
      </c>
      <c r="D12">
        <v>501</v>
      </c>
      <c r="E12" t="s">
        <v>33</v>
      </c>
      <c r="F12">
        <v>458</v>
      </c>
      <c r="G12" t="s">
        <v>34</v>
      </c>
      <c r="H12">
        <v>7</v>
      </c>
      <c r="I12" t="s">
        <v>35</v>
      </c>
      <c r="J12">
        <v>232</v>
      </c>
      <c r="K12" t="s">
        <v>36</v>
      </c>
      <c r="L12" t="s">
        <v>108</v>
      </c>
      <c r="M12" t="s">
        <v>38</v>
      </c>
      <c r="N12">
        <v>22492</v>
      </c>
      <c r="P12" s="5">
        <f t="shared" si="4"/>
        <v>13977583</v>
      </c>
      <c r="Q12">
        <f t="shared" si="5"/>
        <v>8</v>
      </c>
      <c r="T12" t="s">
        <v>22</v>
      </c>
      <c r="U12" t="s">
        <v>109</v>
      </c>
      <c r="V12">
        <v>501</v>
      </c>
      <c r="W12" t="s">
        <v>33</v>
      </c>
      <c r="X12">
        <v>433</v>
      </c>
      <c r="Y12" t="s">
        <v>34</v>
      </c>
      <c r="Z12">
        <v>7</v>
      </c>
      <c r="AA12" t="s">
        <v>35</v>
      </c>
      <c r="AB12">
        <v>220</v>
      </c>
      <c r="AC12" t="s">
        <v>36</v>
      </c>
      <c r="AD12" t="s">
        <v>149</v>
      </c>
      <c r="AE12" t="s">
        <v>38</v>
      </c>
      <c r="AF12">
        <v>23366</v>
      </c>
      <c r="AH12" s="5">
        <f t="shared" si="2"/>
        <v>14353946</v>
      </c>
      <c r="AI12">
        <f t="shared" si="3"/>
        <v>109</v>
      </c>
    </row>
    <row r="13" spans="2:35" x14ac:dyDescent="0.2">
      <c r="B13" t="s">
        <v>22</v>
      </c>
      <c r="C13" t="s">
        <v>109</v>
      </c>
      <c r="D13">
        <v>501</v>
      </c>
      <c r="E13" t="s">
        <v>33</v>
      </c>
      <c r="F13">
        <v>448</v>
      </c>
      <c r="G13" t="s">
        <v>34</v>
      </c>
      <c r="H13">
        <v>7</v>
      </c>
      <c r="I13" t="s">
        <v>35</v>
      </c>
      <c r="J13">
        <v>227</v>
      </c>
      <c r="K13" t="s">
        <v>36</v>
      </c>
      <c r="L13" t="s">
        <v>110</v>
      </c>
      <c r="M13" t="s">
        <v>38</v>
      </c>
      <c r="N13">
        <v>22566</v>
      </c>
      <c r="P13" s="5">
        <f t="shared" si="4"/>
        <v>14155609</v>
      </c>
      <c r="Q13">
        <f t="shared" si="5"/>
        <v>39</v>
      </c>
      <c r="T13" t="s">
        <v>22</v>
      </c>
      <c r="U13" t="s">
        <v>113</v>
      </c>
      <c r="V13">
        <v>501</v>
      </c>
      <c r="W13" t="s">
        <v>33</v>
      </c>
      <c r="X13">
        <v>431</v>
      </c>
      <c r="Y13" t="s">
        <v>34</v>
      </c>
      <c r="Z13">
        <v>8</v>
      </c>
      <c r="AA13" t="s">
        <v>35</v>
      </c>
      <c r="AB13">
        <v>219</v>
      </c>
      <c r="AC13" t="s">
        <v>36</v>
      </c>
      <c r="AD13" t="s">
        <v>150</v>
      </c>
      <c r="AE13" t="s">
        <v>38</v>
      </c>
      <c r="AF13">
        <v>23670</v>
      </c>
      <c r="AH13" s="5">
        <f t="shared" ref="AH13:AH35" si="6">VALUE(LEFT(AD13,SEARCH("|",AD13)-1))</f>
        <v>3764195</v>
      </c>
      <c r="AI13">
        <f t="shared" ref="AI13:AI35" si="7">VALUE(RIGHT(AD13,LEN(AD13)-SEARCH("|",AD13)))</f>
        <v>102</v>
      </c>
    </row>
    <row r="14" spans="2:35" x14ac:dyDescent="0.2">
      <c r="B14" t="s">
        <v>22</v>
      </c>
      <c r="C14" t="s">
        <v>111</v>
      </c>
      <c r="D14">
        <v>501</v>
      </c>
      <c r="E14" t="s">
        <v>33</v>
      </c>
      <c r="F14">
        <v>429</v>
      </c>
      <c r="G14" t="s">
        <v>34</v>
      </c>
      <c r="H14">
        <v>7</v>
      </c>
      <c r="I14" t="s">
        <v>35</v>
      </c>
      <c r="J14">
        <v>218</v>
      </c>
      <c r="K14" t="s">
        <v>36</v>
      </c>
      <c r="L14" t="s">
        <v>112</v>
      </c>
      <c r="M14" t="s">
        <v>38</v>
      </c>
      <c r="N14">
        <v>22368</v>
      </c>
      <c r="P14" s="5">
        <f t="shared" si="4"/>
        <v>14890964</v>
      </c>
      <c r="Q14">
        <f t="shared" si="5"/>
        <v>8</v>
      </c>
      <c r="T14" t="s">
        <v>22</v>
      </c>
      <c r="U14" t="s">
        <v>117</v>
      </c>
      <c r="V14">
        <v>501</v>
      </c>
      <c r="W14" t="s">
        <v>33</v>
      </c>
      <c r="X14">
        <v>434</v>
      </c>
      <c r="Y14" t="s">
        <v>34</v>
      </c>
      <c r="Z14">
        <v>9</v>
      </c>
      <c r="AA14" t="s">
        <v>35</v>
      </c>
      <c r="AB14">
        <v>222</v>
      </c>
      <c r="AC14" t="s">
        <v>36</v>
      </c>
      <c r="AD14" t="s">
        <v>151</v>
      </c>
      <c r="AE14" t="s">
        <v>38</v>
      </c>
      <c r="AF14">
        <v>23405</v>
      </c>
      <c r="AH14" s="5">
        <f t="shared" si="6"/>
        <v>12046607</v>
      </c>
      <c r="AI14">
        <f t="shared" si="7"/>
        <v>56</v>
      </c>
    </row>
    <row r="15" spans="2:35" x14ac:dyDescent="0.2">
      <c r="B15" t="s">
        <v>22</v>
      </c>
      <c r="C15" t="s">
        <v>113</v>
      </c>
      <c r="D15">
        <v>501</v>
      </c>
      <c r="E15" t="s">
        <v>33</v>
      </c>
      <c r="F15">
        <v>445</v>
      </c>
      <c r="G15" t="s">
        <v>34</v>
      </c>
      <c r="H15">
        <v>7</v>
      </c>
      <c r="I15" t="s">
        <v>35</v>
      </c>
      <c r="J15">
        <v>226</v>
      </c>
      <c r="K15" t="s">
        <v>36</v>
      </c>
      <c r="L15" t="s">
        <v>114</v>
      </c>
      <c r="M15" t="s">
        <v>38</v>
      </c>
      <c r="N15">
        <v>22648</v>
      </c>
      <c r="P15" s="5">
        <f t="shared" si="4"/>
        <v>32937824</v>
      </c>
      <c r="Q15">
        <f t="shared" si="5"/>
        <v>125</v>
      </c>
      <c r="T15" t="s">
        <v>22</v>
      </c>
      <c r="U15" t="s">
        <v>107</v>
      </c>
      <c r="V15">
        <v>501</v>
      </c>
      <c r="W15" t="s">
        <v>33</v>
      </c>
      <c r="X15">
        <v>446</v>
      </c>
      <c r="Y15" t="s">
        <v>34</v>
      </c>
      <c r="Z15">
        <v>9</v>
      </c>
      <c r="AA15" t="s">
        <v>35</v>
      </c>
      <c r="AB15">
        <v>227</v>
      </c>
      <c r="AC15" t="s">
        <v>36</v>
      </c>
      <c r="AD15" t="s">
        <v>152</v>
      </c>
      <c r="AE15" t="s">
        <v>38</v>
      </c>
      <c r="AF15">
        <v>22631</v>
      </c>
      <c r="AH15" s="5">
        <f t="shared" si="6"/>
        <v>10749382</v>
      </c>
      <c r="AI15">
        <f t="shared" si="7"/>
        <v>81</v>
      </c>
    </row>
    <row r="16" spans="2:35" x14ac:dyDescent="0.2">
      <c r="B16" t="s">
        <v>22</v>
      </c>
      <c r="C16" t="s">
        <v>115</v>
      </c>
      <c r="D16">
        <v>501</v>
      </c>
      <c r="E16" t="s">
        <v>33</v>
      </c>
      <c r="F16">
        <v>450</v>
      </c>
      <c r="G16" t="s">
        <v>34</v>
      </c>
      <c r="H16">
        <v>7</v>
      </c>
      <c r="I16" t="s">
        <v>35</v>
      </c>
      <c r="J16">
        <v>229</v>
      </c>
      <c r="K16" t="s">
        <v>36</v>
      </c>
      <c r="L16" t="s">
        <v>116</v>
      </c>
      <c r="M16" t="s">
        <v>38</v>
      </c>
      <c r="N16">
        <v>22359</v>
      </c>
      <c r="P16" s="5">
        <f t="shared" si="4"/>
        <v>12844679</v>
      </c>
      <c r="Q16">
        <f t="shared" si="5"/>
        <v>64</v>
      </c>
      <c r="T16" t="s">
        <v>22</v>
      </c>
      <c r="U16" t="s">
        <v>115</v>
      </c>
      <c r="V16">
        <v>501</v>
      </c>
      <c r="W16" t="s">
        <v>33</v>
      </c>
      <c r="X16">
        <v>436</v>
      </c>
      <c r="Y16" t="s">
        <v>34</v>
      </c>
      <c r="Z16">
        <v>7</v>
      </c>
      <c r="AA16" t="s">
        <v>35</v>
      </c>
      <c r="AB16">
        <v>222</v>
      </c>
      <c r="AC16" t="s">
        <v>36</v>
      </c>
      <c r="AD16" t="s">
        <v>153</v>
      </c>
      <c r="AE16" t="s">
        <v>38</v>
      </c>
      <c r="AF16">
        <v>24370</v>
      </c>
      <c r="AH16" s="5">
        <f t="shared" si="6"/>
        <v>36975525</v>
      </c>
      <c r="AI16">
        <f t="shared" si="7"/>
        <v>18</v>
      </c>
    </row>
    <row r="17" spans="2:35" x14ac:dyDescent="0.2">
      <c r="B17" t="s">
        <v>22</v>
      </c>
      <c r="C17" t="s">
        <v>117</v>
      </c>
      <c r="D17">
        <v>501</v>
      </c>
      <c r="E17" t="s">
        <v>33</v>
      </c>
      <c r="F17">
        <v>434</v>
      </c>
      <c r="G17" t="s">
        <v>34</v>
      </c>
      <c r="H17">
        <v>7</v>
      </c>
      <c r="I17" t="s">
        <v>35</v>
      </c>
      <c r="J17">
        <v>221</v>
      </c>
      <c r="K17" t="s">
        <v>36</v>
      </c>
      <c r="L17" t="s">
        <v>118</v>
      </c>
      <c r="M17" t="s">
        <v>38</v>
      </c>
      <c r="N17">
        <v>22542</v>
      </c>
      <c r="P17" s="5">
        <f t="shared" si="4"/>
        <v>27001878</v>
      </c>
      <c r="Q17">
        <f t="shared" si="5"/>
        <v>117</v>
      </c>
      <c r="T17" t="s">
        <v>22</v>
      </c>
      <c r="U17" t="s">
        <v>103</v>
      </c>
      <c r="V17">
        <v>501</v>
      </c>
      <c r="W17" t="s">
        <v>33</v>
      </c>
      <c r="X17">
        <v>434</v>
      </c>
      <c r="Y17" t="s">
        <v>34</v>
      </c>
      <c r="Z17">
        <v>9</v>
      </c>
      <c r="AA17" t="s">
        <v>35</v>
      </c>
      <c r="AB17">
        <v>222</v>
      </c>
      <c r="AC17" t="s">
        <v>36</v>
      </c>
      <c r="AD17" t="s">
        <v>154</v>
      </c>
      <c r="AE17" t="s">
        <v>38</v>
      </c>
      <c r="AF17">
        <v>23961</v>
      </c>
      <c r="AH17" s="5">
        <f t="shared" si="6"/>
        <v>38124435</v>
      </c>
      <c r="AI17">
        <f t="shared" si="7"/>
        <v>10</v>
      </c>
    </row>
    <row r="18" spans="2:35" x14ac:dyDescent="0.2">
      <c r="B18" t="s">
        <v>22</v>
      </c>
      <c r="C18" t="s">
        <v>119</v>
      </c>
      <c r="D18">
        <v>501</v>
      </c>
      <c r="E18" t="s">
        <v>33</v>
      </c>
      <c r="F18">
        <v>443</v>
      </c>
      <c r="G18" t="s">
        <v>34</v>
      </c>
      <c r="H18">
        <v>7</v>
      </c>
      <c r="I18" t="s">
        <v>35</v>
      </c>
      <c r="J18">
        <v>225</v>
      </c>
      <c r="K18" t="s">
        <v>36</v>
      </c>
      <c r="L18" t="s">
        <v>120</v>
      </c>
      <c r="M18" t="s">
        <v>38</v>
      </c>
      <c r="N18">
        <v>22475</v>
      </c>
      <c r="P18" s="5">
        <f t="shared" si="4"/>
        <v>29736180</v>
      </c>
      <c r="Q18">
        <f t="shared" si="5"/>
        <v>224</v>
      </c>
      <c r="T18" t="s">
        <v>22</v>
      </c>
      <c r="U18" t="s">
        <v>119</v>
      </c>
      <c r="V18">
        <v>501</v>
      </c>
      <c r="W18" t="s">
        <v>33</v>
      </c>
      <c r="X18">
        <v>437</v>
      </c>
      <c r="Y18" t="s">
        <v>34</v>
      </c>
      <c r="Z18">
        <v>8</v>
      </c>
      <c r="AA18" t="s">
        <v>35</v>
      </c>
      <c r="AB18">
        <v>222</v>
      </c>
      <c r="AC18" t="s">
        <v>36</v>
      </c>
      <c r="AD18" t="s">
        <v>155</v>
      </c>
      <c r="AE18" t="s">
        <v>38</v>
      </c>
      <c r="AF18">
        <v>24098</v>
      </c>
      <c r="AH18" s="5">
        <f t="shared" si="6"/>
        <v>29853820</v>
      </c>
      <c r="AI18">
        <f t="shared" si="7"/>
        <v>11</v>
      </c>
    </row>
    <row r="19" spans="2:35" x14ac:dyDescent="0.2">
      <c r="B19" t="e">
        <f>------------------------------ Delete</f>
        <v>#NAME?</v>
      </c>
      <c r="P19" s="5"/>
      <c r="T19" t="e">
        <f>------------------------------ Delete</f>
        <v>#NAME?</v>
      </c>
      <c r="AH19" s="5"/>
    </row>
    <row r="20" spans="2:35" x14ac:dyDescent="0.2">
      <c r="B20" t="s">
        <v>22</v>
      </c>
      <c r="C20" t="s">
        <v>121</v>
      </c>
      <c r="D20">
        <v>501</v>
      </c>
      <c r="E20" t="s">
        <v>33</v>
      </c>
      <c r="F20">
        <v>734</v>
      </c>
      <c r="G20" t="s">
        <v>34</v>
      </c>
      <c r="H20">
        <v>1</v>
      </c>
      <c r="I20" t="s">
        <v>35</v>
      </c>
      <c r="J20">
        <v>368</v>
      </c>
      <c r="K20" t="s">
        <v>36</v>
      </c>
      <c r="L20" t="s">
        <v>122</v>
      </c>
      <c r="M20" t="s">
        <v>38</v>
      </c>
      <c r="N20">
        <v>42637</v>
      </c>
      <c r="P20" s="5">
        <f t="shared" si="4"/>
        <v>22613142</v>
      </c>
      <c r="Q20">
        <f t="shared" si="5"/>
        <v>56</v>
      </c>
      <c r="T20" t="s">
        <v>22</v>
      </c>
      <c r="U20" t="s">
        <v>123</v>
      </c>
      <c r="V20">
        <v>501</v>
      </c>
      <c r="W20" t="s">
        <v>33</v>
      </c>
      <c r="X20">
        <v>792</v>
      </c>
      <c r="Y20" t="s">
        <v>34</v>
      </c>
      <c r="Z20">
        <v>1</v>
      </c>
      <c r="AA20" t="s">
        <v>35</v>
      </c>
      <c r="AB20">
        <v>396</v>
      </c>
      <c r="AC20" t="s">
        <v>36</v>
      </c>
      <c r="AD20" t="s">
        <v>156</v>
      </c>
      <c r="AE20" t="s">
        <v>38</v>
      </c>
      <c r="AF20">
        <v>75760</v>
      </c>
      <c r="AH20" s="5">
        <f t="shared" si="6"/>
        <v>14633296</v>
      </c>
      <c r="AI20">
        <f t="shared" si="7"/>
        <v>126</v>
      </c>
    </row>
    <row r="21" spans="2:35" x14ac:dyDescent="0.2">
      <c r="B21" t="s">
        <v>22</v>
      </c>
      <c r="C21" t="s">
        <v>123</v>
      </c>
      <c r="D21">
        <v>501</v>
      </c>
      <c r="E21" t="s">
        <v>33</v>
      </c>
      <c r="F21">
        <v>813</v>
      </c>
      <c r="G21" t="s">
        <v>34</v>
      </c>
      <c r="H21">
        <v>1</v>
      </c>
      <c r="I21" t="s">
        <v>35</v>
      </c>
      <c r="J21">
        <v>407</v>
      </c>
      <c r="K21" t="s">
        <v>36</v>
      </c>
      <c r="L21" t="s">
        <v>124</v>
      </c>
      <c r="M21" t="s">
        <v>38</v>
      </c>
      <c r="N21">
        <v>41598</v>
      </c>
      <c r="P21" s="5">
        <f t="shared" si="4"/>
        <v>21180488</v>
      </c>
      <c r="Q21">
        <f t="shared" si="5"/>
        <v>104</v>
      </c>
      <c r="T21" t="s">
        <v>22</v>
      </c>
      <c r="U21" t="s">
        <v>121</v>
      </c>
      <c r="V21">
        <v>501</v>
      </c>
      <c r="W21" t="s">
        <v>33</v>
      </c>
      <c r="X21">
        <v>909</v>
      </c>
      <c r="Y21" t="s">
        <v>34</v>
      </c>
      <c r="Z21">
        <v>1</v>
      </c>
      <c r="AA21" t="s">
        <v>35</v>
      </c>
      <c r="AB21">
        <v>455</v>
      </c>
      <c r="AC21" t="s">
        <v>36</v>
      </c>
      <c r="AD21" t="s">
        <v>157</v>
      </c>
      <c r="AE21" t="s">
        <v>38</v>
      </c>
      <c r="AF21">
        <v>77927</v>
      </c>
      <c r="AH21" s="5">
        <f t="shared" si="6"/>
        <v>18569473</v>
      </c>
      <c r="AI21">
        <f t="shared" si="7"/>
        <v>147</v>
      </c>
    </row>
    <row r="22" spans="2:35" x14ac:dyDescent="0.2">
      <c r="B22" t="s">
        <v>22</v>
      </c>
      <c r="C22" t="s">
        <v>125</v>
      </c>
      <c r="D22">
        <v>501</v>
      </c>
      <c r="E22" t="s">
        <v>33</v>
      </c>
      <c r="F22">
        <v>921</v>
      </c>
      <c r="G22" t="s">
        <v>34</v>
      </c>
      <c r="H22">
        <v>1</v>
      </c>
      <c r="I22" t="s">
        <v>35</v>
      </c>
      <c r="J22">
        <v>461</v>
      </c>
      <c r="K22" t="s">
        <v>36</v>
      </c>
      <c r="L22" t="s">
        <v>126</v>
      </c>
      <c r="M22" t="s">
        <v>38</v>
      </c>
      <c r="N22">
        <v>41070</v>
      </c>
      <c r="P22" s="5">
        <f t="shared" si="4"/>
        <v>35508937</v>
      </c>
      <c r="Q22">
        <f t="shared" si="5"/>
        <v>110</v>
      </c>
      <c r="T22" t="s">
        <v>22</v>
      </c>
      <c r="U22" t="s">
        <v>129</v>
      </c>
      <c r="V22">
        <v>501</v>
      </c>
      <c r="W22" t="s">
        <v>33</v>
      </c>
      <c r="X22">
        <v>754</v>
      </c>
      <c r="Y22" t="s">
        <v>34</v>
      </c>
      <c r="Z22">
        <v>1</v>
      </c>
      <c r="AA22" t="s">
        <v>35</v>
      </c>
      <c r="AB22">
        <v>378</v>
      </c>
      <c r="AC22" t="s">
        <v>36</v>
      </c>
      <c r="AD22" t="s">
        <v>158</v>
      </c>
      <c r="AE22" t="s">
        <v>38</v>
      </c>
      <c r="AF22">
        <v>78811</v>
      </c>
      <c r="AH22" s="5">
        <f t="shared" si="6"/>
        <v>3022318</v>
      </c>
      <c r="AI22">
        <f t="shared" si="7"/>
        <v>19</v>
      </c>
    </row>
    <row r="23" spans="2:35" x14ac:dyDescent="0.2">
      <c r="B23" t="s">
        <v>22</v>
      </c>
      <c r="C23" t="s">
        <v>127</v>
      </c>
      <c r="D23">
        <v>501</v>
      </c>
      <c r="E23" t="s">
        <v>33</v>
      </c>
      <c r="F23">
        <v>868</v>
      </c>
      <c r="G23" t="s">
        <v>34</v>
      </c>
      <c r="H23">
        <v>1</v>
      </c>
      <c r="I23" t="s">
        <v>35</v>
      </c>
      <c r="J23">
        <v>435</v>
      </c>
      <c r="K23" t="s">
        <v>36</v>
      </c>
      <c r="L23" t="s">
        <v>128</v>
      </c>
      <c r="M23" t="s">
        <v>38</v>
      </c>
      <c r="N23">
        <v>41178</v>
      </c>
      <c r="P23" s="5">
        <f t="shared" si="4"/>
        <v>15763755</v>
      </c>
      <c r="Q23">
        <f t="shared" si="5"/>
        <v>104</v>
      </c>
      <c r="T23" t="s">
        <v>22</v>
      </c>
      <c r="U23" t="s">
        <v>127</v>
      </c>
      <c r="V23">
        <v>501</v>
      </c>
      <c r="W23" t="s">
        <v>33</v>
      </c>
      <c r="X23">
        <v>647</v>
      </c>
      <c r="Y23" t="s">
        <v>34</v>
      </c>
      <c r="Z23">
        <v>1</v>
      </c>
      <c r="AA23" t="s">
        <v>35</v>
      </c>
      <c r="AB23">
        <v>324</v>
      </c>
      <c r="AC23" t="s">
        <v>36</v>
      </c>
      <c r="AD23" t="s">
        <v>159</v>
      </c>
      <c r="AE23" t="s">
        <v>38</v>
      </c>
      <c r="AF23">
        <v>81444</v>
      </c>
      <c r="AH23" s="5">
        <f t="shared" si="6"/>
        <v>15936298</v>
      </c>
      <c r="AI23">
        <f t="shared" si="7"/>
        <v>98</v>
      </c>
    </row>
    <row r="24" spans="2:35" x14ac:dyDescent="0.2">
      <c r="B24" t="s">
        <v>22</v>
      </c>
      <c r="C24" t="s">
        <v>129</v>
      </c>
      <c r="D24">
        <v>501</v>
      </c>
      <c r="E24" t="s">
        <v>33</v>
      </c>
      <c r="F24">
        <v>663</v>
      </c>
      <c r="G24" t="s">
        <v>34</v>
      </c>
      <c r="H24">
        <v>1</v>
      </c>
      <c r="I24" t="s">
        <v>35</v>
      </c>
      <c r="J24">
        <v>332</v>
      </c>
      <c r="K24" t="s">
        <v>36</v>
      </c>
      <c r="L24" t="s">
        <v>130</v>
      </c>
      <c r="M24" t="s">
        <v>38</v>
      </c>
      <c r="N24">
        <v>41694</v>
      </c>
      <c r="P24" s="5">
        <f t="shared" si="4"/>
        <v>12853321</v>
      </c>
      <c r="Q24">
        <f t="shared" si="5"/>
        <v>37</v>
      </c>
      <c r="T24" t="s">
        <v>22</v>
      </c>
      <c r="U24" t="s">
        <v>125</v>
      </c>
      <c r="V24">
        <v>501</v>
      </c>
      <c r="W24" t="s">
        <v>33</v>
      </c>
      <c r="X24">
        <v>796</v>
      </c>
      <c r="Y24" t="s">
        <v>34</v>
      </c>
      <c r="Z24">
        <v>1</v>
      </c>
      <c r="AA24" t="s">
        <v>35</v>
      </c>
      <c r="AB24">
        <v>398</v>
      </c>
      <c r="AC24" t="s">
        <v>36</v>
      </c>
      <c r="AD24" t="s">
        <v>160</v>
      </c>
      <c r="AE24" t="s">
        <v>38</v>
      </c>
      <c r="AF24">
        <v>78477</v>
      </c>
      <c r="AH24" s="5">
        <f t="shared" si="6"/>
        <v>33316873</v>
      </c>
      <c r="AI24">
        <f t="shared" si="7"/>
        <v>24</v>
      </c>
    </row>
    <row r="25" spans="2:35" x14ac:dyDescent="0.2">
      <c r="B25" t="e">
        <f>------------------------------ Select</f>
        <v>#NAME?</v>
      </c>
      <c r="P25" s="5"/>
      <c r="T25" t="e">
        <f>------------------------------ Select</f>
        <v>#NAME?</v>
      </c>
      <c r="AH25" s="5"/>
    </row>
    <row r="26" spans="2:35" x14ac:dyDescent="0.2">
      <c r="B26" t="s">
        <v>22</v>
      </c>
      <c r="C26" t="s">
        <v>30</v>
      </c>
      <c r="D26">
        <v>501</v>
      </c>
      <c r="E26" t="s">
        <v>33</v>
      </c>
      <c r="F26">
        <v>421</v>
      </c>
      <c r="G26" t="s">
        <v>34</v>
      </c>
      <c r="H26">
        <v>3</v>
      </c>
      <c r="I26" t="s">
        <v>35</v>
      </c>
      <c r="J26">
        <v>212</v>
      </c>
      <c r="K26" t="s">
        <v>36</v>
      </c>
      <c r="L26" t="s">
        <v>131</v>
      </c>
      <c r="M26" t="s">
        <v>38</v>
      </c>
      <c r="N26">
        <v>40670</v>
      </c>
      <c r="P26" s="5">
        <f t="shared" si="4"/>
        <v>13773557</v>
      </c>
      <c r="Q26">
        <f t="shared" si="5"/>
        <v>147</v>
      </c>
      <c r="T26" t="s">
        <v>22</v>
      </c>
      <c r="U26" t="s">
        <v>31</v>
      </c>
      <c r="V26">
        <v>501</v>
      </c>
      <c r="W26" t="s">
        <v>33</v>
      </c>
      <c r="X26">
        <v>239</v>
      </c>
      <c r="Y26" t="s">
        <v>34</v>
      </c>
      <c r="Z26">
        <v>3</v>
      </c>
      <c r="AA26" t="s">
        <v>35</v>
      </c>
      <c r="AB26">
        <v>121</v>
      </c>
      <c r="AC26" t="s">
        <v>36</v>
      </c>
      <c r="AD26" t="s">
        <v>161</v>
      </c>
      <c r="AE26" t="s">
        <v>38</v>
      </c>
      <c r="AF26">
        <v>42804</v>
      </c>
      <c r="AH26" s="5">
        <f t="shared" si="6"/>
        <v>24422605</v>
      </c>
      <c r="AI26">
        <f t="shared" si="7"/>
        <v>90</v>
      </c>
    </row>
    <row r="27" spans="2:35" x14ac:dyDescent="0.2">
      <c r="B27" t="s">
        <v>22</v>
      </c>
      <c r="C27" t="s">
        <v>24</v>
      </c>
      <c r="D27">
        <v>501</v>
      </c>
      <c r="E27" t="s">
        <v>33</v>
      </c>
      <c r="F27">
        <v>423</v>
      </c>
      <c r="G27" t="s">
        <v>34</v>
      </c>
      <c r="H27">
        <v>3</v>
      </c>
      <c r="I27" t="s">
        <v>35</v>
      </c>
      <c r="J27">
        <v>213</v>
      </c>
      <c r="K27" t="s">
        <v>36</v>
      </c>
      <c r="L27" t="s">
        <v>132</v>
      </c>
      <c r="M27" t="s">
        <v>38</v>
      </c>
      <c r="N27">
        <v>40959</v>
      </c>
      <c r="P27" s="5">
        <f t="shared" si="4"/>
        <v>20271416</v>
      </c>
      <c r="Q27">
        <f t="shared" si="5"/>
        <v>74</v>
      </c>
      <c r="T27" t="s">
        <v>22</v>
      </c>
      <c r="U27" t="s">
        <v>30</v>
      </c>
      <c r="V27">
        <v>501</v>
      </c>
      <c r="W27" t="s">
        <v>33</v>
      </c>
      <c r="X27">
        <v>56</v>
      </c>
      <c r="Y27" t="s">
        <v>34</v>
      </c>
      <c r="Z27">
        <v>3</v>
      </c>
      <c r="AA27" t="s">
        <v>35</v>
      </c>
      <c r="AB27">
        <v>30</v>
      </c>
      <c r="AC27" t="s">
        <v>36</v>
      </c>
      <c r="AD27" t="s">
        <v>162</v>
      </c>
      <c r="AE27" t="s">
        <v>38</v>
      </c>
      <c r="AF27">
        <v>86480</v>
      </c>
      <c r="AH27" s="5">
        <f t="shared" si="6"/>
        <v>40508518</v>
      </c>
      <c r="AI27">
        <f t="shared" si="7"/>
        <v>146</v>
      </c>
    </row>
    <row r="28" spans="2:35" x14ac:dyDescent="0.2">
      <c r="B28" t="s">
        <v>22</v>
      </c>
      <c r="C28" t="s">
        <v>25</v>
      </c>
      <c r="D28">
        <v>501</v>
      </c>
      <c r="E28" t="s">
        <v>33</v>
      </c>
      <c r="F28">
        <v>429</v>
      </c>
      <c r="G28" t="s">
        <v>34</v>
      </c>
      <c r="H28">
        <v>2</v>
      </c>
      <c r="I28" t="s">
        <v>35</v>
      </c>
      <c r="J28">
        <v>216</v>
      </c>
      <c r="K28" t="s">
        <v>36</v>
      </c>
      <c r="L28" t="s">
        <v>133</v>
      </c>
      <c r="M28" t="s">
        <v>38</v>
      </c>
      <c r="N28">
        <v>40919</v>
      </c>
      <c r="P28" s="5">
        <f t="shared" si="4"/>
        <v>22621087</v>
      </c>
      <c r="Q28">
        <f t="shared" si="5"/>
        <v>3</v>
      </c>
      <c r="T28" t="s">
        <v>22</v>
      </c>
      <c r="U28" t="s">
        <v>32</v>
      </c>
      <c r="V28">
        <v>501</v>
      </c>
      <c r="W28" t="s">
        <v>33</v>
      </c>
      <c r="X28">
        <v>422</v>
      </c>
      <c r="Y28" t="s">
        <v>34</v>
      </c>
      <c r="Z28">
        <v>3</v>
      </c>
      <c r="AA28" t="s">
        <v>35</v>
      </c>
      <c r="AB28">
        <v>213</v>
      </c>
      <c r="AC28" t="s">
        <v>36</v>
      </c>
      <c r="AD28" t="s">
        <v>163</v>
      </c>
      <c r="AE28" t="s">
        <v>38</v>
      </c>
      <c r="AF28">
        <v>44001</v>
      </c>
      <c r="AH28" s="5">
        <f t="shared" si="6"/>
        <v>27968628</v>
      </c>
      <c r="AI28">
        <f t="shared" si="7"/>
        <v>79</v>
      </c>
    </row>
    <row r="29" spans="2:35" x14ac:dyDescent="0.2">
      <c r="B29" t="s">
        <v>22</v>
      </c>
      <c r="C29" t="s">
        <v>26</v>
      </c>
      <c r="D29">
        <v>501</v>
      </c>
      <c r="E29" t="s">
        <v>33</v>
      </c>
      <c r="F29">
        <v>422</v>
      </c>
      <c r="G29" t="s">
        <v>34</v>
      </c>
      <c r="H29">
        <v>3</v>
      </c>
      <c r="I29" t="s">
        <v>35</v>
      </c>
      <c r="J29">
        <v>212</v>
      </c>
      <c r="K29" t="s">
        <v>36</v>
      </c>
      <c r="L29" t="s">
        <v>134</v>
      </c>
      <c r="M29" t="s">
        <v>38</v>
      </c>
      <c r="N29">
        <v>40831</v>
      </c>
      <c r="P29" s="5">
        <f t="shared" si="4"/>
        <v>11806907</v>
      </c>
      <c r="Q29">
        <f t="shared" si="5"/>
        <v>44</v>
      </c>
      <c r="T29" t="s">
        <v>22</v>
      </c>
      <c r="U29" t="s">
        <v>25</v>
      </c>
      <c r="V29">
        <v>501</v>
      </c>
      <c r="W29" t="s">
        <v>33</v>
      </c>
      <c r="X29">
        <v>424</v>
      </c>
      <c r="Y29" t="s">
        <v>34</v>
      </c>
      <c r="Z29">
        <v>4</v>
      </c>
      <c r="AA29" t="s">
        <v>35</v>
      </c>
      <c r="AB29">
        <v>214</v>
      </c>
      <c r="AC29" t="s">
        <v>36</v>
      </c>
      <c r="AD29" t="s">
        <v>164</v>
      </c>
      <c r="AE29" t="s">
        <v>38</v>
      </c>
      <c r="AF29">
        <v>43712</v>
      </c>
      <c r="AH29" s="5">
        <f t="shared" si="6"/>
        <v>42331501</v>
      </c>
      <c r="AI29">
        <f t="shared" si="7"/>
        <v>34</v>
      </c>
    </row>
    <row r="30" spans="2:35" x14ac:dyDescent="0.2">
      <c r="B30" t="s">
        <v>22</v>
      </c>
      <c r="C30" t="s">
        <v>23</v>
      </c>
      <c r="D30">
        <v>501</v>
      </c>
      <c r="E30" t="s">
        <v>33</v>
      </c>
      <c r="F30">
        <v>431</v>
      </c>
      <c r="G30" t="s">
        <v>34</v>
      </c>
      <c r="H30">
        <v>3</v>
      </c>
      <c r="I30" t="s">
        <v>35</v>
      </c>
      <c r="J30">
        <v>217</v>
      </c>
      <c r="K30" t="s">
        <v>36</v>
      </c>
      <c r="L30" t="s">
        <v>135</v>
      </c>
      <c r="M30" t="s">
        <v>38</v>
      </c>
      <c r="N30">
        <v>40858</v>
      </c>
      <c r="P30" s="5">
        <f t="shared" si="4"/>
        <v>27513992</v>
      </c>
      <c r="Q30">
        <f t="shared" si="5"/>
        <v>6</v>
      </c>
      <c r="T30" t="s">
        <v>22</v>
      </c>
      <c r="U30" t="s">
        <v>27</v>
      </c>
      <c r="V30">
        <v>501</v>
      </c>
      <c r="W30" t="s">
        <v>33</v>
      </c>
      <c r="X30">
        <v>95</v>
      </c>
      <c r="Y30" t="s">
        <v>34</v>
      </c>
      <c r="Z30">
        <v>2</v>
      </c>
      <c r="AA30" t="s">
        <v>35</v>
      </c>
      <c r="AB30">
        <v>48</v>
      </c>
      <c r="AC30" t="s">
        <v>36</v>
      </c>
      <c r="AD30" t="s">
        <v>165</v>
      </c>
      <c r="AE30" t="s">
        <v>38</v>
      </c>
      <c r="AF30">
        <v>83713</v>
      </c>
      <c r="AH30" s="5">
        <f t="shared" si="6"/>
        <v>27459946</v>
      </c>
      <c r="AI30">
        <f t="shared" si="7"/>
        <v>1</v>
      </c>
    </row>
    <row r="31" spans="2:35" x14ac:dyDescent="0.2">
      <c r="B31" t="s">
        <v>22</v>
      </c>
      <c r="C31" t="s">
        <v>28</v>
      </c>
      <c r="D31">
        <v>501</v>
      </c>
      <c r="E31" t="s">
        <v>33</v>
      </c>
      <c r="F31">
        <v>416</v>
      </c>
      <c r="G31" t="s">
        <v>34</v>
      </c>
      <c r="H31">
        <v>3</v>
      </c>
      <c r="I31" t="s">
        <v>35</v>
      </c>
      <c r="J31">
        <v>209</v>
      </c>
      <c r="K31" t="s">
        <v>36</v>
      </c>
      <c r="L31" t="s">
        <v>136</v>
      </c>
      <c r="M31" t="s">
        <v>38</v>
      </c>
      <c r="N31">
        <v>40782</v>
      </c>
      <c r="P31" s="5">
        <f t="shared" si="4"/>
        <v>14820093</v>
      </c>
      <c r="Q31">
        <f t="shared" si="5"/>
        <v>20</v>
      </c>
      <c r="T31" t="s">
        <v>22</v>
      </c>
      <c r="U31" t="s">
        <v>23</v>
      </c>
      <c r="V31">
        <v>501</v>
      </c>
      <c r="W31" t="s">
        <v>33</v>
      </c>
      <c r="X31">
        <v>84</v>
      </c>
      <c r="Y31" t="s">
        <v>34</v>
      </c>
      <c r="Z31">
        <v>2</v>
      </c>
      <c r="AA31" t="s">
        <v>35</v>
      </c>
      <c r="AB31">
        <v>43</v>
      </c>
      <c r="AC31" t="s">
        <v>36</v>
      </c>
      <c r="AD31" t="s">
        <v>166</v>
      </c>
      <c r="AE31" t="s">
        <v>38</v>
      </c>
      <c r="AF31">
        <v>84618</v>
      </c>
      <c r="AH31" s="5">
        <f t="shared" si="6"/>
        <v>35835064</v>
      </c>
      <c r="AI31">
        <f t="shared" si="7"/>
        <v>134</v>
      </c>
    </row>
    <row r="32" spans="2:35" x14ac:dyDescent="0.2">
      <c r="B32" t="s">
        <v>22</v>
      </c>
      <c r="C32" t="s">
        <v>27</v>
      </c>
      <c r="D32">
        <v>501</v>
      </c>
      <c r="E32" t="s">
        <v>33</v>
      </c>
      <c r="F32">
        <v>428</v>
      </c>
      <c r="G32" t="s">
        <v>34</v>
      </c>
      <c r="H32">
        <v>3</v>
      </c>
      <c r="I32" t="s">
        <v>35</v>
      </c>
      <c r="J32">
        <v>216</v>
      </c>
      <c r="K32" t="s">
        <v>36</v>
      </c>
      <c r="L32" t="s">
        <v>137</v>
      </c>
      <c r="M32" t="s">
        <v>38</v>
      </c>
      <c r="N32">
        <v>41044</v>
      </c>
      <c r="P32" s="5">
        <f t="shared" si="4"/>
        <v>15353410</v>
      </c>
      <c r="Q32">
        <f t="shared" si="5"/>
        <v>173</v>
      </c>
      <c r="T32" t="s">
        <v>22</v>
      </c>
      <c r="U32" t="s">
        <v>26</v>
      </c>
      <c r="V32">
        <v>501</v>
      </c>
      <c r="W32" t="s">
        <v>33</v>
      </c>
      <c r="X32">
        <v>128</v>
      </c>
      <c r="Y32" t="s">
        <v>34</v>
      </c>
      <c r="Z32">
        <v>2</v>
      </c>
      <c r="AA32" t="s">
        <v>35</v>
      </c>
      <c r="AB32">
        <v>65</v>
      </c>
      <c r="AC32" t="s">
        <v>36</v>
      </c>
      <c r="AD32" t="s">
        <v>167</v>
      </c>
      <c r="AE32" t="s">
        <v>38</v>
      </c>
      <c r="AF32">
        <v>84918</v>
      </c>
      <c r="AH32" s="5">
        <f t="shared" si="6"/>
        <v>26437583</v>
      </c>
      <c r="AI32">
        <f t="shared" si="7"/>
        <v>24</v>
      </c>
    </row>
    <row r="33" spans="2:35" x14ac:dyDescent="0.2">
      <c r="B33" t="s">
        <v>22</v>
      </c>
      <c r="C33" t="s">
        <v>32</v>
      </c>
      <c r="D33">
        <v>501</v>
      </c>
      <c r="E33" t="s">
        <v>33</v>
      </c>
      <c r="F33">
        <v>442</v>
      </c>
      <c r="G33" t="s">
        <v>34</v>
      </c>
      <c r="H33">
        <v>3</v>
      </c>
      <c r="I33" t="s">
        <v>35</v>
      </c>
      <c r="J33">
        <v>222</v>
      </c>
      <c r="K33" t="s">
        <v>36</v>
      </c>
      <c r="L33" t="s">
        <v>138</v>
      </c>
      <c r="M33" t="s">
        <v>38</v>
      </c>
      <c r="N33">
        <v>40866</v>
      </c>
      <c r="P33" s="5">
        <f t="shared" si="4"/>
        <v>15481254</v>
      </c>
      <c r="Q33">
        <f t="shared" si="5"/>
        <v>4</v>
      </c>
      <c r="T33" t="s">
        <v>22</v>
      </c>
      <c r="U33" t="s">
        <v>24</v>
      </c>
      <c r="V33">
        <v>501</v>
      </c>
      <c r="W33" t="s">
        <v>33</v>
      </c>
      <c r="X33">
        <v>422</v>
      </c>
      <c r="Y33" t="s">
        <v>34</v>
      </c>
      <c r="Z33">
        <v>3</v>
      </c>
      <c r="AA33" t="s">
        <v>35</v>
      </c>
      <c r="AB33">
        <v>213</v>
      </c>
      <c r="AC33" t="s">
        <v>36</v>
      </c>
      <c r="AD33" t="s">
        <v>168</v>
      </c>
      <c r="AE33" t="s">
        <v>38</v>
      </c>
      <c r="AF33">
        <v>42982</v>
      </c>
      <c r="AH33" s="5">
        <f t="shared" si="6"/>
        <v>35109154</v>
      </c>
      <c r="AI33">
        <f t="shared" si="7"/>
        <v>32</v>
      </c>
    </row>
    <row r="34" spans="2:35" x14ac:dyDescent="0.2">
      <c r="B34" t="s">
        <v>22</v>
      </c>
      <c r="C34" t="s">
        <v>31</v>
      </c>
      <c r="D34">
        <v>501</v>
      </c>
      <c r="E34" t="s">
        <v>33</v>
      </c>
      <c r="F34">
        <v>249</v>
      </c>
      <c r="G34" t="s">
        <v>34</v>
      </c>
      <c r="H34">
        <v>3</v>
      </c>
      <c r="I34" t="s">
        <v>35</v>
      </c>
      <c r="J34">
        <v>126</v>
      </c>
      <c r="K34" t="s">
        <v>36</v>
      </c>
      <c r="L34" t="s">
        <v>139</v>
      </c>
      <c r="M34" t="s">
        <v>38</v>
      </c>
      <c r="N34">
        <v>41008</v>
      </c>
      <c r="P34" s="5">
        <f t="shared" si="4"/>
        <v>10635964</v>
      </c>
      <c r="Q34">
        <f t="shared" si="5"/>
        <v>77</v>
      </c>
      <c r="T34" t="s">
        <v>22</v>
      </c>
      <c r="U34" t="s">
        <v>28</v>
      </c>
      <c r="V34">
        <v>501</v>
      </c>
      <c r="W34" t="s">
        <v>33</v>
      </c>
      <c r="X34">
        <v>422</v>
      </c>
      <c r="Y34" t="s">
        <v>34</v>
      </c>
      <c r="Z34">
        <v>3</v>
      </c>
      <c r="AA34" t="s">
        <v>35</v>
      </c>
      <c r="AB34">
        <v>213</v>
      </c>
      <c r="AC34" t="s">
        <v>36</v>
      </c>
      <c r="AD34" t="s">
        <v>169</v>
      </c>
      <c r="AE34" t="s">
        <v>38</v>
      </c>
      <c r="AF34">
        <v>44951</v>
      </c>
      <c r="AH34" s="5">
        <f t="shared" si="6"/>
        <v>42433304</v>
      </c>
      <c r="AI34">
        <f t="shared" si="7"/>
        <v>200</v>
      </c>
    </row>
    <row r="35" spans="2:35" x14ac:dyDescent="0.2">
      <c r="B35" t="s">
        <v>22</v>
      </c>
      <c r="C35" t="s">
        <v>29</v>
      </c>
      <c r="D35">
        <v>501</v>
      </c>
      <c r="E35" t="s">
        <v>33</v>
      </c>
      <c r="F35">
        <v>422</v>
      </c>
      <c r="G35" t="s">
        <v>34</v>
      </c>
      <c r="H35">
        <v>3</v>
      </c>
      <c r="I35" t="s">
        <v>35</v>
      </c>
      <c r="J35">
        <v>212</v>
      </c>
      <c r="K35" t="s">
        <v>36</v>
      </c>
      <c r="L35" t="s">
        <v>140</v>
      </c>
      <c r="M35" t="s">
        <v>38</v>
      </c>
      <c r="N35">
        <v>40804</v>
      </c>
      <c r="P35" s="5">
        <f t="shared" si="4"/>
        <v>28287697</v>
      </c>
      <c r="Q35">
        <f t="shared" si="5"/>
        <v>33</v>
      </c>
      <c r="T35" t="s">
        <v>22</v>
      </c>
      <c r="U35" t="s">
        <v>29</v>
      </c>
      <c r="V35">
        <v>501</v>
      </c>
      <c r="W35" t="s">
        <v>33</v>
      </c>
      <c r="X35">
        <v>422</v>
      </c>
      <c r="Y35" t="s">
        <v>34</v>
      </c>
      <c r="Z35">
        <v>3</v>
      </c>
      <c r="AA35" t="s">
        <v>35</v>
      </c>
      <c r="AB35">
        <v>213</v>
      </c>
      <c r="AC35" t="s">
        <v>36</v>
      </c>
      <c r="AD35" t="s">
        <v>170</v>
      </c>
      <c r="AE35" t="s">
        <v>38</v>
      </c>
      <c r="AF35">
        <v>45830</v>
      </c>
      <c r="AH35" s="5">
        <f t="shared" si="6"/>
        <v>40178899</v>
      </c>
      <c r="AI35">
        <f t="shared" si="7"/>
        <v>23</v>
      </c>
    </row>
    <row r="36" spans="2:35" x14ac:dyDescent="0.2">
      <c r="P36" s="5"/>
      <c r="AH36" s="5"/>
    </row>
    <row r="37" spans="2:35" x14ac:dyDescent="0.2">
      <c r="P37" s="5"/>
      <c r="AH37" s="5"/>
    </row>
    <row r="38" spans="2:35" x14ac:dyDescent="0.2">
      <c r="P38" s="5"/>
      <c r="AH38" s="5"/>
    </row>
    <row r="39" spans="2:35" x14ac:dyDescent="0.2">
      <c r="P39" s="5"/>
      <c r="AH39" s="5"/>
    </row>
    <row r="40" spans="2:35" x14ac:dyDescent="0.2">
      <c r="P40" s="5"/>
      <c r="AH40" s="5"/>
    </row>
    <row r="41" spans="2:35" x14ac:dyDescent="0.2">
      <c r="P41" s="5"/>
      <c r="AH41" s="5"/>
    </row>
    <row r="42" spans="2:35" x14ac:dyDescent="0.2">
      <c r="P42" s="5"/>
      <c r="AH42" s="5"/>
    </row>
    <row r="43" spans="2:35" x14ac:dyDescent="0.2">
      <c r="P43" s="5"/>
      <c r="AH43" s="5"/>
    </row>
    <row r="44" spans="2:35" x14ac:dyDescent="0.2">
      <c r="P44" s="5"/>
      <c r="AH44" s="5"/>
    </row>
    <row r="45" spans="2:35" x14ac:dyDescent="0.2">
      <c r="P45" s="5"/>
      <c r="AH45" s="5"/>
    </row>
    <row r="46" spans="2:35" x14ac:dyDescent="0.2">
      <c r="P46" s="5"/>
      <c r="AH46" s="5"/>
    </row>
    <row r="48" spans="2:35" x14ac:dyDescent="0.2">
      <c r="P48" s="4"/>
    </row>
    <row r="51" spans="2:10" x14ac:dyDescent="0.2">
      <c r="C51" t="s">
        <v>48</v>
      </c>
      <c r="D51" t="s">
        <v>52</v>
      </c>
      <c r="E51" t="s">
        <v>49</v>
      </c>
      <c r="F51" t="s">
        <v>50</v>
      </c>
      <c r="G51" t="s">
        <v>53</v>
      </c>
      <c r="H51" t="s">
        <v>5</v>
      </c>
      <c r="I51" t="s">
        <v>54</v>
      </c>
      <c r="J51" t="s">
        <v>55</v>
      </c>
    </row>
    <row r="52" spans="2:10" x14ac:dyDescent="0.2">
      <c r="B52" t="s">
        <v>51</v>
      </c>
      <c r="C52" s="3">
        <f>AVERAGE(N3:N35)</f>
        <v>28183.5</v>
      </c>
      <c r="D52" s="3">
        <f>AVERAGE(P3:P35)</f>
        <v>21855254.100000001</v>
      </c>
      <c r="E52" s="3">
        <f>AVERAGE(Q3:Q35)</f>
        <v>127.6</v>
      </c>
      <c r="F52" s="3">
        <f>AVERAGE(J3:J35)</f>
        <v>327.9</v>
      </c>
      <c r="G52">
        <v>8150</v>
      </c>
      <c r="H52">
        <v>7</v>
      </c>
      <c r="I52">
        <v>4480</v>
      </c>
      <c r="J52">
        <v>415</v>
      </c>
    </row>
    <row r="53" spans="2:10" x14ac:dyDescent="0.2">
      <c r="B53" t="s">
        <v>11</v>
      </c>
      <c r="C53" s="3">
        <f>AVERAGE(AF3:AF35)</f>
        <v>41208.433333333334</v>
      </c>
      <c r="D53" s="3">
        <f>AVERAGE(AH3:AH35)</f>
        <v>23189710.866666667</v>
      </c>
      <c r="E53" s="3">
        <f>AVERAGE(AI3:AI35)</f>
        <v>118.76666666666667</v>
      </c>
      <c r="F53" s="3">
        <f>AVERAGE(AB3:AB35)</f>
        <v>301.46666666666664</v>
      </c>
      <c r="G53">
        <v>12050</v>
      </c>
      <c r="H53">
        <v>8</v>
      </c>
      <c r="I53">
        <v>4700</v>
      </c>
      <c r="J53">
        <v>783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4"/>
  <sheetViews>
    <sheetView tabSelected="1" topLeftCell="A53" workbookViewId="0">
      <selection activeCell="O110" sqref="O110"/>
    </sheetView>
  </sheetViews>
  <sheetFormatPr baseColWidth="10" defaultRowHeight="16" x14ac:dyDescent="0.2"/>
  <cols>
    <col min="3" max="3" width="29.83203125" customWidth="1"/>
  </cols>
  <sheetData>
    <row r="5" spans="3:9" x14ac:dyDescent="0.2">
      <c r="C5" s="6"/>
      <c r="D5" s="7" t="s">
        <v>171</v>
      </c>
      <c r="E5" s="7"/>
      <c r="F5" s="7" t="s">
        <v>172</v>
      </c>
      <c r="G5" s="7"/>
      <c r="H5" s="7" t="s">
        <v>173</v>
      </c>
      <c r="I5" s="7"/>
    </row>
    <row r="6" spans="3:9" x14ac:dyDescent="0.2">
      <c r="C6" s="6"/>
      <c r="D6" s="8" t="s">
        <v>174</v>
      </c>
      <c r="E6" s="8" t="s">
        <v>175</v>
      </c>
      <c r="F6" s="8" t="s">
        <v>174</v>
      </c>
      <c r="G6" s="8" t="s">
        <v>175</v>
      </c>
      <c r="H6" s="8" t="s">
        <v>174</v>
      </c>
      <c r="I6" s="8" t="s">
        <v>175</v>
      </c>
    </row>
    <row r="7" spans="3:9" x14ac:dyDescent="0.2">
      <c r="C7" s="9" t="s">
        <v>48</v>
      </c>
      <c r="D7" s="10">
        <f>'App read'!C18</f>
        <v>90696.4</v>
      </c>
      <c r="E7" s="10">
        <f>'App read'!C19</f>
        <v>98709.4</v>
      </c>
      <c r="F7" s="10">
        <f>'App write'!C18</f>
        <v>686.2</v>
      </c>
      <c r="G7" s="10">
        <f>'App write'!C19</f>
        <v>2758.3</v>
      </c>
      <c r="H7" s="10">
        <f>'App rw'!C52</f>
        <v>28183.5</v>
      </c>
      <c r="I7" s="10">
        <f>'App rw'!C53</f>
        <v>41208.433333333334</v>
      </c>
    </row>
    <row r="8" spans="3:9" x14ac:dyDescent="0.2">
      <c r="C8" s="9" t="s">
        <v>52</v>
      </c>
      <c r="D8" s="10">
        <f>'App read'!D18</f>
        <v>12217913.4</v>
      </c>
      <c r="E8" s="10">
        <f>'App read'!D19</f>
        <v>10973010.9</v>
      </c>
      <c r="F8" s="10">
        <f>'App write'!D18</f>
        <v>24530077.800000001</v>
      </c>
      <c r="G8" s="10">
        <f>'App write'!D19</f>
        <v>19871523.300000001</v>
      </c>
      <c r="H8" s="10">
        <f>'App rw'!D52</f>
        <v>21855254.100000001</v>
      </c>
      <c r="I8" s="10">
        <f>'App rw'!D53</f>
        <v>23189710.866666667</v>
      </c>
    </row>
    <row r="9" spans="3:9" x14ac:dyDescent="0.2">
      <c r="C9" s="9" t="s">
        <v>49</v>
      </c>
      <c r="D9" s="10">
        <f>'App read'!E18</f>
        <v>105.1</v>
      </c>
      <c r="E9" s="10">
        <f>'App read'!E19</f>
        <v>70.3</v>
      </c>
      <c r="F9" s="10">
        <f>'App write'!E18</f>
        <v>910.3</v>
      </c>
      <c r="G9" s="10">
        <f>'App write'!E19</f>
        <v>602.9</v>
      </c>
      <c r="H9" s="10">
        <f>'App rw'!E52</f>
        <v>127.6</v>
      </c>
      <c r="I9" s="10">
        <f>'App rw'!E53</f>
        <v>118.76666666666667</v>
      </c>
    </row>
    <row r="10" spans="3:9" x14ac:dyDescent="0.2">
      <c r="C10" s="9" t="s">
        <v>50</v>
      </c>
      <c r="D10" s="10">
        <f>'App read'!F18</f>
        <v>110.2</v>
      </c>
      <c r="E10" s="10">
        <f>'App read'!F19</f>
        <v>65.900000000000006</v>
      </c>
      <c r="F10" s="10">
        <f>'App write'!F18</f>
        <v>1942.9</v>
      </c>
      <c r="G10" s="10">
        <f>'App write'!F19</f>
        <v>1446.8</v>
      </c>
      <c r="H10" s="10">
        <f>'App rw'!F52</f>
        <v>327.9</v>
      </c>
      <c r="I10" s="10">
        <f>'App rw'!F53</f>
        <v>301.46666666666664</v>
      </c>
    </row>
    <row r="11" spans="3:9" x14ac:dyDescent="0.2">
      <c r="C11" s="9" t="s">
        <v>53</v>
      </c>
      <c r="D11" s="11">
        <f>'App read'!G18</f>
        <v>18100</v>
      </c>
      <c r="E11" s="11">
        <f>'App read'!G19</f>
        <v>19700</v>
      </c>
      <c r="F11" s="11">
        <f>'App write'!G18</f>
        <v>0</v>
      </c>
      <c r="G11" s="11">
        <f>'App write'!G19</f>
        <v>0</v>
      </c>
      <c r="H11" s="11">
        <f>'App rw'!G52</f>
        <v>8150</v>
      </c>
      <c r="I11" s="11">
        <f>'App rw'!G53</f>
        <v>12050</v>
      </c>
    </row>
    <row r="12" spans="3:9" x14ac:dyDescent="0.2">
      <c r="C12" s="9" t="s">
        <v>5</v>
      </c>
      <c r="D12" s="11">
        <f>'App read'!H18</f>
        <v>0</v>
      </c>
      <c r="E12" s="11">
        <f>'App read'!H19</f>
        <v>0</v>
      </c>
      <c r="F12" s="11">
        <f>'App write'!H18</f>
        <v>260</v>
      </c>
      <c r="G12" s="11">
        <f>'App write'!H19</f>
        <v>1200</v>
      </c>
      <c r="H12" s="11">
        <f>'App rw'!H52</f>
        <v>7</v>
      </c>
      <c r="I12" s="11">
        <f>'App rw'!H53</f>
        <v>8</v>
      </c>
    </row>
    <row r="13" spans="3:9" x14ac:dyDescent="0.2">
      <c r="C13" s="9" t="s">
        <v>54</v>
      </c>
      <c r="D13" s="11">
        <f>'App read'!I18</f>
        <v>0</v>
      </c>
      <c r="E13" s="11">
        <f>'App read'!I19</f>
        <v>0</v>
      </c>
      <c r="F13" s="11">
        <f>'App write'!I18</f>
        <v>0</v>
      </c>
      <c r="G13" s="11">
        <f>'App write'!I19</f>
        <v>0</v>
      </c>
      <c r="H13" s="11">
        <f>'App rw'!I52</f>
        <v>4480</v>
      </c>
      <c r="I13" s="11">
        <f>'App rw'!I53</f>
        <v>4700</v>
      </c>
    </row>
    <row r="14" spans="3:9" x14ac:dyDescent="0.2">
      <c r="C14" s="9" t="s">
        <v>55</v>
      </c>
      <c r="D14" s="11">
        <f>'App read'!J18</f>
        <v>0</v>
      </c>
      <c r="E14" s="11">
        <f>'App read'!J19</f>
        <v>0</v>
      </c>
      <c r="F14" s="11">
        <f>'App write'!J18</f>
        <v>0</v>
      </c>
      <c r="G14" s="11">
        <f>'App write'!J19</f>
        <v>0</v>
      </c>
      <c r="H14" s="11">
        <f>'App rw'!J52</f>
        <v>415</v>
      </c>
      <c r="I14" s="11">
        <f>'App rw'!J53</f>
        <v>783</v>
      </c>
    </row>
  </sheetData>
  <mergeCells count="3">
    <mergeCell ref="D5:E5"/>
    <mergeCell ref="F5:G5"/>
    <mergeCell ref="H5:I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Reads sysbench</vt:lpstr>
      <vt:lpstr>writes sysbench </vt:lpstr>
      <vt:lpstr>rw sysbench</vt:lpstr>
      <vt:lpstr>sysbench summary</vt:lpstr>
      <vt:lpstr>App read</vt:lpstr>
      <vt:lpstr>App write</vt:lpstr>
      <vt:lpstr>App rw</vt:lpstr>
      <vt:lpstr>App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2018-03-23T08:26:39Z</dcterms:created>
  <dcterms:modified xsi:type="dcterms:W3CDTF">2018-03-23T14:19:47Z</dcterms:modified>
</cp:coreProperties>
</file>