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iller/Documents/WoOTechnology/workspaces/reporting/WoOAnalytics/"/>
    </mc:Choice>
  </mc:AlternateContent>
  <xr:revisionPtr revIDLastSave="0" documentId="13_ncr:1_{A6BC1557-BF4A-FF40-BCA3-D46791E0229B}" xr6:coauthVersionLast="36" xr6:coauthVersionMax="36" xr10:uidLastSave="{00000000-0000-0000-0000-000000000000}"/>
  <bookViews>
    <workbookView xWindow="3420" yWindow="880" windowWidth="22740" windowHeight="16700" xr2:uid="{B931CD72-3BA0-EF4B-88B3-BE9FE064FA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E28" i="1"/>
  <c r="E27" i="1"/>
  <c r="E30" i="1" l="1"/>
  <c r="E26" i="1"/>
  <c r="E24" i="1"/>
  <c r="E22" i="1"/>
  <c r="E20" i="1"/>
  <c r="E18" i="1"/>
  <c r="E16" i="1"/>
  <c r="E14" i="1"/>
  <c r="E12" i="1"/>
  <c r="E10" i="1"/>
  <c r="D9" i="1" s="1"/>
  <c r="E8" i="1"/>
  <c r="E29" i="1"/>
  <c r="D29" i="1" s="1"/>
  <c r="D27" i="1"/>
  <c r="E25" i="1"/>
  <c r="D25" i="1" s="1"/>
  <c r="E23" i="1"/>
  <c r="D23" i="1" s="1"/>
  <c r="E21" i="1"/>
  <c r="E19" i="1"/>
  <c r="D19" i="1" s="1"/>
  <c r="E17" i="1"/>
  <c r="D17" i="1" s="1"/>
  <c r="E15" i="1"/>
  <c r="D15" i="1" s="1"/>
  <c r="E13" i="1"/>
  <c r="D13" i="1" s="1"/>
  <c r="E9" i="1"/>
  <c r="E7" i="1"/>
  <c r="D7" i="1" s="1"/>
  <c r="E11" i="1"/>
  <c r="D11" i="1" s="1"/>
  <c r="E5" i="1"/>
  <c r="D5" i="1" s="1"/>
  <c r="E3" i="1"/>
  <c r="D3" i="1" s="1"/>
  <c r="E4" i="1"/>
  <c r="D4" i="1" s="1"/>
  <c r="E2" i="1"/>
  <c r="D2" i="1" s="1"/>
  <c r="C32" i="1" l="1"/>
</calcChain>
</file>

<file path=xl/sharedStrings.xml><?xml version="1.0" encoding="utf-8"?>
<sst xmlns="http://schemas.openxmlformats.org/spreadsheetml/2006/main" count="31" uniqueCount="31">
  <si>
    <t>turnovers per game</t>
  </si>
  <si>
    <t>1st downs per game</t>
  </si>
  <si>
    <t>total yards per game</t>
  </si>
  <si>
    <t>points per game</t>
  </si>
  <si>
    <t>yards per pass</t>
  </si>
  <si>
    <t>rushing attempts per game</t>
  </si>
  <si>
    <t>opponents 1st downs per game</t>
  </si>
  <si>
    <t>3rd down efficiency per game</t>
  </si>
  <si>
    <t>4th down efficiency per game</t>
  </si>
  <si>
    <t>opponents 4th down efficiency per game</t>
  </si>
  <si>
    <t>opponents total yards per game</t>
  </si>
  <si>
    <t>rushing yards per game</t>
  </si>
  <si>
    <t>opponents rushing yards per game</t>
  </si>
  <si>
    <t>oppoenents rushing attempts per game</t>
  </si>
  <si>
    <t>yards per rush</t>
  </si>
  <si>
    <t>opponents yards per rush</t>
  </si>
  <si>
    <t>passing yards per game</t>
  </si>
  <si>
    <t>oppoenents passing yards per game</t>
  </si>
  <si>
    <t>passing completions per game</t>
  </si>
  <si>
    <t>opponents passing completions per game</t>
  </si>
  <si>
    <t>passing attempts per game</t>
  </si>
  <si>
    <t>opponents passing attempts per game</t>
  </si>
  <si>
    <t>opponents yards per pass</t>
  </si>
  <si>
    <t>opponenets turnovers per game</t>
  </si>
  <si>
    <t>possession time per game</t>
  </si>
  <si>
    <t>opponents possession time per game</t>
  </si>
  <si>
    <t>opponents points per game</t>
  </si>
  <si>
    <t>Colorado State</t>
  </si>
  <si>
    <t>Oregon State</t>
  </si>
  <si>
    <t>Team</t>
  </si>
  <si>
    <t>Opponents 3rd down efficiency per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</si>
</sst>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1" applyFont="1"/>
    <xf numFmtId="9" fontId="0" fillId="0" borderId="0" xfId="0" applyNumberFormat="1"/>
    <xf numFmtId="2" fontId="0" fillId="0" borderId="0" xfId="1" applyNumberFormat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2EEF5-C4C7-344C-B4B8-B428695EE0C9}">
  <dimension ref="A1:F32"/>
  <sheetViews>
    <sheetView tabSelected="1" zoomScaleNormal="110" workbookViewId="0">
      <selection activeCell="D22" sqref="D22"/>
    </sheetView>
  </sheetViews>
  <sheetFormatPr baseColWidth="10" defaultRowHeight="16" x14ac:dyDescent="0.2"/>
  <cols>
    <col min="1" max="1" width="35.1640625" bestFit="1" customWidth="1"/>
    <col min="2" max="2" width="12" bestFit="1" customWidth="1"/>
    <col min="3" max="3" width="13.1640625" bestFit="1" customWidth="1"/>
  </cols>
  <sheetData>
    <row r="1" spans="1:6" x14ac:dyDescent="0.2">
      <c r="A1" s="1" t="s">
        <v>29</v>
      </c>
      <c r="B1" s="1" t="s">
        <v>28</v>
      </c>
      <c r="C1" s="1" t="s">
        <v>27</v>
      </c>
    </row>
    <row r="2" spans="1:6" x14ac:dyDescent="0.2">
      <c r="A2" s="5" t="s">
        <v>7</v>
      </c>
      <c r="B2" s="2">
        <v>0.37209999999999999</v>
      </c>
      <c r="C2" s="2">
        <v>0.4244</v>
      </c>
      <c r="D2">
        <f>E2*F2</f>
        <v>-0.26150000000000007</v>
      </c>
      <c r="E2" s="3">
        <f>B2-C2</f>
        <v>-5.2300000000000013E-2</v>
      </c>
      <c r="F2">
        <v>5</v>
      </c>
    </row>
    <row r="3" spans="1:6" x14ac:dyDescent="0.2">
      <c r="A3" s="5" t="s">
        <v>30</v>
      </c>
      <c r="B3" s="2">
        <v>0.41810000000000003</v>
      </c>
      <c r="C3" s="2">
        <v>0.48970000000000002</v>
      </c>
      <c r="D3">
        <f t="shared" ref="D3:D5" si="0">E3*F3</f>
        <v>0.35799999999999998</v>
      </c>
      <c r="E3" s="3">
        <f>-(B3-C3)</f>
        <v>7.1599999999999997E-2</v>
      </c>
      <c r="F3">
        <v>5</v>
      </c>
    </row>
    <row r="4" spans="1:6" x14ac:dyDescent="0.2">
      <c r="A4" s="5" t="s">
        <v>8</v>
      </c>
      <c r="B4" s="2">
        <v>0.2</v>
      </c>
      <c r="C4" s="2">
        <v>0.56520000000000004</v>
      </c>
      <c r="D4">
        <f t="shared" si="0"/>
        <v>-0.36520000000000002</v>
      </c>
      <c r="E4" s="3">
        <f t="shared" ref="E4" si="1">B4-C4</f>
        <v>-0.36520000000000002</v>
      </c>
      <c r="F4">
        <v>1</v>
      </c>
    </row>
    <row r="5" spans="1:6" x14ac:dyDescent="0.2">
      <c r="A5" s="5" t="s">
        <v>9</v>
      </c>
      <c r="B5" s="2">
        <v>0.52170000000000005</v>
      </c>
      <c r="C5" s="2">
        <v>0.45450000000000002</v>
      </c>
      <c r="D5">
        <f t="shared" si="0"/>
        <v>-6.7200000000000037E-2</v>
      </c>
      <c r="E5" s="3">
        <f>-(B5-C5)</f>
        <v>-6.7200000000000037E-2</v>
      </c>
      <c r="F5">
        <v>1</v>
      </c>
    </row>
    <row r="7" spans="1:6" x14ac:dyDescent="0.2">
      <c r="A7" s="5" t="s">
        <v>3</v>
      </c>
      <c r="B7">
        <v>26.2</v>
      </c>
      <c r="C7">
        <v>35.299999999999997</v>
      </c>
      <c r="D7">
        <f>(E7+E8) * 0.08</f>
        <v>-0.76799999999999979</v>
      </c>
      <c r="E7" s="4">
        <f>B7-C7</f>
        <v>-9.0999999999999979</v>
      </c>
    </row>
    <row r="8" spans="1:6" x14ac:dyDescent="0.2">
      <c r="A8" s="5" t="s">
        <v>26</v>
      </c>
      <c r="B8">
        <v>30.5</v>
      </c>
      <c r="C8">
        <v>30</v>
      </c>
      <c r="E8">
        <f>-(B8-C8)</f>
        <v>-0.5</v>
      </c>
    </row>
    <row r="9" spans="1:6" x14ac:dyDescent="0.2">
      <c r="A9" s="5" t="s">
        <v>1</v>
      </c>
      <c r="B9">
        <v>18</v>
      </c>
      <c r="C9">
        <v>23</v>
      </c>
      <c r="D9">
        <f>(E9+E10) * 0.1</f>
        <v>-0.70000000000000007</v>
      </c>
      <c r="E9" s="4">
        <f>B9-C9</f>
        <v>-5</v>
      </c>
    </row>
    <row r="10" spans="1:6" x14ac:dyDescent="0.2">
      <c r="A10" s="5" t="s">
        <v>6</v>
      </c>
      <c r="B10">
        <v>23</v>
      </c>
      <c r="C10">
        <v>21</v>
      </c>
      <c r="E10">
        <f>-(B10-C10)</f>
        <v>-2</v>
      </c>
    </row>
    <row r="11" spans="1:6" x14ac:dyDescent="0.2">
      <c r="A11" s="5" t="s">
        <v>2</v>
      </c>
      <c r="B11">
        <v>366</v>
      </c>
      <c r="C11">
        <v>462</v>
      </c>
      <c r="D11">
        <f>(E11+E12) * 0.06</f>
        <v>-6.3599999999999994</v>
      </c>
      <c r="E11" s="4">
        <f>B11-C11</f>
        <v>-96</v>
      </c>
    </row>
    <row r="12" spans="1:6" x14ac:dyDescent="0.2">
      <c r="A12" s="5" t="s">
        <v>10</v>
      </c>
      <c r="B12">
        <v>429</v>
      </c>
      <c r="C12">
        <v>419</v>
      </c>
      <c r="E12">
        <f>-(B12-C12)</f>
        <v>-10</v>
      </c>
    </row>
    <row r="13" spans="1:6" x14ac:dyDescent="0.2">
      <c r="A13" s="5" t="s">
        <v>11</v>
      </c>
      <c r="B13">
        <v>192</v>
      </c>
      <c r="C13">
        <v>218</v>
      </c>
      <c r="D13">
        <f>(E13+E14) * 0.08</f>
        <v>-2.4</v>
      </c>
      <c r="E13" s="4">
        <f>B13-C13</f>
        <v>-26</v>
      </c>
    </row>
    <row r="14" spans="1:6" x14ac:dyDescent="0.2">
      <c r="A14" s="5" t="s">
        <v>12</v>
      </c>
      <c r="B14">
        <v>218</v>
      </c>
      <c r="C14">
        <v>214</v>
      </c>
      <c r="E14">
        <f>-(B14-C14)</f>
        <v>-4</v>
      </c>
    </row>
    <row r="15" spans="1:6" x14ac:dyDescent="0.2">
      <c r="A15" s="5" t="s">
        <v>5</v>
      </c>
      <c r="B15">
        <v>37</v>
      </c>
      <c r="C15">
        <v>42</v>
      </c>
      <c r="D15">
        <f>(E15+E16) * 0.02</f>
        <v>-0.04</v>
      </c>
      <c r="E15" s="4">
        <f>B15-C15</f>
        <v>-5</v>
      </c>
    </row>
    <row r="16" spans="1:6" x14ac:dyDescent="0.2">
      <c r="A16" s="5" t="s">
        <v>13</v>
      </c>
      <c r="B16">
        <v>41</v>
      </c>
      <c r="C16">
        <v>44</v>
      </c>
      <c r="E16">
        <f>-(B16-C16)</f>
        <v>3</v>
      </c>
    </row>
    <row r="17" spans="1:5" x14ac:dyDescent="0.2">
      <c r="A17" s="5" t="s">
        <v>14</v>
      </c>
      <c r="B17">
        <v>5.2</v>
      </c>
      <c r="C17">
        <v>5.25</v>
      </c>
      <c r="D17">
        <f>(E17+E18) * 0.1</f>
        <v>-5.4999999999999986E-2</v>
      </c>
      <c r="E17" s="4">
        <f>B17-C17</f>
        <v>-4.9999999999999822E-2</v>
      </c>
    </row>
    <row r="18" spans="1:5" x14ac:dyDescent="0.2">
      <c r="A18" s="5" t="s">
        <v>15</v>
      </c>
      <c r="B18">
        <v>5.32</v>
      </c>
      <c r="C18">
        <v>4.82</v>
      </c>
      <c r="E18">
        <f>-(B18-C18)</f>
        <v>-0.5</v>
      </c>
    </row>
    <row r="19" spans="1:5" x14ac:dyDescent="0.2">
      <c r="A19" s="5" t="s">
        <v>16</v>
      </c>
      <c r="B19">
        <v>174</v>
      </c>
      <c r="C19">
        <v>245</v>
      </c>
      <c r="D19">
        <f>(E19+E20) * 0.06</f>
        <v>-4.62</v>
      </c>
      <c r="E19" s="4">
        <f>B19-C19</f>
        <v>-71</v>
      </c>
    </row>
    <row r="20" spans="1:5" x14ac:dyDescent="0.2">
      <c r="A20" s="5" t="s">
        <v>17</v>
      </c>
      <c r="B20">
        <v>211</v>
      </c>
      <c r="C20">
        <v>205</v>
      </c>
      <c r="E20">
        <f>-(B20-C20)</f>
        <v>-6</v>
      </c>
    </row>
    <row r="21" spans="1:5" x14ac:dyDescent="0.2">
      <c r="A21" s="5" t="s">
        <v>18</v>
      </c>
      <c r="B21">
        <v>16</v>
      </c>
      <c r="C21">
        <v>17</v>
      </c>
      <c r="D21">
        <f>(E21+E22) * 0.05</f>
        <v>-0.30000000000000004</v>
      </c>
      <c r="E21" s="4">
        <f>B21-C21</f>
        <v>-1</v>
      </c>
    </row>
    <row r="22" spans="1:5" x14ac:dyDescent="0.2">
      <c r="A22" s="5" t="s">
        <v>19</v>
      </c>
      <c r="B22">
        <v>19</v>
      </c>
      <c r="C22">
        <v>14</v>
      </c>
      <c r="E22">
        <f>-(B22-C22)</f>
        <v>-5</v>
      </c>
    </row>
    <row r="23" spans="1:5" x14ac:dyDescent="0.2">
      <c r="A23" s="5" t="s">
        <v>20</v>
      </c>
      <c r="B23">
        <v>29</v>
      </c>
      <c r="C23">
        <v>28</v>
      </c>
      <c r="D23">
        <f>(E23+E24) * 0.01</f>
        <v>-0.09</v>
      </c>
      <c r="E23" s="4">
        <f>B23-C23</f>
        <v>1</v>
      </c>
    </row>
    <row r="24" spans="1:5" x14ac:dyDescent="0.2">
      <c r="A24" s="5" t="s">
        <v>21</v>
      </c>
      <c r="B24">
        <v>34</v>
      </c>
      <c r="C24">
        <v>24</v>
      </c>
      <c r="E24">
        <f>-(B24-C24)</f>
        <v>-10</v>
      </c>
    </row>
    <row r="25" spans="1:5" x14ac:dyDescent="0.2">
      <c r="A25" s="5" t="s">
        <v>4</v>
      </c>
      <c r="B25">
        <v>11</v>
      </c>
      <c r="C25">
        <v>15</v>
      </c>
      <c r="D25">
        <f>(E25+E26) * 0.025</f>
        <v>-0.15000000000000002</v>
      </c>
      <c r="E25" s="4">
        <f>B25-C25</f>
        <v>-4</v>
      </c>
    </row>
    <row r="26" spans="1:5" x14ac:dyDescent="0.2">
      <c r="A26" s="5" t="s">
        <v>22</v>
      </c>
      <c r="B26">
        <v>11</v>
      </c>
      <c r="C26">
        <v>9</v>
      </c>
      <c r="E26">
        <f>-(B26-C26)</f>
        <v>-2</v>
      </c>
    </row>
    <row r="27" spans="1:5" x14ac:dyDescent="0.2">
      <c r="A27" s="5" t="s">
        <v>0</v>
      </c>
      <c r="B27">
        <v>1.6</v>
      </c>
      <c r="C27">
        <v>1</v>
      </c>
      <c r="D27">
        <f>(E27+E28) * 1</f>
        <v>9.9999999999999867E-2</v>
      </c>
      <c r="E27" s="4">
        <f>-(B27-C27)</f>
        <v>-0.60000000000000009</v>
      </c>
    </row>
    <row r="28" spans="1:5" x14ac:dyDescent="0.2">
      <c r="A28" s="5" t="s">
        <v>23</v>
      </c>
      <c r="B28">
        <v>1.7</v>
      </c>
      <c r="C28">
        <v>1</v>
      </c>
      <c r="E28">
        <f>(B28-C28)</f>
        <v>0.7</v>
      </c>
    </row>
    <row r="29" spans="1:5" x14ac:dyDescent="0.2">
      <c r="A29" s="5" t="s">
        <v>24</v>
      </c>
      <c r="B29">
        <v>30</v>
      </c>
      <c r="C29">
        <v>29</v>
      </c>
      <c r="D29">
        <f>(E29+E30) * 0.25</f>
        <v>0.5</v>
      </c>
      <c r="E29" s="4">
        <f>B29-C29</f>
        <v>1</v>
      </c>
    </row>
    <row r="30" spans="1:5" x14ac:dyDescent="0.2">
      <c r="A30" s="5" t="s">
        <v>25</v>
      </c>
      <c r="B30">
        <v>29</v>
      </c>
      <c r="C30">
        <v>30</v>
      </c>
      <c r="E30">
        <f>-(B30-C30)</f>
        <v>1</v>
      </c>
    </row>
    <row r="32" spans="1:5" x14ac:dyDescent="0.2">
      <c r="C32">
        <f>SUM(D2:D29)</f>
        <v>-15.218900000000001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Miller, John</cp:lastModifiedBy>
  <dcterms:created xsi:type="dcterms:W3CDTF">2018-08-23T04:42:33Z</dcterms:created>
  <dcterms:modified xsi:type="dcterms:W3CDTF">2018-08-27T19:48:28Z</dcterms:modified>
</cp:coreProperties>
</file>