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usha\Desktop\ExcelR\DATA ANALYST\ASSIGNMENTS\Advanced Excel\GitHub Upload\Seperate files - functions wise\"/>
    </mc:Choice>
  </mc:AlternateContent>
  <xr:revisionPtr revIDLastSave="0" documentId="8_{CD21A2B5-C843-45AC-8B55-9CB2BE9519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" hidden="1">[1]!CATEGORY[#Data]</definedName>
    <definedName name="_xlcn.WorksheetConnection_Cohort3OPS270722.xlsxCATEGORY11" hidden="1">[1]!CATEGORY[#Data]</definedName>
    <definedName name="_xlcn.WorksheetConnection_Cohort3OPS270722.xlsxREGION" hidden="1">[1]!REGION[#Data]</definedName>
    <definedName name="_xlcn.WorksheetConnection_Cohort3OPS270722.xlsxREGION11" hidden="1">[1]!REGION[#Data]</definedName>
    <definedName name="_xlcn.WorksheetConnection_Cohort3OPS270722.xlsxSALESDATA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6" l="1"/>
  <c r="K7" i="6"/>
  <c r="L7" i="6"/>
  <c r="M7" i="6"/>
  <c r="N7" i="6"/>
  <c r="O7" i="6"/>
  <c r="J8" i="6"/>
  <c r="K8" i="6"/>
  <c r="L8" i="6"/>
  <c r="M8" i="6"/>
  <c r="N8" i="6"/>
  <c r="O8" i="6"/>
  <c r="J9" i="6"/>
  <c r="K9" i="6"/>
  <c r="L9" i="6"/>
  <c r="M9" i="6"/>
  <c r="N9" i="6"/>
  <c r="O9" i="6"/>
  <c r="J10" i="6"/>
  <c r="K10" i="6"/>
  <c r="L10" i="6"/>
  <c r="M10" i="6"/>
  <c r="N10" i="6"/>
  <c r="O10" i="6"/>
  <c r="J11" i="6"/>
  <c r="K11" i="6"/>
  <c r="L11" i="6"/>
  <c r="M11" i="6"/>
  <c r="N11" i="6"/>
  <c r="O11" i="6"/>
  <c r="J12" i="6"/>
  <c r="K12" i="6"/>
  <c r="L12" i="6"/>
  <c r="M12" i="6"/>
  <c r="N12" i="6"/>
  <c r="O12" i="6"/>
  <c r="J13" i="6"/>
  <c r="K13" i="6"/>
  <c r="L13" i="6"/>
  <c r="M13" i="6"/>
  <c r="N13" i="6"/>
  <c r="O13" i="6"/>
  <c r="J14" i="6"/>
  <c r="K14" i="6"/>
  <c r="L14" i="6"/>
  <c r="M14" i="6"/>
  <c r="N14" i="6"/>
  <c r="O14" i="6"/>
  <c r="J15" i="6"/>
  <c r="K15" i="6"/>
  <c r="L15" i="6"/>
  <c r="M15" i="6"/>
  <c r="N15" i="6"/>
  <c r="O15" i="6"/>
  <c r="J16" i="6"/>
  <c r="K16" i="6"/>
  <c r="L16" i="6"/>
  <c r="M16" i="6"/>
  <c r="N16" i="6"/>
  <c r="O16" i="6"/>
  <c r="K6" i="6"/>
  <c r="L6" i="6"/>
  <c r="M6" i="6"/>
  <c r="N6" i="6"/>
  <c r="O6" i="6"/>
  <c r="J6" i="6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G8" i="5"/>
  <c r="G9" i="5"/>
  <c r="G10" i="5"/>
  <c r="G11" i="5"/>
  <c r="G12" i="5"/>
  <c r="G13" i="5"/>
  <c r="G7" i="5"/>
  <c r="K8" i="4"/>
  <c r="L8" i="4"/>
  <c r="M8" i="4"/>
  <c r="N8" i="4"/>
  <c r="O8" i="4"/>
  <c r="P8" i="4"/>
  <c r="K9" i="4"/>
  <c r="L9" i="4"/>
  <c r="M9" i="4"/>
  <c r="N9" i="4"/>
  <c r="O9" i="4"/>
  <c r="P9" i="4"/>
  <c r="K10" i="4"/>
  <c r="L10" i="4"/>
  <c r="M10" i="4"/>
  <c r="N10" i="4"/>
  <c r="O10" i="4"/>
  <c r="P10" i="4"/>
  <c r="K11" i="4"/>
  <c r="L11" i="4"/>
  <c r="M11" i="4"/>
  <c r="N11" i="4"/>
  <c r="O11" i="4"/>
  <c r="P11" i="4"/>
  <c r="K13" i="4"/>
  <c r="L13" i="4"/>
  <c r="M13" i="4"/>
  <c r="N13" i="4"/>
  <c r="O13" i="4"/>
  <c r="P13" i="4"/>
  <c r="K14" i="4"/>
  <c r="L14" i="4"/>
  <c r="M14" i="4"/>
  <c r="N14" i="4"/>
  <c r="O14" i="4"/>
  <c r="P14" i="4"/>
  <c r="K16" i="4"/>
  <c r="L16" i="4"/>
  <c r="M16" i="4"/>
  <c r="N16" i="4"/>
  <c r="O16" i="4"/>
  <c r="P16" i="4"/>
  <c r="K17" i="4"/>
  <c r="L17" i="4"/>
  <c r="M17" i="4"/>
  <c r="N17" i="4"/>
  <c r="O17" i="4"/>
  <c r="P17" i="4"/>
  <c r="K18" i="4"/>
  <c r="L18" i="4"/>
  <c r="M18" i="4"/>
  <c r="N18" i="4"/>
  <c r="O18" i="4"/>
  <c r="P18" i="4"/>
  <c r="K20" i="4"/>
  <c r="L20" i="4"/>
  <c r="M20" i="4"/>
  <c r="N20" i="4"/>
  <c r="O20" i="4"/>
  <c r="P20" i="4"/>
  <c r="K21" i="4"/>
  <c r="L21" i="4"/>
  <c r="M21" i="4"/>
  <c r="N21" i="4"/>
  <c r="O21" i="4"/>
  <c r="P21" i="4"/>
  <c r="K22" i="4"/>
  <c r="L22" i="4"/>
  <c r="M22" i="4"/>
  <c r="N22" i="4"/>
  <c r="O22" i="4"/>
  <c r="P22" i="4"/>
  <c r="K23" i="4"/>
  <c r="L23" i="4"/>
  <c r="M23" i="4"/>
  <c r="N23" i="4"/>
  <c r="O23" i="4"/>
  <c r="P23" i="4"/>
  <c r="K24" i="4"/>
  <c r="L24" i="4"/>
  <c r="M24" i="4"/>
  <c r="N24" i="4"/>
  <c r="O24" i="4"/>
  <c r="P24" i="4"/>
  <c r="K25" i="4"/>
  <c r="L25" i="4"/>
  <c r="M25" i="4"/>
  <c r="N25" i="4"/>
  <c r="O25" i="4"/>
  <c r="P25" i="4"/>
  <c r="K27" i="4"/>
  <c r="L27" i="4"/>
  <c r="M27" i="4"/>
  <c r="N27" i="4"/>
  <c r="O27" i="4"/>
  <c r="P27" i="4"/>
  <c r="E7" i="3"/>
  <c r="E8" i="3"/>
  <c r="E9" i="3"/>
  <c r="E10" i="3"/>
  <c r="E11" i="3"/>
  <c r="E12" i="3"/>
  <c r="E13" i="3"/>
  <c r="E14" i="3"/>
  <c r="E15" i="3"/>
  <c r="E16" i="3"/>
  <c r="E17" i="3"/>
  <c r="E18" i="3"/>
  <c r="E6" i="3"/>
  <c r="K16" i="2"/>
  <c r="L16" i="2"/>
  <c r="M16" i="2"/>
  <c r="N16" i="2"/>
  <c r="K17" i="2"/>
  <c r="L17" i="2"/>
  <c r="M17" i="2"/>
  <c r="N17" i="2"/>
  <c r="K18" i="2"/>
  <c r="L18" i="2"/>
  <c r="M18" i="2"/>
  <c r="N18" i="2"/>
  <c r="K19" i="2"/>
  <c r="L19" i="2"/>
  <c r="M19" i="2"/>
  <c r="N19" i="2"/>
  <c r="K20" i="2"/>
  <c r="L20" i="2"/>
  <c r="M20" i="2"/>
  <c r="N20" i="2"/>
  <c r="K21" i="2"/>
  <c r="L21" i="2"/>
  <c r="M21" i="2"/>
  <c r="N21" i="2"/>
  <c r="J17" i="2"/>
  <c r="J18" i="2"/>
  <c r="J19" i="2"/>
  <c r="J20" i="2"/>
  <c r="J21" i="2"/>
  <c r="J16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B16" i="2"/>
  <c r="B17" i="2"/>
  <c r="B18" i="2"/>
  <c r="B19" i="2"/>
  <c r="B20" i="2"/>
  <c r="B21" i="2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T14" i="1"/>
  <c r="T15" i="1"/>
  <c r="T16" i="1"/>
  <c r="T17" i="1"/>
  <c r="T18" i="1"/>
  <c r="T19" i="1"/>
  <c r="T20" i="1"/>
  <c r="T13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14" i="1"/>
  <c r="O15" i="1"/>
  <c r="O16" i="1"/>
  <c r="O17" i="1"/>
  <c r="O18" i="1"/>
  <c r="O19" i="1"/>
  <c r="O20" i="1"/>
  <c r="O13" i="1"/>
  <c r="L22" i="1"/>
  <c r="K22" i="1"/>
  <c r="J22" i="1"/>
  <c r="I22" i="1"/>
  <c r="G12" i="4"/>
  <c r="K12" i="4" s="1"/>
  <c r="G15" i="4"/>
  <c r="K15" i="4" s="1"/>
  <c r="G26" i="4"/>
  <c r="O26" i="4" s="1"/>
  <c r="G19" i="4"/>
  <c r="K19" i="4" s="1"/>
  <c r="G7" i="4"/>
  <c r="N13" i="2"/>
  <c r="M13" i="2"/>
  <c r="F11" i="2"/>
  <c r="E11" i="2"/>
  <c r="P15" i="4" l="1"/>
  <c r="O15" i="4"/>
  <c r="N15" i="4"/>
  <c r="P12" i="4"/>
  <c r="M15" i="4"/>
  <c r="O12" i="4"/>
  <c r="L15" i="4"/>
  <c r="N12" i="4"/>
  <c r="M12" i="4"/>
  <c r="N26" i="4"/>
  <c r="L12" i="4"/>
  <c r="M26" i="4"/>
  <c r="L26" i="4"/>
  <c r="K26" i="4"/>
  <c r="O19" i="4"/>
  <c r="P26" i="4"/>
  <c r="P19" i="4"/>
  <c r="N19" i="4"/>
  <c r="M19" i="4"/>
  <c r="L19" i="4"/>
  <c r="P7" i="4"/>
  <c r="O7" i="4"/>
  <c r="N7" i="4"/>
  <c r="M7" i="4"/>
  <c r="L7" i="4"/>
  <c r="K7" i="4"/>
  <c r="B21" i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<sst xmlns="http://schemas.openxmlformats.org/spreadsheetml/2006/main" count="191" uniqueCount="82">
  <si>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</si>
  <si>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</si>
  <si>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</si>
  <si>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</si>
  <si>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</si>
  <si>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</si>
  <si>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</si>
  <si>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</si>
  <si>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</si>
  <si>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</si>
  <si>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</si>
  <si>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</si>
  <si>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</si>
  <si>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</si>
  <si>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</si>
  <si>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</si>
  <si>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</si>
  <si>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</si>
  <si>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</si>
  <si>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</si>
  <si>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</si>
  <si>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</si>
  <si>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</si>
  <si>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</si>
  <si>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</si>
  <si>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</si>
  <si>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</si>
  <si>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</si>
  <si>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</si>
  <si>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</si>
  <si>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</si>
  <si>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</si>
  <si>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</si>
  <si>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</si>
  <si>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</si>
  <si>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</si>
  <si>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</si>
  <si>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</si>
  <si>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</si>
  <si>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</si>
  <si>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</si>
  <si>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</si>
  <si>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</si>
  <si>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</si>
  <si>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</si>
  <si>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</si>
  <si>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</si>
  <si>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</si>
  <si>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</si>
  <si>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</si>
  <si>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</si>
  <si>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</si>
  <si>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</si>
  <si>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</si>
  <si>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</si>
  <si>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</si>
  <si>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</si>
  <si>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</si>
  <si>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</si>
  <si>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</si>
  <si>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</si>
  <si>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</si>
  <si>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</si>
  <si>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</si>
  <si>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</si>
  <si>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</si>
  <si>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</si>
  <si>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</si>
  <si>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</si>
  <si>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</si>
  <si>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</si>
  <si>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</si>
  <si>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</si>
  <si>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</si>
  <si>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</si>
  <si>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</si>
  <si>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</si>
  <si>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Monthly Avg.</t>
  </si>
  <si>
    <t>Above Average</t>
  </si>
  <si>
    <t>Below Average</t>
  </si>
  <si>
    <t>Builder:-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</si>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</sst>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44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2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15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1" fontId="9" fillId="0" borderId="1" xfId="0" applyNumberFormat="1" applyFont="1" applyBorder="1"/>
    <xf numFmtId="0" fontId="9" fillId="0" borderId="0" xfId="0" applyFon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1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W22"/>
  <sheetViews>
    <sheetView showGridLines="0" tabSelected="1" topLeftCell="A2" workbookViewId="0">
      <selection activeCell="D24" sqref="D24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7.21875" customWidth="1"/>
    <col min="10" max="11" width="8.109375" customWidth="1"/>
  </cols>
  <sheetData>
    <row r="4" spans="1:23">
      <c r="A4" s="29" t="s">
        <v>11</v>
      </c>
      <c r="B4" s="29"/>
      <c r="C4" s="29"/>
      <c r="D4" s="29"/>
      <c r="E4" s="29"/>
      <c r="F4" s="29"/>
      <c r="G4" s="29"/>
      <c r="H4" s="29"/>
      <c r="I4" s="29"/>
    </row>
    <row r="5" spans="1:23">
      <c r="A5" s="29"/>
      <c r="B5" s="29"/>
      <c r="C5" s="29"/>
      <c r="D5" s="29"/>
      <c r="E5" s="29"/>
      <c r="F5" s="29"/>
      <c r="G5" s="29"/>
      <c r="H5" s="29"/>
      <c r="I5" s="29"/>
    </row>
    <row r="6" spans="1:23">
      <c r="A6" s="29"/>
      <c r="B6" s="29"/>
      <c r="C6" s="29"/>
      <c r="D6" s="29"/>
      <c r="E6" s="29"/>
      <c r="F6" s="29"/>
      <c r="G6" s="29"/>
      <c r="H6" s="29"/>
      <c r="I6" s="29"/>
    </row>
    <row r="7" spans="1:23">
      <c r="A7" s="30"/>
      <c r="B7" s="30"/>
      <c r="C7" s="30"/>
      <c r="D7" s="30"/>
      <c r="E7" s="30"/>
      <c r="F7" s="30"/>
      <c r="G7" s="30"/>
      <c r="H7" s="30"/>
      <c r="I7" s="30"/>
    </row>
    <row r="8" spans="1:23">
      <c r="A8" s="30"/>
      <c r="B8" s="30"/>
      <c r="C8" s="30"/>
      <c r="D8" s="30"/>
      <c r="E8" s="30"/>
      <c r="F8" s="30"/>
      <c r="G8" s="30"/>
      <c r="H8" s="30"/>
      <c r="I8" s="30"/>
    </row>
    <row r="9" spans="1:23">
      <c r="A9" s="30"/>
      <c r="B9" s="30"/>
      <c r="C9" s="30"/>
      <c r="D9" s="30"/>
      <c r="E9" s="30"/>
      <c r="F9" s="30"/>
      <c r="G9" s="30"/>
      <c r="H9" s="30"/>
      <c r="I9" s="30"/>
    </row>
    <row r="10" spans="1:23" ht="15.75" customHeight="1"/>
    <row r="11" spans="1:23">
      <c r="O11" t="s">
        <v>78</v>
      </c>
      <c r="T11" t="s">
        <v>79</v>
      </c>
    </row>
    <row r="12" spans="1:23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23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2">
        <v>10256</v>
      </c>
      <c r="J13" s="22">
        <v>12879</v>
      </c>
      <c r="K13" s="22">
        <v>14598</v>
      </c>
      <c r="L13" s="22">
        <v>16919.666666666701</v>
      </c>
      <c r="O13" s="22" t="b">
        <f>I13&gt;I$22</f>
        <v>0</v>
      </c>
      <c r="P13" s="22" t="b">
        <f t="shared" ref="P13:R20" si="0">J13&gt;J$22</f>
        <v>0</v>
      </c>
      <c r="Q13" s="22" t="b">
        <f t="shared" si="0"/>
        <v>0</v>
      </c>
      <c r="R13" s="22" t="b">
        <f t="shared" si="0"/>
        <v>1</v>
      </c>
      <c r="T13" s="22" t="b">
        <f>I13&lt;I$22</f>
        <v>1</v>
      </c>
      <c r="U13" s="22" t="b">
        <f t="shared" ref="U13:W20" si="1">J13&lt;J$22</f>
        <v>1</v>
      </c>
      <c r="V13" s="22" t="b">
        <f t="shared" si="1"/>
        <v>1</v>
      </c>
      <c r="W13" s="22" t="b">
        <f t="shared" si="1"/>
        <v>0</v>
      </c>
    </row>
    <row r="14" spans="1:23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2">
        <v>11348</v>
      </c>
      <c r="J14" s="22">
        <v>21487</v>
      </c>
      <c r="K14" s="22">
        <v>25645</v>
      </c>
      <c r="L14" s="22">
        <v>33790.333333333299</v>
      </c>
      <c r="O14" s="22" t="b">
        <f t="shared" ref="O14:O20" si="2">I14&gt;I$22</f>
        <v>0</v>
      </c>
      <c r="P14" s="22" t="b">
        <f t="shared" si="0"/>
        <v>1</v>
      </c>
      <c r="Q14" s="22" t="b">
        <f t="shared" si="0"/>
        <v>1</v>
      </c>
      <c r="R14" s="22" t="b">
        <f t="shared" si="0"/>
        <v>1</v>
      </c>
      <c r="T14" s="22" t="b">
        <f t="shared" ref="T14:T20" si="3">I14&lt;I$22</f>
        <v>1</v>
      </c>
      <c r="U14" s="22" t="b">
        <f t="shared" si="1"/>
        <v>0</v>
      </c>
      <c r="V14" s="22" t="b">
        <f t="shared" si="1"/>
        <v>0</v>
      </c>
      <c r="W14" s="22" t="b">
        <f t="shared" si="1"/>
        <v>0</v>
      </c>
    </row>
    <row r="15" spans="1:23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2">
        <v>10987</v>
      </c>
      <c r="J15" s="22">
        <v>11987</v>
      </c>
      <c r="K15" s="22">
        <v>9587</v>
      </c>
      <c r="L15" s="22">
        <v>9453.6666666666697</v>
      </c>
      <c r="O15" s="22" t="b">
        <f t="shared" si="2"/>
        <v>0</v>
      </c>
      <c r="P15" s="22" t="b">
        <f t="shared" si="0"/>
        <v>0</v>
      </c>
      <c r="Q15" s="22" t="b">
        <f t="shared" si="0"/>
        <v>0</v>
      </c>
      <c r="R15" s="22" t="b">
        <f t="shared" si="0"/>
        <v>0</v>
      </c>
      <c r="T15" s="22" t="b">
        <f t="shared" si="3"/>
        <v>1</v>
      </c>
      <c r="U15" s="22" t="b">
        <f t="shared" si="1"/>
        <v>1</v>
      </c>
      <c r="V15" s="22" t="b">
        <f t="shared" si="1"/>
        <v>1</v>
      </c>
      <c r="W15" s="22" t="b">
        <f t="shared" si="1"/>
        <v>1</v>
      </c>
    </row>
    <row r="16" spans="1:23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2">
        <v>25649</v>
      </c>
      <c r="J16" s="22">
        <v>21564</v>
      </c>
      <c r="K16" s="22">
        <v>19546</v>
      </c>
      <c r="L16" s="22">
        <v>16150</v>
      </c>
      <c r="O16" s="22" t="b">
        <f t="shared" si="2"/>
        <v>1</v>
      </c>
      <c r="P16" s="22" t="b">
        <f t="shared" si="0"/>
        <v>1</v>
      </c>
      <c r="Q16" s="22" t="b">
        <f t="shared" si="0"/>
        <v>1</v>
      </c>
      <c r="R16" s="22" t="b">
        <f t="shared" si="0"/>
        <v>1</v>
      </c>
      <c r="T16" s="22" t="b">
        <f t="shared" si="3"/>
        <v>0</v>
      </c>
      <c r="U16" s="22" t="b">
        <f t="shared" si="1"/>
        <v>0</v>
      </c>
      <c r="V16" s="22" t="b">
        <f t="shared" si="1"/>
        <v>0</v>
      </c>
      <c r="W16" s="22" t="b">
        <f t="shared" si="1"/>
        <v>0</v>
      </c>
    </row>
    <row r="17" spans="1:23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2">
        <v>20154</v>
      </c>
      <c r="J17" s="22">
        <v>22321</v>
      </c>
      <c r="K17" s="22">
        <v>18945</v>
      </c>
      <c r="L17" s="22">
        <v>19264.333333333299</v>
      </c>
      <c r="O17" s="22" t="b">
        <f t="shared" si="2"/>
        <v>1</v>
      </c>
      <c r="P17" s="22" t="b">
        <f t="shared" si="0"/>
        <v>1</v>
      </c>
      <c r="Q17" s="22" t="b">
        <f t="shared" si="0"/>
        <v>1</v>
      </c>
      <c r="R17" s="22" t="b">
        <f t="shared" si="0"/>
        <v>1</v>
      </c>
      <c r="T17" s="22" t="b">
        <f t="shared" si="3"/>
        <v>0</v>
      </c>
      <c r="U17" s="22" t="b">
        <f t="shared" si="1"/>
        <v>0</v>
      </c>
      <c r="V17" s="22" t="b">
        <f t="shared" si="1"/>
        <v>0</v>
      </c>
      <c r="W17" s="22" t="b">
        <f t="shared" si="1"/>
        <v>0</v>
      </c>
    </row>
    <row r="18" spans="1:23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2">
        <v>10254</v>
      </c>
      <c r="J18" s="22">
        <v>9987</v>
      </c>
      <c r="K18" s="22">
        <v>8974</v>
      </c>
      <c r="L18" s="22">
        <v>8458.3333333333303</v>
      </c>
      <c r="O18" s="22" t="b">
        <f t="shared" si="2"/>
        <v>0</v>
      </c>
      <c r="P18" s="22" t="b">
        <f t="shared" si="0"/>
        <v>0</v>
      </c>
      <c r="Q18" s="22" t="b">
        <f t="shared" si="0"/>
        <v>0</v>
      </c>
      <c r="R18" s="22" t="b">
        <f t="shared" si="0"/>
        <v>0</v>
      </c>
      <c r="T18" s="22" t="b">
        <f t="shared" si="3"/>
        <v>1</v>
      </c>
      <c r="U18" s="22" t="b">
        <f t="shared" si="1"/>
        <v>1</v>
      </c>
      <c r="V18" s="22" t="b">
        <f t="shared" si="1"/>
        <v>1</v>
      </c>
      <c r="W18" s="22" t="b">
        <f t="shared" si="1"/>
        <v>1</v>
      </c>
    </row>
    <row r="19" spans="1:23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2">
        <v>32457</v>
      </c>
      <c r="J19" s="22">
        <v>18214</v>
      </c>
      <c r="K19" s="22">
        <v>24973</v>
      </c>
      <c r="L19" s="22">
        <v>17730.666666666701</v>
      </c>
      <c r="O19" s="22" t="b">
        <f t="shared" si="2"/>
        <v>1</v>
      </c>
      <c r="P19" s="22" t="b">
        <f t="shared" si="0"/>
        <v>1</v>
      </c>
      <c r="Q19" s="22" t="b">
        <f t="shared" si="0"/>
        <v>1</v>
      </c>
      <c r="R19" s="22" t="b">
        <f t="shared" si="0"/>
        <v>1</v>
      </c>
      <c r="T19" s="22" t="b">
        <f t="shared" si="3"/>
        <v>0</v>
      </c>
      <c r="U19" s="22" t="b">
        <f t="shared" si="1"/>
        <v>0</v>
      </c>
      <c r="V19" s="22" t="b">
        <f t="shared" si="1"/>
        <v>0</v>
      </c>
      <c r="W19" s="22" t="b">
        <f t="shared" si="1"/>
        <v>0</v>
      </c>
    </row>
    <row r="20" spans="1:23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2">
        <v>18345</v>
      </c>
      <c r="J20" s="22">
        <v>10254</v>
      </c>
      <c r="K20" s="22">
        <v>9987</v>
      </c>
      <c r="L20" s="22">
        <v>4504</v>
      </c>
      <c r="O20" s="22" t="b">
        <f t="shared" si="2"/>
        <v>1</v>
      </c>
      <c r="P20" s="22" t="b">
        <f t="shared" si="0"/>
        <v>0</v>
      </c>
      <c r="Q20" s="22" t="b">
        <f t="shared" si="0"/>
        <v>0</v>
      </c>
      <c r="R20" s="22" t="b">
        <f t="shared" si="0"/>
        <v>0</v>
      </c>
      <c r="T20" s="22" t="b">
        <f t="shared" si="3"/>
        <v>0</v>
      </c>
      <c r="U20" s="22" t="b">
        <f t="shared" si="1"/>
        <v>1</v>
      </c>
      <c r="V20" s="22" t="b">
        <f t="shared" si="1"/>
        <v>1</v>
      </c>
      <c r="W20" s="22" t="b">
        <f t="shared" si="1"/>
        <v>1</v>
      </c>
    </row>
    <row r="21" spans="1:23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  <row r="22" spans="1:23">
      <c r="H22" s="26" t="s">
        <v>77</v>
      </c>
      <c r="I22" s="27">
        <f>AVERAGE($I$13:$I$20)</f>
        <v>17431.25</v>
      </c>
      <c r="J22" s="27">
        <f>AVERAGE($J$13:$J$20)</f>
        <v>16086.625</v>
      </c>
      <c r="K22" s="27">
        <f>AVERAGE($K$13:$K$20)</f>
        <v>16531.875</v>
      </c>
      <c r="L22" s="27">
        <f>AVERAGE($L$13:$L$20)</f>
        <v>15783.875</v>
      </c>
    </row>
  </sheetData>
  <mergeCells count="2">
    <mergeCell ref="A4:I6"/>
    <mergeCell ref="A7:I9"/>
  </mergeCells>
  <phoneticPr fontId="14" type="noConversion"/>
  <conditionalFormatting sqref="B13:B20">
    <cfRule type="cellIs" dxfId="11" priority="8" operator="greaterThan">
      <formula>$B$21</formula>
    </cfRule>
    <cfRule type="cellIs" dxfId="10" priority="9" operator="lessThan">
      <formula>$B$21</formula>
    </cfRule>
  </conditionalFormatting>
  <conditionalFormatting sqref="C13:C20">
    <cfRule type="cellIs" dxfId="9" priority="6" operator="greaterThan">
      <formula>$C$21</formula>
    </cfRule>
    <cfRule type="cellIs" dxfId="8" priority="7" operator="lessThan">
      <formula>$C$21</formula>
    </cfRule>
  </conditionalFormatting>
  <conditionalFormatting sqref="D13:D20">
    <cfRule type="cellIs" dxfId="7" priority="4" operator="greaterThan">
      <formula>$D$21</formula>
    </cfRule>
    <cfRule type="cellIs" dxfId="6" priority="5" operator="lessThan">
      <formula>$D$21</formula>
    </cfRule>
  </conditionalFormatting>
  <conditionalFormatting sqref="I13:L20">
    <cfRule type="expression" dxfId="5" priority="1">
      <formula>I13&lt;I$22</formula>
    </cfRule>
    <cfRule type="expression" dxfId="4" priority="3">
      <formula>I13&gt;I$22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21"/>
  <sheetViews>
    <sheetView topLeftCell="B1" workbookViewId="0">
      <selection activeCell="R14" sqref="R14"/>
    </sheetView>
  </sheetViews>
  <sheetFormatPr defaultRowHeight="14.4"/>
  <cols>
    <col min="2" max="2" width="20.44140625" bestFit="1" customWidth="1"/>
    <col min="6" max="6" width="13.21875" bestFit="1" customWidth="1"/>
    <col min="10" max="10" width="10.77734375" bestFit="1" customWidth="1"/>
    <col min="14" max="14" width="13.21875" bestFit="1" customWidth="1"/>
    <col min="17" max="17" width="0" hidden="1" customWidth="1"/>
  </cols>
  <sheetData>
    <row r="2" spans="2:17" ht="28.8" customHeight="1">
      <c r="B2" s="29" t="s">
        <v>26</v>
      </c>
      <c r="C2" s="29"/>
      <c r="D2" s="29"/>
      <c r="E2" s="29"/>
      <c r="F2" s="29"/>
      <c r="G2" s="11"/>
      <c r="H2" s="11"/>
      <c r="I2" s="11"/>
      <c r="J2" s="29" t="s">
        <v>27</v>
      </c>
      <c r="K2" s="29"/>
      <c r="L2" s="29"/>
      <c r="M2" s="29"/>
      <c r="N2" s="29"/>
      <c r="O2" s="29"/>
      <c r="P2" s="31"/>
      <c r="Q2" s="7" t="s">
        <v>18</v>
      </c>
    </row>
    <row r="3" spans="2:17" ht="15.6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6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23</v>
      </c>
      <c r="Q4" s="7" t="s">
        <v>23</v>
      </c>
    </row>
    <row r="5" spans="2:17" ht="15.6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6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6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6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6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6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6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6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6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  <row r="14" spans="2:17">
      <c r="B14" s="28" t="s">
        <v>80</v>
      </c>
      <c r="C14" t="s">
        <v>20</v>
      </c>
    </row>
    <row r="16" spans="2:17" ht="15.6">
      <c r="B16" s="6" t="b">
        <f t="shared" ref="B16:F21" si="0">$D5=$C$14</f>
        <v>0</v>
      </c>
      <c r="C16" s="6" t="b">
        <f t="shared" si="0"/>
        <v>0</v>
      </c>
      <c r="D16" s="6" t="b">
        <f t="shared" si="0"/>
        <v>0</v>
      </c>
      <c r="E16" s="6" t="b">
        <f t="shared" si="0"/>
        <v>0</v>
      </c>
      <c r="F16" s="6" t="b">
        <f t="shared" si="0"/>
        <v>0</v>
      </c>
      <c r="J16" s="6" t="b">
        <f>$L7=$K$4</f>
        <v>0</v>
      </c>
      <c r="K16" s="6" t="b">
        <f t="shared" ref="K16:N16" si="1">$L7=$K$4</f>
        <v>0</v>
      </c>
      <c r="L16" s="6" t="b">
        <f t="shared" si="1"/>
        <v>0</v>
      </c>
      <c r="M16" s="6" t="b">
        <f t="shared" si="1"/>
        <v>0</v>
      </c>
      <c r="N16" s="6" t="b">
        <f t="shared" si="1"/>
        <v>0</v>
      </c>
    </row>
    <row r="17" spans="2:14" ht="15.6">
      <c r="B17" s="6" t="b">
        <f t="shared" si="0"/>
        <v>1</v>
      </c>
      <c r="C17" s="6" t="b">
        <f t="shared" si="0"/>
        <v>1</v>
      </c>
      <c r="D17" s="6" t="b">
        <f t="shared" si="0"/>
        <v>1</v>
      </c>
      <c r="E17" s="6" t="b">
        <f t="shared" si="0"/>
        <v>1</v>
      </c>
      <c r="F17" s="6" t="b">
        <f t="shared" si="0"/>
        <v>1</v>
      </c>
      <c r="J17" s="6" t="b">
        <f t="shared" ref="J17:N21" si="2">$L8=$K$4</f>
        <v>0</v>
      </c>
      <c r="K17" s="6" t="b">
        <f t="shared" si="2"/>
        <v>0</v>
      </c>
      <c r="L17" s="6" t="b">
        <f t="shared" si="2"/>
        <v>0</v>
      </c>
      <c r="M17" s="6" t="b">
        <f t="shared" si="2"/>
        <v>0</v>
      </c>
      <c r="N17" s="6" t="b">
        <f t="shared" si="2"/>
        <v>0</v>
      </c>
    </row>
    <row r="18" spans="2:14" ht="15.6">
      <c r="B18" s="6" t="b">
        <f t="shared" si="0"/>
        <v>1</v>
      </c>
      <c r="C18" s="6" t="b">
        <f t="shared" si="0"/>
        <v>1</v>
      </c>
      <c r="D18" s="6" t="b">
        <f t="shared" si="0"/>
        <v>1</v>
      </c>
      <c r="E18" s="6" t="b">
        <f t="shared" si="0"/>
        <v>1</v>
      </c>
      <c r="F18" s="6" t="b">
        <f t="shared" si="0"/>
        <v>1</v>
      </c>
      <c r="J18" s="6" t="b">
        <f t="shared" si="2"/>
        <v>0</v>
      </c>
      <c r="K18" s="6" t="b">
        <f t="shared" si="2"/>
        <v>0</v>
      </c>
      <c r="L18" s="6" t="b">
        <f t="shared" si="2"/>
        <v>0</v>
      </c>
      <c r="M18" s="6" t="b">
        <f t="shared" si="2"/>
        <v>0</v>
      </c>
      <c r="N18" s="6" t="b">
        <f t="shared" si="2"/>
        <v>0</v>
      </c>
    </row>
    <row r="19" spans="2:14" ht="15.6">
      <c r="B19" s="6" t="b">
        <f t="shared" si="0"/>
        <v>0</v>
      </c>
      <c r="C19" s="6" t="b">
        <f t="shared" si="0"/>
        <v>0</v>
      </c>
      <c r="D19" s="6" t="b">
        <f t="shared" si="0"/>
        <v>0</v>
      </c>
      <c r="E19" s="6" t="b">
        <f t="shared" si="0"/>
        <v>0</v>
      </c>
      <c r="F19" s="6" t="b">
        <f t="shared" si="0"/>
        <v>0</v>
      </c>
      <c r="J19" s="6" t="b">
        <f t="shared" si="2"/>
        <v>1</v>
      </c>
      <c r="K19" s="6" t="b">
        <f t="shared" si="2"/>
        <v>1</v>
      </c>
      <c r="L19" s="6" t="b">
        <f t="shared" si="2"/>
        <v>1</v>
      </c>
      <c r="M19" s="6" t="b">
        <f t="shared" si="2"/>
        <v>1</v>
      </c>
      <c r="N19" s="6" t="b">
        <f t="shared" si="2"/>
        <v>1</v>
      </c>
    </row>
    <row r="20" spans="2:14" ht="15.6">
      <c r="B20" s="6" t="b">
        <f t="shared" si="0"/>
        <v>1</v>
      </c>
      <c r="C20" s="6" t="b">
        <f t="shared" si="0"/>
        <v>1</v>
      </c>
      <c r="D20" s="6" t="b">
        <f t="shared" si="0"/>
        <v>1</v>
      </c>
      <c r="E20" s="6" t="b">
        <f t="shared" si="0"/>
        <v>1</v>
      </c>
      <c r="F20" s="6" t="b">
        <f t="shared" si="0"/>
        <v>1</v>
      </c>
      <c r="J20" s="6" t="b">
        <f t="shared" si="2"/>
        <v>0</v>
      </c>
      <c r="K20" s="6" t="b">
        <f t="shared" si="2"/>
        <v>0</v>
      </c>
      <c r="L20" s="6" t="b">
        <f t="shared" si="2"/>
        <v>0</v>
      </c>
      <c r="M20" s="6" t="b">
        <f t="shared" si="2"/>
        <v>0</v>
      </c>
      <c r="N20" s="6" t="b">
        <f t="shared" si="2"/>
        <v>0</v>
      </c>
    </row>
    <row r="21" spans="2:14" ht="15.6">
      <c r="B21" s="6" t="b">
        <f t="shared" si="0"/>
        <v>0</v>
      </c>
      <c r="C21" s="6" t="b">
        <f t="shared" si="0"/>
        <v>0</v>
      </c>
      <c r="D21" s="6" t="b">
        <f t="shared" si="0"/>
        <v>0</v>
      </c>
      <c r="E21" s="6" t="b">
        <f t="shared" si="0"/>
        <v>0</v>
      </c>
      <c r="F21" s="6" t="b">
        <f t="shared" si="0"/>
        <v>0</v>
      </c>
      <c r="J21" s="6" t="b">
        <f t="shared" si="2"/>
        <v>1</v>
      </c>
      <c r="K21" s="6" t="b">
        <f t="shared" si="2"/>
        <v>1</v>
      </c>
      <c r="L21" s="6" t="b">
        <f t="shared" si="2"/>
        <v>1</v>
      </c>
      <c r="M21" s="6" t="b">
        <f t="shared" si="2"/>
        <v>1</v>
      </c>
      <c r="N21" s="6" t="b">
        <f t="shared" si="2"/>
        <v>1</v>
      </c>
    </row>
  </sheetData>
  <mergeCells count="2">
    <mergeCell ref="B2:F2"/>
    <mergeCell ref="J2:P2"/>
  </mergeCells>
  <conditionalFormatting sqref="B5:F10">
    <cfRule type="expression" dxfId="3" priority="11">
      <formula>$D5=$C$14</formula>
    </cfRule>
  </conditionalFormatting>
  <conditionalFormatting sqref="J7:N12">
    <cfRule type="expression" dxfId="2" priority="1">
      <formula>$L7=$K$4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Q17" sqref="Q17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21875" customWidth="1"/>
    <col min="14" max="14" width="10.5546875" bestFit="1" customWidth="1"/>
    <col min="15" max="15" width="12.33203125" customWidth="1"/>
    <col min="17" max="17" width="10.77734375" bestFit="1" customWidth="1"/>
    <col min="18" max="18" width="10" bestFit="1" customWidth="1"/>
  </cols>
  <sheetData>
    <row r="2" spans="2:18" ht="37.799999999999997" customHeight="1">
      <c r="B2" s="29" t="s">
        <v>32</v>
      </c>
      <c r="C2" s="29"/>
      <c r="D2" s="29"/>
      <c r="E2" s="29"/>
      <c r="F2" s="29"/>
      <c r="N2" s="29" t="s">
        <v>57</v>
      </c>
      <c r="O2" s="29"/>
      <c r="P2" s="29"/>
      <c r="Q2" s="29"/>
      <c r="R2" s="29"/>
    </row>
    <row r="4" spans="2:18">
      <c r="B4" t="s">
        <v>28</v>
      </c>
      <c r="C4" t="s">
        <v>29</v>
      </c>
      <c r="D4" t="s">
        <v>30</v>
      </c>
    </row>
    <row r="5" spans="2:18">
      <c r="B5" t="s">
        <v>31</v>
      </c>
      <c r="C5" s="13">
        <v>44408</v>
      </c>
      <c r="D5">
        <v>10.02</v>
      </c>
      <c r="N5" s="5" t="s">
        <v>47</v>
      </c>
      <c r="O5" s="5" t="s">
        <v>48</v>
      </c>
    </row>
    <row r="6" spans="2:18">
      <c r="B6" t="s">
        <v>31</v>
      </c>
      <c r="C6" s="13">
        <v>44410</v>
      </c>
      <c r="D6">
        <v>9.98</v>
      </c>
      <c r="E6">
        <f>D6-D5</f>
        <v>-3.9999999999999147E-2</v>
      </c>
      <c r="N6" s="5" t="s">
        <v>49</v>
      </c>
      <c r="O6" s="22">
        <v>33236.340000000011</v>
      </c>
      <c r="P6" s="22">
        <v>33236.340000000011</v>
      </c>
    </row>
    <row r="7" spans="2:18">
      <c r="B7" t="s">
        <v>31</v>
      </c>
      <c r="C7" s="13">
        <v>44411</v>
      </c>
      <c r="D7">
        <v>10.01</v>
      </c>
      <c r="E7">
        <f t="shared" ref="E7:E18" si="0">D7-D6</f>
        <v>2.9999999999999361E-2</v>
      </c>
      <c r="N7" s="5" t="s">
        <v>50</v>
      </c>
      <c r="O7" s="22">
        <v>77318.25</v>
      </c>
      <c r="P7" s="22">
        <v>77318.25</v>
      </c>
    </row>
    <row r="8" spans="2:18">
      <c r="B8" t="s">
        <v>31</v>
      </c>
      <c r="C8" s="13">
        <v>44412</v>
      </c>
      <c r="D8">
        <v>9.9</v>
      </c>
      <c r="E8">
        <f t="shared" si="0"/>
        <v>-0.10999999999999943</v>
      </c>
      <c r="N8" s="5" t="s">
        <v>54</v>
      </c>
      <c r="O8" s="22">
        <v>149591.78000000276</v>
      </c>
      <c r="P8" s="22">
        <v>149591.78000000276</v>
      </c>
    </row>
    <row r="9" spans="2:18">
      <c r="B9" t="s">
        <v>31</v>
      </c>
      <c r="C9" s="13">
        <v>44413</v>
      </c>
      <c r="D9">
        <v>9.93</v>
      </c>
      <c r="E9">
        <f t="shared" si="0"/>
        <v>2.9999999999999361E-2</v>
      </c>
      <c r="N9" s="5" t="s">
        <v>55</v>
      </c>
      <c r="O9" s="22">
        <v>212952.30000000005</v>
      </c>
      <c r="P9" s="22">
        <v>212952.30000000005</v>
      </c>
    </row>
    <row r="10" spans="2:18">
      <c r="B10" t="s">
        <v>31</v>
      </c>
      <c r="C10" s="13">
        <v>44414</v>
      </c>
      <c r="D10">
        <v>9.94</v>
      </c>
      <c r="E10">
        <f t="shared" si="0"/>
        <v>9.9999999999997868E-3</v>
      </c>
      <c r="N10" s="5" t="s">
        <v>51</v>
      </c>
      <c r="O10" s="22">
        <v>148702.35000000271</v>
      </c>
      <c r="P10" s="22">
        <v>148702.35000000271</v>
      </c>
    </row>
    <row r="11" spans="2:18">
      <c r="B11" t="s">
        <v>31</v>
      </c>
      <c r="C11" s="13">
        <v>44417</v>
      </c>
      <c r="D11">
        <v>10.02</v>
      </c>
      <c r="E11">
        <f t="shared" si="0"/>
        <v>8.0000000000000071E-2</v>
      </c>
      <c r="N11" s="5" t="s">
        <v>56</v>
      </c>
      <c r="O11" s="22">
        <v>172382.85000000425</v>
      </c>
      <c r="P11" s="22">
        <v>172382.85000000425</v>
      </c>
    </row>
    <row r="12" spans="2:18">
      <c r="B12" t="s">
        <v>31</v>
      </c>
      <c r="C12" s="13">
        <v>44418</v>
      </c>
      <c r="D12">
        <v>9.91</v>
      </c>
      <c r="E12">
        <f t="shared" si="0"/>
        <v>-0.10999999999999943</v>
      </c>
      <c r="N12" s="5" t="s">
        <v>52</v>
      </c>
      <c r="O12" s="22">
        <v>17463.150000000001</v>
      </c>
      <c r="P12" s="22">
        <v>17463.150000000001</v>
      </c>
    </row>
    <row r="13" spans="2:18">
      <c r="B13" t="s">
        <v>31</v>
      </c>
      <c r="C13" s="13">
        <v>44419</v>
      </c>
      <c r="D13">
        <v>9.91</v>
      </c>
      <c r="E13">
        <f t="shared" si="0"/>
        <v>0</v>
      </c>
      <c r="N13" s="5" t="s">
        <v>53</v>
      </c>
      <c r="O13" s="22">
        <v>69550.099999999991</v>
      </c>
      <c r="P13" s="22">
        <v>69550.099999999991</v>
      </c>
    </row>
    <row r="14" spans="2:18">
      <c r="B14" t="s">
        <v>31</v>
      </c>
      <c r="C14" s="13">
        <v>44420</v>
      </c>
      <c r="D14">
        <v>9.92</v>
      </c>
      <c r="E14">
        <f t="shared" si="0"/>
        <v>9.9999999999997868E-3</v>
      </c>
    </row>
    <row r="15" spans="2:18">
      <c r="B15" t="s">
        <v>31</v>
      </c>
      <c r="C15" s="13">
        <v>44421</v>
      </c>
      <c r="D15">
        <v>9.86</v>
      </c>
      <c r="E15">
        <f t="shared" si="0"/>
        <v>-6.0000000000000497E-2</v>
      </c>
    </row>
    <row r="16" spans="2:18">
      <c r="B16" t="s">
        <v>31</v>
      </c>
      <c r="C16" s="13">
        <v>44424</v>
      </c>
      <c r="D16">
        <v>9.7799999999999994</v>
      </c>
      <c r="E16">
        <f t="shared" si="0"/>
        <v>-8.0000000000000071E-2</v>
      </c>
    </row>
    <row r="17" spans="2:5">
      <c r="B17" t="s">
        <v>31</v>
      </c>
      <c r="C17" s="13">
        <v>44425</v>
      </c>
      <c r="D17">
        <v>9.7200000000000006</v>
      </c>
      <c r="E17">
        <f t="shared" si="0"/>
        <v>-5.9999999999998721E-2</v>
      </c>
    </row>
    <row r="18" spans="2:5">
      <c r="B18" t="s">
        <v>31</v>
      </c>
      <c r="C18" s="13">
        <v>44426</v>
      </c>
      <c r="D18">
        <v>9.77</v>
      </c>
      <c r="E18">
        <f t="shared" si="0"/>
        <v>4.9999999999998934E-2</v>
      </c>
    </row>
  </sheetData>
  <mergeCells count="2">
    <mergeCell ref="B2:F2"/>
    <mergeCell ref="N2:R2"/>
  </mergeCells>
  <conditionalFormatting sqref="E6:E18">
    <cfRule type="iconSet" priority="2">
      <iconSet iconSet="3Arrows" showValue="0">
        <cfvo type="percent" val="0"/>
        <cfvo type="num" val="0"/>
        <cfvo type="num" val="0" gte="0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{2EFBD3E2-3FF1-468A-8BCC-33C98896CDD8}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FBD3E2-3FF1-468A-8BCC-33C98896C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P27"/>
  <sheetViews>
    <sheetView topLeftCell="A2" zoomScale="85" zoomScaleNormal="85" workbookViewId="0">
      <selection activeCell="T13" sqref="T13"/>
    </sheetView>
  </sheetViews>
  <sheetFormatPr defaultRowHeight="14.4"/>
  <cols>
    <col min="4" max="4" width="19.77734375" customWidth="1"/>
    <col min="6" max="6" width="12" bestFit="1" customWidth="1"/>
    <col min="7" max="7" width="11.88671875" bestFit="1" customWidth="1"/>
  </cols>
  <sheetData>
    <row r="3" spans="3:16" ht="18">
      <c r="C3" s="23" t="s">
        <v>33</v>
      </c>
    </row>
    <row r="6" spans="3:16" ht="28.8">
      <c r="C6" s="14" t="s">
        <v>34</v>
      </c>
      <c r="D6" s="14" t="s">
        <v>35</v>
      </c>
      <c r="E6" s="14" t="s">
        <v>36</v>
      </c>
      <c r="F6" s="14" t="s">
        <v>37</v>
      </c>
      <c r="G6" s="14" t="s">
        <v>38</v>
      </c>
      <c r="H6" s="14" t="s">
        <v>39</v>
      </c>
    </row>
    <row r="7" spans="3:16" ht="15.6">
      <c r="C7" s="15">
        <v>1</v>
      </c>
      <c r="D7" s="15" t="s">
        <v>44</v>
      </c>
      <c r="E7" s="16">
        <v>21</v>
      </c>
      <c r="F7" s="17" t="s">
        <v>40</v>
      </c>
      <c r="G7" s="18">
        <f ca="1">TODAY()</f>
        <v>45164</v>
      </c>
      <c r="H7" s="19" t="s">
        <v>42</v>
      </c>
      <c r="K7" s="18" t="b">
        <f ca="1">$G7=TODAY()</f>
        <v>1</v>
      </c>
      <c r="L7" s="18" t="b">
        <f t="shared" ref="L7:P22" ca="1" si="0">$G7=TODAY()</f>
        <v>1</v>
      </c>
      <c r="M7" s="18" t="b">
        <f t="shared" ca="1" si="0"/>
        <v>1</v>
      </c>
      <c r="N7" s="18" t="b">
        <f t="shared" ca="1" si="0"/>
        <v>1</v>
      </c>
      <c r="O7" s="18" t="b">
        <f t="shared" ca="1" si="0"/>
        <v>1</v>
      </c>
      <c r="P7" s="18" t="b">
        <f t="shared" ca="1" si="0"/>
        <v>1</v>
      </c>
    </row>
    <row r="8" spans="3:16" ht="15.6">
      <c r="C8" s="15">
        <v>2</v>
      </c>
      <c r="D8" s="15" t="s">
        <v>45</v>
      </c>
      <c r="E8" s="16">
        <v>25</v>
      </c>
      <c r="F8" s="16" t="s">
        <v>40</v>
      </c>
      <c r="G8" s="18">
        <v>44754</v>
      </c>
      <c r="H8" s="19" t="s">
        <v>43</v>
      </c>
      <c r="K8" s="18" t="b">
        <f t="shared" ref="K8:P27" ca="1" si="1">$G8=TODAY()</f>
        <v>0</v>
      </c>
      <c r="L8" s="18" t="b">
        <f t="shared" ca="1" si="0"/>
        <v>0</v>
      </c>
      <c r="M8" s="18" t="b">
        <f t="shared" ca="1" si="0"/>
        <v>0</v>
      </c>
      <c r="N8" s="18" t="b">
        <f t="shared" ca="1" si="0"/>
        <v>0</v>
      </c>
      <c r="O8" s="18" t="b">
        <f t="shared" ca="1" si="0"/>
        <v>0</v>
      </c>
      <c r="P8" s="18" t="b">
        <f t="shared" ca="1" si="0"/>
        <v>0</v>
      </c>
    </row>
    <row r="9" spans="3:16" ht="15.6">
      <c r="C9" s="15">
        <v>3</v>
      </c>
      <c r="D9" s="15" t="s">
        <v>45</v>
      </c>
      <c r="E9" s="16">
        <v>24</v>
      </c>
      <c r="F9" s="16" t="s">
        <v>40</v>
      </c>
      <c r="G9" s="18">
        <v>44755</v>
      </c>
      <c r="H9" s="19" t="s">
        <v>42</v>
      </c>
      <c r="K9" s="18" t="b">
        <f t="shared" ca="1" si="1"/>
        <v>0</v>
      </c>
      <c r="L9" s="18" t="b">
        <f t="shared" ca="1" si="0"/>
        <v>0</v>
      </c>
      <c r="M9" s="18" t="b">
        <f t="shared" ca="1" si="0"/>
        <v>0</v>
      </c>
      <c r="N9" s="18" t="b">
        <f t="shared" ca="1" si="0"/>
        <v>0</v>
      </c>
      <c r="O9" s="18" t="b">
        <f t="shared" ca="1" si="0"/>
        <v>0</v>
      </c>
      <c r="P9" s="18" t="b">
        <f t="shared" ca="1" si="0"/>
        <v>0</v>
      </c>
    </row>
    <row r="10" spans="3:16" ht="15.6">
      <c r="C10" s="15">
        <v>4</v>
      </c>
      <c r="D10" s="20" t="s">
        <v>45</v>
      </c>
      <c r="E10" s="17">
        <v>26</v>
      </c>
      <c r="F10" s="17" t="s">
        <v>40</v>
      </c>
      <c r="G10" s="21">
        <v>44755</v>
      </c>
      <c r="H10" s="19" t="s">
        <v>43</v>
      </c>
      <c r="K10" s="18" t="b">
        <f t="shared" ca="1" si="1"/>
        <v>0</v>
      </c>
      <c r="L10" s="18" t="b">
        <f t="shared" ca="1" si="0"/>
        <v>0</v>
      </c>
      <c r="M10" s="18" t="b">
        <f t="shared" ca="1" si="0"/>
        <v>0</v>
      </c>
      <c r="N10" s="18" t="b">
        <f t="shared" ca="1" si="0"/>
        <v>0</v>
      </c>
      <c r="O10" s="18" t="b">
        <f t="shared" ca="1" si="0"/>
        <v>0</v>
      </c>
      <c r="P10" s="18" t="b">
        <f t="shared" ca="1" si="0"/>
        <v>0</v>
      </c>
    </row>
    <row r="11" spans="3:16" ht="15.6">
      <c r="C11" s="15">
        <v>5</v>
      </c>
      <c r="D11" s="15" t="s">
        <v>45</v>
      </c>
      <c r="E11" s="16">
        <v>25</v>
      </c>
      <c r="F11" s="16" t="s">
        <v>40</v>
      </c>
      <c r="G11" s="18">
        <v>44756</v>
      </c>
      <c r="H11" s="19" t="s">
        <v>42</v>
      </c>
      <c r="K11" s="18" t="b">
        <f t="shared" ca="1" si="1"/>
        <v>0</v>
      </c>
      <c r="L11" s="18" t="b">
        <f t="shared" ca="1" si="0"/>
        <v>0</v>
      </c>
      <c r="M11" s="18" t="b">
        <f t="shared" ca="1" si="0"/>
        <v>0</v>
      </c>
      <c r="N11" s="18" t="b">
        <f t="shared" ca="1" si="0"/>
        <v>0</v>
      </c>
      <c r="O11" s="18" t="b">
        <f t="shared" ca="1" si="0"/>
        <v>0</v>
      </c>
      <c r="P11" s="18" t="b">
        <f t="shared" ca="1" si="0"/>
        <v>0</v>
      </c>
    </row>
    <row r="12" spans="3:16" ht="15.6">
      <c r="C12" s="15">
        <v>6</v>
      </c>
      <c r="D12" s="15" t="s">
        <v>45</v>
      </c>
      <c r="E12" s="16">
        <v>25</v>
      </c>
      <c r="F12" s="16" t="s">
        <v>40</v>
      </c>
      <c r="G12" s="18">
        <f ca="1">TODAY()</f>
        <v>45164</v>
      </c>
      <c r="H12" s="19" t="s">
        <v>43</v>
      </c>
      <c r="K12" s="18" t="b">
        <f t="shared" ca="1" si="1"/>
        <v>1</v>
      </c>
      <c r="L12" s="18" t="b">
        <f t="shared" ca="1" si="0"/>
        <v>1</v>
      </c>
      <c r="M12" s="18" t="b">
        <f t="shared" ca="1" si="0"/>
        <v>1</v>
      </c>
      <c r="N12" s="18" t="b">
        <f t="shared" ca="1" si="0"/>
        <v>1</v>
      </c>
      <c r="O12" s="18" t="b">
        <f t="shared" ca="1" si="0"/>
        <v>1</v>
      </c>
      <c r="P12" s="18" t="b">
        <f t="shared" ca="1" si="0"/>
        <v>1</v>
      </c>
    </row>
    <row r="13" spans="3:16" ht="15.6">
      <c r="C13" s="15">
        <v>7</v>
      </c>
      <c r="D13" s="15" t="s">
        <v>45</v>
      </c>
      <c r="E13" s="16">
        <v>25</v>
      </c>
      <c r="F13" s="16" t="s">
        <v>40</v>
      </c>
      <c r="G13" s="18">
        <v>44757</v>
      </c>
      <c r="H13" s="19" t="s">
        <v>42</v>
      </c>
      <c r="K13" s="18" t="b">
        <f t="shared" ca="1" si="1"/>
        <v>0</v>
      </c>
      <c r="L13" s="18" t="b">
        <f t="shared" ca="1" si="0"/>
        <v>0</v>
      </c>
      <c r="M13" s="18" t="b">
        <f t="shared" ca="1" si="0"/>
        <v>0</v>
      </c>
      <c r="N13" s="18" t="b">
        <f t="shared" ca="1" si="0"/>
        <v>0</v>
      </c>
      <c r="O13" s="18" t="b">
        <f t="shared" ca="1" si="0"/>
        <v>0</v>
      </c>
      <c r="P13" s="18" t="b">
        <f t="shared" ca="1" si="0"/>
        <v>0</v>
      </c>
    </row>
    <row r="14" spans="3:16" ht="15.6">
      <c r="C14" s="15">
        <v>8</v>
      </c>
      <c r="D14" s="15" t="s">
        <v>45</v>
      </c>
      <c r="E14" s="16">
        <v>25</v>
      </c>
      <c r="F14" s="16" t="s">
        <v>40</v>
      </c>
      <c r="G14" s="18">
        <v>44757</v>
      </c>
      <c r="H14" s="19" t="s">
        <v>43</v>
      </c>
      <c r="K14" s="18" t="b">
        <f t="shared" ca="1" si="1"/>
        <v>0</v>
      </c>
      <c r="L14" s="18" t="b">
        <f t="shared" ca="1" si="0"/>
        <v>0</v>
      </c>
      <c r="M14" s="18" t="b">
        <f t="shared" ca="1" si="0"/>
        <v>0</v>
      </c>
      <c r="N14" s="18" t="b">
        <f t="shared" ca="1" si="0"/>
        <v>0</v>
      </c>
      <c r="O14" s="18" t="b">
        <f t="shared" ca="1" si="0"/>
        <v>0</v>
      </c>
      <c r="P14" s="18" t="b">
        <f t="shared" ca="1" si="0"/>
        <v>0</v>
      </c>
    </row>
    <row r="15" spans="3:16" ht="15.6">
      <c r="C15" s="15">
        <v>9</v>
      </c>
      <c r="D15" s="15" t="s">
        <v>45</v>
      </c>
      <c r="E15" s="16">
        <v>25</v>
      </c>
      <c r="F15" s="16" t="s">
        <v>40</v>
      </c>
      <c r="G15" s="18">
        <f ca="1">TODAY()</f>
        <v>45164</v>
      </c>
      <c r="H15" s="19" t="s">
        <v>42</v>
      </c>
      <c r="K15" s="18" t="b">
        <f t="shared" ca="1" si="1"/>
        <v>1</v>
      </c>
      <c r="L15" s="18" t="b">
        <f t="shared" ca="1" si="0"/>
        <v>1</v>
      </c>
      <c r="M15" s="18" t="b">
        <f t="shared" ca="1" si="0"/>
        <v>1</v>
      </c>
      <c r="N15" s="18" t="b">
        <f t="shared" ca="1" si="0"/>
        <v>1</v>
      </c>
      <c r="O15" s="18" t="b">
        <f t="shared" ca="1" si="0"/>
        <v>1</v>
      </c>
      <c r="P15" s="18" t="b">
        <f t="shared" ca="1" si="0"/>
        <v>1</v>
      </c>
    </row>
    <row r="16" spans="3:16" ht="15.6">
      <c r="C16" s="15">
        <v>10</v>
      </c>
      <c r="D16" s="15" t="s">
        <v>45</v>
      </c>
      <c r="E16" s="16">
        <v>24</v>
      </c>
      <c r="F16" s="16" t="s">
        <v>40</v>
      </c>
      <c r="G16" s="18">
        <v>44761</v>
      </c>
      <c r="H16" s="19" t="s">
        <v>43</v>
      </c>
      <c r="K16" s="18" t="b">
        <f t="shared" ca="1" si="1"/>
        <v>0</v>
      </c>
      <c r="L16" s="18" t="b">
        <f t="shared" ca="1" si="0"/>
        <v>0</v>
      </c>
      <c r="M16" s="18" t="b">
        <f t="shared" ca="1" si="0"/>
        <v>0</v>
      </c>
      <c r="N16" s="18" t="b">
        <f t="shared" ca="1" si="0"/>
        <v>0</v>
      </c>
      <c r="O16" s="18" t="b">
        <f t="shared" ca="1" si="0"/>
        <v>0</v>
      </c>
      <c r="P16" s="18" t="b">
        <f t="shared" ca="1" si="0"/>
        <v>0</v>
      </c>
    </row>
    <row r="17" spans="3:16" ht="15.6">
      <c r="C17" s="15">
        <v>11</v>
      </c>
      <c r="D17" s="15" t="s">
        <v>45</v>
      </c>
      <c r="E17" s="16">
        <v>20</v>
      </c>
      <c r="F17" s="16" t="s">
        <v>40</v>
      </c>
      <c r="G17" s="18">
        <v>44762</v>
      </c>
      <c r="H17" s="19" t="s">
        <v>42</v>
      </c>
      <c r="K17" s="18" t="b">
        <f t="shared" ca="1" si="1"/>
        <v>0</v>
      </c>
      <c r="L17" s="18" t="b">
        <f t="shared" ca="1" si="0"/>
        <v>0</v>
      </c>
      <c r="M17" s="18" t="b">
        <f t="shared" ca="1" si="0"/>
        <v>0</v>
      </c>
      <c r="N17" s="18" t="b">
        <f t="shared" ca="1" si="0"/>
        <v>0</v>
      </c>
      <c r="O17" s="18" t="b">
        <f t="shared" ca="1" si="0"/>
        <v>0</v>
      </c>
      <c r="P17" s="18" t="b">
        <f t="shared" ca="1" si="0"/>
        <v>0</v>
      </c>
    </row>
    <row r="18" spans="3:16" ht="15.6">
      <c r="C18" s="15">
        <v>12</v>
      </c>
      <c r="D18" s="15" t="s">
        <v>45</v>
      </c>
      <c r="E18" s="16">
        <v>20</v>
      </c>
      <c r="F18" s="16" t="s">
        <v>40</v>
      </c>
      <c r="G18" s="18">
        <v>44762</v>
      </c>
      <c r="H18" s="19" t="s">
        <v>43</v>
      </c>
      <c r="K18" s="18" t="b">
        <f t="shared" ca="1" si="1"/>
        <v>0</v>
      </c>
      <c r="L18" s="18" t="b">
        <f t="shared" ca="1" si="0"/>
        <v>0</v>
      </c>
      <c r="M18" s="18" t="b">
        <f t="shared" ca="1" si="0"/>
        <v>0</v>
      </c>
      <c r="N18" s="18" t="b">
        <f t="shared" ca="1" si="0"/>
        <v>0</v>
      </c>
      <c r="O18" s="18" t="b">
        <f t="shared" ca="1" si="0"/>
        <v>0</v>
      </c>
      <c r="P18" s="18" t="b">
        <f t="shared" ca="1" si="0"/>
        <v>0</v>
      </c>
    </row>
    <row r="19" spans="3:16" ht="15.6">
      <c r="C19" s="15">
        <v>13</v>
      </c>
      <c r="D19" s="15" t="s">
        <v>44</v>
      </c>
      <c r="E19" s="16">
        <v>25</v>
      </c>
      <c r="F19" s="16" t="s">
        <v>40</v>
      </c>
      <c r="G19" s="18">
        <f ca="1">TODAY()</f>
        <v>45164</v>
      </c>
      <c r="H19" s="19" t="s">
        <v>42</v>
      </c>
      <c r="K19" s="18" t="b">
        <f t="shared" ca="1" si="1"/>
        <v>1</v>
      </c>
      <c r="L19" s="18" t="b">
        <f t="shared" ca="1" si="0"/>
        <v>1</v>
      </c>
      <c r="M19" s="18" t="b">
        <f t="shared" ca="1" si="0"/>
        <v>1</v>
      </c>
      <c r="N19" s="18" t="b">
        <f t="shared" ca="1" si="0"/>
        <v>1</v>
      </c>
      <c r="O19" s="18" t="b">
        <f t="shared" ca="1" si="0"/>
        <v>1</v>
      </c>
      <c r="P19" s="18" t="b">
        <f t="shared" ca="1" si="0"/>
        <v>1</v>
      </c>
    </row>
    <row r="20" spans="3:16" ht="15.6">
      <c r="C20" s="15">
        <v>14</v>
      </c>
      <c r="D20" s="15" t="s">
        <v>46</v>
      </c>
      <c r="E20" s="16">
        <v>27</v>
      </c>
      <c r="F20" s="16" t="s">
        <v>41</v>
      </c>
      <c r="G20" s="18">
        <v>44763</v>
      </c>
      <c r="H20" s="19" t="s">
        <v>43</v>
      </c>
      <c r="K20" s="18" t="b">
        <f t="shared" ca="1" si="1"/>
        <v>0</v>
      </c>
      <c r="L20" s="18" t="b">
        <f t="shared" ca="1" si="0"/>
        <v>0</v>
      </c>
      <c r="M20" s="18" t="b">
        <f t="shared" ca="1" si="0"/>
        <v>0</v>
      </c>
      <c r="N20" s="18" t="b">
        <f t="shared" ca="1" si="0"/>
        <v>0</v>
      </c>
      <c r="O20" s="18" t="b">
        <f t="shared" ca="1" si="0"/>
        <v>0</v>
      </c>
      <c r="P20" s="18" t="b">
        <f t="shared" ca="1" si="0"/>
        <v>0</v>
      </c>
    </row>
    <row r="21" spans="3:16" ht="15.6">
      <c r="C21" s="15">
        <v>15</v>
      </c>
      <c r="D21" s="15" t="s">
        <v>46</v>
      </c>
      <c r="E21" s="16">
        <v>26</v>
      </c>
      <c r="F21" s="16" t="s">
        <v>41</v>
      </c>
      <c r="G21" s="18">
        <v>44764</v>
      </c>
      <c r="H21" s="19" t="s">
        <v>42</v>
      </c>
      <c r="K21" s="18" t="b">
        <f t="shared" ca="1" si="1"/>
        <v>0</v>
      </c>
      <c r="L21" s="18" t="b">
        <f t="shared" ca="1" si="0"/>
        <v>0</v>
      </c>
      <c r="M21" s="18" t="b">
        <f t="shared" ca="1" si="0"/>
        <v>0</v>
      </c>
      <c r="N21" s="18" t="b">
        <f t="shared" ca="1" si="0"/>
        <v>0</v>
      </c>
      <c r="O21" s="18" t="b">
        <f t="shared" ca="1" si="0"/>
        <v>0</v>
      </c>
      <c r="P21" s="18" t="b">
        <f t="shared" ca="1" si="0"/>
        <v>0</v>
      </c>
    </row>
    <row r="22" spans="3:16" ht="15.6">
      <c r="C22" s="15">
        <v>16</v>
      </c>
      <c r="D22" s="15" t="s">
        <v>46</v>
      </c>
      <c r="E22" s="16">
        <v>14</v>
      </c>
      <c r="F22" s="16" t="s">
        <v>40</v>
      </c>
      <c r="G22" s="18">
        <v>44764</v>
      </c>
      <c r="H22" s="19" t="s">
        <v>43</v>
      </c>
      <c r="K22" s="18" t="b">
        <f t="shared" ca="1" si="1"/>
        <v>0</v>
      </c>
      <c r="L22" s="18" t="b">
        <f t="shared" ca="1" si="0"/>
        <v>0</v>
      </c>
      <c r="M22" s="18" t="b">
        <f t="shared" ca="1" si="0"/>
        <v>0</v>
      </c>
      <c r="N22" s="18" t="b">
        <f t="shared" ca="1" si="0"/>
        <v>0</v>
      </c>
      <c r="O22" s="18" t="b">
        <f t="shared" ca="1" si="0"/>
        <v>0</v>
      </c>
      <c r="P22" s="18" t="b">
        <f t="shared" ca="1" si="0"/>
        <v>0</v>
      </c>
    </row>
    <row r="23" spans="3:16" ht="15.6">
      <c r="C23" s="15">
        <v>17</v>
      </c>
      <c r="D23" s="15" t="s">
        <v>45</v>
      </c>
      <c r="E23" s="19">
        <v>27</v>
      </c>
      <c r="F23" s="17" t="s">
        <v>40</v>
      </c>
      <c r="G23" s="18">
        <v>44768</v>
      </c>
      <c r="H23" s="19" t="s">
        <v>42</v>
      </c>
      <c r="K23" s="18" t="b">
        <f t="shared" ca="1" si="1"/>
        <v>0</v>
      </c>
      <c r="L23" s="18" t="b">
        <f t="shared" ca="1" si="1"/>
        <v>0</v>
      </c>
      <c r="M23" s="18" t="b">
        <f t="shared" ca="1" si="1"/>
        <v>0</v>
      </c>
      <c r="N23" s="18" t="b">
        <f t="shared" ca="1" si="1"/>
        <v>0</v>
      </c>
      <c r="O23" s="18" t="b">
        <f t="shared" ca="1" si="1"/>
        <v>0</v>
      </c>
      <c r="P23" s="18" t="b">
        <f t="shared" ca="1" si="1"/>
        <v>0</v>
      </c>
    </row>
    <row r="24" spans="3:16" ht="15.6">
      <c r="C24" s="15">
        <v>18</v>
      </c>
      <c r="D24" s="15" t="s">
        <v>44</v>
      </c>
      <c r="E24" s="16">
        <v>24</v>
      </c>
      <c r="F24" s="16" t="s">
        <v>40</v>
      </c>
      <c r="G24" s="18">
        <v>44768</v>
      </c>
      <c r="H24" s="19" t="s">
        <v>43</v>
      </c>
      <c r="K24" s="18" t="b">
        <f t="shared" ca="1" si="1"/>
        <v>0</v>
      </c>
      <c r="L24" s="18" t="b">
        <f t="shared" ca="1" si="1"/>
        <v>0</v>
      </c>
      <c r="M24" s="18" t="b">
        <f t="shared" ca="1" si="1"/>
        <v>0</v>
      </c>
      <c r="N24" s="18" t="b">
        <f t="shared" ca="1" si="1"/>
        <v>0</v>
      </c>
      <c r="O24" s="18" t="b">
        <f t="shared" ca="1" si="1"/>
        <v>0</v>
      </c>
      <c r="P24" s="18" t="b">
        <f t="shared" ca="1" si="1"/>
        <v>0</v>
      </c>
    </row>
    <row r="25" spans="3:16" ht="15.6">
      <c r="C25" s="15">
        <v>19</v>
      </c>
      <c r="D25" s="15" t="s">
        <v>46</v>
      </c>
      <c r="E25" s="16">
        <v>27</v>
      </c>
      <c r="F25" s="16" t="s">
        <v>41</v>
      </c>
      <c r="G25" s="18">
        <v>44769</v>
      </c>
      <c r="H25" s="19" t="s">
        <v>42</v>
      </c>
      <c r="K25" s="18" t="b">
        <f t="shared" ca="1" si="1"/>
        <v>0</v>
      </c>
      <c r="L25" s="18" t="b">
        <f t="shared" ca="1" si="1"/>
        <v>0</v>
      </c>
      <c r="M25" s="18" t="b">
        <f t="shared" ca="1" si="1"/>
        <v>0</v>
      </c>
      <c r="N25" s="18" t="b">
        <f t="shared" ca="1" si="1"/>
        <v>0</v>
      </c>
      <c r="O25" s="18" t="b">
        <f t="shared" ca="1" si="1"/>
        <v>0</v>
      </c>
      <c r="P25" s="18" t="b">
        <f t="shared" ca="1" si="1"/>
        <v>0</v>
      </c>
    </row>
    <row r="26" spans="3:16" ht="15.6">
      <c r="C26" s="15">
        <v>20</v>
      </c>
      <c r="D26" s="15" t="s">
        <v>45</v>
      </c>
      <c r="E26" s="19">
        <v>27</v>
      </c>
      <c r="F26" s="17" t="s">
        <v>40</v>
      </c>
      <c r="G26" s="18">
        <f ca="1">TODAY()</f>
        <v>45164</v>
      </c>
      <c r="H26" s="19" t="s">
        <v>43</v>
      </c>
      <c r="K26" s="18" t="b">
        <f t="shared" ca="1" si="1"/>
        <v>1</v>
      </c>
      <c r="L26" s="18" t="b">
        <f t="shared" ca="1" si="1"/>
        <v>1</v>
      </c>
      <c r="M26" s="18" t="b">
        <f t="shared" ca="1" si="1"/>
        <v>1</v>
      </c>
      <c r="N26" s="18" t="b">
        <f t="shared" ca="1" si="1"/>
        <v>1</v>
      </c>
      <c r="O26" s="18" t="b">
        <f t="shared" ca="1" si="1"/>
        <v>1</v>
      </c>
      <c r="P26" s="18" t="b">
        <f t="shared" ca="1" si="1"/>
        <v>1</v>
      </c>
    </row>
    <row r="27" spans="3:16" ht="15.6">
      <c r="C27" s="15">
        <v>21</v>
      </c>
      <c r="D27" s="15" t="s">
        <v>45</v>
      </c>
      <c r="E27" s="19">
        <v>28</v>
      </c>
      <c r="F27" s="17" t="s">
        <v>40</v>
      </c>
      <c r="G27" s="18">
        <v>44771</v>
      </c>
      <c r="H27" s="19" t="s">
        <v>42</v>
      </c>
      <c r="K27" s="18" t="b">
        <f t="shared" ca="1" si="1"/>
        <v>0</v>
      </c>
      <c r="L27" s="18" t="b">
        <f t="shared" ca="1" si="1"/>
        <v>0</v>
      </c>
      <c r="M27" s="18" t="b">
        <f t="shared" ca="1" si="1"/>
        <v>0</v>
      </c>
      <c r="N27" s="18" t="b">
        <f t="shared" ca="1" si="1"/>
        <v>0</v>
      </c>
      <c r="O27" s="18" t="b">
        <f t="shared" ca="1" si="1"/>
        <v>0</v>
      </c>
      <c r="P27" s="18" t="b">
        <f t="shared" ca="1" si="1"/>
        <v>0</v>
      </c>
    </row>
  </sheetData>
  <conditionalFormatting sqref="D7:H27">
    <cfRule type="expression" dxfId="14" priority="11">
      <formula>#REF!=TODAY()</formula>
    </cfRule>
  </conditionalFormatting>
  <conditionalFormatting sqref="K7:P27">
    <cfRule type="expression" dxfId="13" priority="2">
      <formula>#REF!=TODAY()</formula>
    </cfRule>
  </conditionalFormatting>
  <conditionalFormatting sqref="C7:H27">
    <cfRule type="expression" dxfId="12" priority="1">
      <formula>$G7=TODAY()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I13"/>
  <sheetViews>
    <sheetView workbookViewId="0">
      <selection activeCell="F16" sqref="F16"/>
    </sheetView>
  </sheetViews>
  <sheetFormatPr defaultRowHeight="14.4"/>
  <cols>
    <col min="2" max="2" width="14.5546875" customWidth="1"/>
    <col min="3" max="3" width="15.6640625" bestFit="1" customWidth="1"/>
    <col min="4" max="4" width="13.109375" bestFit="1" customWidth="1"/>
  </cols>
  <sheetData>
    <row r="4" spans="2:9">
      <c r="B4" t="s">
        <v>59</v>
      </c>
    </row>
    <row r="6" spans="2:9">
      <c r="B6" s="5" t="s">
        <v>60</v>
      </c>
      <c r="C6" s="5" t="s">
        <v>61</v>
      </c>
      <c r="D6" s="5" t="s">
        <v>69</v>
      </c>
    </row>
    <row r="7" spans="2:9">
      <c r="B7" s="5" t="s">
        <v>62</v>
      </c>
      <c r="C7" s="5">
        <v>15000</v>
      </c>
      <c r="D7" s="5">
        <v>15000</v>
      </c>
      <c r="G7" s="5" t="b">
        <f>$D7&gt;$C7</f>
        <v>0</v>
      </c>
      <c r="H7" s="5" t="b">
        <f t="shared" ref="H7:I7" si="0">$D7&gt;$C7</f>
        <v>0</v>
      </c>
      <c r="I7" s="5" t="b">
        <f t="shared" si="0"/>
        <v>0</v>
      </c>
    </row>
    <row r="8" spans="2:9">
      <c r="B8" s="5" t="s">
        <v>63</v>
      </c>
      <c r="C8" s="5">
        <v>195500</v>
      </c>
      <c r="D8" s="5">
        <v>215809.25</v>
      </c>
      <c r="G8" s="5" t="b">
        <f t="shared" ref="G8:I13" si="1">$D8&gt;$C8</f>
        <v>1</v>
      </c>
      <c r="H8" s="5" t="b">
        <f t="shared" si="1"/>
        <v>1</v>
      </c>
      <c r="I8" s="5" t="b">
        <f t="shared" si="1"/>
        <v>1</v>
      </c>
    </row>
    <row r="9" spans="2:9">
      <c r="B9" s="5" t="s">
        <v>64</v>
      </c>
      <c r="C9" s="5">
        <v>59800</v>
      </c>
      <c r="D9" s="5">
        <v>59852.11</v>
      </c>
      <c r="G9" s="5" t="b">
        <f t="shared" si="1"/>
        <v>1</v>
      </c>
      <c r="H9" s="5" t="b">
        <f t="shared" si="1"/>
        <v>1</v>
      </c>
      <c r="I9" s="5" t="b">
        <f t="shared" si="1"/>
        <v>1</v>
      </c>
    </row>
    <row r="10" spans="2:9">
      <c r="B10" s="5" t="s">
        <v>65</v>
      </c>
      <c r="C10" s="5">
        <v>356500</v>
      </c>
      <c r="D10" s="5">
        <v>345089.25</v>
      </c>
      <c r="G10" s="5" t="b">
        <f t="shared" si="1"/>
        <v>0</v>
      </c>
      <c r="H10" s="5" t="b">
        <f t="shared" si="1"/>
        <v>0</v>
      </c>
      <c r="I10" s="5" t="b">
        <f t="shared" si="1"/>
        <v>0</v>
      </c>
    </row>
    <row r="11" spans="2:9">
      <c r="B11" s="5" t="s">
        <v>66</v>
      </c>
      <c r="C11" s="5">
        <v>159000</v>
      </c>
      <c r="D11" s="5">
        <v>149087.25</v>
      </c>
      <c r="G11" s="5" t="b">
        <f t="shared" si="1"/>
        <v>0</v>
      </c>
      <c r="H11" s="5" t="b">
        <f t="shared" si="1"/>
        <v>0</v>
      </c>
      <c r="I11" s="5" t="b">
        <f t="shared" si="1"/>
        <v>0</v>
      </c>
    </row>
    <row r="12" spans="2:9">
      <c r="B12" s="5" t="s">
        <v>67</v>
      </c>
      <c r="C12" s="5">
        <v>105000</v>
      </c>
      <c r="D12" s="5">
        <v>105000</v>
      </c>
      <c r="G12" s="5" t="b">
        <f t="shared" si="1"/>
        <v>0</v>
      </c>
      <c r="H12" s="5" t="b">
        <f t="shared" si="1"/>
        <v>0</v>
      </c>
      <c r="I12" s="5" t="b">
        <f t="shared" si="1"/>
        <v>0</v>
      </c>
    </row>
    <row r="13" spans="2:9">
      <c r="B13" s="5" t="s">
        <v>68</v>
      </c>
      <c r="C13" s="5">
        <v>7500</v>
      </c>
      <c r="D13" s="5">
        <v>65809.25</v>
      </c>
      <c r="G13" s="5" t="b">
        <f t="shared" si="1"/>
        <v>1</v>
      </c>
      <c r="H13" s="5" t="b">
        <f t="shared" si="1"/>
        <v>1</v>
      </c>
      <c r="I13" s="5" t="b">
        <f t="shared" si="1"/>
        <v>1</v>
      </c>
    </row>
  </sheetData>
  <conditionalFormatting sqref="B7:D13">
    <cfRule type="expression" dxfId="1" priority="1">
      <formula>$D7&gt;$C7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O16"/>
  <sheetViews>
    <sheetView workbookViewId="0">
      <selection activeCell="H11" sqref="H11"/>
    </sheetView>
  </sheetViews>
  <sheetFormatPr defaultRowHeight="14.4"/>
  <sheetData>
    <row r="1" spans="2:15">
      <c r="B1" s="25" t="s">
        <v>81</v>
      </c>
    </row>
    <row r="3" spans="2:15">
      <c r="B3" s="24" t="s">
        <v>70</v>
      </c>
      <c r="C3" s="5" t="s">
        <v>74</v>
      </c>
    </row>
    <row r="5" spans="2:15">
      <c r="B5" s="26" t="s">
        <v>72</v>
      </c>
      <c r="C5" s="26" t="s">
        <v>73</v>
      </c>
      <c r="D5" s="26" t="s">
        <v>74</v>
      </c>
      <c r="E5" s="26" t="s">
        <v>75</v>
      </c>
      <c r="F5" s="26" t="s">
        <v>71</v>
      </c>
      <c r="G5" s="26" t="s">
        <v>76</v>
      </c>
    </row>
    <row r="6" spans="2:15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  <c r="J6" s="5" t="b">
        <f>$C$3=B$5</f>
        <v>0</v>
      </c>
      <c r="K6" s="5" t="b">
        <f t="shared" ref="K6:O6" si="0">$C$3=C$5</f>
        <v>0</v>
      </c>
      <c r="L6" s="5" t="b">
        <f t="shared" si="0"/>
        <v>1</v>
      </c>
      <c r="M6" s="5" t="b">
        <f t="shared" si="0"/>
        <v>0</v>
      </c>
      <c r="N6" s="5" t="b">
        <f t="shared" si="0"/>
        <v>0</v>
      </c>
      <c r="O6" s="5" t="b">
        <f t="shared" si="0"/>
        <v>0</v>
      </c>
    </row>
    <row r="7" spans="2:15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  <c r="J7" s="5" t="b">
        <f t="shared" ref="J7:J16" si="1">$C$3=B$5</f>
        <v>0</v>
      </c>
      <c r="K7" s="5" t="b">
        <f t="shared" ref="K7:K16" si="2">$C$3=C$5</f>
        <v>0</v>
      </c>
      <c r="L7" s="5" t="b">
        <f t="shared" ref="L7:L16" si="3">$C$3=D$5</f>
        <v>1</v>
      </c>
      <c r="M7" s="5" t="b">
        <f t="shared" ref="M7:M16" si="4">$C$3=E$5</f>
        <v>0</v>
      </c>
      <c r="N7" s="5" t="b">
        <f t="shared" ref="N7:N16" si="5">$C$3=F$5</f>
        <v>0</v>
      </c>
      <c r="O7" s="5" t="b">
        <f t="shared" ref="O7:O16" si="6">$C$3=G$5</f>
        <v>0</v>
      </c>
    </row>
    <row r="8" spans="2:15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  <c r="J8" s="5" t="b">
        <f t="shared" si="1"/>
        <v>0</v>
      </c>
      <c r="K8" s="5" t="b">
        <f t="shared" si="2"/>
        <v>0</v>
      </c>
      <c r="L8" s="5" t="b">
        <f t="shared" si="3"/>
        <v>1</v>
      </c>
      <c r="M8" s="5" t="b">
        <f t="shared" si="4"/>
        <v>0</v>
      </c>
      <c r="N8" s="5" t="b">
        <f t="shared" si="5"/>
        <v>0</v>
      </c>
      <c r="O8" s="5" t="b">
        <f t="shared" si="6"/>
        <v>0</v>
      </c>
    </row>
    <row r="9" spans="2:15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  <c r="J9" s="5" t="b">
        <f t="shared" si="1"/>
        <v>0</v>
      </c>
      <c r="K9" s="5" t="b">
        <f t="shared" si="2"/>
        <v>0</v>
      </c>
      <c r="L9" s="5" t="b">
        <f t="shared" si="3"/>
        <v>1</v>
      </c>
      <c r="M9" s="5" t="b">
        <f t="shared" si="4"/>
        <v>0</v>
      </c>
      <c r="N9" s="5" t="b">
        <f t="shared" si="5"/>
        <v>0</v>
      </c>
      <c r="O9" s="5" t="b">
        <f t="shared" si="6"/>
        <v>0</v>
      </c>
    </row>
    <row r="10" spans="2:15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  <c r="J10" s="5" t="b">
        <f t="shared" si="1"/>
        <v>0</v>
      </c>
      <c r="K10" s="5" t="b">
        <f t="shared" si="2"/>
        <v>0</v>
      </c>
      <c r="L10" s="5" t="b">
        <f t="shared" si="3"/>
        <v>1</v>
      </c>
      <c r="M10" s="5" t="b">
        <f t="shared" si="4"/>
        <v>0</v>
      </c>
      <c r="N10" s="5" t="b">
        <f t="shared" si="5"/>
        <v>0</v>
      </c>
      <c r="O10" s="5" t="b">
        <f t="shared" si="6"/>
        <v>0</v>
      </c>
    </row>
    <row r="11" spans="2:15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  <c r="J11" s="5" t="b">
        <f t="shared" si="1"/>
        <v>0</v>
      </c>
      <c r="K11" s="5" t="b">
        <f t="shared" si="2"/>
        <v>0</v>
      </c>
      <c r="L11" s="5" t="b">
        <f t="shared" si="3"/>
        <v>1</v>
      </c>
      <c r="M11" s="5" t="b">
        <f t="shared" si="4"/>
        <v>0</v>
      </c>
      <c r="N11" s="5" t="b">
        <f t="shared" si="5"/>
        <v>0</v>
      </c>
      <c r="O11" s="5" t="b">
        <f t="shared" si="6"/>
        <v>0</v>
      </c>
    </row>
    <row r="12" spans="2:15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  <c r="J12" s="5" t="b">
        <f t="shared" si="1"/>
        <v>0</v>
      </c>
      <c r="K12" s="5" t="b">
        <f t="shared" si="2"/>
        <v>0</v>
      </c>
      <c r="L12" s="5" t="b">
        <f t="shared" si="3"/>
        <v>1</v>
      </c>
      <c r="M12" s="5" t="b">
        <f t="shared" si="4"/>
        <v>0</v>
      </c>
      <c r="N12" s="5" t="b">
        <f t="shared" si="5"/>
        <v>0</v>
      </c>
      <c r="O12" s="5" t="b">
        <f t="shared" si="6"/>
        <v>0</v>
      </c>
    </row>
    <row r="13" spans="2:15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  <c r="J13" s="5" t="b">
        <f t="shared" si="1"/>
        <v>0</v>
      </c>
      <c r="K13" s="5" t="b">
        <f t="shared" si="2"/>
        <v>0</v>
      </c>
      <c r="L13" s="5" t="b">
        <f t="shared" si="3"/>
        <v>1</v>
      </c>
      <c r="M13" s="5" t="b">
        <f t="shared" si="4"/>
        <v>0</v>
      </c>
      <c r="N13" s="5" t="b">
        <f t="shared" si="5"/>
        <v>0</v>
      </c>
      <c r="O13" s="5" t="b">
        <f t="shared" si="6"/>
        <v>0</v>
      </c>
    </row>
    <row r="14" spans="2:15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  <c r="J14" s="5" t="b">
        <f t="shared" si="1"/>
        <v>0</v>
      </c>
      <c r="K14" s="5" t="b">
        <f t="shared" si="2"/>
        <v>0</v>
      </c>
      <c r="L14" s="5" t="b">
        <f t="shared" si="3"/>
        <v>1</v>
      </c>
      <c r="M14" s="5" t="b">
        <f t="shared" si="4"/>
        <v>0</v>
      </c>
      <c r="N14" s="5" t="b">
        <f t="shared" si="5"/>
        <v>0</v>
      </c>
      <c r="O14" s="5" t="b">
        <f t="shared" si="6"/>
        <v>0</v>
      </c>
    </row>
    <row r="15" spans="2:15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  <c r="J15" s="5" t="b">
        <f t="shared" si="1"/>
        <v>0</v>
      </c>
      <c r="K15" s="5" t="b">
        <f t="shared" si="2"/>
        <v>0</v>
      </c>
      <c r="L15" s="5" t="b">
        <f t="shared" si="3"/>
        <v>1</v>
      </c>
      <c r="M15" s="5" t="b">
        <f t="shared" si="4"/>
        <v>0</v>
      </c>
      <c r="N15" s="5" t="b">
        <f t="shared" si="5"/>
        <v>0</v>
      </c>
      <c r="O15" s="5" t="b">
        <f t="shared" si="6"/>
        <v>0</v>
      </c>
    </row>
    <row r="16" spans="2:15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  <c r="J16" s="5" t="b">
        <f t="shared" si="1"/>
        <v>0</v>
      </c>
      <c r="K16" s="5" t="b">
        <f t="shared" si="2"/>
        <v>0</v>
      </c>
      <c r="L16" s="5" t="b">
        <f t="shared" si="3"/>
        <v>1</v>
      </c>
      <c r="M16" s="5" t="b">
        <f t="shared" si="4"/>
        <v>0</v>
      </c>
      <c r="N16" s="5" t="b">
        <f t="shared" si="5"/>
        <v>0</v>
      </c>
      <c r="O16" s="5" t="b">
        <f t="shared" si="6"/>
        <v>0</v>
      </c>
    </row>
  </sheetData>
  <conditionalFormatting sqref="B6:G16">
    <cfRule type="expression" dxfId="0" priority="1">
      <formula>$C$3=B$5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Tushar</cp:lastModifiedBy>
  <dcterms:created xsi:type="dcterms:W3CDTF">2020-05-18T05:56:23Z</dcterms:created>
  <dcterms:modified xsi:type="dcterms:W3CDTF">2023-08-26T14:59:40Z</dcterms:modified>
</cp:coreProperties>
</file>