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ExcelR\DATA ANALYST\ASSIGNMENTS\Advanced Excel\GitHub Upload\Seperate files - functions wise\"/>
    </mc:Choice>
  </mc:AlternateContent>
  <xr:revisionPtr revIDLastSave="0" documentId="8_{5A8ED796-A421-4CB4-98ED-554E118FA38F}" xr6:coauthVersionLast="47" xr6:coauthVersionMax="47" xr10:uidLastSave="{00000000-0000-0000-0000-000000000000}"/>
  <bookViews>
    <workbookView xWindow="-108" yWindow="-108" windowWidth="23256" windowHeight="12456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I8" i="2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G8" i="2" l="1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7" i="2"/>
  <c r="D8" i="2"/>
  <c r="D9" i="2"/>
  <c r="D10" i="2"/>
  <c r="D11" i="2"/>
  <c r="D12" i="2"/>
  <c r="D13" i="2"/>
  <c r="D14" i="2"/>
  <c r="D15" i="2"/>
  <c r="D16" i="2"/>
  <c r="D17" i="2"/>
  <c r="D18" i="2"/>
  <c r="C4" i="2"/>
  <c r="C3" i="2"/>
</calcChain>
</file>

<file path=xl/sharedStrings.xml><?xml version="1.0" encoding="utf-8"?>
<sst xmlns="http://schemas.openxmlformats.org/spreadsheetml/2006/main" count="97" uniqueCount="74">
  <si>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</si>
  <si>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</si>
  <si>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</si>
  <si>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</si>
  <si>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</si>
  <si>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</si>
  <si>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</si>
  <si>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</si>
  <si>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</si>
  <si>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</si>
  <si>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</si>
  <si>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</si>
  <si>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</si>
  <si>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</si>
  <si>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</si>
  <si>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</si>
  <si>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</si>
  <si>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</si>
  <si>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</si>
  <si>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</si>
  <si>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</si>
  <si>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</si>
  <si>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</si>
  <si>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</si>
  <si>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</si>
  <si>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</si>
  <si>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</si>
  <si>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</si>
  <si>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</si>
  <si>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</si>
  <si>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JUNE</t>
  </si>
  <si>
    <t>Start Date</t>
  </si>
  <si>
    <t>End date</t>
  </si>
  <si>
    <t>Total Working Day's</t>
  </si>
  <si>
    <t>New Year's Day</t>
  </si>
  <si>
    <t>Holiday</t>
  </si>
  <si>
    <t>Date</t>
  </si>
  <si>
    <t>Sunday</t>
  </si>
  <si>
    <t>Makar Sankranti</t>
  </si>
  <si>
    <t>Saturday</t>
  </si>
  <si>
    <t>Republic Day</t>
  </si>
  <si>
    <t>Maha Shivaratri</t>
  </si>
  <si>
    <t>Holi</t>
  </si>
  <si>
    <t>Wednesday</t>
  </si>
  <si>
    <t>Gudhi Padwa</t>
  </si>
  <si>
    <t>Thursday</t>
  </si>
  <si>
    <t>Ram Navami</t>
  </si>
  <si>
    <t>Mahavir Jayanti</t>
  </si>
  <si>
    <t>Tuesday</t>
  </si>
  <si>
    <t>Good Friday</t>
  </si>
  <si>
    <t>Friday</t>
  </si>
  <si>
    <t>Easter</t>
  </si>
  <si>
    <t>Ambedkar Jayanti</t>
  </si>
  <si>
    <t>Eid-ul-Fitr</t>
  </si>
  <si>
    <t>May day</t>
  </si>
  <si>
    <t>Monday</t>
  </si>
  <si>
    <t>Buddha Purnima</t>
  </si>
  <si>
    <t>Eid al-Adha</t>
  </si>
  <si>
    <t>Muharram</t>
  </si>
  <si>
    <t>Independence Day</t>
  </si>
  <si>
    <t>Raksha Bandhan</t>
  </si>
  <si>
    <t>Janmashtami</t>
  </si>
  <si>
    <t>Ganesh Chaturthi</t>
  </si>
  <si>
    <t>Eid e Milad</t>
  </si>
  <si>
    <t>Gandhi Jayanti</t>
  </si>
  <si>
    <t>Vijayadashmi</t>
  </si>
  <si>
    <t>Deepavali</t>
  </si>
  <si>
    <t>Guru Nanak Jayanti</t>
  </si>
  <si>
    <t>Christmas</t>
  </si>
  <si>
    <t>1 CL</t>
  </si>
  <si>
    <t>sick leave-1</t>
  </si>
  <si>
    <t>sick leave-2</t>
  </si>
  <si>
    <r>
      <t>Total working days in:- J</t>
    </r>
    <r>
      <rPr>
        <b/>
        <sz val="14"/>
        <color theme="1"/>
        <rFont val="Calibri"/>
        <family val="2"/>
        <scheme val="minor"/>
      </rPr>
      <t>une 2023</t>
    </r>
  </si>
  <si>
    <t>National Holidays List of Year-2023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</si>
</sst>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2" borderId="1" xfId="0" applyNumberForma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14" fontId="0" fillId="0" borderId="0" xfId="0" applyNumberFormat="1"/>
    <xf numFmtId="14" fontId="0" fillId="5" borderId="5" xfId="0" applyNumberFormat="1" applyFill="1" applyBorder="1"/>
    <xf numFmtId="165" fontId="0" fillId="5" borderId="5" xfId="0" applyNumberFormat="1" applyFill="1" applyBorder="1"/>
    <xf numFmtId="18" fontId="0" fillId="5" borderId="5" xfId="0" applyNumberFormat="1" applyFill="1" applyBorder="1"/>
    <xf numFmtId="0" fontId="0" fillId="5" borderId="5" xfId="0" quotePrefix="1" applyFill="1" applyBorder="1"/>
    <xf numFmtId="0" fontId="5" fillId="0" borderId="0" xfId="0" applyFont="1"/>
    <xf numFmtId="0" fontId="1" fillId="0" borderId="0" xfId="0" applyFont="1"/>
    <xf numFmtId="0" fontId="0" fillId="0" borderId="5" xfId="0" applyBorder="1"/>
    <xf numFmtId="14" fontId="0" fillId="0" borderId="5" xfId="0" applyNumberFormat="1" applyBorder="1"/>
    <xf numFmtId="0" fontId="0" fillId="7" borderId="5" xfId="0" applyFill="1" applyBorder="1"/>
    <xf numFmtId="0" fontId="1" fillId="8" borderId="5" xfId="0" applyFont="1" applyFill="1" applyBorder="1" applyAlignment="1">
      <alignment horizontal="center" vertical="center"/>
    </xf>
    <xf numFmtId="0" fontId="0" fillId="9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D14"/>
  <sheetViews>
    <sheetView tabSelected="1" workbookViewId="0">
      <selection activeCell="D21" sqref="D21"/>
    </sheetView>
  </sheetViews>
  <sheetFormatPr defaultRowHeight="14.4" x14ac:dyDescent="0.3"/>
  <cols>
    <col min="2" max="2" width="20.33203125" customWidth="1"/>
    <col min="3" max="3" width="18.33203125" customWidth="1"/>
    <col min="4" max="4" width="14" bestFit="1" customWidth="1"/>
    <col min="6" max="6" width="10.5546875" bestFit="1" customWidth="1"/>
  </cols>
  <sheetData>
    <row r="3" spans="2:4" x14ac:dyDescent="0.3">
      <c r="B3" s="6" t="s">
        <v>2</v>
      </c>
    </row>
    <row r="5" spans="2:4" x14ac:dyDescent="0.3">
      <c r="B5" s="5" t="s">
        <v>1</v>
      </c>
      <c r="C5" s="5" t="s">
        <v>0</v>
      </c>
    </row>
    <row r="6" spans="2:4" x14ac:dyDescent="0.3">
      <c r="B6" s="4">
        <v>20070623</v>
      </c>
      <c r="C6" s="1">
        <v>38706</v>
      </c>
      <c r="D6" s="12"/>
    </row>
    <row r="7" spans="2:4" x14ac:dyDescent="0.3">
      <c r="B7" s="3">
        <v>20070624</v>
      </c>
      <c r="C7" s="1">
        <v>39053</v>
      </c>
      <c r="D7" s="12"/>
    </row>
    <row r="8" spans="2:4" x14ac:dyDescent="0.3">
      <c r="B8" s="3">
        <v>20070523</v>
      </c>
      <c r="C8" s="1">
        <v>39094</v>
      </c>
      <c r="D8" s="12"/>
    </row>
    <row r="9" spans="2:4" x14ac:dyDescent="0.3">
      <c r="B9" s="3">
        <v>20061202</v>
      </c>
      <c r="C9" s="1">
        <v>39221</v>
      </c>
      <c r="D9" s="12"/>
    </row>
    <row r="10" spans="2:4" x14ac:dyDescent="0.3">
      <c r="B10" s="3">
        <v>20070112</v>
      </c>
      <c r="C10" s="1">
        <v>39225</v>
      </c>
      <c r="D10" s="12"/>
    </row>
    <row r="11" spans="2:4" x14ac:dyDescent="0.3">
      <c r="B11" s="3">
        <v>20070519</v>
      </c>
      <c r="C11" s="1">
        <v>39256</v>
      </c>
      <c r="D11" s="12"/>
    </row>
    <row r="12" spans="2:4" x14ac:dyDescent="0.3">
      <c r="B12" s="3">
        <v>20080419</v>
      </c>
      <c r="C12" s="1">
        <v>39257</v>
      </c>
      <c r="D12" s="12"/>
    </row>
    <row r="13" spans="2:4" x14ac:dyDescent="0.3">
      <c r="B13" s="3">
        <v>20071017</v>
      </c>
      <c r="C13" s="1">
        <v>39372</v>
      </c>
      <c r="D13" s="12"/>
    </row>
    <row r="14" spans="2:4" x14ac:dyDescent="0.3">
      <c r="B14" s="2">
        <v>20051220</v>
      </c>
      <c r="C14" s="1">
        <v>39557</v>
      </c>
      <c r="D14" s="12"/>
    </row>
  </sheetData>
  <sortState xmlns:xlrd2="http://schemas.microsoft.com/office/spreadsheetml/2017/richdata2" ref="C6:C14">
    <sortCondition ref="C6:C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topLeftCell="B1" workbookViewId="0">
      <selection activeCell="K7" sqref="K7"/>
    </sheetView>
  </sheetViews>
  <sheetFormatPr defaultRowHeight="14.4" x14ac:dyDescent="0.3"/>
  <cols>
    <col min="2" max="2" width="19.5546875" bestFit="1" customWidth="1"/>
    <col min="3" max="3" width="15.6640625" bestFit="1" customWidth="1"/>
    <col min="5" max="5" width="16.88671875" bestFit="1" customWidth="1"/>
    <col min="6" max="6" width="16.6640625" bestFit="1" customWidth="1"/>
    <col min="7" max="7" width="10.5546875" bestFit="1" customWidth="1"/>
    <col min="8" max="8" width="12" bestFit="1" customWidth="1"/>
    <col min="9" max="9" width="29.33203125" bestFit="1" customWidth="1"/>
  </cols>
  <sheetData>
    <row r="3" spans="2:9" x14ac:dyDescent="0.3">
      <c r="B3" s="10" t="s">
        <v>26</v>
      </c>
      <c r="C3" s="13">
        <f ca="1">TODAY()</f>
        <v>45164</v>
      </c>
      <c r="F3" s="10" t="s">
        <v>25</v>
      </c>
      <c r="G3" s="13">
        <v>45109</v>
      </c>
    </row>
    <row r="4" spans="2:9" x14ac:dyDescent="0.3">
      <c r="B4" s="10" t="s">
        <v>24</v>
      </c>
      <c r="C4" s="14">
        <f ca="1">NOW()</f>
        <v>45164.853132175929</v>
      </c>
      <c r="F4" s="10" t="s">
        <v>23</v>
      </c>
      <c r="G4" s="15">
        <v>0.48125000000000001</v>
      </c>
    </row>
    <row r="6" spans="2:9" x14ac:dyDescent="0.3">
      <c r="B6" s="10" t="s">
        <v>22</v>
      </c>
      <c r="C6" s="10" t="s">
        <v>21</v>
      </c>
      <c r="D6" s="10" t="s">
        <v>20</v>
      </c>
      <c r="E6" s="10" t="s">
        <v>19</v>
      </c>
      <c r="F6" s="10" t="s">
        <v>18</v>
      </c>
      <c r="G6" s="10" t="s">
        <v>17</v>
      </c>
      <c r="H6" s="10" t="s">
        <v>16</v>
      </c>
      <c r="I6" s="10" t="s">
        <v>15</v>
      </c>
    </row>
    <row r="7" spans="2:9" x14ac:dyDescent="0.3">
      <c r="B7" s="9" t="s">
        <v>14</v>
      </c>
      <c r="C7" s="8">
        <v>36478</v>
      </c>
      <c r="D7" s="7">
        <f>DAY($C7)</f>
        <v>14</v>
      </c>
      <c r="E7" s="7">
        <f>MONTH($C7)</f>
        <v>11</v>
      </c>
      <c r="F7" s="7" t="str">
        <f>TEXT($C7,"MMMM")</f>
        <v>November</v>
      </c>
      <c r="G7" s="7">
        <f>YEAR(C7)</f>
        <v>1999</v>
      </c>
      <c r="H7" s="7">
        <f ca="1">DATEDIF(C7,TODAY(),"Y")</f>
        <v>23</v>
      </c>
      <c r="I7" s="16" t="str">
        <f ca="1">DATEDIF($C7,TODAY(),"Y")&amp;" Years "&amp;DATEDIF($C7,TODAY(),"YM")&amp;" Months "&amp;DATEDIF($C7,TODAY(),"MD")&amp;" Day's"</f>
        <v>23 Years 9 Months 12 Day's</v>
      </c>
    </row>
    <row r="8" spans="2:9" x14ac:dyDescent="0.3">
      <c r="B8" s="9" t="s">
        <v>13</v>
      </c>
      <c r="C8" s="8">
        <v>37027</v>
      </c>
      <c r="D8" s="7">
        <f t="shared" ref="D8:D18" si="0">DAY(C8)</f>
        <v>16</v>
      </c>
      <c r="E8" s="7">
        <f t="shared" ref="E8:E18" si="1">MONTH($C8)</f>
        <v>5</v>
      </c>
      <c r="F8" s="7" t="str">
        <f t="shared" ref="F8:F18" si="2">TEXT($C8,"MMMM")</f>
        <v>May</v>
      </c>
      <c r="G8" s="7">
        <f t="shared" ref="G8:G18" si="3">YEAR(C8)</f>
        <v>2001</v>
      </c>
      <c r="H8" s="7">
        <f t="shared" ref="H8:H18" ca="1" si="4">DATEDIF(C8,TODAY(),"Y")</f>
        <v>22</v>
      </c>
      <c r="I8" s="16" t="str">
        <f t="shared" ref="I8:I18" ca="1" si="5">DATEDIF($C8,TODAY(),"Y")&amp;" Years "&amp;DATEDIF($C8,TODAY(),"YM")&amp;" Months "&amp;DATEDIF($C8,TODAY(),"MD")&amp;" Day's"</f>
        <v>22 Years 3 Months 10 Day's</v>
      </c>
    </row>
    <row r="9" spans="2:9" x14ac:dyDescent="0.3">
      <c r="B9" s="9" t="s">
        <v>12</v>
      </c>
      <c r="C9" s="8">
        <v>37946</v>
      </c>
      <c r="D9" s="7">
        <f t="shared" si="0"/>
        <v>21</v>
      </c>
      <c r="E9" s="7">
        <f t="shared" si="1"/>
        <v>11</v>
      </c>
      <c r="F9" s="7" t="str">
        <f t="shared" si="2"/>
        <v>November</v>
      </c>
      <c r="G9" s="7">
        <f t="shared" si="3"/>
        <v>2003</v>
      </c>
      <c r="H9" s="7">
        <f t="shared" ca="1" si="4"/>
        <v>19</v>
      </c>
      <c r="I9" s="16" t="str">
        <f t="shared" ca="1" si="5"/>
        <v>19 Years 9 Months 5 Day's</v>
      </c>
    </row>
    <row r="10" spans="2:9" x14ac:dyDescent="0.3">
      <c r="B10" s="9" t="s">
        <v>11</v>
      </c>
      <c r="C10" s="8">
        <v>38113</v>
      </c>
      <c r="D10" s="7">
        <f t="shared" si="0"/>
        <v>6</v>
      </c>
      <c r="E10" s="7">
        <f t="shared" si="1"/>
        <v>5</v>
      </c>
      <c r="F10" s="7" t="str">
        <f t="shared" si="2"/>
        <v>May</v>
      </c>
      <c r="G10" s="7">
        <f t="shared" si="3"/>
        <v>2004</v>
      </c>
      <c r="H10" s="7">
        <f t="shared" ca="1" si="4"/>
        <v>19</v>
      </c>
      <c r="I10" s="16" t="str">
        <f t="shared" ca="1" si="5"/>
        <v>19 Years 3 Months 20 Day's</v>
      </c>
    </row>
    <row r="11" spans="2:9" x14ac:dyDescent="0.3">
      <c r="B11" s="9" t="s">
        <v>10</v>
      </c>
      <c r="C11" s="8">
        <v>38449</v>
      </c>
      <c r="D11" s="7">
        <f t="shared" si="0"/>
        <v>7</v>
      </c>
      <c r="E11" s="7">
        <f t="shared" si="1"/>
        <v>4</v>
      </c>
      <c r="F11" s="7" t="str">
        <f t="shared" si="2"/>
        <v>April</v>
      </c>
      <c r="G11" s="7">
        <f t="shared" si="3"/>
        <v>2005</v>
      </c>
      <c r="H11" s="7">
        <f t="shared" ca="1" si="4"/>
        <v>18</v>
      </c>
      <c r="I11" s="16" t="str">
        <f t="shared" ca="1" si="5"/>
        <v>18 Years 4 Months 19 Day's</v>
      </c>
    </row>
    <row r="12" spans="2:9" x14ac:dyDescent="0.3">
      <c r="B12" s="9" t="s">
        <v>9</v>
      </c>
      <c r="C12" s="8">
        <v>39846</v>
      </c>
      <c r="D12" s="7">
        <f t="shared" si="0"/>
        <v>2</v>
      </c>
      <c r="E12" s="7">
        <f t="shared" si="1"/>
        <v>2</v>
      </c>
      <c r="F12" s="7" t="str">
        <f t="shared" si="2"/>
        <v>February</v>
      </c>
      <c r="G12" s="7">
        <f t="shared" si="3"/>
        <v>2009</v>
      </c>
      <c r="H12" s="7">
        <f t="shared" ca="1" si="4"/>
        <v>14</v>
      </c>
      <c r="I12" s="16" t="str">
        <f t="shared" ca="1" si="5"/>
        <v>14 Years 6 Months 24 Day's</v>
      </c>
    </row>
    <row r="13" spans="2:9" x14ac:dyDescent="0.3">
      <c r="B13" s="9" t="s">
        <v>8</v>
      </c>
      <c r="C13" s="8">
        <v>40330</v>
      </c>
      <c r="D13" s="7">
        <f t="shared" si="0"/>
        <v>1</v>
      </c>
      <c r="E13" s="7">
        <f t="shared" si="1"/>
        <v>6</v>
      </c>
      <c r="F13" s="7" t="str">
        <f t="shared" si="2"/>
        <v>June</v>
      </c>
      <c r="G13" s="7">
        <f t="shared" si="3"/>
        <v>2010</v>
      </c>
      <c r="H13" s="7">
        <f t="shared" ca="1" si="4"/>
        <v>13</v>
      </c>
      <c r="I13" s="16" t="str">
        <f t="shared" ca="1" si="5"/>
        <v>13 Years 2 Months 25 Day's</v>
      </c>
    </row>
    <row r="14" spans="2:9" x14ac:dyDescent="0.3">
      <c r="B14" s="9" t="s">
        <v>7</v>
      </c>
      <c r="C14" s="8">
        <v>40495</v>
      </c>
      <c r="D14" s="7">
        <f t="shared" si="0"/>
        <v>13</v>
      </c>
      <c r="E14" s="7">
        <f t="shared" si="1"/>
        <v>11</v>
      </c>
      <c r="F14" s="7" t="str">
        <f t="shared" si="2"/>
        <v>November</v>
      </c>
      <c r="G14" s="7">
        <f t="shared" si="3"/>
        <v>2010</v>
      </c>
      <c r="H14" s="7">
        <f t="shared" ca="1" si="4"/>
        <v>12</v>
      </c>
      <c r="I14" s="16" t="str">
        <f t="shared" ca="1" si="5"/>
        <v>12 Years 9 Months 13 Day's</v>
      </c>
    </row>
    <row r="15" spans="2:9" x14ac:dyDescent="0.3">
      <c r="B15" s="9" t="s">
        <v>6</v>
      </c>
      <c r="C15" s="8">
        <v>40574</v>
      </c>
      <c r="D15" s="7">
        <f t="shared" si="0"/>
        <v>31</v>
      </c>
      <c r="E15" s="7">
        <f t="shared" si="1"/>
        <v>1</v>
      </c>
      <c r="F15" s="7" t="str">
        <f t="shared" si="2"/>
        <v>January</v>
      </c>
      <c r="G15" s="7">
        <f t="shared" si="3"/>
        <v>2011</v>
      </c>
      <c r="H15" s="7">
        <f t="shared" ca="1" si="4"/>
        <v>12</v>
      </c>
      <c r="I15" s="16" t="str">
        <f t="shared" ca="1" si="5"/>
        <v>12 Years 6 Months 26 Day's</v>
      </c>
    </row>
    <row r="16" spans="2:9" x14ac:dyDescent="0.3">
      <c r="B16" s="9" t="s">
        <v>5</v>
      </c>
      <c r="C16" s="8">
        <v>41400</v>
      </c>
      <c r="D16" s="7">
        <f t="shared" si="0"/>
        <v>6</v>
      </c>
      <c r="E16" s="7">
        <f t="shared" si="1"/>
        <v>5</v>
      </c>
      <c r="F16" s="7" t="str">
        <f t="shared" si="2"/>
        <v>May</v>
      </c>
      <c r="G16" s="7">
        <f t="shared" si="3"/>
        <v>2013</v>
      </c>
      <c r="H16" s="7">
        <f t="shared" ca="1" si="4"/>
        <v>10</v>
      </c>
      <c r="I16" s="16" t="str">
        <f t="shared" ca="1" si="5"/>
        <v>10 Years 3 Months 20 Day's</v>
      </c>
    </row>
    <row r="17" spans="2:9" x14ac:dyDescent="0.3">
      <c r="B17" s="9" t="s">
        <v>4</v>
      </c>
      <c r="C17" s="8">
        <v>42027</v>
      </c>
      <c r="D17" s="7">
        <f t="shared" si="0"/>
        <v>23</v>
      </c>
      <c r="E17" s="7">
        <f t="shared" si="1"/>
        <v>1</v>
      </c>
      <c r="F17" s="7" t="str">
        <f t="shared" si="2"/>
        <v>January</v>
      </c>
      <c r="G17" s="7">
        <f t="shared" si="3"/>
        <v>2015</v>
      </c>
      <c r="H17" s="7">
        <f t="shared" ca="1" si="4"/>
        <v>8</v>
      </c>
      <c r="I17" s="16" t="str">
        <f t="shared" ca="1" si="5"/>
        <v>8 Years 7 Months 3 Day's</v>
      </c>
    </row>
    <row r="18" spans="2:9" x14ac:dyDescent="0.3">
      <c r="B18" s="9" t="s">
        <v>3</v>
      </c>
      <c r="C18" s="8">
        <v>42124</v>
      </c>
      <c r="D18" s="7">
        <f t="shared" si="0"/>
        <v>30</v>
      </c>
      <c r="E18" s="7">
        <f t="shared" si="1"/>
        <v>4</v>
      </c>
      <c r="F18" s="7" t="str">
        <f t="shared" si="2"/>
        <v>April</v>
      </c>
      <c r="G18" s="7">
        <f t="shared" si="3"/>
        <v>2015</v>
      </c>
      <c r="H18" s="7">
        <f t="shared" ca="1" si="4"/>
        <v>8</v>
      </c>
      <c r="I18" s="16" t="str">
        <f t="shared" ca="1" si="5"/>
        <v>8 Years 3 Months 27 Day's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C3:M39"/>
  <sheetViews>
    <sheetView topLeftCell="B1" workbookViewId="0">
      <selection activeCell="H17" sqref="H17"/>
    </sheetView>
  </sheetViews>
  <sheetFormatPr defaultRowHeight="14.4" x14ac:dyDescent="0.3"/>
  <cols>
    <col min="5" max="5" width="17.5546875" customWidth="1"/>
    <col min="6" max="6" width="10.5546875" bestFit="1" customWidth="1"/>
    <col min="11" max="11" width="23.21875" customWidth="1"/>
    <col min="12" max="12" width="13.6640625" customWidth="1"/>
    <col min="13" max="13" width="14" customWidth="1"/>
  </cols>
  <sheetData>
    <row r="3" spans="3:13" x14ac:dyDescent="0.3">
      <c r="C3" s="11" t="s">
        <v>29</v>
      </c>
    </row>
    <row r="4" spans="3:13" x14ac:dyDescent="0.3">
      <c r="C4" s="11" t="s">
        <v>28</v>
      </c>
    </row>
    <row r="5" spans="3:13" x14ac:dyDescent="0.3">
      <c r="C5" s="11" t="s">
        <v>27</v>
      </c>
    </row>
    <row r="8" spans="3:13" ht="18" x14ac:dyDescent="0.35">
      <c r="D8" s="17" t="s">
        <v>72</v>
      </c>
      <c r="K8" s="17" t="s">
        <v>73</v>
      </c>
    </row>
    <row r="10" spans="3:13" x14ac:dyDescent="0.3">
      <c r="E10" s="18" t="s">
        <v>30</v>
      </c>
      <c r="K10" s="22" t="s">
        <v>35</v>
      </c>
      <c r="L10" s="22" t="s">
        <v>36</v>
      </c>
      <c r="M10" s="22" t="s">
        <v>20</v>
      </c>
    </row>
    <row r="11" spans="3:13" x14ac:dyDescent="0.3">
      <c r="E11" s="21" t="s">
        <v>31</v>
      </c>
      <c r="F11" s="20">
        <v>45078</v>
      </c>
      <c r="K11" s="19" t="s">
        <v>34</v>
      </c>
      <c r="L11" s="20">
        <v>44927</v>
      </c>
      <c r="M11" s="19" t="s">
        <v>37</v>
      </c>
    </row>
    <row r="12" spans="3:13" x14ac:dyDescent="0.3">
      <c r="E12" s="21" t="s">
        <v>32</v>
      </c>
      <c r="F12" s="20">
        <v>45107</v>
      </c>
      <c r="K12" s="19" t="s">
        <v>38</v>
      </c>
      <c r="L12" s="20">
        <v>44940</v>
      </c>
      <c r="M12" s="19" t="s">
        <v>39</v>
      </c>
    </row>
    <row r="13" spans="3:13" x14ac:dyDescent="0.3">
      <c r="E13" s="23" t="s">
        <v>33</v>
      </c>
      <c r="F13" s="23">
        <f>NETWORKDAYS($F$11,$F$12,$L$11:$L$39)</f>
        <v>18</v>
      </c>
      <c r="K13" s="19" t="s">
        <v>40</v>
      </c>
      <c r="L13" s="20">
        <v>44952</v>
      </c>
      <c r="M13" s="19" t="s">
        <v>45</v>
      </c>
    </row>
    <row r="14" spans="3:13" x14ac:dyDescent="0.3">
      <c r="K14" s="19" t="s">
        <v>41</v>
      </c>
      <c r="L14" s="20">
        <v>44975</v>
      </c>
      <c r="M14" s="19" t="s">
        <v>39</v>
      </c>
    </row>
    <row r="15" spans="3:13" x14ac:dyDescent="0.3">
      <c r="K15" s="19" t="s">
        <v>42</v>
      </c>
      <c r="L15" s="20">
        <v>44993</v>
      </c>
      <c r="M15" s="19" t="s">
        <v>43</v>
      </c>
    </row>
    <row r="16" spans="3:13" x14ac:dyDescent="0.3">
      <c r="K16" s="19" t="s">
        <v>44</v>
      </c>
      <c r="L16" s="20">
        <v>45007</v>
      </c>
      <c r="M16" s="19" t="s">
        <v>43</v>
      </c>
    </row>
    <row r="17" spans="11:13" x14ac:dyDescent="0.3">
      <c r="K17" s="19" t="s">
        <v>46</v>
      </c>
      <c r="L17" s="20">
        <v>45015</v>
      </c>
      <c r="M17" s="19" t="s">
        <v>45</v>
      </c>
    </row>
    <row r="18" spans="11:13" x14ac:dyDescent="0.3">
      <c r="K18" s="19" t="s">
        <v>47</v>
      </c>
      <c r="L18" s="20">
        <v>45020</v>
      </c>
      <c r="M18" s="19" t="s">
        <v>48</v>
      </c>
    </row>
    <row r="19" spans="11:13" x14ac:dyDescent="0.3">
      <c r="K19" s="19" t="s">
        <v>49</v>
      </c>
      <c r="L19" s="20">
        <v>45023</v>
      </c>
      <c r="M19" s="19" t="s">
        <v>50</v>
      </c>
    </row>
    <row r="20" spans="11:13" x14ac:dyDescent="0.3">
      <c r="K20" s="19" t="s">
        <v>51</v>
      </c>
      <c r="L20" s="20">
        <v>45025</v>
      </c>
      <c r="M20" s="19" t="s">
        <v>37</v>
      </c>
    </row>
    <row r="21" spans="11:13" x14ac:dyDescent="0.3">
      <c r="K21" s="19" t="s">
        <v>52</v>
      </c>
      <c r="L21" s="20">
        <v>45030</v>
      </c>
      <c r="M21" s="19" t="s">
        <v>50</v>
      </c>
    </row>
    <row r="22" spans="11:13" x14ac:dyDescent="0.3">
      <c r="K22" s="19" t="s">
        <v>53</v>
      </c>
      <c r="L22" s="20">
        <v>45038</v>
      </c>
      <c r="M22" s="19" t="s">
        <v>39</v>
      </c>
    </row>
    <row r="23" spans="11:13" x14ac:dyDescent="0.3">
      <c r="K23" s="19" t="s">
        <v>54</v>
      </c>
      <c r="L23" s="20">
        <v>45047</v>
      </c>
      <c r="M23" s="19" t="s">
        <v>55</v>
      </c>
    </row>
    <row r="24" spans="11:13" x14ac:dyDescent="0.3">
      <c r="K24" s="19" t="s">
        <v>56</v>
      </c>
      <c r="L24" s="20">
        <v>45051</v>
      </c>
      <c r="M24" s="19" t="s">
        <v>50</v>
      </c>
    </row>
    <row r="25" spans="11:13" x14ac:dyDescent="0.3">
      <c r="K25" s="19" t="s">
        <v>57</v>
      </c>
      <c r="L25" s="20">
        <v>45106</v>
      </c>
      <c r="M25" s="19" t="s">
        <v>45</v>
      </c>
    </row>
    <row r="26" spans="11:13" x14ac:dyDescent="0.3">
      <c r="K26" s="19" t="s">
        <v>58</v>
      </c>
      <c r="L26" s="20">
        <v>45130</v>
      </c>
      <c r="M26" s="19" t="s">
        <v>39</v>
      </c>
    </row>
    <row r="27" spans="11:13" x14ac:dyDescent="0.3">
      <c r="K27" s="19" t="s">
        <v>59</v>
      </c>
      <c r="L27" s="20">
        <v>45153</v>
      </c>
      <c r="M27" s="19" t="s">
        <v>48</v>
      </c>
    </row>
    <row r="28" spans="11:13" x14ac:dyDescent="0.3">
      <c r="K28" s="19" t="s">
        <v>60</v>
      </c>
      <c r="L28" s="20">
        <v>45169</v>
      </c>
      <c r="M28" s="19" t="s">
        <v>45</v>
      </c>
    </row>
    <row r="29" spans="11:13" x14ac:dyDescent="0.3">
      <c r="K29" s="19" t="s">
        <v>61</v>
      </c>
      <c r="L29" s="20">
        <v>45176</v>
      </c>
      <c r="M29" s="19" t="s">
        <v>45</v>
      </c>
    </row>
    <row r="30" spans="11:13" x14ac:dyDescent="0.3">
      <c r="K30" s="19" t="s">
        <v>62</v>
      </c>
      <c r="L30" s="20">
        <v>45188</v>
      </c>
      <c r="M30" s="19" t="s">
        <v>48</v>
      </c>
    </row>
    <row r="31" spans="11:13" x14ac:dyDescent="0.3">
      <c r="K31" s="19" t="s">
        <v>63</v>
      </c>
      <c r="L31" s="20">
        <v>45197</v>
      </c>
      <c r="M31" s="19" t="s">
        <v>45</v>
      </c>
    </row>
    <row r="32" spans="11:13" x14ac:dyDescent="0.3">
      <c r="K32" s="19" t="s">
        <v>64</v>
      </c>
      <c r="L32" s="20">
        <v>45201</v>
      </c>
      <c r="M32" s="19" t="s">
        <v>55</v>
      </c>
    </row>
    <row r="33" spans="11:13" x14ac:dyDescent="0.3">
      <c r="K33" s="19" t="s">
        <v>65</v>
      </c>
      <c r="L33" s="20">
        <v>45223</v>
      </c>
      <c r="M33" s="19" t="s">
        <v>48</v>
      </c>
    </row>
    <row r="34" spans="11:13" x14ac:dyDescent="0.3">
      <c r="K34" s="19" t="s">
        <v>66</v>
      </c>
      <c r="L34" s="20">
        <v>45242</v>
      </c>
      <c r="M34" s="19" t="s">
        <v>37</v>
      </c>
    </row>
    <row r="35" spans="11:13" x14ac:dyDescent="0.3">
      <c r="K35" s="19" t="s">
        <v>67</v>
      </c>
      <c r="L35" s="20">
        <v>45257</v>
      </c>
      <c r="M35" s="19" t="s">
        <v>55</v>
      </c>
    </row>
    <row r="36" spans="11:13" x14ac:dyDescent="0.3">
      <c r="K36" s="19" t="s">
        <v>68</v>
      </c>
      <c r="L36" s="20">
        <v>45285</v>
      </c>
      <c r="M36" s="19" t="s">
        <v>55</v>
      </c>
    </row>
    <row r="37" spans="11:13" x14ac:dyDescent="0.3">
      <c r="K37" s="19" t="s">
        <v>69</v>
      </c>
      <c r="L37" s="20">
        <v>45082</v>
      </c>
      <c r="M37" s="19" t="s">
        <v>55</v>
      </c>
    </row>
    <row r="38" spans="11:13" x14ac:dyDescent="0.3">
      <c r="K38" s="19" t="s">
        <v>70</v>
      </c>
      <c r="L38" s="20">
        <v>45103</v>
      </c>
      <c r="M38" s="19" t="s">
        <v>55</v>
      </c>
    </row>
    <row r="39" spans="11:13" x14ac:dyDescent="0.3">
      <c r="K39" s="19" t="s">
        <v>71</v>
      </c>
      <c r="L39" s="20">
        <v>45104</v>
      </c>
      <c r="M39" s="19" t="s">
        <v>48</v>
      </c>
    </row>
  </sheetData>
  <phoneticPr fontId="7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Tushar</cp:lastModifiedBy>
  <dcterms:created xsi:type="dcterms:W3CDTF">2022-07-28T07:24:11Z</dcterms:created>
  <dcterms:modified xsi:type="dcterms:W3CDTF">2023-08-26T14:58:48Z</dcterms:modified>
</cp:coreProperties>
</file>