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<sst xmlns="http://schemas.openxmlformats.org/spreadsheetml/2006/main" count="202" uniqueCount="193">
  <si>
    <t>Japanese</t>
  </si>
  <si>
    <t>English</t>
  </si>
  <si>
    <t>の</t>
  </si>
  <si>
    <t>に</t>
  </si>
  <si>
    <t>は</t>
  </si>
  <si>
    <t>た</t>
  </si>
  <si>
    <t>を</t>
  </si>
  <si>
    <t>だ</t>
  </si>
  <si>
    <t>が</t>
  </si>
  <si>
    <t>て</t>
  </si>
  <si>
    <t>と</t>
  </si>
  <si>
    <t>ます</t>
  </si>
  <si>
    <t>も</t>
  </si>
  <si>
    <t>で</t>
  </si>
  <si>
    <t>ている</t>
  </si>
  <si>
    <t>です</t>
  </si>
  <si>
    <t>れる</t>
  </si>
  <si>
    <t>という</t>
  </si>
  <si>
    <t>事</t>
  </si>
  <si>
    <t>えー</t>
  </si>
  <si>
    <t>言う</t>
  </si>
  <si>
    <t>のです</t>
  </si>
  <si>
    <t>あの</t>
  </si>
  <si>
    <t>する</t>
  </si>
  <si>
    <t>まー</t>
  </si>
  <si>
    <t>ある</t>
  </si>
  <si>
    <t>ね</t>
  </si>
  <si>
    <t>ない</t>
  </si>
  <si>
    <t>なる</t>
  </si>
  <si>
    <t>か</t>
  </si>
  <si>
    <t>その</t>
  </si>
  <si>
    <t>けれど</t>
  </si>
  <si>
    <t>から</t>
  </si>
  <si>
    <t>よう</t>
  </si>
  <si>
    <t>思う</t>
  </si>
  <si>
    <t>物</t>
  </si>
  <si>
    <t>そう</t>
  </si>
  <si>
    <t>何</t>
  </si>
  <si>
    <t>私</t>
  </si>
  <si>
    <t>てしまう</t>
  </si>
  <si>
    <t>それ</t>
  </si>
  <si>
    <t>とか</t>
  </si>
  <si>
    <t>この</t>
  </si>
  <si>
    <t>無い</t>
  </si>
  <si>
    <t>行く</t>
  </si>
  <si>
    <t>のだ</t>
  </si>
  <si>
    <t>せる</t>
  </si>
  <si>
    <t>これ</t>
  </si>
  <si>
    <t>もう</t>
  </si>
  <si>
    <t>である</t>
  </si>
  <si>
    <t>時</t>
  </si>
  <si>
    <t>な</t>
  </si>
  <si>
    <t>ず</t>
  </si>
  <si>
    <t>ので</t>
  </si>
  <si>
    <t>人</t>
  </si>
  <si>
    <t>よ</t>
  </si>
  <si>
    <t>こう</t>
  </si>
  <si>
    <t>ば</t>
  </si>
  <si>
    <t>や</t>
  </si>
  <si>
    <t>来る</t>
  </si>
  <si>
    <t>まで</t>
  </si>
  <si>
    <t>見る</t>
  </si>
  <si>
    <t>たり</t>
  </si>
  <si>
    <t>今</t>
  </si>
  <si>
    <t>良い</t>
  </si>
  <si>
    <t>所</t>
  </si>
  <si>
    <t>自分</t>
  </si>
  <si>
    <t>ん</t>
  </si>
  <si>
    <t>あー</t>
  </si>
  <si>
    <t>やはり</t>
  </si>
  <si>
    <t>たい</t>
  </si>
  <si>
    <t>やる</t>
  </si>
  <si>
    <t>中</t>
  </si>
  <si>
    <t>いる</t>
  </si>
  <si>
    <t>できる</t>
  </si>
  <si>
    <t>など</t>
  </si>
  <si>
    <t>として</t>
  </si>
  <si>
    <t>後</t>
  </si>
  <si>
    <t>また</t>
  </si>
  <si>
    <t>ちょっと</t>
  </si>
  <si>
    <t>てくる</t>
  </si>
  <si>
    <t>だけ</t>
  </si>
  <si>
    <t>くらい</t>
  </si>
  <si>
    <t>ではない</t>
  </si>
  <si>
    <t>えーと</t>
  </si>
  <si>
    <t>方</t>
  </si>
  <si>
    <t>ていく</t>
  </si>
  <si>
    <t>訳</t>
  </si>
  <si>
    <t>へ</t>
  </si>
  <si>
    <t>どう</t>
  </si>
  <si>
    <t>し</t>
  </si>
  <si>
    <t>本当</t>
  </si>
  <si>
    <t>持つ</t>
  </si>
  <si>
    <t>出る</t>
  </si>
  <si>
    <t>ため</t>
  </si>
  <si>
    <t>すごい</t>
  </si>
  <si>
    <t>考える</t>
  </si>
  <si>
    <t>そこ</t>
  </si>
  <si>
    <t>う</t>
  </si>
  <si>
    <t>分かる</t>
  </si>
  <si>
    <t>ておる</t>
  </si>
  <si>
    <t>について</t>
  </si>
  <si>
    <t>それで</t>
  </si>
  <si>
    <t>入る</t>
  </si>
  <si>
    <t>作る</t>
  </si>
  <si>
    <t>てみる</t>
  </si>
  <si>
    <t>聞く</t>
  </si>
  <si>
    <t>そして</t>
  </si>
  <si>
    <t>てくれる</t>
  </si>
  <si>
    <t>場合</t>
  </si>
  <si>
    <t>話</t>
  </si>
  <si>
    <t>ながら</t>
  </si>
  <si>
    <t>そんな</t>
  </si>
  <si>
    <t>使う</t>
  </si>
  <si>
    <t>日本</t>
  </si>
  <si>
    <t>風</t>
  </si>
  <si>
    <t>おー</t>
  </si>
  <si>
    <t>前</t>
  </si>
  <si>
    <t>多い</t>
  </si>
  <si>
    <t>のではない</t>
  </si>
  <si>
    <t>よく</t>
  </si>
  <si>
    <t>一つ</t>
  </si>
  <si>
    <t>子供</t>
  </si>
  <si>
    <t>非常</t>
  </si>
  <si>
    <t>気</t>
  </si>
  <si>
    <t>ても</t>
  </si>
  <si>
    <t>取る</t>
  </si>
  <si>
    <t>うち</t>
  </si>
  <si>
    <t>知る</t>
  </si>
  <si>
    <t>より</t>
  </si>
  <si>
    <t>それから</t>
  </si>
  <si>
    <t>うー</t>
  </si>
  <si>
    <t>感じ</t>
  </si>
  <si>
    <t>みたい</t>
  </si>
  <si>
    <t>でも</t>
  </si>
  <si>
    <t>ここ</t>
  </si>
  <si>
    <t>とても</t>
  </si>
  <si>
    <t>いろいろ</t>
  </si>
  <si>
    <t>一</t>
  </si>
  <si>
    <t>行なう</t>
  </si>
  <si>
    <t>一番</t>
  </si>
  <si>
    <t>二</t>
  </si>
  <si>
    <t>同じ</t>
  </si>
  <si>
    <t>まず</t>
  </si>
  <si>
    <t>必要</t>
  </si>
  <si>
    <t>仕事</t>
  </si>
  <si>
    <t>余り</t>
  </si>
  <si>
    <t>によって</t>
  </si>
  <si>
    <t>かもしれない</t>
  </si>
  <si>
    <t>僕</t>
  </si>
  <si>
    <t>皆</t>
  </si>
  <si>
    <t>彼</t>
  </si>
  <si>
    <t>食べる</t>
  </si>
  <si>
    <t>ほど</t>
  </si>
  <si>
    <t>しかし</t>
  </si>
  <si>
    <t>書く</t>
  </si>
  <si>
    <t>入れる</t>
  </si>
  <si>
    <t>次</t>
  </si>
  <si>
    <t>結構</t>
  </si>
  <si>
    <t>問題</t>
  </si>
  <si>
    <t>例えば</t>
  </si>
  <si>
    <t>目</t>
  </si>
  <si>
    <t>頃</t>
  </si>
  <si>
    <t>上</t>
  </si>
  <si>
    <t>てくださる</t>
  </si>
  <si>
    <t>他</t>
  </si>
  <si>
    <t>いつ</t>
  </si>
  <si>
    <t>家</t>
  </si>
  <si>
    <t>付く</t>
  </si>
  <si>
    <t>日</t>
  </si>
  <si>
    <t>出す</t>
  </si>
  <si>
    <t>一人</t>
  </si>
  <si>
    <t>人間</t>
  </si>
  <si>
    <t>どこ</t>
  </si>
  <si>
    <t>ございます</t>
  </si>
  <si>
    <t>時間</t>
  </si>
  <si>
    <t>ただ</t>
  </si>
  <si>
    <t>だから</t>
  </si>
  <si>
    <t>違う</t>
  </si>
  <si>
    <t>受ける</t>
  </si>
  <si>
    <t>言葉</t>
  </si>
  <si>
    <t>なんか</t>
  </si>
  <si>
    <t>少し</t>
  </si>
  <si>
    <t>まま</t>
  </si>
  <si>
    <t>買う</t>
  </si>
  <si>
    <t>まだ</t>
  </si>
  <si>
    <t>手</t>
  </si>
  <si>
    <t>話す</t>
  </si>
  <si>
    <t>好き</t>
  </si>
  <si>
    <t>返る</t>
  </si>
  <si>
    <t>てもらう</t>
  </si>
  <si>
    <t>掛ける</t>
  </si>
  <si>
    <t>終わる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</si>
</sst>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tr">
        <f>IFERROR(__xludf.DUMMYFUNCTION("GOOGLETRANSLATE(A2,""ja"",""en"")"),"of")</f>
        <v>of</v>
      </c>
    </row>
    <row r="3">
      <c r="A3" s="2" t="s">
        <v>3</v>
      </c>
      <c r="B3" s="3" t="str">
        <f>IFERROR(__xludf.DUMMYFUNCTION("GOOGLETRANSLATE(A3,""ja"",""en"")"),"On")</f>
        <v>On</v>
      </c>
    </row>
    <row r="4">
      <c r="A4" s="2" t="s">
        <v>4</v>
      </c>
      <c r="B4" s="3" t="str">
        <f>IFERROR(__xludf.DUMMYFUNCTION("GOOGLETRANSLATE(A4,""ja"",""en"")"),"teeth")</f>
        <v>teeth</v>
      </c>
    </row>
    <row r="5">
      <c r="A5" s="2" t="s">
        <v>5</v>
      </c>
      <c r="B5" s="3" t="str">
        <f>IFERROR(__xludf.DUMMYFUNCTION("GOOGLETRANSLATE(A5,""ja"",""en"")"),"rice field")</f>
        <v>rice field</v>
      </c>
    </row>
    <row r="6">
      <c r="A6" s="2" t="s">
        <v>6</v>
      </c>
      <c r="B6" s="3" t="str">
        <f>IFERROR(__xludf.DUMMYFUNCTION("GOOGLETRANSLATE(A6,""ja"",""en"")"),"of")</f>
        <v>of</v>
      </c>
    </row>
    <row r="7">
      <c r="A7" s="2" t="s">
        <v>7</v>
      </c>
      <c r="B7" s="3" t="str">
        <f>IFERROR(__xludf.DUMMYFUNCTION("GOOGLETRANSLATE(A7,""ja"",""en"")"),"is")</f>
        <v>is</v>
      </c>
    </row>
    <row r="8">
      <c r="A8" s="2" t="s">
        <v>8</v>
      </c>
      <c r="B8" s="3" t="str">
        <f>IFERROR(__xludf.DUMMYFUNCTION("GOOGLETRANSLATE(A8,""ja"",""en"")"),"But")</f>
        <v>But</v>
      </c>
    </row>
    <row r="9">
      <c r="A9" s="2" t="s">
        <v>9</v>
      </c>
      <c r="B9" s="3" t="str">
        <f>IFERROR(__xludf.DUMMYFUNCTION("GOOGLETRANSLATE(A9,""ja"",""en"")"),"hand")</f>
        <v>hand</v>
      </c>
    </row>
    <row r="10">
      <c r="A10" s="2" t="s">
        <v>10</v>
      </c>
      <c r="B10" s="3" t="str">
        <f>IFERROR(__xludf.DUMMYFUNCTION("GOOGLETRANSLATE(A10,""ja"",""en"")"),"When")</f>
        <v>When</v>
      </c>
    </row>
    <row r="11">
      <c r="A11" s="2" t="s">
        <v>11</v>
      </c>
      <c r="B11" s="3" t="str">
        <f>IFERROR(__xludf.DUMMYFUNCTION("GOOGLETRANSLATE(A11,""ja"",""en"")"),"increase")</f>
        <v>increase</v>
      </c>
    </row>
    <row r="12">
      <c r="A12" s="2" t="s">
        <v>12</v>
      </c>
      <c r="B12" s="3" t="str">
        <f>IFERROR(__xludf.DUMMYFUNCTION("GOOGLETRANSLATE(A12,""ja"",""en"")"),"and")</f>
        <v>and</v>
      </c>
    </row>
    <row r="13">
      <c r="A13" s="2" t="s">
        <v>13</v>
      </c>
      <c r="B13" s="3" t="str">
        <f>IFERROR(__xludf.DUMMYFUNCTION("GOOGLETRANSLATE(A13,""ja"",""en"")"),"and")</f>
        <v>and</v>
      </c>
    </row>
    <row r="14">
      <c r="A14" s="2" t="s">
        <v>14</v>
      </c>
      <c r="B14" s="3" t="str">
        <f>IFERROR(__xludf.DUMMYFUNCTION("GOOGLETRANSLATE(A14,""ja"",""en"")"),"ing")</f>
        <v>ing</v>
      </c>
    </row>
    <row r="15">
      <c r="A15" s="2" t="s">
        <v>15</v>
      </c>
      <c r="B15" s="3" t="str">
        <f>IFERROR(__xludf.DUMMYFUNCTION("GOOGLETRANSLATE(A15,""ja"",""en"")"),"is")</f>
        <v>is</v>
      </c>
    </row>
    <row r="16">
      <c r="A16" s="2" t="s">
        <v>16</v>
      </c>
      <c r="B16" s="3" t="str">
        <f>IFERROR(__xludf.DUMMYFUNCTION("GOOGLETRANSLATE(A16,""ja"",""en"")"),"Be")</f>
        <v>Be</v>
      </c>
    </row>
    <row r="17">
      <c r="A17" s="2" t="s">
        <v>17</v>
      </c>
      <c r="B17" s="3" t="str">
        <f>IFERROR(__xludf.DUMMYFUNCTION("GOOGLETRANSLATE(A17,""ja"",""en"")"),"As")</f>
        <v>As</v>
      </c>
    </row>
    <row r="18">
      <c r="A18" s="2" t="s">
        <v>18</v>
      </c>
      <c r="B18" s="3" t="str">
        <f>IFERROR(__xludf.DUMMYFUNCTION("GOOGLETRANSLATE(A18,""ja"",""en"")"),"case")</f>
        <v>case</v>
      </c>
    </row>
    <row r="19">
      <c r="A19" s="2" t="s">
        <v>19</v>
      </c>
      <c r="B19" s="3" t="str">
        <f>IFERROR(__xludf.DUMMYFUNCTION("GOOGLETRANSLATE(A19,""ja"",""en"")"),"Um")</f>
        <v>Um</v>
      </c>
    </row>
    <row r="20">
      <c r="A20" s="2" t="s">
        <v>20</v>
      </c>
      <c r="B20" s="3" t="str">
        <f>IFERROR(__xludf.DUMMYFUNCTION("GOOGLETRANSLATE(A20,""ja"",""en"")"),"To tell")</f>
        <v>To tell</v>
      </c>
    </row>
    <row r="21">
      <c r="A21" s="2" t="s">
        <v>21</v>
      </c>
      <c r="B21" s="3" t="str">
        <f>IFERROR(__xludf.DUMMYFUNCTION("GOOGLETRANSLATE(A21,""ja"",""en"")"),"That is")</f>
        <v>That is</v>
      </c>
    </row>
    <row r="22">
      <c r="A22" s="2" t="s">
        <v>22</v>
      </c>
      <c r="B22" s="3" t="str">
        <f>IFERROR(__xludf.DUMMYFUNCTION("GOOGLETRANSLATE(A22,""ja"",""en"")"),"that")</f>
        <v>that</v>
      </c>
    </row>
    <row r="23">
      <c r="A23" s="2" t="s">
        <v>23</v>
      </c>
      <c r="B23" s="3" t="str">
        <f>IFERROR(__xludf.DUMMYFUNCTION("GOOGLETRANSLATE(A23,""ja"",""en"")"),"do")</f>
        <v>do</v>
      </c>
    </row>
    <row r="24">
      <c r="A24" s="2" t="s">
        <v>24</v>
      </c>
      <c r="B24" s="3" t="str">
        <f>IFERROR(__xludf.DUMMYFUNCTION("GOOGLETRANSLATE(A24,""ja"",""en"")"),"Ma")</f>
        <v>Ma</v>
      </c>
    </row>
    <row r="25">
      <c r="A25" s="2" t="s">
        <v>2</v>
      </c>
      <c r="B25" s="3" t="str">
        <f>IFERROR(__xludf.DUMMYFUNCTION("GOOGLETRANSLATE(A25,""ja"",""en"")"),"of")</f>
        <v>of</v>
      </c>
    </row>
    <row r="26">
      <c r="A26" s="2" t="s">
        <v>25</v>
      </c>
      <c r="B26" s="3" t="str">
        <f>IFERROR(__xludf.DUMMYFUNCTION("GOOGLETRANSLATE(A26,""ja"",""en"")"),"be")</f>
        <v>be</v>
      </c>
    </row>
    <row r="27">
      <c r="A27" s="2" t="s">
        <v>26</v>
      </c>
      <c r="B27" s="3" t="str">
        <f>IFERROR(__xludf.DUMMYFUNCTION("GOOGLETRANSLATE(A27,""ja"",""en"")"),"hey")</f>
        <v>hey</v>
      </c>
    </row>
    <row r="28">
      <c r="A28" s="2" t="s">
        <v>27</v>
      </c>
      <c r="B28" s="3" t="str">
        <f>IFERROR(__xludf.DUMMYFUNCTION("GOOGLETRANSLATE(A28,""ja"",""en"")"),"do not have")</f>
        <v>do not have</v>
      </c>
    </row>
    <row r="29">
      <c r="A29" s="2" t="s">
        <v>28</v>
      </c>
      <c r="B29" s="3" t="str">
        <f>IFERROR(__xludf.DUMMYFUNCTION("GOOGLETRANSLATE(A29,""ja"",""en"")"),"Become")</f>
        <v>Become</v>
      </c>
    </row>
    <row r="30">
      <c r="A30" s="2" t="s">
        <v>29</v>
      </c>
      <c r="B30" s="3" t="str">
        <f>IFERROR(__xludf.DUMMYFUNCTION("GOOGLETRANSLATE(A30,""ja"",""en"")"),"mosquito")</f>
        <v>mosquito</v>
      </c>
    </row>
    <row r="31">
      <c r="A31" s="2" t="s">
        <v>30</v>
      </c>
      <c r="B31" s="3" t="str">
        <f>IFERROR(__xludf.DUMMYFUNCTION("GOOGLETRANSLATE(A31,""ja"",""en"")"),"That")</f>
        <v>That</v>
      </c>
    </row>
    <row r="32">
      <c r="A32" s="2" t="s">
        <v>31</v>
      </c>
      <c r="B32" s="3" t="str">
        <f>IFERROR(__xludf.DUMMYFUNCTION("GOOGLETRANSLATE(A32,""ja"",""en"")"),"But")</f>
        <v>But</v>
      </c>
    </row>
    <row r="33">
      <c r="A33" s="2" t="s">
        <v>32</v>
      </c>
      <c r="B33" s="3" t="str">
        <f>IFERROR(__xludf.DUMMYFUNCTION("GOOGLETRANSLATE(A33,""ja"",""en"")"),"from")</f>
        <v>from</v>
      </c>
    </row>
    <row r="34">
      <c r="A34" s="2" t="s">
        <v>33</v>
      </c>
      <c r="B34" s="3" t="str">
        <f>IFERROR(__xludf.DUMMYFUNCTION("GOOGLETRANSLATE(A34,""ja"",""en"")"),"So")</f>
        <v>So</v>
      </c>
    </row>
    <row r="35">
      <c r="A35" s="2" t="s">
        <v>34</v>
      </c>
      <c r="B35" s="3" t="str">
        <f>IFERROR(__xludf.DUMMYFUNCTION("GOOGLETRANSLATE(A35,""ja"",""en"")"),"think")</f>
        <v>think</v>
      </c>
    </row>
    <row r="36">
      <c r="A36" s="2" t="s">
        <v>13</v>
      </c>
      <c r="B36" s="3" t="str">
        <f>IFERROR(__xludf.DUMMYFUNCTION("GOOGLETRANSLATE(A36,""ja"",""en"")"),"and")</f>
        <v>and</v>
      </c>
    </row>
    <row r="37">
      <c r="A37" s="2" t="s">
        <v>29</v>
      </c>
      <c r="B37" s="3" t="str">
        <f>IFERROR(__xludf.DUMMYFUNCTION("GOOGLETRANSLATE(A37,""ja"",""en"")"),"mosquito")</f>
        <v>mosquito</v>
      </c>
    </row>
    <row r="38">
      <c r="A38" s="2" t="s">
        <v>8</v>
      </c>
      <c r="B38" s="3" t="str">
        <f>IFERROR(__xludf.DUMMYFUNCTION("GOOGLETRANSLATE(A38,""ja"",""en"")"),"But")</f>
        <v>But</v>
      </c>
    </row>
    <row r="39">
      <c r="A39" s="2" t="s">
        <v>35</v>
      </c>
      <c r="B39" s="3" t="str">
        <f>IFERROR(__xludf.DUMMYFUNCTION("GOOGLETRANSLATE(A39,""ja"",""en"")"),"object")</f>
        <v>object</v>
      </c>
    </row>
    <row r="40">
      <c r="A40" s="2" t="s">
        <v>36</v>
      </c>
      <c r="B40" s="3" t="str">
        <f>IFERROR(__xludf.DUMMYFUNCTION("GOOGLETRANSLATE(A40,""ja"",""en"")"),"yes")</f>
        <v>yes</v>
      </c>
    </row>
    <row r="41">
      <c r="A41" s="2" t="s">
        <v>37</v>
      </c>
      <c r="B41" s="3" t="str">
        <f>IFERROR(__xludf.DUMMYFUNCTION("GOOGLETRANSLATE(A41,""ja"",""en"")"),"what")</f>
        <v>what</v>
      </c>
    </row>
    <row r="42">
      <c r="A42" s="2" t="s">
        <v>10</v>
      </c>
      <c r="B42" s="3" t="str">
        <f>IFERROR(__xludf.DUMMYFUNCTION("GOOGLETRANSLATE(A42,""ja"",""en"")"),"When")</f>
        <v>When</v>
      </c>
    </row>
    <row r="43">
      <c r="A43" s="2" t="s">
        <v>38</v>
      </c>
      <c r="B43" s="3" t="str">
        <f>IFERROR(__xludf.DUMMYFUNCTION("GOOGLETRANSLATE(A43,""ja"",""en"")"),"Me")</f>
        <v>Me</v>
      </c>
    </row>
    <row r="44">
      <c r="A44" s="2" t="s">
        <v>39</v>
      </c>
      <c r="B44" s="3" t="str">
        <f>IFERROR(__xludf.DUMMYFUNCTION("GOOGLETRANSLATE(A44,""ja"",""en"")"),"Be")</f>
        <v>Be</v>
      </c>
    </row>
    <row r="45">
      <c r="A45" s="2" t="s">
        <v>40</v>
      </c>
      <c r="B45" s="3" t="str">
        <f>IFERROR(__xludf.DUMMYFUNCTION("GOOGLETRANSLATE(A45,""ja"",""en"")"),"that")</f>
        <v>that</v>
      </c>
    </row>
    <row r="46">
      <c r="A46" s="2" t="s">
        <v>41</v>
      </c>
      <c r="B46" s="3" t="str">
        <f>IFERROR(__xludf.DUMMYFUNCTION("GOOGLETRANSLATE(A46,""ja"",""en"")"),"And")</f>
        <v>And</v>
      </c>
    </row>
    <row r="47">
      <c r="A47" s="2" t="s">
        <v>42</v>
      </c>
      <c r="B47" s="3" t="str">
        <f>IFERROR(__xludf.DUMMYFUNCTION("GOOGLETRANSLATE(A47,""ja"",""en"")"),"this")</f>
        <v>this</v>
      </c>
    </row>
    <row r="48">
      <c r="A48" s="2" t="s">
        <v>43</v>
      </c>
      <c r="B48" s="3" t="str">
        <f>IFERROR(__xludf.DUMMYFUNCTION("GOOGLETRANSLATE(A48,""ja"",""en"")"),"No")</f>
        <v>No</v>
      </c>
    </row>
    <row r="49">
      <c r="A49" s="2" t="s">
        <v>44</v>
      </c>
      <c r="B49" s="3" t="str">
        <f>IFERROR(__xludf.DUMMYFUNCTION("GOOGLETRANSLATE(A49,""ja"",""en"")"),"go")</f>
        <v>go</v>
      </c>
    </row>
    <row r="50">
      <c r="A50" s="2" t="s">
        <v>45</v>
      </c>
      <c r="B50" s="3" t="str">
        <f>IFERROR(__xludf.DUMMYFUNCTION("GOOGLETRANSLATE(A50,""ja"",""en"")"),"Tremendous")</f>
        <v>Tremendous</v>
      </c>
    </row>
    <row r="51">
      <c r="A51" s="2" t="s">
        <v>46</v>
      </c>
      <c r="B51" s="3" t="str">
        <f>IFERROR(__xludf.DUMMYFUNCTION("GOOGLETRANSLATE(A51,""ja"",""en"")"),"Make")</f>
        <v>Make</v>
      </c>
    </row>
    <row r="52">
      <c r="A52" s="2" t="s">
        <v>47</v>
      </c>
      <c r="B52" s="3" t="str">
        <f>IFERROR(__xludf.DUMMYFUNCTION("GOOGLETRANSLATE(A52,""ja"",""en"")"),"this")</f>
        <v>this</v>
      </c>
    </row>
    <row r="53">
      <c r="A53" s="2" t="s">
        <v>48</v>
      </c>
      <c r="B53" s="3" t="str">
        <f>IFERROR(__xludf.DUMMYFUNCTION("GOOGLETRANSLATE(A53,""ja"",""en"")"),"Already")</f>
        <v>Already</v>
      </c>
    </row>
    <row r="54">
      <c r="A54" s="2" t="s">
        <v>49</v>
      </c>
      <c r="B54" s="3" t="str">
        <f>IFERROR(__xludf.DUMMYFUNCTION("GOOGLETRANSLATE(A54,""ja"",""en"")"),"Be")</f>
        <v>Be</v>
      </c>
    </row>
    <row r="55">
      <c r="A55" s="2" t="s">
        <v>50</v>
      </c>
      <c r="B55" s="3" t="str">
        <f>IFERROR(__xludf.DUMMYFUNCTION("GOOGLETRANSLATE(A55,""ja"",""en"")"),"Time")</f>
        <v>Time</v>
      </c>
    </row>
    <row r="56">
      <c r="A56" s="2" t="s">
        <v>51</v>
      </c>
      <c r="B56" s="3" t="str">
        <f>IFERROR(__xludf.DUMMYFUNCTION("GOOGLETRANSLATE(A56,""ja"",""en"")"),"Named")</f>
        <v>Named</v>
      </c>
    </row>
    <row r="57">
      <c r="A57" s="2" t="s">
        <v>52</v>
      </c>
      <c r="B57" s="3" t="str">
        <f>IFERROR(__xludf.DUMMYFUNCTION("GOOGLETRANSLATE(A57,""ja"",""en"")"),"figure")</f>
        <v>figure</v>
      </c>
    </row>
    <row r="58">
      <c r="A58" s="2" t="s">
        <v>53</v>
      </c>
      <c r="B58" s="3" t="str">
        <f>IFERROR(__xludf.DUMMYFUNCTION("GOOGLETRANSLATE(A58,""ja"",""en"")"),"So")</f>
        <v>So</v>
      </c>
    </row>
    <row r="59">
      <c r="A59" s="2" t="s">
        <v>54</v>
      </c>
      <c r="B59" s="3" t="str">
        <f>IFERROR(__xludf.DUMMYFUNCTION("GOOGLETRANSLATE(A59,""ja"",""en"")"),"Man")</f>
        <v>Man</v>
      </c>
    </row>
    <row r="60">
      <c r="A60" s="2" t="s">
        <v>55</v>
      </c>
      <c r="B60" s="3" t="str">
        <f>IFERROR(__xludf.DUMMYFUNCTION("GOOGLETRANSLATE(A60,""ja"",""en"")"),"world")</f>
        <v>world</v>
      </c>
    </row>
    <row r="61">
      <c r="A61" s="2" t="s">
        <v>56</v>
      </c>
      <c r="B61" s="3" t="str">
        <f>IFERROR(__xludf.DUMMYFUNCTION("GOOGLETRANSLATE(A61,""ja"",""en"")"),"like this")</f>
        <v>like this</v>
      </c>
    </row>
    <row r="62">
      <c r="A62" s="2" t="s">
        <v>32</v>
      </c>
      <c r="B62" s="3" t="str">
        <f>IFERROR(__xludf.DUMMYFUNCTION("GOOGLETRANSLATE(A62,""ja"",""en"")"),"from")</f>
        <v>from</v>
      </c>
    </row>
    <row r="63">
      <c r="A63" s="2" t="s">
        <v>57</v>
      </c>
      <c r="B63" s="3" t="str">
        <f>IFERROR(__xludf.DUMMYFUNCTION("GOOGLETRANSLATE(A63,""ja"",""en"")"),"palce")</f>
        <v>palce</v>
      </c>
    </row>
    <row r="64">
      <c r="A64" s="2" t="s">
        <v>58</v>
      </c>
      <c r="B64" s="3" t="str">
        <f>IFERROR(__xludf.DUMMYFUNCTION("GOOGLETRANSLATE(A64,""ja"",""en"")"),"or")</f>
        <v>or</v>
      </c>
    </row>
    <row r="65">
      <c r="A65" s="2" t="s">
        <v>59</v>
      </c>
      <c r="B65" s="3" t="str">
        <f>IFERROR(__xludf.DUMMYFUNCTION("GOOGLETRANSLATE(A65,""ja"",""en"")"),"come")</f>
        <v>come</v>
      </c>
    </row>
    <row r="66">
      <c r="A66" s="2" t="s">
        <v>30</v>
      </c>
      <c r="B66" s="3" t="str">
        <f>IFERROR(__xludf.DUMMYFUNCTION("GOOGLETRANSLATE(A66,""ja"",""en"")"),"That")</f>
        <v>That</v>
      </c>
    </row>
    <row r="67">
      <c r="A67" s="2" t="s">
        <v>60</v>
      </c>
      <c r="B67" s="3" t="str">
        <f>IFERROR(__xludf.DUMMYFUNCTION("GOOGLETRANSLATE(A67,""ja"",""en"")"),"to")</f>
        <v>to</v>
      </c>
    </row>
    <row r="68">
      <c r="A68" s="2" t="s">
        <v>61</v>
      </c>
      <c r="B68" s="3" t="str">
        <f>IFERROR(__xludf.DUMMYFUNCTION("GOOGLETRANSLATE(A68,""ja"",""en"")"),"look")</f>
        <v>look</v>
      </c>
    </row>
    <row r="69">
      <c r="A69" s="2" t="s">
        <v>62</v>
      </c>
      <c r="B69" s="3" t="str">
        <f>IFERROR(__xludf.DUMMYFUNCTION("GOOGLETRANSLATE(A69,""ja"",""en"")"),"Otherwise")</f>
        <v>Otherwise</v>
      </c>
    </row>
    <row r="70">
      <c r="A70" s="2" t="s">
        <v>63</v>
      </c>
      <c r="B70" s="3" t="str">
        <f>IFERROR(__xludf.DUMMYFUNCTION("GOOGLETRANSLATE(A70,""ja"",""en"")"),"now")</f>
        <v>now</v>
      </c>
    </row>
    <row r="71">
      <c r="A71" s="2" t="s">
        <v>64</v>
      </c>
      <c r="B71" s="3" t="str">
        <f>IFERROR(__xludf.DUMMYFUNCTION("GOOGLETRANSLATE(A71,""ja"",""en"")"),"good")</f>
        <v>good</v>
      </c>
    </row>
    <row r="72">
      <c r="A72" s="2" t="s">
        <v>65</v>
      </c>
      <c r="B72" s="3" t="str">
        <f>IFERROR(__xludf.DUMMYFUNCTION("GOOGLETRANSLATE(A72,""ja"",""en"")"),"Place")</f>
        <v>Place</v>
      </c>
    </row>
    <row r="73">
      <c r="A73" s="2" t="s">
        <v>66</v>
      </c>
      <c r="B73" s="3" t="str">
        <f>IFERROR(__xludf.DUMMYFUNCTION("GOOGLETRANSLATE(A73,""ja"",""en"")"),"myself")</f>
        <v>myself</v>
      </c>
    </row>
    <row r="74">
      <c r="A74" s="2" t="s">
        <v>67</v>
      </c>
      <c r="B74" s="3" t="str">
        <f>IFERROR(__xludf.DUMMYFUNCTION("GOOGLETRANSLATE(A74,""ja"",""en"")"),"Hmm")</f>
        <v>Hmm</v>
      </c>
    </row>
    <row r="75">
      <c r="A75" s="2" t="s">
        <v>68</v>
      </c>
      <c r="B75" s="3" t="str">
        <f>IFERROR(__xludf.DUMMYFUNCTION("GOOGLETRANSLATE(A75,""ja"",""en"")"),"ah")</f>
        <v>ah</v>
      </c>
    </row>
    <row r="76">
      <c r="A76" s="2" t="s">
        <v>69</v>
      </c>
      <c r="B76" s="3" t="str">
        <f>IFERROR(__xludf.DUMMYFUNCTION("GOOGLETRANSLATE(A76,""ja"",""en"")"),"also")</f>
        <v>also</v>
      </c>
    </row>
    <row r="77">
      <c r="A77" s="2" t="s">
        <v>70</v>
      </c>
      <c r="B77" s="3" t="str">
        <f>IFERROR(__xludf.DUMMYFUNCTION("GOOGLETRANSLATE(A77,""ja"",""en"")"),"sea ​​bream")</f>
        <v>sea ​​bream</v>
      </c>
    </row>
    <row r="78">
      <c r="A78" s="2" t="s">
        <v>71</v>
      </c>
      <c r="B78" s="3" t="str">
        <f>IFERROR(__xludf.DUMMYFUNCTION("GOOGLETRANSLATE(A78,""ja"",""en"")"),"do")</f>
        <v>do</v>
      </c>
    </row>
    <row r="79">
      <c r="A79" s="2" t="s">
        <v>72</v>
      </c>
      <c r="B79" s="3" t="str">
        <f>IFERROR(__xludf.DUMMYFUNCTION("GOOGLETRANSLATE(A79,""ja"",""en"")"),"During ~")</f>
        <v>During ~</v>
      </c>
    </row>
    <row r="80">
      <c r="A80" s="2" t="s">
        <v>73</v>
      </c>
      <c r="B80" s="3" t="str">
        <f>IFERROR(__xludf.DUMMYFUNCTION("GOOGLETRANSLATE(A80,""ja"",""en"")"),"Be")</f>
        <v>Be</v>
      </c>
    </row>
    <row r="81">
      <c r="A81" s="2" t="s">
        <v>74</v>
      </c>
      <c r="B81" s="3" t="str">
        <f>IFERROR(__xludf.DUMMYFUNCTION("GOOGLETRANSLATE(A81,""ja"",""en"")"),"can")</f>
        <v>can</v>
      </c>
    </row>
    <row r="82">
      <c r="A82" s="2" t="s">
        <v>75</v>
      </c>
      <c r="B82" s="3" t="str">
        <f>IFERROR(__xludf.DUMMYFUNCTION("GOOGLETRANSLATE(A82,""ja"",""en"")"),"Such")</f>
        <v>Such</v>
      </c>
    </row>
    <row r="83">
      <c r="A83" s="2" t="s">
        <v>76</v>
      </c>
      <c r="B83" s="3" t="str">
        <f>IFERROR(__xludf.DUMMYFUNCTION("GOOGLETRANSLATE(A83,""ja"",""en"")"),"As")</f>
        <v>As</v>
      </c>
    </row>
    <row r="84">
      <c r="A84" s="2" t="s">
        <v>77</v>
      </c>
      <c r="B84" s="3" t="str">
        <f>IFERROR(__xludf.DUMMYFUNCTION("GOOGLETRANSLATE(A84,""ja"",""en"")"),"rear")</f>
        <v>rear</v>
      </c>
    </row>
    <row r="85">
      <c r="A85" s="2" t="s">
        <v>78</v>
      </c>
      <c r="B85" s="3" t="str">
        <f>IFERROR(__xludf.DUMMYFUNCTION("GOOGLETRANSLATE(A85,""ja"",""en"")"),"Also")</f>
        <v>Also</v>
      </c>
    </row>
    <row r="86">
      <c r="A86" s="2" t="s">
        <v>79</v>
      </c>
      <c r="B86" s="3" t="str">
        <f>IFERROR(__xludf.DUMMYFUNCTION("GOOGLETRANSLATE(A86,""ja"",""en"")"),"A little")</f>
        <v>A little</v>
      </c>
    </row>
    <row r="87">
      <c r="A87" s="2" t="s">
        <v>80</v>
      </c>
      <c r="B87" s="3" t="str">
        <f>IFERROR(__xludf.DUMMYFUNCTION("GOOGLETRANSLATE(A87,""ja"",""en"")"),"Come")</f>
        <v>Come</v>
      </c>
    </row>
    <row r="88">
      <c r="A88" s="2" t="s">
        <v>81</v>
      </c>
      <c r="B88" s="3" t="str">
        <f>IFERROR(__xludf.DUMMYFUNCTION("GOOGLETRANSLATE(A88,""ja"",""en"")"),"only")</f>
        <v>only</v>
      </c>
    </row>
    <row r="89">
      <c r="A89" s="2" t="s">
        <v>82</v>
      </c>
      <c r="B89" s="3" t="str">
        <f>IFERROR(__xludf.DUMMYFUNCTION("GOOGLETRANSLATE(A89,""ja"",""en"")"),"About")</f>
        <v>About</v>
      </c>
    </row>
    <row r="90">
      <c r="A90" s="2" t="s">
        <v>83</v>
      </c>
      <c r="B90" s="3" t="str">
        <f>IFERROR(__xludf.DUMMYFUNCTION("GOOGLETRANSLATE(A90,""ja"",""en"")"),"is not")</f>
        <v>is not</v>
      </c>
    </row>
    <row r="91">
      <c r="A91" s="2" t="s">
        <v>84</v>
      </c>
      <c r="B91" s="3" t="str">
        <f>IFERROR(__xludf.DUMMYFUNCTION("GOOGLETRANSLATE(A91,""ja"",""en"")"),"Um")</f>
        <v>Um</v>
      </c>
    </row>
    <row r="92">
      <c r="A92" s="2" t="s">
        <v>85</v>
      </c>
      <c r="B92" s="3" t="str">
        <f>IFERROR(__xludf.DUMMYFUNCTION("GOOGLETRANSLATE(A92,""ja"",""en"")"),"direction")</f>
        <v>direction</v>
      </c>
    </row>
    <row r="93">
      <c r="A93" s="2" t="s">
        <v>86</v>
      </c>
      <c r="B93" s="3" t="str">
        <f>IFERROR(__xludf.DUMMYFUNCTION("GOOGLETRANSLATE(A93,""ja"",""en"")"),"To go")</f>
        <v>To go</v>
      </c>
    </row>
    <row r="94">
      <c r="A94" s="2" t="s">
        <v>87</v>
      </c>
      <c r="B94" s="3" t="str">
        <f>IFERROR(__xludf.DUMMYFUNCTION("GOOGLETRANSLATE(A94,""ja"",""en"")"),"reason")</f>
        <v>reason</v>
      </c>
    </row>
    <row r="95">
      <c r="A95" s="2" t="s">
        <v>88</v>
      </c>
      <c r="B95" s="3" t="str">
        <f>IFERROR(__xludf.DUMMYFUNCTION("GOOGLETRANSLATE(A95,""ja"",""en"")"),"What")</f>
        <v>What</v>
      </c>
    </row>
    <row r="96">
      <c r="A96" s="2" t="s">
        <v>89</v>
      </c>
      <c r="B96" s="3" t="str">
        <f>IFERROR(__xludf.DUMMYFUNCTION("GOOGLETRANSLATE(A96,""ja"",""en"")"),"copper")</f>
        <v>copper</v>
      </c>
    </row>
    <row r="97">
      <c r="A97" s="2" t="s">
        <v>90</v>
      </c>
      <c r="B97" s="3" t="str">
        <f>IFERROR(__xludf.DUMMYFUNCTION("GOOGLETRANSLATE(A97,""ja"",""en"")"),"death")</f>
        <v>death</v>
      </c>
    </row>
    <row r="98">
      <c r="A98" s="2" t="s">
        <v>91</v>
      </c>
      <c r="B98" s="3" t="str">
        <f>IFERROR(__xludf.DUMMYFUNCTION("GOOGLETRANSLATE(A98,""ja"",""en"")"),"For real")</f>
        <v>For real</v>
      </c>
    </row>
    <row r="99">
      <c r="A99" s="2" t="s">
        <v>92</v>
      </c>
      <c r="B99" s="3" t="str">
        <f>IFERROR(__xludf.DUMMYFUNCTION("GOOGLETRANSLATE(A99,""ja"",""en"")"),"Hold")</f>
        <v>Hold</v>
      </c>
    </row>
    <row r="100">
      <c r="A100" s="2" t="s">
        <v>93</v>
      </c>
      <c r="B100" s="3" t="str">
        <f>IFERROR(__xludf.DUMMYFUNCTION("GOOGLETRANSLATE(A100,""ja"",""en"")"),"Come out")</f>
        <v>Come out</v>
      </c>
    </row>
    <row r="101">
      <c r="A101" s="2" t="s">
        <v>94</v>
      </c>
      <c r="B101" s="3" t="str">
        <f>IFERROR(__xludf.DUMMYFUNCTION("GOOGLETRANSLATE(A101,""ja"",""en"")"),"For")</f>
        <v>For</v>
      </c>
    </row>
    <row r="102">
      <c r="A102" s="2" t="s">
        <v>95</v>
      </c>
      <c r="B102" s="3" t="str">
        <f>IFERROR(__xludf.DUMMYFUNCTION("GOOGLETRANSLATE(A102,""ja"",""en"")"),"very")</f>
        <v>very</v>
      </c>
    </row>
    <row r="103">
      <c r="A103" s="2" t="s">
        <v>96</v>
      </c>
      <c r="B103" s="3" t="str">
        <f>IFERROR(__xludf.DUMMYFUNCTION("GOOGLETRANSLATE(A103,""ja"",""en"")"),"think")</f>
        <v>think</v>
      </c>
    </row>
    <row r="104">
      <c r="A104" s="2" t="s">
        <v>97</v>
      </c>
      <c r="B104" s="3" t="str">
        <f>IFERROR(__xludf.DUMMYFUNCTION("GOOGLETRANSLATE(A104,""ja"",""en"")"),"There")</f>
        <v>There</v>
      </c>
    </row>
    <row r="105">
      <c r="A105" s="2" t="s">
        <v>98</v>
      </c>
      <c r="B105" s="3" t="str">
        <f>IFERROR(__xludf.DUMMYFUNCTION("GOOGLETRANSLATE(A105,""ja"",""en"")"),"cormorant")</f>
        <v>cormorant</v>
      </c>
    </row>
    <row r="106">
      <c r="A106" s="2" t="s">
        <v>99</v>
      </c>
      <c r="B106" s="3" t="str">
        <f>IFERROR(__xludf.DUMMYFUNCTION("GOOGLETRANSLATE(A106,""ja"",""en"")"),"Understand")</f>
        <v>Understand</v>
      </c>
    </row>
    <row r="107">
      <c r="A107" s="2" t="s">
        <v>100</v>
      </c>
      <c r="B107" s="3" t="str">
        <f>IFERROR(__xludf.DUMMYFUNCTION("GOOGLETRANSLATE(A107,""ja"",""en"")"),"Be")</f>
        <v>Be</v>
      </c>
    </row>
    <row r="108">
      <c r="A108" s="2" t="s">
        <v>101</v>
      </c>
      <c r="B108" s="3" t="str">
        <f>IFERROR(__xludf.DUMMYFUNCTION("GOOGLETRANSLATE(A108,""ja"",""en"")"),"about")</f>
        <v>about</v>
      </c>
    </row>
    <row r="109">
      <c r="A109" s="2" t="s">
        <v>102</v>
      </c>
      <c r="B109" s="3" t="str">
        <f>IFERROR(__xludf.DUMMYFUNCTION("GOOGLETRANSLATE(A109,""ja"",""en"")"),"So")</f>
        <v>So</v>
      </c>
    </row>
    <row r="110">
      <c r="A110" s="2" t="s">
        <v>103</v>
      </c>
      <c r="B110" s="3" t="str">
        <f>IFERROR(__xludf.DUMMYFUNCTION("GOOGLETRANSLATE(A110,""ja"",""en"")"),"come in")</f>
        <v>come in</v>
      </c>
    </row>
    <row r="111">
      <c r="A111" s="2" t="s">
        <v>104</v>
      </c>
      <c r="B111" s="3" t="str">
        <f>IFERROR(__xludf.DUMMYFUNCTION("GOOGLETRANSLATE(A111,""ja"",""en"")"),"make")</f>
        <v>make</v>
      </c>
    </row>
    <row r="112">
      <c r="A112" s="2" t="s">
        <v>105</v>
      </c>
      <c r="B112" s="3" t="str">
        <f>IFERROR(__xludf.DUMMYFUNCTION("GOOGLETRANSLATE(A112,""ja"",""en"")"),"Try")</f>
        <v>Try</v>
      </c>
    </row>
    <row r="113">
      <c r="A113" s="2" t="s">
        <v>106</v>
      </c>
      <c r="B113" s="3" t="str">
        <f>IFERROR(__xludf.DUMMYFUNCTION("GOOGLETRANSLATE(A113,""ja"",""en"")"),"listen")</f>
        <v>listen</v>
      </c>
    </row>
    <row r="114">
      <c r="A114" s="2" t="s">
        <v>107</v>
      </c>
      <c r="B114" s="3" t="str">
        <f>IFERROR(__xludf.DUMMYFUNCTION("GOOGLETRANSLATE(A114,""ja"",""en"")"),"and")</f>
        <v>and</v>
      </c>
    </row>
    <row r="115">
      <c r="A115" s="2" t="s">
        <v>108</v>
      </c>
      <c r="B115" s="3" t="str">
        <f>IFERROR(__xludf.DUMMYFUNCTION("GOOGLETRANSLATE(A115,""ja"",""en"")"),"Give me")</f>
        <v>Give me</v>
      </c>
    </row>
    <row r="116">
      <c r="A116" s="2" t="s">
        <v>109</v>
      </c>
      <c r="B116" s="3" t="str">
        <f>IFERROR(__xludf.DUMMYFUNCTION("GOOGLETRANSLATE(A116,""ja"",""en"")"),"case")</f>
        <v>case</v>
      </c>
    </row>
    <row r="117">
      <c r="A117" s="2" t="s">
        <v>110</v>
      </c>
      <c r="B117" s="3" t="str">
        <f>IFERROR(__xludf.DUMMYFUNCTION("GOOGLETRANSLATE(A117,""ja"",""en"")"),"Talk")</f>
        <v>Talk</v>
      </c>
    </row>
    <row r="118">
      <c r="A118" s="2" t="s">
        <v>111</v>
      </c>
      <c r="B118" s="3" t="str">
        <f>IFERROR(__xludf.DUMMYFUNCTION("GOOGLETRANSLATE(A118,""ja"",""en"")"),"While")</f>
        <v>While</v>
      </c>
    </row>
    <row r="119">
      <c r="A119" s="2" t="s">
        <v>112</v>
      </c>
      <c r="B119" s="3" t="str">
        <f>IFERROR(__xludf.DUMMYFUNCTION("GOOGLETRANSLATE(A119,""ja"",""en"")"),"Such")</f>
        <v>Such</v>
      </c>
    </row>
    <row r="120">
      <c r="A120" s="2" t="s">
        <v>113</v>
      </c>
      <c r="B120" s="3" t="str">
        <f>IFERROR(__xludf.DUMMYFUNCTION("GOOGLETRANSLATE(A120,""ja"",""en"")"),"use")</f>
        <v>use</v>
      </c>
    </row>
    <row r="121">
      <c r="A121" s="2" t="s">
        <v>114</v>
      </c>
      <c r="B121" s="3" t="str">
        <f>IFERROR(__xludf.DUMMYFUNCTION("GOOGLETRANSLATE(A121,""ja"",""en"")"),"Japan")</f>
        <v>Japan</v>
      </c>
    </row>
    <row r="122">
      <c r="A122" s="2" t="s">
        <v>115</v>
      </c>
      <c r="B122" s="3" t="str">
        <f>IFERROR(__xludf.DUMMYFUNCTION("GOOGLETRANSLATE(A122,""ja"",""en"")"),"Wind")</f>
        <v>Wind</v>
      </c>
    </row>
    <row r="123">
      <c r="A123" s="2" t="s">
        <v>116</v>
      </c>
      <c r="B123" s="3" t="str">
        <f>IFERROR(__xludf.DUMMYFUNCTION("GOOGLETRANSLATE(A123,""ja"",""en"")"),"Oh")</f>
        <v>Oh</v>
      </c>
    </row>
    <row r="124">
      <c r="A124" s="2" t="s">
        <v>117</v>
      </c>
      <c r="B124" s="3" t="str">
        <f>IFERROR(__xludf.DUMMYFUNCTION("GOOGLETRANSLATE(A124,""ja"",""en"")"),"Previous")</f>
        <v>Previous</v>
      </c>
    </row>
    <row r="125">
      <c r="A125" s="2" t="s">
        <v>118</v>
      </c>
      <c r="B125" s="3" t="str">
        <f>IFERROR(__xludf.DUMMYFUNCTION("GOOGLETRANSLATE(A125,""ja"",""en"")"),"many")</f>
        <v>many</v>
      </c>
    </row>
    <row r="126">
      <c r="A126" s="2" t="s">
        <v>119</v>
      </c>
      <c r="B126" s="3" t="str">
        <f>IFERROR(__xludf.DUMMYFUNCTION("GOOGLETRANSLATE(A126,""ja"",""en"")"),"Not")</f>
        <v>Not</v>
      </c>
    </row>
    <row r="127">
      <c r="A127" s="2" t="s">
        <v>120</v>
      </c>
      <c r="B127" s="3" t="str">
        <f>IFERROR(__xludf.DUMMYFUNCTION("GOOGLETRANSLATE(A127,""ja"",""en"")"),"Often")</f>
        <v>Often</v>
      </c>
    </row>
    <row r="128">
      <c r="A128" s="2" t="s">
        <v>121</v>
      </c>
      <c r="B128" s="3" t="str">
        <f>IFERROR(__xludf.DUMMYFUNCTION("GOOGLETRANSLATE(A128,""ja"",""en"")"),"One")</f>
        <v>One</v>
      </c>
    </row>
    <row r="129">
      <c r="A129" s="2" t="s">
        <v>122</v>
      </c>
      <c r="B129" s="3" t="str">
        <f>IFERROR(__xludf.DUMMYFUNCTION("GOOGLETRANSLATE(A129,""ja"",""en"")"),"child")</f>
        <v>child</v>
      </c>
    </row>
    <row r="130">
      <c r="A130" s="2" t="s">
        <v>123</v>
      </c>
      <c r="B130" s="3" t="str">
        <f>IFERROR(__xludf.DUMMYFUNCTION("GOOGLETRANSLATE(A130,""ja"",""en"")"),"Informal")</f>
        <v>Informal</v>
      </c>
    </row>
    <row r="131">
      <c r="A131" s="2" t="s">
        <v>124</v>
      </c>
      <c r="B131" s="3" t="str">
        <f>IFERROR(__xludf.DUMMYFUNCTION("GOOGLETRANSLATE(A131,""ja"",""en"")"),"air")</f>
        <v>air</v>
      </c>
    </row>
    <row r="132">
      <c r="A132" s="2" t="s">
        <v>125</v>
      </c>
      <c r="B132" s="3" t="str">
        <f>IFERROR(__xludf.DUMMYFUNCTION("GOOGLETRANSLATE(A132,""ja"",""en"")"),"Perhaps")</f>
        <v>Perhaps</v>
      </c>
    </row>
    <row r="133">
      <c r="A133" s="2" t="s">
        <v>126</v>
      </c>
      <c r="B133" s="3" t="str">
        <f>IFERROR(__xludf.DUMMYFUNCTION("GOOGLETRANSLATE(A133,""ja"",""en"")"),"take")</f>
        <v>take</v>
      </c>
    </row>
    <row r="134">
      <c r="A134" s="2" t="s">
        <v>127</v>
      </c>
      <c r="B134" s="3" t="str">
        <f>IFERROR(__xludf.DUMMYFUNCTION("GOOGLETRANSLATE(A134,""ja"",""en"")"),"home")</f>
        <v>home</v>
      </c>
    </row>
    <row r="135">
      <c r="A135" s="2" t="s">
        <v>128</v>
      </c>
      <c r="B135" s="3" t="str">
        <f>IFERROR(__xludf.DUMMYFUNCTION("GOOGLETRANSLATE(A135,""ja"",""en"")"),"know")</f>
        <v>know</v>
      </c>
    </row>
    <row r="136">
      <c r="A136" s="2" t="s">
        <v>129</v>
      </c>
      <c r="B136" s="3" t="str">
        <f>IFERROR(__xludf.DUMMYFUNCTION("GOOGLETRANSLATE(A136,""ja"",""en"")"),"Than")</f>
        <v>Than</v>
      </c>
    </row>
    <row r="137">
      <c r="A137" s="2" t="s">
        <v>130</v>
      </c>
      <c r="B137" s="3" t="str">
        <f>IFERROR(__xludf.DUMMYFUNCTION("GOOGLETRANSLATE(A137,""ja"",""en"")"),"after that")</f>
        <v>after that</v>
      </c>
    </row>
    <row r="138">
      <c r="A138" s="2" t="s">
        <v>131</v>
      </c>
      <c r="B138" s="3" t="str">
        <f>IFERROR(__xludf.DUMMYFUNCTION("GOOGLETRANSLATE(A138,""ja"",""en"")"),"Hmm")</f>
        <v>Hmm</v>
      </c>
    </row>
    <row r="139">
      <c r="A139" s="2" t="s">
        <v>132</v>
      </c>
      <c r="B139" s="3" t="str">
        <f>IFERROR(__xludf.DUMMYFUNCTION("GOOGLETRANSLATE(A139,""ja"",""en"")"),"Feeling")</f>
        <v>Feeling</v>
      </c>
    </row>
    <row r="140">
      <c r="A140" s="2" t="s">
        <v>133</v>
      </c>
      <c r="B140" s="3" t="str">
        <f>IFERROR(__xludf.DUMMYFUNCTION("GOOGLETRANSLATE(A140,""ja"",""en"")"),"want to see")</f>
        <v>want to see</v>
      </c>
    </row>
    <row r="141">
      <c r="A141" s="2" t="s">
        <v>134</v>
      </c>
      <c r="B141" s="3" t="str">
        <f>IFERROR(__xludf.DUMMYFUNCTION("GOOGLETRANSLATE(A141,""ja"",""en"")"),"but")</f>
        <v>but</v>
      </c>
    </row>
    <row r="142">
      <c r="A142" s="2" t="s">
        <v>135</v>
      </c>
      <c r="B142" s="3" t="str">
        <f>IFERROR(__xludf.DUMMYFUNCTION("GOOGLETRANSLATE(A142,""ja"",""en"")"),"here")</f>
        <v>here</v>
      </c>
    </row>
    <row r="143">
      <c r="A143" s="2" t="s">
        <v>136</v>
      </c>
      <c r="B143" s="3" t="str">
        <f>IFERROR(__xludf.DUMMYFUNCTION("GOOGLETRANSLATE(A143,""ja"",""en"")"),"very")</f>
        <v>very</v>
      </c>
    </row>
    <row r="144">
      <c r="A144" s="2" t="s">
        <v>137</v>
      </c>
      <c r="B144" s="3" t="str">
        <f>IFERROR(__xludf.DUMMYFUNCTION("GOOGLETRANSLATE(A144,""ja"",""en"")"),"various")</f>
        <v>various</v>
      </c>
    </row>
    <row r="145">
      <c r="A145" s="2" t="s">
        <v>138</v>
      </c>
      <c r="B145" s="3" t="str">
        <f>IFERROR(__xludf.DUMMYFUNCTION("GOOGLETRANSLATE(A145,""ja"",""en"")"),"one")</f>
        <v>one</v>
      </c>
    </row>
    <row r="146">
      <c r="A146" s="2" t="s">
        <v>36</v>
      </c>
      <c r="B146" s="3" t="str">
        <f>IFERROR(__xludf.DUMMYFUNCTION("GOOGLETRANSLATE(A146,""ja"",""en"")"),"yes")</f>
        <v>yes</v>
      </c>
    </row>
    <row r="147">
      <c r="A147" s="2" t="s">
        <v>139</v>
      </c>
      <c r="B147" s="3" t="str">
        <f>IFERROR(__xludf.DUMMYFUNCTION("GOOGLETRANSLATE(A147,""ja"",""en"")"),"Perform")</f>
        <v>Perform</v>
      </c>
    </row>
    <row r="148">
      <c r="A148" s="2" t="s">
        <v>140</v>
      </c>
      <c r="B148" s="3" t="str">
        <f>IFERROR(__xludf.DUMMYFUNCTION("GOOGLETRANSLATE(A148,""ja"",""en"")"),"number one")</f>
        <v>number one</v>
      </c>
    </row>
    <row r="149">
      <c r="A149" s="2" t="s">
        <v>141</v>
      </c>
      <c r="B149" s="3" t="str">
        <f>IFERROR(__xludf.DUMMYFUNCTION("GOOGLETRANSLATE(A149,""ja"",""en"")"),"two")</f>
        <v>two</v>
      </c>
    </row>
    <row r="150">
      <c r="A150" s="2" t="s">
        <v>142</v>
      </c>
      <c r="B150" s="3" t="str">
        <f>IFERROR(__xludf.DUMMYFUNCTION("GOOGLETRANSLATE(A150,""ja"",""en"")"),"same")</f>
        <v>same</v>
      </c>
    </row>
    <row r="151">
      <c r="A151" s="2" t="s">
        <v>143</v>
      </c>
      <c r="B151" s="3" t="str">
        <f>IFERROR(__xludf.DUMMYFUNCTION("GOOGLETRANSLATE(A151,""ja"",""en"")"),"first")</f>
        <v>first</v>
      </c>
    </row>
    <row r="152">
      <c r="A152" s="2" t="s">
        <v>144</v>
      </c>
      <c r="B152" s="3" t="str">
        <f>IFERROR(__xludf.DUMMYFUNCTION("GOOGLETRANSLATE(A152,""ja"",""en"")"),"requirement")</f>
        <v>requirement</v>
      </c>
    </row>
    <row r="153">
      <c r="A153" s="2" t="s">
        <v>145</v>
      </c>
      <c r="B153" s="3" t="str">
        <f>IFERROR(__xludf.DUMMYFUNCTION("GOOGLETRANSLATE(A153,""ja"",""en"")"),"work")</f>
        <v>work</v>
      </c>
    </row>
    <row r="154">
      <c r="A154" s="2" t="s">
        <v>146</v>
      </c>
      <c r="B154" s="3" t="str">
        <f>IFERROR(__xludf.DUMMYFUNCTION("GOOGLETRANSLATE(A154,""ja"",""en"")"),"remainder")</f>
        <v>remainder</v>
      </c>
    </row>
    <row r="155">
      <c r="A155" s="2" t="s">
        <v>147</v>
      </c>
      <c r="B155" s="3" t="str">
        <f>IFERROR(__xludf.DUMMYFUNCTION("GOOGLETRANSLATE(A155,""ja"",""en"")"),"By")</f>
        <v>By</v>
      </c>
    </row>
    <row r="156">
      <c r="A156" s="2" t="s">
        <v>148</v>
      </c>
      <c r="B156" s="3" t="str">
        <f>IFERROR(__xludf.DUMMYFUNCTION("GOOGLETRANSLATE(A156,""ja"",""en"")"),"May")</f>
        <v>May</v>
      </c>
    </row>
    <row r="157">
      <c r="A157" s="2" t="s">
        <v>149</v>
      </c>
      <c r="B157" s="3" t="str">
        <f>IFERROR(__xludf.DUMMYFUNCTION("GOOGLETRANSLATE(A157,""ja"",""en"")"),"I")</f>
        <v>I</v>
      </c>
    </row>
    <row r="158">
      <c r="A158" s="2" t="s">
        <v>150</v>
      </c>
      <c r="B158" s="3" t="str">
        <f>IFERROR(__xludf.DUMMYFUNCTION("GOOGLETRANSLATE(A158,""ja"",""en"")"),"all")</f>
        <v>all</v>
      </c>
    </row>
    <row r="159">
      <c r="A159" s="2" t="s">
        <v>151</v>
      </c>
      <c r="B159" s="3" t="str">
        <f>IFERROR(__xludf.DUMMYFUNCTION("GOOGLETRANSLATE(A159,""ja"",""en"")"),"he")</f>
        <v>he</v>
      </c>
    </row>
    <row r="160">
      <c r="A160" s="2" t="s">
        <v>85</v>
      </c>
      <c r="B160" s="3" t="str">
        <f>IFERROR(__xludf.DUMMYFUNCTION("GOOGLETRANSLATE(A160,""ja"",""en"")"),"direction")</f>
        <v>direction</v>
      </c>
    </row>
    <row r="161">
      <c r="A161" s="2" t="s">
        <v>152</v>
      </c>
      <c r="B161" s="3" t="str">
        <f>IFERROR(__xludf.DUMMYFUNCTION("GOOGLETRANSLATE(A161,""ja"",""en"")"),"eat")</f>
        <v>eat</v>
      </c>
    </row>
    <row r="162">
      <c r="A162" s="2" t="s">
        <v>153</v>
      </c>
      <c r="B162" s="3" t="str">
        <f>IFERROR(__xludf.DUMMYFUNCTION("GOOGLETRANSLATE(A162,""ja"",""en"")"),"Degree")</f>
        <v>Degree</v>
      </c>
    </row>
    <row r="163">
      <c r="A163" s="2" t="s">
        <v>154</v>
      </c>
      <c r="B163" s="3" t="str">
        <f>IFERROR(__xludf.DUMMYFUNCTION("GOOGLETRANSLATE(A163,""ja"",""en"")"),"However")</f>
        <v>However</v>
      </c>
    </row>
    <row r="164">
      <c r="A164" s="2" t="s">
        <v>155</v>
      </c>
      <c r="B164" s="3" t="str">
        <f>IFERROR(__xludf.DUMMYFUNCTION("GOOGLETRANSLATE(A164,""ja"",""en"")"),"describe")</f>
        <v>describe</v>
      </c>
    </row>
    <row r="165">
      <c r="A165" s="2" t="s">
        <v>156</v>
      </c>
      <c r="B165" s="3" t="str">
        <f>IFERROR(__xludf.DUMMYFUNCTION("GOOGLETRANSLATE(A165,""ja"",""en"")"),"put in")</f>
        <v>put in</v>
      </c>
    </row>
    <row r="166">
      <c r="A166" s="2" t="s">
        <v>157</v>
      </c>
      <c r="B166" s="3" t="str">
        <f>IFERROR(__xludf.DUMMYFUNCTION("GOOGLETRANSLATE(A166,""ja"",""en"")"),"Next")</f>
        <v>Next</v>
      </c>
    </row>
    <row r="167">
      <c r="A167" s="2" t="s">
        <v>158</v>
      </c>
      <c r="B167" s="3" t="str">
        <f>IFERROR(__xludf.DUMMYFUNCTION("GOOGLETRANSLATE(A167,""ja"",""en"")"),"very well")</f>
        <v>very well</v>
      </c>
    </row>
    <row r="168">
      <c r="A168" s="2" t="s">
        <v>159</v>
      </c>
      <c r="B168" s="3" t="str">
        <f>IFERROR(__xludf.DUMMYFUNCTION("GOOGLETRANSLATE(A168,""ja"",""en"")"),"problem")</f>
        <v>problem</v>
      </c>
    </row>
    <row r="169">
      <c r="A169" s="2" t="s">
        <v>160</v>
      </c>
      <c r="B169" s="3" t="str">
        <f>IFERROR(__xludf.DUMMYFUNCTION("GOOGLETRANSLATE(A169,""ja"",""en"")"),"for example")</f>
        <v>for example</v>
      </c>
    </row>
    <row r="170">
      <c r="A170" s="2" t="s">
        <v>161</v>
      </c>
      <c r="B170" s="3" t="str">
        <f>IFERROR(__xludf.DUMMYFUNCTION("GOOGLETRANSLATE(A170,""ja"",""en"")"),"eye")</f>
        <v>eye</v>
      </c>
    </row>
    <row r="171">
      <c r="A171" s="2" t="s">
        <v>162</v>
      </c>
      <c r="B171" s="3" t="str">
        <f>IFERROR(__xludf.DUMMYFUNCTION("GOOGLETRANSLATE(A171,""ja"",""en"")"),"Time")</f>
        <v>Time</v>
      </c>
    </row>
    <row r="172">
      <c r="A172" s="2" t="s">
        <v>163</v>
      </c>
      <c r="B172" s="3" t="str">
        <f>IFERROR(__xludf.DUMMYFUNCTION("GOOGLETRANSLATE(A172,""ja"",""en"")"),"Up")</f>
        <v>Up</v>
      </c>
    </row>
    <row r="173">
      <c r="A173" s="2" t="s">
        <v>164</v>
      </c>
      <c r="B173" s="3" t="str">
        <f>IFERROR(__xludf.DUMMYFUNCTION("GOOGLETRANSLATE(A173,""ja"",""en"")"),"Be")</f>
        <v>Be</v>
      </c>
    </row>
    <row r="174">
      <c r="A174" s="2" t="s">
        <v>165</v>
      </c>
      <c r="B174" s="3" t="str">
        <f>IFERROR(__xludf.DUMMYFUNCTION("GOOGLETRANSLATE(A174,""ja"",""en"")"),"other")</f>
        <v>other</v>
      </c>
    </row>
    <row r="175">
      <c r="A175" s="2" t="s">
        <v>166</v>
      </c>
      <c r="B175" s="3" t="str">
        <f>IFERROR(__xludf.DUMMYFUNCTION("GOOGLETRANSLATE(A175,""ja"",""en"")"),"when")</f>
        <v>when</v>
      </c>
    </row>
    <row r="176">
      <c r="A176" s="2" t="s">
        <v>167</v>
      </c>
      <c r="B176" s="3" t="str">
        <f>IFERROR(__xludf.DUMMYFUNCTION("GOOGLETRANSLATE(A176,""ja"",""en"")"),"House")</f>
        <v>House</v>
      </c>
    </row>
    <row r="177">
      <c r="A177" s="2" t="s">
        <v>168</v>
      </c>
      <c r="B177" s="3" t="str">
        <f>IFERROR(__xludf.DUMMYFUNCTION("GOOGLETRANSLATE(A177,""ja"",""en"")"),"Be attached")</f>
        <v>Be attached</v>
      </c>
    </row>
    <row r="178">
      <c r="A178" s="2" t="s">
        <v>169</v>
      </c>
      <c r="B178" s="3" t="str">
        <f>IFERROR(__xludf.DUMMYFUNCTION("GOOGLETRANSLATE(A178,""ja"",""en"")"),"Day")</f>
        <v>Day</v>
      </c>
    </row>
    <row r="179">
      <c r="A179" s="2" t="s">
        <v>170</v>
      </c>
      <c r="B179" s="3" t="str">
        <f>IFERROR(__xludf.DUMMYFUNCTION("GOOGLETRANSLATE(A179,""ja"",""en"")"),"put out")</f>
        <v>put out</v>
      </c>
    </row>
    <row r="180">
      <c r="A180" s="2" t="s">
        <v>171</v>
      </c>
      <c r="B180" s="3" t="str">
        <f>IFERROR(__xludf.DUMMYFUNCTION("GOOGLETRANSLATE(A180,""ja"",""en"")"),"One person")</f>
        <v>One person</v>
      </c>
    </row>
    <row r="181">
      <c r="A181" s="2" t="s">
        <v>172</v>
      </c>
      <c r="B181" s="3" t="str">
        <f>IFERROR(__xludf.DUMMYFUNCTION("GOOGLETRANSLATE(A181,""ja"",""en"")"),"human")</f>
        <v>human</v>
      </c>
    </row>
    <row r="182">
      <c r="A182" s="2" t="s">
        <v>173</v>
      </c>
      <c r="B182" s="3" t="str">
        <f>IFERROR(__xludf.DUMMYFUNCTION("GOOGLETRANSLATE(A182,""ja"",""en"")"),"Where")</f>
        <v>Where</v>
      </c>
    </row>
    <row r="183">
      <c r="A183" s="2" t="s">
        <v>174</v>
      </c>
      <c r="B183" s="3" t="str">
        <f>IFERROR(__xludf.DUMMYFUNCTION("GOOGLETRANSLATE(A183,""ja"",""en"")"),"Yes")</f>
        <v>Yes</v>
      </c>
    </row>
    <row r="184">
      <c r="A184" s="2" t="s">
        <v>175</v>
      </c>
      <c r="B184" s="3" t="str">
        <f>IFERROR(__xludf.DUMMYFUNCTION("GOOGLETRANSLATE(A184,""ja"",""en"")"),"time")</f>
        <v>time</v>
      </c>
    </row>
    <row r="185">
      <c r="A185" s="2" t="s">
        <v>176</v>
      </c>
      <c r="B185" s="3" t="str">
        <f>IFERROR(__xludf.DUMMYFUNCTION("GOOGLETRANSLATE(A185,""ja"",""en"")"),"However")</f>
        <v>However</v>
      </c>
    </row>
    <row r="186">
      <c r="A186" s="2" t="s">
        <v>177</v>
      </c>
      <c r="B186" s="3" t="str">
        <f>IFERROR(__xludf.DUMMYFUNCTION("GOOGLETRANSLATE(A186,""ja"",""en"")"),"that's why")</f>
        <v>that's why</v>
      </c>
    </row>
    <row r="187">
      <c r="A187" s="2" t="s">
        <v>178</v>
      </c>
      <c r="B187" s="3" t="str">
        <f>IFERROR(__xludf.DUMMYFUNCTION("GOOGLETRANSLATE(A187,""ja"",""en"")"),"Wrong")</f>
        <v>Wrong</v>
      </c>
    </row>
    <row r="188">
      <c r="A188" s="2" t="s">
        <v>179</v>
      </c>
      <c r="B188" s="3" t="str">
        <f>IFERROR(__xludf.DUMMYFUNCTION("GOOGLETRANSLATE(A188,""ja"",""en"")"),"receive")</f>
        <v>receive</v>
      </c>
    </row>
    <row r="189">
      <c r="A189" s="2" t="s">
        <v>180</v>
      </c>
      <c r="B189" s="3" t="str">
        <f>IFERROR(__xludf.DUMMYFUNCTION("GOOGLETRANSLATE(A189,""ja"",""en"")"),"words")</f>
        <v>words</v>
      </c>
    </row>
    <row r="190">
      <c r="A190" s="2" t="s">
        <v>181</v>
      </c>
      <c r="B190" s="3" t="str">
        <f>IFERROR(__xludf.DUMMYFUNCTION("GOOGLETRANSLATE(A190,""ja"",""en"")"),"Something")</f>
        <v>Something</v>
      </c>
    </row>
    <row r="191">
      <c r="A191" s="2" t="s">
        <v>182</v>
      </c>
      <c r="B191" s="3" t="str">
        <f>IFERROR(__xludf.DUMMYFUNCTION("GOOGLETRANSLATE(A191,""ja"",""en"")"),"a bit")</f>
        <v>a bit</v>
      </c>
    </row>
    <row r="192">
      <c r="A192" s="2" t="s">
        <v>183</v>
      </c>
      <c r="B192" s="3" t="str">
        <f>IFERROR(__xludf.DUMMYFUNCTION("GOOGLETRANSLATE(A192,""ja"",""en"")"),"Be")</f>
        <v>Be</v>
      </c>
    </row>
    <row r="193">
      <c r="A193" s="2" t="s">
        <v>184</v>
      </c>
      <c r="B193" s="3" t="str">
        <f>IFERROR(__xludf.DUMMYFUNCTION("GOOGLETRANSLATE(A193,""ja"",""en"")"),"buy")</f>
        <v>buy</v>
      </c>
    </row>
    <row r="194">
      <c r="A194" s="2" t="s">
        <v>185</v>
      </c>
      <c r="B194" s="3" t="str">
        <f>IFERROR(__xludf.DUMMYFUNCTION("GOOGLETRANSLATE(A194,""ja"",""en"")"),"yet")</f>
        <v>yet</v>
      </c>
    </row>
    <row r="195">
      <c r="A195" s="2" t="s">
        <v>186</v>
      </c>
      <c r="B195" s="3" t="str">
        <f>IFERROR(__xludf.DUMMYFUNCTION("GOOGLETRANSLATE(A195,""ja"",""en"")"),"hand")</f>
        <v>hand</v>
      </c>
    </row>
    <row r="196">
      <c r="A196" s="2" t="s">
        <v>187</v>
      </c>
      <c r="B196" s="3" t="str">
        <f>IFERROR(__xludf.DUMMYFUNCTION("GOOGLETRANSLATE(A196,""ja"",""en"")"),"talk")</f>
        <v>talk</v>
      </c>
    </row>
    <row r="197">
      <c r="A197" s="2" t="s">
        <v>188</v>
      </c>
      <c r="B197" s="3" t="str">
        <f>IFERROR(__xludf.DUMMYFUNCTION("GOOGLETRANSLATE(A197,""ja"",""en"")"),"Like")</f>
        <v>Like</v>
      </c>
    </row>
    <row r="198">
      <c r="A198" s="2" t="s">
        <v>189</v>
      </c>
      <c r="B198" s="3" t="str">
        <f>IFERROR(__xludf.DUMMYFUNCTION("GOOGLETRANSLATE(A198,""ja"",""en"")"),"Return")</f>
        <v>Return</v>
      </c>
    </row>
    <row r="199">
      <c r="A199" s="2" t="s">
        <v>190</v>
      </c>
      <c r="B199" s="3" t="str">
        <f>IFERROR(__xludf.DUMMYFUNCTION("GOOGLETRANSLATE(A199,""ja"",""en"")"),"Get")</f>
        <v>Get</v>
      </c>
    </row>
    <row r="200">
      <c r="A200" s="2" t="s">
        <v>191</v>
      </c>
      <c r="B200" s="3" t="str">
        <f>IFERROR(__xludf.DUMMYFUNCTION("GOOGLETRANSLATE(A200,""ja"",""en"")"),"Put on")</f>
        <v>Put on</v>
      </c>
    </row>
    <row r="201">
      <c r="A201" s="2" t="s">
        <v>192</v>
      </c>
      <c r="B201" s="3" t="str">
        <f>IFERROR(__xludf.DUMMYFUNCTION("GOOGLETRANSLATE(A201,""ja"",""en"")"),"End")</f>
        <v>End</v>
      </c>
    </row>
  </sheetData>
  <drawing r:id="rId1"/>
</worksheet>
</file>