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B:\imp\JBIMS\Internship\Step-i\"/>
    </mc:Choice>
  </mc:AlternateContent>
  <bookViews>
    <workbookView xWindow="0" yWindow="0" windowWidth="19200" windowHeight="8890" activeTab="7"/>
  </bookViews>
  <sheets>
    <sheet name="Task" sheetId="1" r:id="rId1"/>
    <sheet name="Dataset" sheetId="2" r:id="rId2"/>
    <sheet name="1" sheetId="3" r:id="rId3"/>
    <sheet name="2" sheetId="5" r:id="rId4"/>
    <sheet name="3" sheetId="6" r:id="rId5"/>
    <sheet name="4" sheetId="7" r:id="rId6"/>
    <sheet name="5" sheetId="8" r:id="rId7"/>
    <sheet name="Dashboard" sheetId="9" r:id="rId8"/>
  </sheets>
  <externalReferences>
    <externalReference r:id="rId9"/>
    <externalReference r:id="rId10"/>
  </externalReferences>
  <definedNames>
    <definedName name="Slicer_Item_Fat_Content">#N/A</definedName>
    <definedName name="Slicer_Item_Type">#N/A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uri="GoogleSheetsCustomDataVersion1">
      <go:sheetsCustomData xmlns:go="http://customooxmlschemas.google.com/" r:id="rId14" roundtripDataSignature="AMtx7mgi/6PGk6qbtV94fcIOCCTsNnuPbw=="/>
    </ext>
  </extLst>
</workbook>
</file>

<file path=xl/calcChain.xml><?xml version="1.0" encoding="utf-8"?>
<calcChain xmlns="http://schemas.openxmlformats.org/spreadsheetml/2006/main">
  <c r="C20" i="9" l="1"/>
  <c r="C21" i="9" s="1"/>
</calcChain>
</file>

<file path=xl/sharedStrings.xml><?xml version="1.0" encoding="utf-8"?>
<sst xmlns="http://schemas.openxmlformats.org/spreadsheetml/2006/main" count="19922" uniqueCount="1481">
  <si>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</si>
  <si>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</si>
  <si>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</si>
  <si>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</si>
  <si>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</si>
  <si>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</si>
  <si>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</si>
  <si>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</si>
  <si>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</si>
  <si>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</si>
  <si>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</si>
  <si>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</si>
  <si>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</si>
  <si>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</si>
  <si>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</si>
  <si>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</si>
  <si>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</si>
  <si>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</si>
  <si>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</si>
  <si>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</si>
  <si>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</si>
  <si>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</si>
  <si>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</si>
  <si>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</si>
  <si>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</si>
  <si>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</si>
  <si>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</si>
  <si>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</si>
  <si>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</si>
  <si>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</si>
  <si>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</si>
  <si>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</si>
  <si>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</si>
  <si>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</si>
  <si>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</si>
  <si>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</si>
  <si>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</si>
  <si>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</si>
  <si>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</si>
  <si>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</si>
  <si>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</si>
  <si>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</si>
  <si>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</si>
  <si>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</si>
  <si>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</si>
  <si>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</si>
  <si>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</si>
  <si>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</si>
  <si>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</si>
  <si>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</si>
  <si>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</si>
  <si>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</si>
  <si>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</si>
  <si>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</si>
  <si>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</si>
  <si>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</si>
  <si>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</si>
  <si>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</si>
  <si>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</si>
  <si>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</si>
  <si>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</si>
  <si>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</si>
  <si>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</si>
  <si>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</si>
  <si>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</si>
  <si>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</si>
  <si>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</si>
  <si>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</si>
  <si>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</si>
  <si>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</si>
  <si>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</si>
  <si>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</si>
  <si>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</si>
  <si>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</si>
  <si>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</si>
  <si>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</si>
  <si>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</si>
  <si>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</si>
  <si>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</si>
  <si>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</si>
  <si>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</si>
  <si>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</si>
  <si>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</si>
  <si>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</si>
  <si>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</si>
  <si>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</si>
  <si>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</si>
  <si>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</si>
  <si>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</si>
  <si>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</si>
  <si>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</si>
  <si>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</si>
  <si>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</si>
  <si>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</si>
  <si>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</si>
  <si>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</si>
  <si>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</si>
  <si>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</si>
  <si>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</si>
  <si>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</si>
  <si>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</si>
  <si>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</si>
  <si>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</si>
  <si>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</si>
  <si>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</si>
  <si>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</si>
  <si>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</si>
  <si>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</si>
  <si>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</si>
  <si>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</si>
  <si>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</si>
  <si>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</si>
  <si>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</si>
  <si>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</si>
  <si>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</si>
  <si>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</si>
  <si>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</si>
  <si>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</si>
  <si>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</si>
  <si>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</si>
  <si>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</si>
  <si>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</si>
  <si>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</si>
  <si>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</si>
  <si>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</si>
  <si>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</si>
  <si>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</si>
  <si>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</si>
  <si>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</si>
  <si>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</si>
  <si>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</si>
  <si>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</si>
  <si>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</si>
  <si>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</si>
  <si>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</si>
  <si>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</si>
  <si>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</si>
  <si>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</si>
  <si>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</si>
  <si>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</si>
  <si>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</si>
  <si>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</si>
  <si>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</si>
  <si>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</si>
  <si>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</si>
  <si>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</si>
  <si>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</si>
  <si>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</si>
  <si>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</si>
  <si>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</si>
  <si>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</si>
  <si>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</si>
  <si>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</si>
  <si>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</si>
  <si>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</si>
  <si>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</si>
  <si>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</si>
  <si>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</si>
  <si>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</si>
  <si>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</si>
  <si>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</si>
  <si>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</si>
  <si>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</si>
  <si>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</si>
  <si>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</si>
  <si>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</si>
  <si>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</si>
  <si>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</si>
  <si>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</si>
  <si>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</si>
  <si>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</si>
  <si>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</si>
  <si>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</si>
  <si>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</si>
  <si>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</si>
  <si>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</si>
  <si>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</si>
  <si>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</si>
  <si>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</si>
  <si>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</si>
  <si>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</si>
  <si>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</si>
  <si>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</si>
  <si>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</si>
  <si>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</si>
  <si>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</si>
  <si>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</si>
  <si>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</si>
  <si>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</si>
  <si>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</si>
  <si>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</si>
  <si>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</si>
  <si>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</si>
  <si>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</si>
  <si>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</si>
  <si>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</si>
  <si>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</si>
  <si>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</si>
  <si>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</si>
  <si>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</si>
  <si>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</si>
  <si>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</si>
  <si>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</si>
  <si>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</si>
  <si>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</si>
  <si>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</si>
  <si>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</si>
  <si>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</si>
  <si>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</si>
  <si>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</si>
  <si>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</si>
  <si>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</si>
  <si>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</si>
  <si>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</si>
  <si>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</si>
  <si>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</si>
  <si>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</si>
  <si>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</si>
  <si>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</si>
  <si>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</si>
  <si>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</si>
  <si>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</si>
  <si>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</si>
  <si>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</si>
  <si>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</si>
  <si>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</si>
  <si>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</si>
  <si>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</si>
  <si>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</si>
  <si>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</si>
  <si>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</si>
  <si>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</si>
  <si>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</si>
  <si>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</si>
  <si>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</si>
  <si>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</si>
  <si>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</si>
  <si>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</si>
  <si>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</si>
  <si>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</si>
  <si>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</si>
  <si>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</si>
  <si>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</si>
  <si>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</si>
  <si>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</si>
  <si>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</si>
  <si>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</si>
  <si>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</si>
  <si>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</si>
  <si>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</si>
  <si>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</si>
  <si>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</si>
  <si>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</si>
  <si>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</si>
  <si>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</si>
  <si>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</si>
  <si>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</si>
  <si>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</si>
  <si>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</si>
  <si>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</si>
  <si>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</si>
  <si>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</si>
  <si>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</si>
  <si>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</si>
  <si>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</si>
  <si>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</si>
  <si>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</si>
  <si>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</si>
  <si>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</si>
  <si>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</si>
  <si>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</si>
  <si>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</si>
  <si>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</si>
  <si>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</si>
  <si>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</si>
  <si>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</si>
  <si>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</si>
  <si>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</si>
  <si>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</si>
  <si>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</si>
  <si>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</si>
  <si>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</si>
  <si>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</si>
  <si>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</si>
  <si>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</si>
  <si>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</si>
  <si>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</si>
  <si>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</si>
  <si>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</si>
  <si>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</si>
  <si>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</si>
  <si>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</si>
  <si>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</si>
  <si>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</si>
  <si>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</si>
  <si>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</si>
  <si>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</si>
  <si>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</si>
  <si>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</si>
  <si>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</si>
  <si>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</si>
  <si>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</si>
  <si>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</si>
  <si>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</si>
  <si>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</si>
  <si>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</si>
  <si>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</si>
  <si>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</si>
  <si>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</si>
  <si>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</si>
  <si>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</si>
  <si>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</si>
  <si>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</si>
  <si>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</si>
  <si>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</si>
  <si>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</si>
  <si>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</si>
  <si>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</si>
  <si>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</si>
  <si>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</si>
  <si>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</si>
  <si>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</si>
  <si>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</si>
  <si>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</si>
  <si>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</si>
  <si>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</si>
  <si>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</si>
  <si>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</si>
  <si>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</si>
  <si>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</si>
  <si>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</si>
  <si>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</si>
  <si>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</si>
  <si>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</si>
  <si>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</si>
  <si>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</si>
  <si>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</si>
  <si>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</si>
  <si>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</si>
  <si>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</si>
  <si>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</si>
  <si>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</si>
  <si>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</si>
  <si>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</si>
  <si>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</si>
  <si>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</si>
  <si>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</si>
  <si>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</si>
  <si>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</si>
  <si>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</si>
  <si>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</si>
  <si>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</si>
  <si>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</si>
  <si>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</si>
  <si>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</si>
  <si>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</si>
  <si>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</si>
  <si>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</si>
  <si>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</si>
  <si>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</si>
  <si>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</si>
  <si>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</si>
  <si>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</si>
  <si>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</si>
  <si>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</si>
  <si>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</si>
  <si>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</si>
  <si>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</si>
  <si>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</si>
  <si>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</si>
  <si>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</si>
  <si>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</si>
  <si>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</si>
  <si>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</si>
  <si>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</si>
  <si>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</si>
  <si>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</si>
  <si>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</si>
  <si>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</si>
  <si>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</si>
  <si>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</si>
  <si>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</si>
  <si>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</si>
  <si>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</si>
  <si>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</si>
  <si>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</si>
  <si>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</si>
  <si>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</si>
  <si>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</si>
  <si>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</si>
  <si>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</si>
  <si>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</si>
  <si>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</si>
  <si>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</si>
  <si>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</si>
  <si>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</si>
  <si>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</si>
  <si>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</si>
  <si>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</si>
  <si>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</si>
  <si>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</si>
  <si>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</si>
  <si>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</si>
  <si>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</si>
  <si>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</si>
  <si>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</si>
  <si>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</si>
  <si>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</si>
  <si>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</si>
  <si>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</si>
  <si>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</si>
  <si>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</si>
  <si>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</si>
  <si>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</si>
  <si>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</si>
  <si>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</si>
  <si>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</si>
  <si>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</si>
  <si>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</si>
  <si>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</si>
  <si>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</si>
  <si>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</si>
  <si>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</si>
  <si>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</si>
  <si>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</si>
  <si>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</si>
  <si>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</si>
  <si>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</si>
  <si>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</si>
  <si>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</si>
  <si>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</si>
  <si>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</si>
  <si>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</si>
  <si>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</si>
  <si>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</si>
  <si>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</si>
  <si>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</si>
  <si>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</si>
  <si>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</si>
  <si>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</si>
  <si>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</si>
  <si>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</si>
  <si>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</si>
  <si>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</si>
  <si>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</si>
  <si>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</si>
  <si>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</si>
  <si>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</si>
  <si>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</si>
  <si>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</si>
  <si>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</si>
  <si>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</si>
  <si>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</si>
  <si>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</si>
  <si>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</si>
  <si>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</si>
  <si>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</si>
  <si>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</si>
  <si>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</si>
  <si>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</si>
  <si>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</si>
  <si>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</si>
  <si>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</si>
  <si>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</si>
  <si>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</si>
  <si>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</si>
  <si>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</si>
  <si>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</si>
  <si>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</si>
  <si>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</si>
  <si>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</si>
  <si>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</si>
  <si>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</si>
  <si>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</si>
  <si>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</si>
  <si>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</si>
  <si>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</si>
  <si>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</si>
  <si>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</si>
  <si>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</si>
  <si>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</si>
  <si>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</si>
  <si>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</si>
  <si>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</si>
  <si>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</si>
  <si>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</si>
  <si>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</si>
  <si>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</si>
  <si>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</si>
  <si>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</si>
  <si>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</si>
  <si>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</si>
  <si>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</si>
  <si>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</si>
  <si>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</si>
  <si>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</si>
  <si>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</si>
  <si>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</si>
  <si>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</si>
  <si>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</si>
  <si>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</si>
  <si>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</si>
  <si>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</si>
  <si>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</si>
  <si>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</si>
  <si>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</si>
  <si>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</si>
  <si>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</si>
  <si>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</si>
  <si>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</si>
  <si>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</si>
  <si>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</si>
  <si>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</si>
  <si>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</si>
  <si>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</si>
  <si>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</si>
  <si>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</si>
  <si>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</si>
  <si>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</si>
  <si>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</si>
  <si>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</si>
  <si>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</si>
  <si>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</si>
  <si>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</si>
  <si>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</si>
  <si>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</si>
  <si>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</si>
  <si>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</si>
  <si>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</si>
  <si>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</si>
  <si>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</si>
  <si>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</si>
  <si>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</si>
  <si>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</si>
  <si>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</si>
  <si>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</si>
  <si>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</si>
  <si>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</si>
  <si>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</si>
  <si>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</si>
  <si>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</si>
  <si>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</si>
  <si>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</si>
  <si>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</si>
  <si>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</si>
  <si>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</si>
  <si>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</si>
  <si>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</si>
  <si>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</si>
  <si>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</si>
  <si>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</si>
  <si>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</si>
  <si>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</si>
  <si>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</si>
  <si>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</si>
  <si>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</si>
  <si>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</si>
  <si>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</si>
  <si>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</si>
  <si>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</si>
  <si>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</si>
  <si>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</si>
  <si>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</si>
  <si>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</si>
  <si>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</si>
  <si>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</si>
  <si>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</si>
  <si>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</si>
  <si>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</si>
  <si>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</si>
  <si>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</si>
  <si>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</si>
  <si>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</si>
  <si>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</si>
  <si>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</si>
  <si>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</si>
  <si>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</si>
  <si>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</si>
  <si>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</si>
  <si>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</si>
  <si>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</si>
  <si>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</si>
  <si>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</si>
  <si>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</si>
  <si>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</si>
  <si>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</si>
  <si>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</si>
  <si>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</si>
  <si>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</si>
  <si>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</si>
  <si>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</si>
  <si>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</si>
  <si>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</si>
  <si>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</si>
  <si>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</si>
  <si>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</si>
  <si>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</si>
  <si>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</si>
  <si>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</si>
  <si>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</si>
  <si>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</si>
  <si>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</si>
  <si>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</si>
  <si>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</si>
  <si>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</si>
  <si>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</si>
  <si>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</si>
  <si>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</si>
  <si>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</si>
  <si>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</si>
  <si>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</si>
  <si>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</si>
  <si>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</si>
  <si>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</si>
  <si>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</si>
  <si>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</si>
  <si>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</si>
  <si>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</si>
  <si>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</si>
  <si>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</si>
  <si>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</si>
  <si>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</si>
  <si>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</si>
  <si>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</si>
  <si>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</si>
  <si>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</si>
  <si>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</si>
  <si>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</si>
  <si>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</si>
  <si>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</si>
  <si>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</si>
  <si>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</si>
  <si>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</si>
  <si>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</si>
  <si>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</si>
  <si>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</si>
  <si>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</si>
  <si>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</si>
  <si>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</si>
  <si>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</si>
  <si>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</si>
  <si>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</si>
  <si>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</si>
  <si>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</si>
  <si>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</si>
  <si>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</si>
  <si>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</si>
  <si>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</si>
  <si>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</si>
  <si>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</si>
  <si>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</si>
  <si>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</si>
  <si>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</si>
  <si>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</si>
  <si>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</si>
  <si>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</si>
  <si>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</si>
  <si>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</si>
  <si>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</si>
  <si>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</si>
  <si>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</si>
  <si>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</si>
  <si>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</si>
  <si>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</si>
  <si>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</si>
  <si>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</si>
  <si>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</si>
  <si>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</si>
  <si>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</si>
  <si>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</si>
  <si>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</si>
  <si>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</si>
  <si>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</si>
  <si>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</si>
  <si>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</si>
  <si>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</si>
  <si>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</si>
  <si>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</si>
  <si>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</si>
  <si>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</si>
  <si>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</si>
  <si>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</si>
  <si>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</si>
  <si>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</si>
  <si>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</si>
  <si>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</si>
  <si>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</si>
  <si>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</si>
  <si>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</si>
  <si>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</si>
  <si>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</si>
  <si>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</si>
  <si>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</si>
  <si>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</si>
  <si>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</si>
  <si>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</si>
  <si>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</si>
  <si>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</si>
  <si>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</si>
  <si>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</si>
  <si>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</si>
  <si>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</si>
  <si>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</si>
  <si>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</si>
  <si>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</si>
  <si>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</si>
  <si>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</si>
  <si>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</si>
  <si>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</si>
  <si>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</si>
  <si>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</si>
  <si>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</si>
  <si>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</si>
  <si>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</si>
  <si>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</si>
  <si>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</si>
  <si>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</si>
  <si>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</si>
  <si>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</si>
  <si>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</si>
  <si>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</si>
  <si>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</si>
  <si>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</si>
  <si>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</si>
  <si>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</si>
  <si>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</si>
  <si>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</si>
  <si>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</si>
  <si>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</si>
  <si>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</si>
  <si>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</si>
  <si>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</si>
  <si>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</si>
  <si>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</si>
  <si>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</si>
  <si>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</si>
  <si>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</si>
  <si>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</si>
  <si>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</si>
  <si>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</si>
  <si>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</si>
  <si>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</si>
  <si>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</si>
  <si>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</si>
  <si>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</si>
  <si>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</si>
  <si>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</si>
  <si>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</si>
  <si>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</si>
  <si>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</si>
  <si>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</si>
  <si>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</si>
  <si>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</si>
  <si>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</si>
  <si>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</si>
  <si>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</si>
  <si>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</si>
  <si>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</si>
  <si>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</si>
  <si>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</si>
  <si>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</si>
  <si>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</si>
  <si>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</si>
  <si>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</si>
  <si>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</si>
  <si>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</si>
  <si>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</si>
  <si>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</si>
  <si>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</si>
  <si>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</si>
  <si>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</si>
  <si>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</si>
  <si>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</si>
  <si>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</si>
  <si>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</si>
  <si>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</si>
  <si>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</si>
  <si>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</si>
  <si>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</si>
  <si>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</si>
  <si>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</si>
  <si>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</si>
  <si>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</si>
  <si>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</si>
  <si>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</si>
  <si>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</si>
  <si>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</si>
  <si>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</si>
  <si>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</si>
  <si>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</si>
  <si>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</si>
  <si>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</si>
  <si>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</si>
  <si>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</si>
  <si>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</si>
  <si>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</si>
  <si>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</si>
  <si>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</si>
  <si>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</si>
  <si>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</si>
  <si>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</si>
  <si>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</si>
  <si>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</si>
  <si>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</si>
  <si>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</si>
  <si>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</si>
  <si>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</si>
  <si>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</si>
  <si>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</si>
  <si>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</si>
  <si>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</si>
  <si>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</si>
  <si>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</si>
  <si>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</si>
  <si>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</si>
  <si>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</si>
  <si>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</si>
  <si>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</si>
  <si>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</si>
  <si>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</si>
  <si>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</si>
  <si>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</si>
  <si>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</si>
  <si>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</si>
  <si>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</si>
  <si>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</si>
  <si>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</si>
  <si>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</si>
  <si>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</si>
  <si>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</si>
  <si>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</si>
  <si>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</si>
  <si>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</si>
  <si>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</si>
  <si>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</si>
  <si>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</si>
  <si>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</si>
  <si>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</si>
  <si>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</si>
  <si>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</si>
  <si>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</si>
  <si>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</si>
  <si>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</si>
  <si>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</si>
  <si>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</si>
  <si>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</si>
  <si>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</si>
  <si>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</si>
  <si>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</si>
  <si>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</si>
  <si>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</si>
  <si>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</si>
  <si>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</si>
  <si>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</si>
  <si>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</si>
  <si>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</si>
  <si>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</si>
  <si>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</si>
  <si>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</si>
  <si>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</si>
  <si>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</si>
  <si>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</si>
  <si>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</si>
  <si>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</si>
  <si>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</si>
  <si>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</si>
  <si>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</si>
  <si>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</si>
  <si>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</si>
  <si>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</si>
  <si>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</si>
  <si>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</si>
  <si>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</si>
  <si>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</si>
  <si>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</si>
  <si>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</si>
  <si>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</si>
  <si>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</si>
  <si>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</si>
  <si>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</si>
  <si>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</si>
  <si>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</si>
  <si>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</si>
  <si>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</si>
  <si>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</si>
  <si>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</si>
  <si>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</si>
  <si>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</si>
  <si>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</si>
  <si>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</si>
  <si>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</si>
  <si>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</si>
  <si>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</si>
  <si>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</si>
  <si>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</si>
  <si>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</si>
  <si>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</si>
  <si>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</si>
  <si>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</si>
  <si>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</si>
  <si>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</si>
  <si>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</si>
  <si>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</si>
  <si>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</si>
  <si>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</si>
  <si>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</si>
  <si>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</si>
  <si>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</si>
  <si>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</si>
  <si>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</si>
  <si>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</si>
  <si>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</si>
  <si>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</si>
  <si>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</si>
  <si>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</si>
  <si>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</si>
  <si>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</si>
  <si>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</si>
  <si>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</si>
  <si>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</si>
  <si>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</si>
  <si>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</si>
  <si>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</si>
  <si>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</si>
  <si>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</si>
  <si>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</si>
  <si>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</si>
  <si>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</si>
  <si>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</si>
  <si>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</si>
  <si>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</si>
  <si>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</si>
  <si>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</si>
  <si>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</si>
  <si>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</si>
  <si>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</si>
  <si>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</si>
  <si>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</si>
  <si>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</si>
  <si>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</si>
  <si>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</si>
  <si>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</si>
  <si>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</si>
  <si>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</si>
  <si>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</si>
  <si>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</si>
  <si>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</si>
  <si>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</si>
  <si>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</si>
  <si>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</si>
  <si>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</si>
  <si>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</si>
  <si>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</si>
  <si>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</si>
  <si>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</si>
  <si>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</si>
  <si>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</si>
  <si>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</si>
  <si>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</si>
  <si>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</si>
  <si>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</si>
  <si>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</si>
  <si>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</si>
  <si>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</si>
  <si>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</si>
  <si>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</si>
  <si>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</si>
  <si>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</si>
  <si>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</si>
  <si>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</si>
  <si>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</si>
  <si>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</si>
  <si>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</si>
  <si>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</si>
  <si>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</si>
  <si>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</si>
  <si>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</si>
  <si>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</si>
  <si>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</si>
  <si>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</si>
  <si>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</si>
  <si>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</si>
  <si>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</si>
  <si>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</si>
  <si>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</si>
  <si>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</si>
  <si>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</si>
  <si>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</si>
  <si>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</si>
  <si>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</si>
  <si>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</si>
  <si>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</si>
  <si>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</si>
  <si>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</si>
  <si>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</si>
  <si>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</si>
  <si>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</si>
  <si>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</si>
  <si>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</si>
  <si>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</si>
  <si>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</si>
  <si>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</si>
  <si>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</si>
  <si>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</si>
  <si>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</si>
  <si>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</si>
  <si>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</si>
  <si>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</si>
  <si>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</si>
  <si>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</si>
  <si>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</si>
  <si>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</si>
  <si>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</si>
  <si>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</si>
  <si>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</si>
  <si>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</si>
  <si>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</si>
  <si>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</si>
  <si>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</si>
  <si>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</si>
  <si>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</si>
  <si>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</si>
  <si>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</si>
  <si>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</si>
  <si>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</si>
  <si>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</si>
  <si>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</si>
  <si>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</si>
  <si>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</si>
  <si>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</si>
  <si>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</si>
  <si>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</si>
  <si>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</si>
  <si>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</si>
  <si>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</si>
  <si>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</si>
  <si>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</si>
  <si>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</si>
  <si>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</si>
  <si>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</si>
  <si>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</si>
  <si>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</si>
  <si>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</si>
  <si>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</si>
  <si>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</si>
  <si>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</si>
  <si>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</si>
  <si>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</si>
  <si>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</si>
  <si>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</si>
  <si>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</si>
  <si>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</si>
  <si>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</si>
  <si>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</si>
  <si>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</si>
  <si>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</si>
  <si>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</si>
  <si>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</si>
  <si>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</si>
  <si>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</si>
  <si>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</si>
  <si>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</si>
  <si>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</si>
  <si>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</si>
  <si>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</si>
  <si>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</si>
  <si>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</si>
  <si>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</si>
  <si>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</si>
  <si>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</si>
  <si>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</si>
  <si>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</si>
  <si>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</si>
  <si>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</si>
  <si>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</si>
  <si>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</si>
  <si>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</si>
  <si>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</si>
  <si>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</si>
  <si>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</si>
  <si>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</si>
  <si>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</si>
  <si>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</si>
  <si>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</si>
  <si>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</si>
  <si>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</si>
  <si>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</si>
  <si>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</si>
  <si>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</si>
  <si>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</si>
  <si>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</si>
  <si>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</si>
  <si>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</si>
  <si>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</si>
  <si>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</si>
  <si>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</si>
  <si>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</si>
  <si>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</si>
  <si>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</si>
  <si>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</si>
  <si>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</si>
  <si>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</si>
  <si>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</si>
  <si>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</si>
  <si>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</si>
  <si>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</si>
  <si>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</si>
  <si>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</si>
  <si>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</si>
  <si>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</si>
  <si>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</si>
  <si>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</si>
  <si>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</si>
  <si>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</si>
  <si>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</si>
  <si>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</si>
  <si>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</si>
  <si>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</si>
  <si>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</si>
  <si>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</si>
  <si>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</si>
  <si>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</si>
  <si>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</si>
  <si>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</si>
  <si>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</si>
  <si>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</si>
  <si>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</si>
  <si>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</si>
  <si>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</si>
  <si>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</si>
  <si>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</si>
  <si>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</si>
  <si>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</si>
  <si>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</si>
  <si>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</si>
  <si>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</si>
  <si>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</si>
  <si>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</si>
  <si>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</si>
  <si>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</si>
  <si>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</si>
  <si>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</si>
  <si>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</si>
  <si>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</si>
  <si>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</si>
  <si>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</si>
  <si>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</si>
  <si>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</si>
  <si>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</si>
  <si>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</si>
  <si>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</si>
  <si>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</si>
  <si>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</si>
  <si>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</si>
  <si>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</si>
  <si>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</si>
  <si>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</si>
  <si>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</si>
  <si>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</si>
  <si>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</si>
  <si>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</si>
  <si>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</si>
  <si>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</si>
  <si>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</si>
  <si>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</si>
  <si>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</si>
  <si>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</si>
  <si>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</si>
  <si>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</si>
  <si>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</si>
  <si>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</si>
  <si>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</si>
  <si>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</si>
  <si>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</si>
  <si>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</si>
  <si>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</si>
  <si>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</si>
  <si>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</si>
  <si>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</si>
  <si>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</si>
  <si>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</si>
  <si>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</si>
  <si>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</si>
  <si>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</si>
  <si>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</si>
  <si>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</si>
  <si>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</si>
  <si>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</si>
  <si>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</si>
  <si>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</si>
  <si>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</si>
  <si>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</si>
  <si>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</si>
  <si>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</si>
  <si>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</si>
  <si>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</si>
  <si>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</si>
  <si>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</si>
  <si>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</si>
  <si>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</si>
  <si>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</si>
  <si>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</si>
  <si>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</si>
  <si>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</si>
  <si>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</si>
  <si>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</si>
  <si>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</si>
  <si>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</si>
  <si>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</si>
  <si>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</si>
  <si>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</si>
  <si>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</si>
  <si>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</si>
  <si>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</si>
  <si>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</si>
  <si>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</si>
  <si>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</si>
  <si>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</si>
  <si>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</si>
  <si>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</si>
  <si>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</si>
  <si>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</si>
  <si>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</si>
  <si>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</si>
  <si>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</si>
  <si>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</si>
  <si>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</si>
  <si>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</si>
  <si>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</si>
  <si>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</si>
  <si>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</si>
  <si>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</si>
  <si>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</si>
  <si>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</si>
  <si>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</si>
  <si>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</si>
  <si>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</si>
  <si>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</si>
  <si>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</si>
  <si>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</si>
  <si>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</si>
  <si>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</si>
  <si>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</si>
  <si>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</si>
  <si>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</si>
  <si>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</si>
  <si>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</si>
  <si>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</si>
  <si>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</si>
  <si>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</si>
  <si>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</si>
  <si>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</si>
  <si>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</si>
  <si>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</si>
  <si>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</si>
  <si>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</si>
  <si>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</si>
  <si>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</si>
  <si>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</si>
  <si>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</si>
  <si>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</si>
  <si>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</si>
  <si>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</si>
  <si>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</si>
  <si>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</si>
  <si>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</si>
  <si>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</si>
  <si>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</si>
  <si>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</si>
  <si>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</si>
  <si>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</si>
  <si>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</si>
  <si>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</si>
  <si>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</si>
  <si>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</si>
  <si>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</si>
  <si>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</si>
  <si>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</si>
  <si>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</si>
  <si>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</si>
  <si>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</si>
  <si>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</si>
  <si>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</si>
  <si>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</si>
  <si>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</si>
  <si>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</si>
  <si>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</si>
  <si>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</si>
  <si>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</si>
  <si>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</si>
  <si>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</si>
  <si>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</si>
  <si>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</si>
  <si>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</si>
  <si>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</si>
  <si>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</si>
  <si>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</si>
  <si>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</si>
  <si>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</si>
  <si>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</si>
  <si>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</si>
  <si>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</si>
  <si>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</si>
  <si>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</si>
  <si>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</si>
  <si>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</si>
  <si>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</si>
  <si>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</si>
  <si>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</si>
  <si>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</si>
  <si>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</si>
  <si>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</si>
  <si>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</si>
  <si>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</si>
  <si>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</si>
  <si>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</si>
  <si>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</si>
  <si>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</si>
  <si>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</si>
  <si>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</si>
  <si>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</si>
  <si>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</si>
  <si>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</si>
  <si>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</si>
  <si>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</si>
  <si>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</si>
  <si>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</si>
  <si>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</si>
  <si>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</si>
  <si>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</si>
  <si>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</si>
  <si>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</si>
  <si>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</si>
  <si>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</si>
  <si>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</si>
  <si>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</si>
  <si>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</si>
  <si>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</si>
  <si>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</si>
  <si>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</si>
  <si>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</si>
  <si>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</si>
  <si>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</si>
  <si>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</si>
  <si>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</si>
  <si>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</si>
  <si>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</si>
  <si>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</si>
  <si>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</si>
  <si>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</si>
  <si>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</si>
  <si>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</si>
  <si>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</si>
  <si>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</si>
  <si>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</si>
  <si>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</si>
  <si>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</si>
  <si>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</si>
  <si>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</si>
  <si>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</si>
  <si>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</si>
  <si>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</si>
  <si>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</si>
  <si>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</si>
  <si>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</si>
  <si>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</si>
  <si>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</si>
  <si>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</si>
  <si>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</si>
  <si>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</si>
  <si>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</si>
  <si>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</si>
  <si>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</si>
  <si>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</si>
  <si>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</si>
  <si>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</si>
  <si>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</si>
  <si>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</si>
  <si>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</si>
  <si>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</si>
  <si>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</si>
  <si>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</si>
  <si>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</si>
  <si>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</si>
  <si>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</si>
  <si>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</si>
  <si>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</si>
  <si>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</si>
  <si>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</si>
  <si>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</si>
  <si>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</si>
  <si>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</si>
  <si>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</si>
  <si>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</si>
  <si>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</si>
  <si>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</si>
  <si>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</si>
  <si>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</si>
  <si>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</si>
  <si>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</si>
  <si>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</si>
  <si>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</si>
  <si>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</si>
  <si>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</si>
  <si>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</si>
  <si>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</si>
  <si>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</si>
  <si>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</si>
  <si>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</si>
  <si>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</si>
  <si>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</si>
  <si>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</si>
  <si>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</si>
  <si>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</si>
  <si>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</si>
  <si>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</si>
  <si>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</si>
  <si>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</si>
  <si>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</si>
  <si>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</si>
  <si>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</si>
  <si>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</si>
  <si>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</si>
  <si>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</si>
  <si>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</si>
  <si>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</si>
  <si>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</si>
  <si>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</si>
  <si>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</si>
  <si>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</si>
  <si>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</si>
  <si>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</si>
  <si>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</si>
  <si>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</si>
  <si>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</si>
  <si>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</si>
  <si>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</si>
  <si>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</si>
  <si>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</si>
  <si>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</si>
  <si>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</si>
  <si>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</si>
  <si>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</si>
  <si>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</si>
  <si>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</si>
  <si>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</si>
  <si>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</si>
  <si>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</si>
  <si>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</si>
  <si>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</si>
  <si>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</si>
  <si>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</si>
  <si>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</si>
  <si>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</si>
  <si>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</si>
  <si>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</si>
  <si>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</si>
  <si>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</si>
  <si>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</si>
  <si>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</si>
  <si>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</si>
  <si>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</si>
  <si>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Pivot table to get the different types of outlets and their counts</t>
  </si>
  <si>
    <t>Pivot table to get the total sales for different outlets</t>
  </si>
  <si>
    <t>Sum of Item_Outlet_Sales</t>
  </si>
  <si>
    <t>Pivot table to find out the total sales of different item types in different outlet types</t>
  </si>
  <si>
    <t>Column Labels</t>
  </si>
  <si>
    <t>P &amp; L statement 2020</t>
  </si>
  <si>
    <t>Sales Revenue</t>
  </si>
  <si>
    <t>Less: Cost of Goods Sold</t>
  </si>
  <si>
    <t>Gross Margin</t>
  </si>
  <si>
    <t>Expenses:</t>
  </si>
  <si>
    <t>Advertising</t>
  </si>
  <si>
    <t>Depreciation</t>
  </si>
  <si>
    <t>Interest</t>
  </si>
  <si>
    <t>Other</t>
  </si>
  <si>
    <t>Payroll</t>
  </si>
  <si>
    <t>Utilities</t>
  </si>
  <si>
    <t>Net Income before Taxes</t>
  </si>
  <si>
    <t>Income Tax</t>
  </si>
  <si>
    <t>Net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</si>
</sst>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_ ;_ * \-#,##0_ ;_ * &quot;-&quot;??_ ;_ @_ "/>
  </numFmts>
  <fonts count="6"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
      <b/>
      <sz val="14"/>
      <color theme="1"/>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bottom/>
      <diagonal/>
    </border>
    <border>
      <left style="hair">
        <color rgb="FF000000"/>
      </left>
      <right style="thin">
        <color rgb="FF000000"/>
      </right>
      <top/>
      <bottom/>
      <diagonal/>
    </border>
    <border>
      <left style="thin">
        <color rgb="FF000000"/>
      </left>
      <right style="hair">
        <color rgb="FF000000"/>
      </right>
      <top/>
      <bottom style="thin">
        <color rgb="FF000000"/>
      </bottom>
      <diagonal/>
    </border>
    <border>
      <left style="hair">
        <color rgb="FF000000"/>
      </left>
      <right style="thin">
        <color rgb="FF000000"/>
      </right>
      <top/>
      <bottom style="thin">
        <color rgb="FF000000"/>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2" borderId="0" xfId="0" applyFont="1" applyFill="1" applyAlignment="1"/>
    <xf numFmtId="0" fontId="0" fillId="0" borderId="0" xfId="0" applyFont="1" applyAlignment="1">
      <alignment horizontal="left" indent="1"/>
    </xf>
    <xf numFmtId="0" fontId="2" fillId="0" borderId="0" xfId="0" applyFont="1" applyAlignment="1">
      <alignment horizontal="center"/>
    </xf>
    <xf numFmtId="0" fontId="0" fillId="2" borderId="0" xfId="0" applyFont="1" applyFill="1" applyAlignment="1">
      <alignment horizontal="center"/>
    </xf>
    <xf numFmtId="0" fontId="5" fillId="0" borderId="0" xfId="0" applyFont="1"/>
    <xf numFmtId="0" fontId="3" fillId="0" borderId="10" xfId="0" applyFont="1" applyBorder="1"/>
    <xf numFmtId="164" fontId="4" fillId="0" borderId="11" xfId="0" applyNumberFormat="1" applyFont="1" applyBorder="1"/>
    <xf numFmtId="0" fontId="4" fillId="0" borderId="12" xfId="0" applyFont="1" applyBorder="1"/>
    <xf numFmtId="164" fontId="4" fillId="0" borderId="13" xfId="0" applyNumberFormat="1" applyFont="1" applyBorder="1"/>
    <xf numFmtId="0" fontId="3" fillId="0" borderId="12" xfId="0" applyFont="1" applyBorder="1"/>
    <xf numFmtId="0" fontId="3" fillId="0" borderId="12" xfId="0" applyFont="1" applyBorder="1" applyAlignment="1">
      <alignment vertical="center"/>
    </xf>
    <xf numFmtId="0" fontId="4" fillId="0" borderId="12" xfId="0" applyFont="1" applyBorder="1" applyAlignment="1">
      <alignment horizontal="center" vertical="center"/>
    </xf>
    <xf numFmtId="0" fontId="4" fillId="0" borderId="12" xfId="0" applyFont="1" applyBorder="1" applyAlignment="1">
      <alignment horizontal="center"/>
    </xf>
    <xf numFmtId="0" fontId="3" fillId="0" borderId="14" xfId="0" applyFont="1" applyBorder="1"/>
    <xf numFmtId="164" fontId="4" fillId="0" borderId="15"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 and Profit Margin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'[1]Net profit Line Chart'!$C$5</c:f>
              <c:strCache>
                <c:ptCount val="1"/>
                <c:pt idx="0">
                  <c:v>Net Profit</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f>'[1]Net profit Line Chart'!$B$6:$B$11</c:f>
              <c:numCache>
                <c:formatCode>General</c:formatCode>
                <c:ptCount val="6"/>
                <c:pt idx="0">
                  <c:v>2015</c:v>
                </c:pt>
                <c:pt idx="1">
                  <c:v>2016</c:v>
                </c:pt>
                <c:pt idx="2">
                  <c:v>2017</c:v>
                </c:pt>
                <c:pt idx="3">
                  <c:v>2018</c:v>
                </c:pt>
                <c:pt idx="4">
                  <c:v>2019</c:v>
                </c:pt>
                <c:pt idx="5">
                  <c:v>2020</c:v>
                </c:pt>
              </c:numCache>
            </c:numRef>
          </c:cat>
          <c:val>
            <c:numRef>
              <c:f>'[1]Net profit Line Chart'!$C$6:$C$11</c:f>
              <c:numCache>
                <c:formatCode>0</c:formatCode>
                <c:ptCount val="6"/>
                <c:pt idx="0">
                  <c:v>155075.59355813666</c:v>
                </c:pt>
                <c:pt idx="1">
                  <c:v>193189.15111382809</c:v>
                </c:pt>
                <c:pt idx="2">
                  <c:v>182970.15906718749</c:v>
                </c:pt>
                <c:pt idx="3">
                  <c:v>202514.90428125</c:v>
                </c:pt>
                <c:pt idx="4">
                  <c:v>182098.951875</c:v>
                </c:pt>
                <c:pt idx="5">
                  <c:v>215285.21250000002</c:v>
                </c:pt>
              </c:numCache>
            </c:numRef>
          </c:val>
          <c:smooth val="0"/>
          <c:extLst>
            <c:ext xmlns:c16="http://schemas.microsoft.com/office/drawing/2014/chart" uri="{C3380CC4-5D6E-409C-BE32-E72D297353CC}">
              <c16:uniqueId val="{00000000-53EC-4428-BDB5-B848BA248DED}"/>
            </c:ext>
          </c:extLst>
        </c:ser>
        <c:ser>
          <c:idx val="1"/>
          <c:order val="1"/>
          <c:tx>
            <c:strRef>
              <c:f>'[1]Net profit Line Chart'!$D$5</c:f>
              <c:strCache>
                <c:ptCount val="1"/>
                <c:pt idx="0">
                  <c:v>Net Profit Margin</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f>'[1]Net profit Line Chart'!$B$6:$B$11</c:f>
              <c:numCache>
                <c:formatCode>General</c:formatCode>
                <c:ptCount val="6"/>
                <c:pt idx="0">
                  <c:v>2015</c:v>
                </c:pt>
                <c:pt idx="1">
                  <c:v>2016</c:v>
                </c:pt>
                <c:pt idx="2">
                  <c:v>2017</c:v>
                </c:pt>
                <c:pt idx="3">
                  <c:v>2018</c:v>
                </c:pt>
                <c:pt idx="4">
                  <c:v>2019</c:v>
                </c:pt>
                <c:pt idx="5">
                  <c:v>2020</c:v>
                </c:pt>
              </c:numCache>
            </c:numRef>
          </c:cat>
          <c:val>
            <c:numRef>
              <c:f>'[1]Net profit Line Chart'!$D$6:$D$11</c:f>
              <c:numCache>
                <c:formatCode>0%</c:formatCode>
                <c:ptCount val="6"/>
                <c:pt idx="0">
                  <c:v>0.08</c:v>
                </c:pt>
                <c:pt idx="1">
                  <c:v>0.09</c:v>
                </c:pt>
                <c:pt idx="2">
                  <c:v>0.11</c:v>
                </c:pt>
                <c:pt idx="3">
                  <c:v>0.115</c:v>
                </c:pt>
                <c:pt idx="4">
                  <c:v>0.11</c:v>
                </c:pt>
                <c:pt idx="5">
                  <c:v>0.09</c:v>
                </c:pt>
              </c:numCache>
            </c:numRef>
          </c:val>
          <c:smooth val="0"/>
          <c:extLst>
            <c:ext xmlns:c16="http://schemas.microsoft.com/office/drawing/2014/chart" uri="{C3380CC4-5D6E-409C-BE32-E72D297353CC}">
              <c16:uniqueId val="{00000001-53EC-4428-BDB5-B848BA248DED}"/>
            </c:ext>
          </c:extLst>
        </c:ser>
        <c:dLbls>
          <c:dLblPos val="t"/>
          <c:showLegendKey val="0"/>
          <c:showVal val="1"/>
          <c:showCatName val="0"/>
          <c:showSerName val="0"/>
          <c:showPercent val="0"/>
          <c:showBubbleSize val="0"/>
        </c:dLbls>
        <c:smooth val="0"/>
        <c:axId val="1874454351"/>
        <c:axId val="1874454767"/>
      </c:lineChart>
      <c:catAx>
        <c:axId val="1874454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4454767"/>
        <c:crosses val="autoZero"/>
        <c:auto val="1"/>
        <c:lblAlgn val="ctr"/>
        <c:lblOffset val="100"/>
        <c:noMultiLvlLbl val="0"/>
      </c:catAx>
      <c:valAx>
        <c:axId val="1874454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445435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Historical Revenue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'[1]Revenue column chart'!$C$5</c:f>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'[1]Revenue column chart'!$C$6:$C$11</c:f>
              <c:numCache>
                <c:formatCode>General</c:formatCode>
                <c:ptCount val="6"/>
                <c:pt idx="0">
                  <c:v>2016</c:v>
                </c:pt>
                <c:pt idx="1">
                  <c:v>2017</c:v>
                </c:pt>
                <c:pt idx="2">
                  <c:v>2018</c:v>
                </c:pt>
                <c:pt idx="3">
                  <c:v>2019</c:v>
                </c:pt>
                <c:pt idx="4">
                  <c:v>2020</c:v>
                </c:pt>
                <c:pt idx="5">
                  <c:v>2021</c:v>
                </c:pt>
              </c:numCache>
            </c:numRef>
          </c:cat>
          <c:val>
            <c:numRef>
              <c:f>'[1]Revenue column chart'!$C$6:$C$11</c:f>
              <c:numCache>
                <c:formatCode>General</c:formatCode>
                <c:ptCount val="6"/>
                <c:pt idx="0">
                  <c:v>2016</c:v>
                </c:pt>
                <c:pt idx="1">
                  <c:v>2017</c:v>
                </c:pt>
                <c:pt idx="2">
                  <c:v>2018</c:v>
                </c:pt>
                <c:pt idx="3">
                  <c:v>2019</c:v>
                </c:pt>
                <c:pt idx="4">
                  <c:v>2020</c:v>
                </c:pt>
                <c:pt idx="5">
                  <c:v>2021</c:v>
                </c:pt>
              </c:numCache>
            </c:numRef>
          </c:val>
          <c:extLst>
            <c:ext xmlns:c16="http://schemas.microsoft.com/office/drawing/2014/chart" uri="{C3380CC4-5D6E-409C-BE32-E72D297353CC}">
              <c16:uniqueId val="{00000000-E7E3-4026-AE89-2F3F937DB0EE}"/>
            </c:ext>
          </c:extLst>
        </c:ser>
        <c:ser>
          <c:idx val="1"/>
          <c:order val="1"/>
          <c:tx>
            <c:strRef>
              <c:f>'[1]Revenue column chart'!$D$5</c:f>
              <c:strCache>
                <c:ptCount val="1"/>
                <c:pt idx="0">
                  <c:v>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'[1]Revenue column chart'!$C$6:$C$11</c:f>
              <c:numCache>
                <c:formatCode>General</c:formatCode>
                <c:ptCount val="6"/>
                <c:pt idx="0">
                  <c:v>2016</c:v>
                </c:pt>
                <c:pt idx="1">
                  <c:v>2017</c:v>
                </c:pt>
                <c:pt idx="2">
                  <c:v>2018</c:v>
                </c:pt>
                <c:pt idx="3">
                  <c:v>2019</c:v>
                </c:pt>
                <c:pt idx="4">
                  <c:v>2020</c:v>
                </c:pt>
                <c:pt idx="5">
                  <c:v>2021</c:v>
                </c:pt>
              </c:numCache>
            </c:numRef>
          </c:cat>
          <c:val>
            <c:numRef>
              <c:f>'[1]Revenue column chart'!$D$6:$D$11</c:f>
              <c:numCache>
                <c:formatCode>0</c:formatCode>
                <c:ptCount val="6"/>
                <c:pt idx="0">
                  <c:v>1653633.8787718401</c:v>
                </c:pt>
                <c:pt idx="1">
                  <c:v>1986831.8247520002</c:v>
                </c:pt>
                <c:pt idx="2">
                  <c:v>1997534.6356000002</c:v>
                </c:pt>
                <c:pt idx="3">
                  <c:v>2187475.4300000002</c:v>
                </c:pt>
                <c:pt idx="4">
                  <c:v>2439535.25</c:v>
                </c:pt>
                <c:pt idx="5">
                  <c:v>2584736.1081360602</c:v>
                </c:pt>
              </c:numCache>
            </c:numRef>
          </c:val>
          <c:extLst>
            <c:ext xmlns:c16="http://schemas.microsoft.com/office/drawing/2014/chart" uri="{C3380CC4-5D6E-409C-BE32-E72D297353CC}">
              <c16:uniqueId val="{00000001-E7E3-4026-AE89-2F3F937DB0EE}"/>
            </c:ext>
          </c:extLst>
        </c:ser>
        <c:dLbls>
          <c:showLegendKey val="0"/>
          <c:showVal val="0"/>
          <c:showCatName val="0"/>
          <c:showSerName val="0"/>
          <c:showPercent val="0"/>
          <c:showBubbleSize val="0"/>
        </c:dLbls>
        <c:gapWidth val="150"/>
        <c:overlap val="100"/>
        <c:axId val="2110724751"/>
        <c:axId val="2110725167"/>
      </c:barChart>
      <c:catAx>
        <c:axId val="2110724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725167"/>
        <c:crosses val="autoZero"/>
        <c:auto val="1"/>
        <c:lblAlgn val="ctr"/>
        <c:lblOffset val="100"/>
        <c:noMultiLvlLbl val="0"/>
      </c:catAx>
      <c:valAx>
        <c:axId val="2110725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724751"/>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Expense Breakup</a:t>
            </a:r>
          </a:p>
        </c:rich>
      </c:tx>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ofPieChart>
        <c:ofPieType val="pie"/>
        <c:varyColors val="1"/>
        <c:ser>
          <c:idx val="0"/>
          <c:order val="0"/>
          <c:tx>
            <c:strRef>
              <c:f>'[1]Cost analysis Pie chart'!$C$5</c:f>
              <c:strCache>
                <c:ptCount val="1"/>
                <c:pt idx="0">
                  <c:v>Value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6F9A-4B12-908B-CFD09047113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6F9A-4B12-908B-CFD09047113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6F9A-4B12-908B-CFD09047113F}"/>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6F9A-4B12-908B-CFD09047113F}"/>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6F9A-4B12-908B-CFD09047113F}"/>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6F9A-4B12-908B-CFD09047113F}"/>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6F9A-4B12-908B-CFD09047113F}"/>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6F9A-4B12-908B-CFD09047113F}"/>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6F9A-4B12-908B-CFD09047113F}"/>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6F9A-4B12-908B-CFD0904711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'[1]Cost analysis Pie chart'!$B$6:$B$18</c15:sqref>
                  </c15:fullRef>
                </c:ext>
              </c:extLst>
              <c:f>('[1]Cost analysis Pie chart'!$B$6:$B$10,'[1]Cost analysis Pie chart'!$B$13,'[1]Cost analysis Pie chart'!$B$15:$B$18)</c:f>
              <c:strCache>
                <c:ptCount val="10"/>
                <c:pt idx="0">
                  <c:v>Cost of Goods Sold</c:v>
                </c:pt>
                <c:pt idx="1">
                  <c:v>Advertising</c:v>
                </c:pt>
                <c:pt idx="2">
                  <c:v>Payroll</c:v>
                </c:pt>
                <c:pt idx="3">
                  <c:v>Interest</c:v>
                </c:pt>
                <c:pt idx="4">
                  <c:v>Other Expense</c:v>
                </c:pt>
                <c:pt idx="5">
                  <c:v>Other Expense Breakup</c:v>
                </c:pt>
                <c:pt idx="6">
                  <c:v>Utilities</c:v>
                </c:pt>
                <c:pt idx="7">
                  <c:v>Depreciation</c:v>
                </c:pt>
                <c:pt idx="8">
                  <c:v>Other</c:v>
                </c:pt>
                <c:pt idx="9">
                  <c:v>Income Tax</c:v>
                </c:pt>
              </c:strCache>
            </c:strRef>
          </c:cat>
          <c:val>
            <c:numRef>
              <c:extLst>
                <c:ext xmlns:c15="http://schemas.microsoft.com/office/drawing/2012/chart" uri="{02D57815-91ED-43cb-92C2-25804820EDAC}">
                  <c15:fullRef>
                    <c15:sqref>'[1]Cost analysis Pie chart'!$C$6:$C$18</c15:sqref>
                  </c15:fullRef>
                </c:ext>
              </c:extLst>
              <c:f>('[1]Cost analysis Pie chart'!$C$6:$C$10,'[1]Cost analysis Pie chart'!$C$13,'[1]Cost analysis Pie chart'!$C$15:$C$18)</c:f>
              <c:numCache>
                <c:formatCode>_ * #,##0_ ;_ * \-#,##0_ ;_ * "-"??_ ;_ @_ </c:formatCode>
                <c:ptCount val="10"/>
                <c:pt idx="0">
                  <c:v>1188534.6000000001</c:v>
                </c:pt>
                <c:pt idx="1">
                  <c:v>390371.02500000002</c:v>
                </c:pt>
                <c:pt idx="2">
                  <c:v>323869.92499999999</c:v>
                </c:pt>
                <c:pt idx="3">
                  <c:v>80847.349999999991</c:v>
                </c:pt>
                <c:pt idx="4">
                  <c:v>180115.4</c:v>
                </c:pt>
                <c:pt idx="6">
                  <c:v>68865.399999999994</c:v>
                </c:pt>
                <c:pt idx="7">
                  <c:v>55000</c:v>
                </c:pt>
                <c:pt idx="8">
                  <c:v>45000</c:v>
                </c:pt>
                <c:pt idx="9">
                  <c:v>11250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6F9A-4B12-908B-CFD09047113F}"/>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legendEntry>
        <c:idx val="5"/>
        <c:delete val="1"/>
      </c:legendEntry>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tx2">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Main expenditure item Target vs achieved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'[1]Target Bar charts'!$C$6</c:f>
              <c:strCache>
                <c:ptCount val="1"/>
                <c:pt idx="0">
                  <c:v>Target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'[1]Target Bar charts'!$B$7:$B$8</c:f>
              <c:strCache>
                <c:ptCount val="2"/>
                <c:pt idx="0">
                  <c:v>Advertising</c:v>
                </c:pt>
                <c:pt idx="1">
                  <c:v>Payroll</c:v>
                </c:pt>
              </c:strCache>
            </c:strRef>
          </c:cat>
          <c:val>
            <c:numRef>
              <c:f>'[1]Target Bar charts'!$C$7:$C$8</c:f>
              <c:numCache>
                <c:formatCode>General</c:formatCode>
                <c:ptCount val="2"/>
                <c:pt idx="0">
                  <c:v>300000</c:v>
                </c:pt>
                <c:pt idx="1">
                  <c:v>270000</c:v>
                </c:pt>
              </c:numCache>
            </c:numRef>
          </c:val>
          <c:extLst>
            <c:ext xmlns:c16="http://schemas.microsoft.com/office/drawing/2014/chart" uri="{C3380CC4-5D6E-409C-BE32-E72D297353CC}">
              <c16:uniqueId val="{00000000-173D-466B-8CB3-8D378EE61017}"/>
            </c:ext>
          </c:extLst>
        </c:ser>
        <c:ser>
          <c:idx val="1"/>
          <c:order val="1"/>
          <c:tx>
            <c:strRef>
              <c:f>'[1]Target Bar charts'!$D$6</c:f>
              <c:strCache>
                <c:ptCount val="1"/>
                <c:pt idx="0">
                  <c:v>YTD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'[1]Target Bar charts'!$B$7:$B$8</c:f>
              <c:strCache>
                <c:ptCount val="2"/>
                <c:pt idx="0">
                  <c:v>Advertising</c:v>
                </c:pt>
                <c:pt idx="1">
                  <c:v>Payroll</c:v>
                </c:pt>
              </c:strCache>
            </c:strRef>
          </c:cat>
          <c:val>
            <c:numRef>
              <c:f>'[1]Target Bar charts'!$D$7:$D$8</c:f>
              <c:numCache>
                <c:formatCode>General</c:formatCode>
                <c:ptCount val="2"/>
                <c:pt idx="0">
                  <c:v>210000</c:v>
                </c:pt>
                <c:pt idx="1">
                  <c:v>165000</c:v>
                </c:pt>
              </c:numCache>
            </c:numRef>
          </c:val>
          <c:extLst>
            <c:ext xmlns:c16="http://schemas.microsoft.com/office/drawing/2014/chart" uri="{C3380CC4-5D6E-409C-BE32-E72D297353CC}">
              <c16:uniqueId val="{00000001-173D-466B-8CB3-8D378EE61017}"/>
            </c:ext>
          </c:extLst>
        </c:ser>
        <c:dLbls>
          <c:showLegendKey val="0"/>
          <c:showVal val="0"/>
          <c:showCatName val="0"/>
          <c:showSerName val="0"/>
          <c:showPercent val="0"/>
          <c:showBubbleSize val="0"/>
        </c:dLbls>
        <c:gapWidth val="100"/>
        <c:overlap val="-24"/>
        <c:axId val="86165599"/>
        <c:axId val="86163519"/>
      </c:barChart>
      <c:catAx>
        <c:axId val="861655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163519"/>
        <c:crosses val="autoZero"/>
        <c:auto val="1"/>
        <c:lblAlgn val="ctr"/>
        <c:lblOffset val="100"/>
        <c:noMultiLvlLbl val="0"/>
      </c:catAx>
      <c:valAx>
        <c:axId val="86163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1655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254000</xdr:colOff>
      <xdr:row>1</xdr:row>
      <xdr:rowOff>127000</xdr:rowOff>
    </xdr:from>
    <xdr:to>
      <xdr:col>9</xdr:col>
      <xdr:colOff>254000</xdr:colOff>
      <xdr:row>15</xdr:row>
      <xdr:rowOff>73025</xdr:rowOff>
    </xdr:to>
    <mc:AlternateContent xmlns:mc="http://schemas.openxmlformats.org/markup-compatibility/2006" xmlns:a14="http://schemas.microsoft.com/office/drawing/2010/main">
      <mc:Choice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378700" y="311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558800</xdr:colOff>
      <xdr:row>1</xdr:row>
      <xdr:rowOff>152400</xdr:rowOff>
    </xdr:from>
    <xdr:to>
      <xdr:col>12</xdr:col>
      <xdr:colOff>558800</xdr:colOff>
      <xdr:row>27</xdr:row>
      <xdr:rowOff>120650</xdr:rowOff>
    </xdr:to>
    <mc:AlternateContent xmlns:mc="http://schemas.openxmlformats.org/markup-compatibility/2006" xmlns:a14="http://schemas.microsoft.com/office/drawing/2010/main">
      <mc:Choice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512300" y="336550"/>
              <a:ext cx="1828800" cy="475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500061</xdr:colOff>
      <xdr:row>3</xdr:row>
      <xdr:rowOff>95248</xdr:rowOff>
    </xdr:from>
    <xdr:to>
      <xdr:col>12</xdr:col>
      <xdr:colOff>468312</xdr:colOff>
      <xdr:row>21</xdr:row>
      <xdr:rowOff>7936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436562</xdr:colOff>
      <xdr:row>3</xdr:row>
      <xdr:rowOff>103186</xdr:rowOff>
    </xdr:from>
    <xdr:to>
      <xdr:col>20</xdr:col>
      <xdr:colOff>119062</xdr:colOff>
      <xdr:row>20</xdr:row>
      <xdr:rowOff>174623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507999</xdr:colOff>
      <xdr:row>20</xdr:row>
      <xdr:rowOff>142874</xdr:rowOff>
    </xdr:from>
    <xdr:to>
      <xdr:col>12</xdr:col>
      <xdr:colOff>452438</xdr:colOff>
      <xdr:row>35</xdr:row>
      <xdr:rowOff>147638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436562</xdr:colOff>
      <xdr:row>20</xdr:row>
      <xdr:rowOff>150812</xdr:rowOff>
    </xdr:from>
    <xdr:to>
      <xdr:col>20</xdr:col>
      <xdr:colOff>134938</xdr:colOff>
      <xdr:row>35</xdr:row>
      <xdr:rowOff>134939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20Dashboard.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st%20analysis%20Pie%20cha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 &amp; L"/>
      <sheetName val="Net profit Line Chart"/>
      <sheetName val="Revenue column chart"/>
      <sheetName val="Cost analysis Pie chart"/>
      <sheetName val="Target Bar charts"/>
      <sheetName val="Dashboard (2)"/>
      <sheetName val="Dashboard"/>
    </sheetNames>
    <sheetDataSet>
      <sheetData sheetId="0"/>
      <sheetData sheetId="1">
        <row r="5">
          <cell r="C5" t="str">
            <v>Net Profit</v>
          </cell>
          <cell r="D5" t="str">
            <v>Net Profit Margin</v>
          </cell>
        </row>
        <row r="6">
          <cell r="B6">
            <v>2015</v>
          </cell>
          <cell r="C6">
            <v>155075.59355813666</v>
          </cell>
          <cell r="D6">
            <v>0.08</v>
          </cell>
        </row>
        <row r="7">
          <cell r="B7">
            <v>2016</v>
          </cell>
          <cell r="C7">
            <v>193189.15111382809</v>
          </cell>
          <cell r="D7">
            <v>0.09</v>
          </cell>
        </row>
        <row r="8">
          <cell r="B8">
            <v>2017</v>
          </cell>
          <cell r="C8">
            <v>182970.15906718749</v>
          </cell>
          <cell r="D8">
            <v>0.11</v>
          </cell>
        </row>
        <row r="9">
          <cell r="B9">
            <v>2018</v>
          </cell>
          <cell r="C9">
            <v>202514.90428125</v>
          </cell>
          <cell r="D9">
            <v>0.115</v>
          </cell>
        </row>
        <row r="10">
          <cell r="B10">
            <v>2019</v>
          </cell>
          <cell r="C10">
            <v>182098.951875</v>
          </cell>
          <cell r="D10">
            <v>0.11</v>
          </cell>
        </row>
        <row r="11">
          <cell r="B11">
            <v>2020</v>
          </cell>
          <cell r="C11">
            <v>215285.21250000002</v>
          </cell>
          <cell r="D11">
            <v>0.09</v>
          </cell>
        </row>
      </sheetData>
      <sheetData sheetId="2">
        <row r="5">
          <cell r="C5" t="str">
            <v>Year</v>
          </cell>
          <cell r="D5" t="str">
            <v>Revenue</v>
          </cell>
        </row>
        <row r="6">
          <cell r="C6">
            <v>2016</v>
          </cell>
          <cell r="D6">
            <v>1653633.8787718401</v>
          </cell>
        </row>
        <row r="7">
          <cell r="C7">
            <v>2017</v>
          </cell>
          <cell r="D7">
            <v>1986831.8247520002</v>
          </cell>
        </row>
        <row r="8">
          <cell r="C8">
            <v>2018</v>
          </cell>
          <cell r="D8">
            <v>1997534.6356000002</v>
          </cell>
        </row>
        <row r="9">
          <cell r="C9">
            <v>2019</v>
          </cell>
          <cell r="D9">
            <v>2187475.4300000002</v>
          </cell>
        </row>
        <row r="10">
          <cell r="C10">
            <v>2020</v>
          </cell>
          <cell r="D10">
            <v>2439535.25</v>
          </cell>
        </row>
        <row r="11">
          <cell r="C11">
            <v>2021</v>
          </cell>
          <cell r="D11">
            <v>2584736.1081360602</v>
          </cell>
        </row>
      </sheetData>
      <sheetData sheetId="3">
        <row r="5">
          <cell r="C5" t="str">
            <v>Value</v>
          </cell>
        </row>
        <row r="6">
          <cell r="B6" t="str">
            <v>Cost of Goods Sold</v>
          </cell>
          <cell r="C6">
            <v>1188534.6000000001</v>
          </cell>
        </row>
        <row r="7">
          <cell r="B7" t="str">
            <v>Advertising</v>
          </cell>
          <cell r="C7">
            <v>390371.02500000002</v>
          </cell>
        </row>
        <row r="8">
          <cell r="B8" t="str">
            <v>Payroll</v>
          </cell>
          <cell r="C8">
            <v>323869.92499999999</v>
          </cell>
        </row>
        <row r="9">
          <cell r="B9" t="str">
            <v>Interest</v>
          </cell>
          <cell r="C9">
            <v>80847.349999999991</v>
          </cell>
        </row>
        <row r="10">
          <cell r="B10" t="str">
            <v>Other Expense</v>
          </cell>
          <cell r="C10">
            <v>180115.4</v>
          </cell>
        </row>
        <row r="13">
          <cell r="B13" t="str">
            <v>Other Expense Breakup</v>
          </cell>
        </row>
        <row r="15">
          <cell r="B15" t="str">
            <v>Utilities</v>
          </cell>
          <cell r="C15">
            <v>68865.399999999994</v>
          </cell>
        </row>
        <row r="16">
          <cell r="B16" t="str">
            <v>Depreciation</v>
          </cell>
          <cell r="C16">
            <v>55000</v>
          </cell>
        </row>
        <row r="17">
          <cell r="B17" t="str">
            <v>Other</v>
          </cell>
          <cell r="C17">
            <v>45000</v>
          </cell>
        </row>
        <row r="18">
          <cell r="B18" t="str">
            <v>Income Tax</v>
          </cell>
          <cell r="C18">
            <v>11250</v>
          </cell>
        </row>
      </sheetData>
      <sheetData sheetId="4">
        <row r="6">
          <cell r="C6" t="str">
            <v>Target</v>
          </cell>
          <cell r="D6" t="str">
            <v>YTD</v>
          </cell>
        </row>
        <row r="7">
          <cell r="B7" t="str">
            <v>Advertising</v>
          </cell>
          <cell r="C7">
            <v>300000</v>
          </cell>
          <cell r="D7">
            <v>210000</v>
          </cell>
        </row>
        <row r="8">
          <cell r="B8" t="str">
            <v>Payroll</v>
          </cell>
          <cell r="C8">
            <v>270000</v>
          </cell>
          <cell r="D8">
            <v>165000</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analysis Pie char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ushar Deotale" refreshedDate="44870.086294907407" createdVersion="6" refreshedVersion="6"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8" firstHeaderRow="1" firstDataRow="2" firstDataCol="1"/>
  <pivotFields count="8">
    <pivotField showAll="0"/>
    <pivotField axis="axisRow" showAll="0">
      <items count="3">
        <item h="1" sd="0"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2">
    <field x="1"/>
    <field x="2"/>
  </rowFields>
  <rowItems count="14">
    <i>
      <x v="1"/>
    </i>
    <i r="1">
      <x/>
    </i>
    <i r="1">
      <x v="1"/>
    </i>
    <i r="1">
      <x v="2"/>
    </i>
    <i r="1">
      <x v="3"/>
    </i>
    <i r="1">
      <x v="4"/>
    </i>
    <i r="1">
      <x v="5"/>
    </i>
    <i r="1">
      <x v="6"/>
    </i>
    <i r="1">
      <x v="10"/>
    </i>
    <i r="1">
      <x v="12"/>
    </i>
    <i r="1">
      <x v="13"/>
    </i>
    <i r="1">
      <x v="14"/>
    </i>
    <i r="1">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6" firstHeaderRow="1" firstDataRow="2" firstDataCol="1"/>
  <pivotFields count="8">
    <pivotField showAll="0"/>
    <pivotField showAll="0">
      <items count="3">
        <item x="0"/>
        <item h="1" x="1"/>
        <item t="default"/>
      </items>
    </pivotField>
    <pivotField axis="axisRow" showAll="0">
      <items count="17">
        <item h="1" x="5"/>
        <item h="1" x="12"/>
        <item h="1" x="8"/>
        <item h="1" x="11"/>
        <item h="1" x="0"/>
        <item h="1" x="7"/>
        <item h="1" x="3"/>
        <item h="1" x="10"/>
        <item x="9"/>
        <item h="1" x="4"/>
        <item h="1" x="2"/>
        <item h="1" x="14"/>
        <item h="1" x="15"/>
        <item h="1" x="6"/>
        <item h="1" x="1"/>
        <item h="1"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2">
    <i>
      <x v="8"/>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8" name="PivotTable5"/>
  </pivotTables>
  <data>
    <tabular pivotCacheId="1">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8" name="PivotTable5"/>
  </pivotTables>
  <data>
    <tabular pivotCacheId="1">
      <items count="16">
        <i x="5"/>
        <i x="12"/>
        <i x="8"/>
        <i x="11"/>
        <i x="0"/>
        <i x="7"/>
        <i x="3"/>
        <i x="10"/>
        <i x="9" s="1"/>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C10" sqref="C10"/>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A3" workbookViewId="0">
      <selection activeCell="B3" sqref="B3:I3306"/>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B1" sqref="B1:I1"/>
    </sheetView>
  </sheetViews>
  <sheetFormatPr defaultRowHeight="14.5" x14ac:dyDescent="0.35"/>
  <cols>
    <col min="1" max="1" width="17.1796875" customWidth="1"/>
    <col min="2" max="2" width="19.08984375" bestFit="1" customWidth="1"/>
  </cols>
  <sheetData>
    <row r="1" spans="1:9" ht="20.5" customHeight="1" x14ac:dyDescent="0.35">
      <c r="B1" s="19" t="s">
        <v>1462</v>
      </c>
      <c r="C1" s="19"/>
      <c r="D1" s="19"/>
      <c r="E1" s="19"/>
      <c r="F1" s="19"/>
      <c r="G1" s="19"/>
      <c r="H1" s="19"/>
      <c r="I1" s="19"/>
    </row>
    <row r="3" spans="1:9" x14ac:dyDescent="0.35">
      <c r="A3" s="14" t="s">
        <v>1459</v>
      </c>
      <c r="B3" t="s">
        <v>1461</v>
      </c>
    </row>
    <row r="4" spans="1:9" x14ac:dyDescent="0.35">
      <c r="A4" s="15" t="s">
        <v>31</v>
      </c>
      <c r="B4" s="16">
        <v>413</v>
      </c>
    </row>
    <row r="5" spans="1:9" x14ac:dyDescent="0.35">
      <c r="A5" s="15" t="s">
        <v>19</v>
      </c>
      <c r="B5" s="16">
        <v>2209</v>
      </c>
    </row>
    <row r="6" spans="1:9" x14ac:dyDescent="0.35">
      <c r="A6" s="15" t="s">
        <v>25</v>
      </c>
      <c r="B6" s="16">
        <v>330</v>
      </c>
    </row>
    <row r="7" spans="1:9" x14ac:dyDescent="0.35">
      <c r="A7" s="15" t="s">
        <v>41</v>
      </c>
      <c r="B7" s="16">
        <v>351</v>
      </c>
    </row>
    <row r="8" spans="1:9" x14ac:dyDescent="0.35">
      <c r="A8" s="15" t="s">
        <v>1460</v>
      </c>
      <c r="B8" s="16">
        <v>3303</v>
      </c>
    </row>
  </sheetData>
  <mergeCells count="1">
    <mergeCell ref="B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C19" sqref="C19"/>
    </sheetView>
  </sheetViews>
  <sheetFormatPr defaultRowHeight="14.5" x14ac:dyDescent="0.35"/>
  <cols>
    <col min="1" max="1" width="17.1796875" bestFit="1" customWidth="1"/>
    <col min="2" max="2" width="22.81640625" bestFit="1" customWidth="1"/>
  </cols>
  <sheetData>
    <row r="1" spans="1:7" x14ac:dyDescent="0.35">
      <c r="C1" s="20" t="s">
        <v>1463</v>
      </c>
      <c r="D1" s="20"/>
      <c r="E1" s="20"/>
      <c r="F1" s="20"/>
      <c r="G1" s="20"/>
    </row>
    <row r="3" spans="1:7" x14ac:dyDescent="0.35">
      <c r="A3" s="14" t="s">
        <v>1459</v>
      </c>
      <c r="B3" t="s">
        <v>1464</v>
      </c>
    </row>
    <row r="4" spans="1:7" x14ac:dyDescent="0.35">
      <c r="A4" s="15" t="s">
        <v>31</v>
      </c>
      <c r="B4" s="16">
        <v>137651.48680000013</v>
      </c>
    </row>
    <row r="5" spans="1:7" x14ac:dyDescent="0.35">
      <c r="A5" s="15" t="s">
        <v>19</v>
      </c>
      <c r="B5" s="16">
        <v>5137732.9197999919</v>
      </c>
    </row>
    <row r="6" spans="1:7" x14ac:dyDescent="0.35">
      <c r="A6" s="15" t="s">
        <v>25</v>
      </c>
      <c r="B6" s="16">
        <v>651241.61719999963</v>
      </c>
    </row>
    <row r="7" spans="1:7" x14ac:dyDescent="0.35">
      <c r="A7" s="15" t="s">
        <v>41</v>
      </c>
      <c r="B7" s="16">
        <v>1282399.3774000006</v>
      </c>
    </row>
    <row r="8" spans="1:7" x14ac:dyDescent="0.35">
      <c r="A8" s="15" t="s">
        <v>1460</v>
      </c>
      <c r="B8" s="16">
        <v>7209025.4011999918</v>
      </c>
    </row>
  </sheetData>
  <mergeCells count="1">
    <mergeCell ref="C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A5" sqref="A5:A20"/>
      <pivotSelection pane="bottomRight" showHeader="1" axis="axisRow" activeRow="4" previousRow="4" click="1" r:id="rId1">
        <pivotArea dataOnly="0" labelOnly="1" fieldPosition="0">
          <references count="1">
            <reference field="2" count="0"/>
          </references>
        </pivotArea>
      </pivotSelection>
    </sheetView>
  </sheetViews>
  <sheetFormatPr defaultRowHeight="14.5" x14ac:dyDescent="0.35"/>
  <cols>
    <col min="1" max="1" width="22.81640625" bestFit="1" customWidth="1"/>
    <col min="2" max="2" width="15.26953125" customWidth="1"/>
    <col min="3" max="5" width="17.36328125" bestFit="1" customWidth="1"/>
    <col min="6" max="6" width="11.81640625" bestFit="1" customWidth="1"/>
  </cols>
  <sheetData>
    <row r="1" spans="1:11" x14ac:dyDescent="0.35">
      <c r="A1" s="17" t="s">
        <v>1465</v>
      </c>
      <c r="B1" s="17"/>
      <c r="C1" s="17"/>
      <c r="D1" s="17"/>
      <c r="E1" s="17"/>
      <c r="F1" s="17"/>
      <c r="G1" s="17"/>
      <c r="H1" s="17"/>
      <c r="I1" s="17"/>
      <c r="J1" s="17"/>
      <c r="K1" s="17"/>
    </row>
    <row r="3" spans="1:11" x14ac:dyDescent="0.35">
      <c r="A3" s="14" t="s">
        <v>1464</v>
      </c>
      <c r="B3" s="14" t="s">
        <v>1466</v>
      </c>
    </row>
    <row r="4" spans="1:11" x14ac:dyDescent="0.35">
      <c r="A4" s="14" t="s">
        <v>1459</v>
      </c>
      <c r="B4" t="s">
        <v>31</v>
      </c>
      <c r="C4" t="s">
        <v>19</v>
      </c>
      <c r="D4" t="s">
        <v>25</v>
      </c>
      <c r="E4" t="s">
        <v>41</v>
      </c>
      <c r="F4" t="s">
        <v>1460</v>
      </c>
    </row>
    <row r="5" spans="1:11" x14ac:dyDescent="0.35">
      <c r="A5" s="15" t="s">
        <v>36</v>
      </c>
      <c r="B5" s="16">
        <v>9586.8541999999998</v>
      </c>
      <c r="C5" s="16">
        <v>341864.33120000002</v>
      </c>
      <c r="D5" s="16">
        <v>32845.911399999997</v>
      </c>
      <c r="E5" s="16">
        <v>111489.5416</v>
      </c>
      <c r="F5" s="16">
        <v>495786.6384</v>
      </c>
    </row>
    <row r="6" spans="1:11" x14ac:dyDescent="0.35">
      <c r="A6" s="15" t="s">
        <v>79</v>
      </c>
      <c r="B6" s="16">
        <v>6860.4031999999997</v>
      </c>
      <c r="C6" s="16">
        <v>144989.93439999997</v>
      </c>
      <c r="D6" s="16">
        <v>7276.5282000000007</v>
      </c>
      <c r="E6" s="16">
        <v>33599.597000000002</v>
      </c>
      <c r="F6" s="16">
        <v>192726.46279999998</v>
      </c>
    </row>
    <row r="7" spans="1:11" x14ac:dyDescent="0.35">
      <c r="A7" s="15" t="s">
        <v>55</v>
      </c>
      <c r="B7" s="16">
        <v>2651.2156</v>
      </c>
      <c r="C7" s="16">
        <v>63915.468400000005</v>
      </c>
      <c r="D7" s="16"/>
      <c r="E7" s="16">
        <v>9208.6797999999999</v>
      </c>
      <c r="F7" s="16">
        <v>75775.363800000006</v>
      </c>
    </row>
    <row r="8" spans="1:11" x14ac:dyDescent="0.35">
      <c r="A8" s="15" t="s">
        <v>74</v>
      </c>
      <c r="B8" s="16">
        <v>9475.6655999999984</v>
      </c>
      <c r="C8" s="16">
        <v>413026.3667999999</v>
      </c>
      <c r="D8" s="16">
        <v>67883.636399999974</v>
      </c>
      <c r="E8" s="16">
        <v>114848.50260000002</v>
      </c>
      <c r="F8" s="16">
        <v>605234.17139999988</v>
      </c>
    </row>
    <row r="9" spans="1:11" x14ac:dyDescent="0.35">
      <c r="A9" s="15" t="s">
        <v>16</v>
      </c>
      <c r="B9" s="16">
        <v>13984.4632</v>
      </c>
      <c r="C9" s="16">
        <v>409411.07280000008</v>
      </c>
      <c r="D9" s="16">
        <v>54664.1774</v>
      </c>
      <c r="E9" s="16">
        <v>100712.23699999998</v>
      </c>
      <c r="F9" s="16">
        <v>578771.95040000009</v>
      </c>
    </row>
    <row r="10" spans="1:11" x14ac:dyDescent="0.35">
      <c r="A10" s="15" t="s">
        <v>43</v>
      </c>
      <c r="B10" s="16">
        <v>13723.469599999997</v>
      </c>
      <c r="C10" s="16">
        <v>569438.76600000006</v>
      </c>
      <c r="D10" s="16">
        <v>70742.581600000005</v>
      </c>
      <c r="E10" s="16">
        <v>100982.55179999999</v>
      </c>
      <c r="F10" s="16">
        <v>754887.36900000006</v>
      </c>
    </row>
    <row r="11" spans="1:11" x14ac:dyDescent="0.35">
      <c r="A11" s="15" t="s">
        <v>29</v>
      </c>
      <c r="B11" s="16">
        <v>16550.456400000003</v>
      </c>
      <c r="C11" s="16">
        <v>762713.18219999946</v>
      </c>
      <c r="D11" s="16">
        <v>95845.238999999972</v>
      </c>
      <c r="E11" s="16">
        <v>240491.62059999999</v>
      </c>
      <c r="F11" s="16">
        <v>1115600.4981999993</v>
      </c>
    </row>
    <row r="12" spans="1:11" x14ac:dyDescent="0.35">
      <c r="A12" s="15" t="s">
        <v>59</v>
      </c>
      <c r="B12" s="16">
        <v>3236.4537999999998</v>
      </c>
      <c r="C12" s="16">
        <v>106414.81400000001</v>
      </c>
      <c r="D12" s="16">
        <v>11848.576800000001</v>
      </c>
      <c r="E12" s="16">
        <v>42400.141399999993</v>
      </c>
      <c r="F12" s="16">
        <v>163899.986</v>
      </c>
    </row>
    <row r="13" spans="1:11" x14ac:dyDescent="0.35">
      <c r="A13" s="15" t="s">
        <v>57</v>
      </c>
      <c r="B13" s="16">
        <v>6369.0428000000011</v>
      </c>
      <c r="C13" s="16">
        <v>233498.7231999998</v>
      </c>
      <c r="D13" s="16">
        <v>32058.935799999999</v>
      </c>
      <c r="E13" s="16">
        <v>78158.927800000005</v>
      </c>
      <c r="F13" s="16">
        <v>350085.62959999981</v>
      </c>
    </row>
    <row r="14" spans="1:11" x14ac:dyDescent="0.35">
      <c r="A14" s="15" t="s">
        <v>33</v>
      </c>
      <c r="B14" s="16">
        <v>14369.961399999998</v>
      </c>
      <c r="C14" s="16">
        <v>604585.01639999996</v>
      </c>
      <c r="D14" s="16">
        <v>71148.053800000023</v>
      </c>
      <c r="E14" s="16">
        <v>100990.5414</v>
      </c>
      <c r="F14" s="16">
        <v>791093.57299999997</v>
      </c>
    </row>
    <row r="15" spans="1:11" x14ac:dyDescent="0.35">
      <c r="A15" s="15" t="s">
        <v>27</v>
      </c>
      <c r="B15" s="16">
        <v>9164.737000000001</v>
      </c>
      <c r="C15" s="16">
        <v>259885.70879999991</v>
      </c>
      <c r="D15" s="16">
        <v>40871.464599999999</v>
      </c>
      <c r="E15" s="16">
        <v>67623.308600000004</v>
      </c>
      <c r="F15" s="16">
        <v>377545.21899999992</v>
      </c>
    </row>
    <row r="16" spans="1:11" x14ac:dyDescent="0.35">
      <c r="A16" s="15" t="s">
        <v>179</v>
      </c>
      <c r="B16" s="16">
        <v>1926.8252</v>
      </c>
      <c r="C16" s="16">
        <v>95105.535200000028</v>
      </c>
      <c r="D16" s="16">
        <v>5682.6030000000001</v>
      </c>
      <c r="E16" s="16">
        <v>23577.309599999997</v>
      </c>
      <c r="F16" s="16">
        <v>126292.27300000003</v>
      </c>
    </row>
    <row r="17" spans="1:6" x14ac:dyDescent="0.35">
      <c r="A17" s="15" t="s">
        <v>260</v>
      </c>
      <c r="B17" s="16">
        <v>1185.7898</v>
      </c>
      <c r="C17" s="16">
        <v>36770.136599999998</v>
      </c>
      <c r="D17" s="16">
        <v>5578.7381999999998</v>
      </c>
      <c r="E17" s="16">
        <v>9473.6681999999983</v>
      </c>
      <c r="F17" s="16">
        <v>53008.332799999996</v>
      </c>
    </row>
    <row r="18" spans="1:6" x14ac:dyDescent="0.35">
      <c r="A18" s="15" t="s">
        <v>38</v>
      </c>
      <c r="B18" s="16">
        <v>18413.364800000007</v>
      </c>
      <c r="C18" s="16">
        <v>676179.15620000008</v>
      </c>
      <c r="D18" s="16">
        <v>127997.38680000002</v>
      </c>
      <c r="E18" s="16">
        <v>180744.726</v>
      </c>
      <c r="F18" s="16">
        <v>1003334.6338000001</v>
      </c>
    </row>
    <row r="19" spans="1:6" x14ac:dyDescent="0.35">
      <c r="A19" s="15" t="s">
        <v>22</v>
      </c>
      <c r="B19" s="16">
        <v>9929.7411999999986</v>
      </c>
      <c r="C19" s="16">
        <v>292456.64480000007</v>
      </c>
      <c r="D19" s="16">
        <v>19992.642400000004</v>
      </c>
      <c r="E19" s="16">
        <v>45322.337600000006</v>
      </c>
      <c r="F19" s="16">
        <v>367701.3660000001</v>
      </c>
    </row>
    <row r="20" spans="1:6" x14ac:dyDescent="0.35">
      <c r="A20" s="15" t="s">
        <v>117</v>
      </c>
      <c r="B20" s="16">
        <v>223.04300000000001</v>
      </c>
      <c r="C20" s="16">
        <v>127478.0628</v>
      </c>
      <c r="D20" s="16">
        <v>6805.1417999999994</v>
      </c>
      <c r="E20" s="16">
        <v>22775.686399999999</v>
      </c>
      <c r="F20" s="16">
        <v>157281.93400000001</v>
      </c>
    </row>
    <row r="21" spans="1:6" x14ac:dyDescent="0.35">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A5" sqref="A5"/>
    </sheetView>
  </sheetViews>
  <sheetFormatPr defaultRowHeight="14.5" x14ac:dyDescent="0.35"/>
  <cols>
    <col min="1" max="1" width="22.81640625" customWidth="1"/>
    <col min="2" max="2" width="15.26953125" customWidth="1"/>
    <col min="3" max="5" width="17.36328125" customWidth="1"/>
    <col min="6" max="6" width="11.81640625" customWidth="1"/>
    <col min="7" max="7" width="22.1796875" bestFit="1" customWidth="1"/>
    <col min="8" max="8" width="19.1796875" customWidth="1"/>
    <col min="9" max="9" width="11.81640625" customWidth="1"/>
    <col min="10" max="10" width="22.1796875" customWidth="1"/>
    <col min="11" max="11" width="19.1796875" bestFit="1" customWidth="1"/>
    <col min="12" max="12" width="11.81640625" customWidth="1"/>
    <col min="13" max="13" width="22.1796875" customWidth="1"/>
    <col min="14" max="14" width="11.81640625" customWidth="1"/>
    <col min="15" max="18" width="17.36328125" bestFit="1" customWidth="1"/>
    <col min="19" max="19" width="11.90625" bestFit="1" customWidth="1"/>
    <col min="20" max="23" width="17.36328125" bestFit="1" customWidth="1"/>
    <col min="24" max="24" width="9.90625" bestFit="1" customWidth="1"/>
    <col min="25" max="28" width="17.36328125" bestFit="1" customWidth="1"/>
    <col min="29" max="29" width="16.7265625" bestFit="1" customWidth="1"/>
    <col min="30" max="33" width="20.81640625" bestFit="1" customWidth="1"/>
    <col min="34" max="34" width="23.81640625" bestFit="1" customWidth="1"/>
    <col min="35" max="38" width="17.36328125" bestFit="1" customWidth="1"/>
    <col min="39" max="39" width="15.54296875" bestFit="1" customWidth="1"/>
    <col min="40" max="43" width="19.08984375" bestFit="1" customWidth="1"/>
    <col min="44" max="44" width="22.08984375" bestFit="1" customWidth="1"/>
    <col min="45" max="48" width="17.36328125" bestFit="1" customWidth="1"/>
    <col min="49" max="49" width="14.6328125" bestFit="1" customWidth="1"/>
    <col min="50" max="53" width="17.36328125" bestFit="1" customWidth="1"/>
    <col min="54" max="54" width="10" bestFit="1" customWidth="1"/>
    <col min="55" max="58" width="17.36328125" bestFit="1" customWidth="1"/>
    <col min="59" max="59" width="11.26953125" bestFit="1" customWidth="1"/>
    <col min="60" max="63" width="17.36328125" bestFit="1" customWidth="1"/>
    <col min="64" max="64" width="12.36328125" bestFit="1" customWidth="1"/>
    <col min="65" max="68" width="17.36328125" bestFit="1" customWidth="1"/>
    <col min="69" max="69" width="15.90625" bestFit="1" customWidth="1"/>
    <col min="70" max="73" width="17.36328125" bestFit="1" customWidth="1"/>
    <col min="74" max="74" width="14.81640625" bestFit="1" customWidth="1"/>
    <col min="75" max="79" width="17.36328125" bestFit="1" customWidth="1"/>
    <col min="80" max="80" width="10.7265625" bestFit="1" customWidth="1"/>
  </cols>
  <sheetData>
    <row r="1" spans="1:6" x14ac:dyDescent="0.35">
      <c r="A1" s="20" t="s">
        <v>4</v>
      </c>
      <c r="B1" s="20"/>
      <c r="C1" s="20"/>
      <c r="D1" s="20"/>
      <c r="E1" s="20"/>
      <c r="F1" s="20"/>
    </row>
    <row r="3" spans="1:6" x14ac:dyDescent="0.35">
      <c r="A3" s="14" t="s">
        <v>1464</v>
      </c>
      <c r="B3" s="14" t="s">
        <v>1466</v>
      </c>
    </row>
    <row r="4" spans="1:6" x14ac:dyDescent="0.35">
      <c r="A4" s="14" t="s">
        <v>1459</v>
      </c>
      <c r="B4" t="s">
        <v>31</v>
      </c>
      <c r="C4" t="s">
        <v>19</v>
      </c>
      <c r="D4" t="s">
        <v>25</v>
      </c>
      <c r="E4" t="s">
        <v>41</v>
      </c>
      <c r="F4" t="s">
        <v>1460</v>
      </c>
    </row>
    <row r="5" spans="1:6" x14ac:dyDescent="0.35">
      <c r="A5" s="15" t="s">
        <v>21</v>
      </c>
      <c r="B5" s="16">
        <v>46193.869800000008</v>
      </c>
      <c r="C5" s="16">
        <v>1823061.6015999997</v>
      </c>
      <c r="D5" s="16">
        <v>221274.63519999999</v>
      </c>
      <c r="E5" s="16">
        <v>489062.05839999998</v>
      </c>
      <c r="F5" s="16">
        <v>2579592.1649999991</v>
      </c>
    </row>
    <row r="6" spans="1:6" x14ac:dyDescent="0.35">
      <c r="A6" s="18" t="s">
        <v>36</v>
      </c>
      <c r="B6" s="16">
        <v>4629.3073999999988</v>
      </c>
      <c r="C6" s="16">
        <v>205029.7809999999</v>
      </c>
      <c r="D6" s="16">
        <v>23353.600799999997</v>
      </c>
      <c r="E6" s="16">
        <v>55001.072199999988</v>
      </c>
      <c r="F6" s="16">
        <v>288013.76139999984</v>
      </c>
    </row>
    <row r="7" spans="1:6" x14ac:dyDescent="0.35">
      <c r="A7" s="18" t="s">
        <v>79</v>
      </c>
      <c r="B7" s="16">
        <v>2310.9917999999998</v>
      </c>
      <c r="C7" s="16">
        <v>63120.503199999985</v>
      </c>
      <c r="D7" s="16">
        <v>3211.1534000000001</v>
      </c>
      <c r="E7" s="16">
        <v>10395.135399999999</v>
      </c>
      <c r="F7" s="16">
        <v>79037.783799999976</v>
      </c>
    </row>
    <row r="8" spans="1:6" x14ac:dyDescent="0.35">
      <c r="A8" s="18" t="s">
        <v>55</v>
      </c>
      <c r="B8" s="16">
        <v>1745.0617999999999</v>
      </c>
      <c r="C8" s="16">
        <v>38610.407800000001</v>
      </c>
      <c r="D8" s="16"/>
      <c r="E8" s="16">
        <v>9208.6797999999999</v>
      </c>
      <c r="F8" s="16">
        <v>49564.149400000002</v>
      </c>
    </row>
    <row r="9" spans="1:6" x14ac:dyDescent="0.35">
      <c r="A9" s="18" t="s">
        <v>74</v>
      </c>
      <c r="B9" s="16">
        <v>3745.7907999999998</v>
      </c>
      <c r="C9" s="16">
        <v>200666.79360000006</v>
      </c>
      <c r="D9" s="16">
        <v>30164.734799999998</v>
      </c>
      <c r="E9" s="16">
        <v>55901.233799999995</v>
      </c>
      <c r="F9" s="16">
        <v>290478.55300000007</v>
      </c>
    </row>
    <row r="10" spans="1:6" x14ac:dyDescent="0.35">
      <c r="A10" s="18" t="s">
        <v>16</v>
      </c>
      <c r="B10" s="16">
        <v>4585.3645999999999</v>
      </c>
      <c r="C10" s="16">
        <v>160771.39179999998</v>
      </c>
      <c r="D10" s="16">
        <v>11582.9226</v>
      </c>
      <c r="E10" s="16">
        <v>48335.082599999994</v>
      </c>
      <c r="F10" s="16">
        <v>225274.76159999997</v>
      </c>
    </row>
    <row r="11" spans="1:6" x14ac:dyDescent="0.35">
      <c r="A11" s="18" t="s">
        <v>43</v>
      </c>
      <c r="B11" s="16">
        <v>4897.6247999999996</v>
      </c>
      <c r="C11" s="16">
        <v>267181.54519999988</v>
      </c>
      <c r="D11" s="16">
        <v>30307.881800000003</v>
      </c>
      <c r="E11" s="16">
        <v>55055.66780000001</v>
      </c>
      <c r="F11" s="16">
        <v>357442.71959999989</v>
      </c>
    </row>
    <row r="12" spans="1:6" x14ac:dyDescent="0.35">
      <c r="A12" s="18" t="s">
        <v>29</v>
      </c>
      <c r="B12" s="16">
        <v>9449.0336000000007</v>
      </c>
      <c r="C12" s="16">
        <v>389981.6972</v>
      </c>
      <c r="D12" s="16">
        <v>46461.521399999998</v>
      </c>
      <c r="E12" s="16">
        <v>130283.74399999995</v>
      </c>
      <c r="F12" s="16">
        <v>576175.99619999994</v>
      </c>
    </row>
    <row r="13" spans="1:6" x14ac:dyDescent="0.35">
      <c r="A13" s="18" t="s">
        <v>27</v>
      </c>
      <c r="B13" s="16">
        <v>6644.6840000000002</v>
      </c>
      <c r="C13" s="16">
        <v>170747.07320000001</v>
      </c>
      <c r="D13" s="16">
        <v>19332.168799999999</v>
      </c>
      <c r="E13" s="16">
        <v>35365.298599999995</v>
      </c>
      <c r="F13" s="16">
        <v>232089.22460000002</v>
      </c>
    </row>
    <row r="14" spans="1:6" x14ac:dyDescent="0.35">
      <c r="A14" s="18" t="s">
        <v>260</v>
      </c>
      <c r="B14" s="16">
        <v>529.31099999999992</v>
      </c>
      <c r="C14" s="16">
        <v>17111.7258</v>
      </c>
      <c r="D14" s="16">
        <v>3745.125</v>
      </c>
      <c r="E14" s="16">
        <v>3435.5279999999998</v>
      </c>
      <c r="F14" s="16">
        <v>24821.6898</v>
      </c>
    </row>
    <row r="15" spans="1:6" x14ac:dyDescent="0.35">
      <c r="A15" s="18" t="s">
        <v>38</v>
      </c>
      <c r="B15" s="16">
        <v>4556.0694000000003</v>
      </c>
      <c r="C15" s="16">
        <v>233813.64659999998</v>
      </c>
      <c r="D15" s="16">
        <v>47456.892400000004</v>
      </c>
      <c r="E15" s="16">
        <v>75483.743400000007</v>
      </c>
      <c r="F15" s="16">
        <v>361310.35179999995</v>
      </c>
    </row>
    <row r="16" spans="1:6" x14ac:dyDescent="0.35">
      <c r="A16" s="18" t="s">
        <v>22</v>
      </c>
      <c r="B16" s="16">
        <v>3042.0401999999999</v>
      </c>
      <c r="C16" s="16">
        <v>37421.9548</v>
      </c>
      <c r="D16" s="16">
        <v>2053.3271999999997</v>
      </c>
      <c r="E16" s="16">
        <v>8919.0567999999985</v>
      </c>
      <c r="F16" s="16">
        <v>51436.379000000001</v>
      </c>
    </row>
    <row r="17" spans="1:6" x14ac:dyDescent="0.35">
      <c r="A17" s="18" t="s">
        <v>117</v>
      </c>
      <c r="B17" s="16">
        <v>58.590400000000002</v>
      </c>
      <c r="C17" s="16">
        <v>38605.08140000001</v>
      </c>
      <c r="D17" s="16">
        <v>3605.3069999999998</v>
      </c>
      <c r="E17" s="16">
        <v>1677.816</v>
      </c>
      <c r="F17" s="16">
        <v>43946.794800000011</v>
      </c>
    </row>
    <row r="18" spans="1:6" x14ac:dyDescent="0.35">
      <c r="A18" s="15" t="s">
        <v>1460</v>
      </c>
      <c r="B18" s="16">
        <v>46193.869800000008</v>
      </c>
      <c r="C18" s="16">
        <v>1823061.6015999997</v>
      </c>
      <c r="D18" s="16">
        <v>221274.63519999999</v>
      </c>
      <c r="E18" s="16">
        <v>489062.05839999998</v>
      </c>
      <c r="F18" s="16">
        <v>2579592.1649999991</v>
      </c>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J18" sqref="J18"/>
    </sheetView>
  </sheetViews>
  <sheetFormatPr defaultRowHeight="14.5" x14ac:dyDescent="0.35"/>
  <cols>
    <col min="1" max="1" width="22.81640625" bestFit="1" customWidth="1"/>
    <col min="2" max="2" width="15.26953125" customWidth="1"/>
    <col min="3" max="4" width="17.36328125" bestFit="1" customWidth="1"/>
    <col min="5" max="5" width="17.36328125" customWidth="1"/>
    <col min="6" max="6" width="11.81640625" customWidth="1"/>
  </cols>
  <sheetData>
    <row r="1" spans="1:7" x14ac:dyDescent="0.35">
      <c r="A1" s="20" t="s">
        <v>5</v>
      </c>
      <c r="B1" s="20"/>
      <c r="C1" s="20"/>
      <c r="D1" s="20"/>
      <c r="E1" s="20"/>
      <c r="F1" s="20"/>
      <c r="G1" s="20"/>
    </row>
    <row r="3" spans="1:7" x14ac:dyDescent="0.35">
      <c r="A3" s="14" t="s">
        <v>1464</v>
      </c>
      <c r="B3" s="14" t="s">
        <v>1466</v>
      </c>
    </row>
    <row r="4" spans="1:7" x14ac:dyDescent="0.35">
      <c r="A4" s="14" t="s">
        <v>1459</v>
      </c>
      <c r="B4" t="s">
        <v>31</v>
      </c>
      <c r="C4" t="s">
        <v>19</v>
      </c>
      <c r="D4" t="s">
        <v>25</v>
      </c>
      <c r="E4" t="s">
        <v>41</v>
      </c>
      <c r="F4" t="s">
        <v>1460</v>
      </c>
    </row>
    <row r="5" spans="1:7" x14ac:dyDescent="0.35">
      <c r="A5" s="15" t="s">
        <v>57</v>
      </c>
      <c r="B5" s="16">
        <v>6369.0428000000002</v>
      </c>
      <c r="C5" s="16">
        <v>233498.72319999989</v>
      </c>
      <c r="D5" s="16">
        <v>32058.935799999996</v>
      </c>
      <c r="E5" s="16">
        <v>78158.927800000005</v>
      </c>
      <c r="F5" s="16">
        <v>350085.62959999987</v>
      </c>
    </row>
    <row r="6" spans="1:7" x14ac:dyDescent="0.35">
      <c r="A6" s="15" t="s">
        <v>1460</v>
      </c>
      <c r="B6" s="16">
        <v>6369.0428000000002</v>
      </c>
      <c r="C6" s="16">
        <v>233498.72319999989</v>
      </c>
      <c r="D6" s="16">
        <v>32058.935799999996</v>
      </c>
      <c r="E6" s="16">
        <v>78158.927800000005</v>
      </c>
      <c r="F6" s="16">
        <v>350085.62959999987</v>
      </c>
    </row>
  </sheetData>
  <mergeCells count="1">
    <mergeCell ref="A1:G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C21"/>
  <sheetViews>
    <sheetView tabSelected="1" topLeftCell="A3" zoomScale="80" zoomScaleNormal="80" workbookViewId="0">
      <selection activeCell="C30" sqref="C30"/>
    </sheetView>
  </sheetViews>
  <sheetFormatPr defaultRowHeight="14.5" x14ac:dyDescent="0.35"/>
  <cols>
    <col min="2" max="2" width="13.81640625" customWidth="1"/>
    <col min="3" max="3" width="13.36328125" customWidth="1"/>
  </cols>
  <sheetData>
    <row r="7" spans="2:3" ht="18.5" x14ac:dyDescent="0.45">
      <c r="B7" s="21" t="s">
        <v>1467</v>
      </c>
    </row>
    <row r="9" spans="2:3" x14ac:dyDescent="0.35">
      <c r="B9" s="22" t="s">
        <v>1468</v>
      </c>
      <c r="C9" s="23">
        <v>2439535.25</v>
      </c>
    </row>
    <row r="10" spans="2:3" x14ac:dyDescent="0.35">
      <c r="B10" s="24" t="s">
        <v>1469</v>
      </c>
      <c r="C10" s="25">
        <v>1188534.6000000001</v>
      </c>
    </row>
    <row r="11" spans="2:3" x14ac:dyDescent="0.35">
      <c r="B11" s="26" t="s">
        <v>1470</v>
      </c>
      <c r="C11" s="25">
        <v>951000.65</v>
      </c>
    </row>
    <row r="12" spans="2:3" x14ac:dyDescent="0.35">
      <c r="B12" s="27" t="s">
        <v>1471</v>
      </c>
      <c r="C12" s="25"/>
    </row>
    <row r="13" spans="2:3" x14ac:dyDescent="0.35">
      <c r="B13" s="28" t="s">
        <v>1472</v>
      </c>
      <c r="C13" s="25">
        <v>390371.02500000002</v>
      </c>
    </row>
    <row r="14" spans="2:3" x14ac:dyDescent="0.35">
      <c r="B14" s="28" t="s">
        <v>1473</v>
      </c>
      <c r="C14" s="25">
        <v>55000</v>
      </c>
    </row>
    <row r="15" spans="2:3" x14ac:dyDescent="0.35">
      <c r="B15" s="28" t="s">
        <v>1474</v>
      </c>
      <c r="C15" s="25">
        <v>80847.349999999991</v>
      </c>
    </row>
    <row r="16" spans="2:3" x14ac:dyDescent="0.35">
      <c r="B16" s="28" t="s">
        <v>1475</v>
      </c>
      <c r="C16" s="25">
        <v>45000</v>
      </c>
    </row>
    <row r="17" spans="2:3" x14ac:dyDescent="0.35">
      <c r="B17" s="28" t="s">
        <v>1476</v>
      </c>
      <c r="C17" s="25">
        <v>323869.92499999999</v>
      </c>
    </row>
    <row r="18" spans="2:3" x14ac:dyDescent="0.35">
      <c r="B18" s="28" t="s">
        <v>1477</v>
      </c>
      <c r="C18" s="25">
        <v>68865.399999999994</v>
      </c>
    </row>
    <row r="19" spans="2:3" x14ac:dyDescent="0.35">
      <c r="B19" s="26" t="s">
        <v>1478</v>
      </c>
      <c r="C19" s="25">
        <v>287046.95</v>
      </c>
    </row>
    <row r="20" spans="2:3" x14ac:dyDescent="0.35">
      <c r="B20" s="29" t="s">
        <v>1479</v>
      </c>
      <c r="C20" s="25">
        <f>0.25*C19</f>
        <v>71761.737500000003</v>
      </c>
    </row>
    <row r="21" spans="2:3" x14ac:dyDescent="0.35">
      <c r="B21" s="30" t="s">
        <v>1480</v>
      </c>
      <c r="C21" s="31">
        <f>C19-C20</f>
        <v>215285.21250000002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vt:lpstr>
      <vt:lpstr>Dataset</vt:lpstr>
      <vt:lpstr>1</vt:lpstr>
      <vt:lpstr>2</vt:lpstr>
      <vt:lpstr>3</vt:lpstr>
      <vt:lpstr>4</vt:lpstr>
      <vt:lpstr>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Tushar Deotale</cp:lastModifiedBy>
  <dcterms:created xsi:type="dcterms:W3CDTF">2018-12-06T08:17:41Z</dcterms:created>
  <dcterms:modified xsi:type="dcterms:W3CDTF">2022-11-18T15:03:58Z</dcterms:modified>
</cp:coreProperties>
</file>