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VISHAL\OneDrive\Desktop\TUSHAR\"/>
    </mc:Choice>
  </mc:AlternateContent>
  <xr:revisionPtr revIDLastSave="0" documentId="13_ncr:1_{42353640-36F2-4F0B-9B0B-29AFB4004BF6}" xr6:coauthVersionLast="47" xr6:coauthVersionMax="47" xr10:uidLastSave="{00000000-0000-0000-0000-000000000000}"/>
  <bookViews>
    <workbookView xWindow="-108" yWindow="-108" windowWidth="23256" windowHeight="13176" activeTab="2" xr2:uid="{00000000-000D-0000-FFFF-FFFF00000000}"/>
  </bookViews>
  <sheets>
    <sheet name="data" sheetId="1" r:id="rId1"/>
    <sheet name="Analysis" sheetId="3" r:id="rId2"/>
    <sheet name="Dashboard" sheetId="2" r:id="rId3"/>
  </sheets>
  <externalReferences>
    <externalReference r:id="rId4"/>
  </externalReferences>
  <definedNames>
    <definedName name="_xlchart.v5.0" hidden="1">Analysis!$M$12</definedName>
    <definedName name="_xlchart.v5.1" hidden="1">Analysis!$M$13:$M$19</definedName>
    <definedName name="_xlchart.v5.2" hidden="1">Analysis!$N$12</definedName>
    <definedName name="_xlchart.v5.3" hidden="1">Analysis!$N$13:$N$19</definedName>
    <definedName name="Slicer_Category">#N/A</definedName>
    <definedName name="Slicer_Seller">#N/A</definedName>
    <definedName name="Slicer_St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A4" i="3"/>
  <c r="C4" i="3" l="1"/>
  <c r="D4" i="3" s="1"/>
</calcChain>
</file>

<file path=xl/sharedStrings.xml><?xml version="1.0" encoding="utf-8"?>
<sst xmlns="http://schemas.openxmlformats.org/spreadsheetml/2006/main" count="1064" uniqueCount="66">
  <si>
    <t>Month</t>
  </si>
  <si>
    <t>Seller</t>
  </si>
  <si>
    <t>Category</t>
  </si>
  <si>
    <t>Product</t>
  </si>
  <si>
    <t>State</t>
  </si>
  <si>
    <t>Sales</t>
  </si>
  <si>
    <t>Profit</t>
  </si>
  <si>
    <t>May</t>
  </si>
  <si>
    <t>Dave</t>
  </si>
  <si>
    <t>Electronics</t>
  </si>
  <si>
    <t>Smartphone</t>
  </si>
  <si>
    <t>California</t>
  </si>
  <si>
    <t>Nov</t>
  </si>
  <si>
    <t>Frank</t>
  </si>
  <si>
    <t>Clothing</t>
  </si>
  <si>
    <t>Jeans</t>
  </si>
  <si>
    <t>Texas</t>
  </si>
  <si>
    <t>Jun</t>
  </si>
  <si>
    <t>Eve</t>
  </si>
  <si>
    <t>Sports &amp; Fitness</t>
  </si>
  <si>
    <t>Yoga Mat</t>
  </si>
  <si>
    <t>New York</t>
  </si>
  <si>
    <t>Dec</t>
  </si>
  <si>
    <t>Food &amp; Beverages</t>
  </si>
  <si>
    <t>Snacks</t>
  </si>
  <si>
    <t>Feb</t>
  </si>
  <si>
    <t>Jacket</t>
  </si>
  <si>
    <t>Florida</t>
  </si>
  <si>
    <t>Mar</t>
  </si>
  <si>
    <t>Bob</t>
  </si>
  <si>
    <t>Juice</t>
  </si>
  <si>
    <t>Carol</t>
  </si>
  <si>
    <t>Bicycle</t>
  </si>
  <si>
    <t>Illinois</t>
  </si>
  <si>
    <t>Home Appliances</t>
  </si>
  <si>
    <t>Microwave</t>
  </si>
  <si>
    <t>Jan</t>
  </si>
  <si>
    <t>Jul</t>
  </si>
  <si>
    <t>Alice</t>
  </si>
  <si>
    <t>Apr</t>
  </si>
  <si>
    <t>Aug</t>
  </si>
  <si>
    <t>Dumbbells</t>
  </si>
  <si>
    <t>T-Shirt</t>
  </si>
  <si>
    <t>Dishwasher</t>
  </si>
  <si>
    <t>Tea</t>
  </si>
  <si>
    <t>Sweater</t>
  </si>
  <si>
    <t>Headphones</t>
  </si>
  <si>
    <t>Pennsylvania</t>
  </si>
  <si>
    <t>Grace</t>
  </si>
  <si>
    <t>Refrigerator</t>
  </si>
  <si>
    <t>Camera</t>
  </si>
  <si>
    <t>Oct</t>
  </si>
  <si>
    <t>Treadmill</t>
  </si>
  <si>
    <t>Laptop</t>
  </si>
  <si>
    <t>Sep</t>
  </si>
  <si>
    <t>Coffee</t>
  </si>
  <si>
    <t>Toaster</t>
  </si>
  <si>
    <t>Sales Performance Dashboard</t>
  </si>
  <si>
    <t>January - December 2024</t>
  </si>
  <si>
    <t>Grand Total</t>
  </si>
  <si>
    <t xml:space="preserve">  Sales</t>
  </si>
  <si>
    <t xml:space="preserve">  Profit</t>
  </si>
  <si>
    <t>n</t>
  </si>
  <si>
    <t xml:space="preserve">  category</t>
  </si>
  <si>
    <t>state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</si>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</sst>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b/>
      <sz val="11"/>
      <color theme="1"/>
      <name val="Calibri"/>
      <family val="2"/>
      <scheme val="minor"/>
    </font>
    <font>
      <sz val="26"/>
      <color theme="0"/>
      <name val="Calibri"/>
      <family val="2"/>
      <scheme val="minor"/>
    </font>
    <font>
      <sz val="12"/>
      <color theme="2"/>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1"/>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top"/>
    </xf>
    <xf numFmtId="0" fontId="0" fillId="2" borderId="0" xfId="0" applyFill="1"/>
    <xf numFmtId="0" fontId="2" fillId="3" borderId="0" xfId="0" applyFont="1" applyFill="1" applyAlignment="1">
      <alignment horizontal="left"/>
    </xf>
    <xf numFmtId="0" fontId="3" fillId="3" borderId="0" xfId="0" applyFont="1" applyFill="1" applyAlignment="1">
      <alignment horizontal="left" vertical="top"/>
    </xf>
    <xf numFmtId="164" fontId="0" fillId="0" borderId="0" xfId="0" pivotButton="1" applyNumberFormat="1"/>
    <xf numFmtId="164" fontId="0" fillId="0" borderId="0" xfId="0" applyNumberFormat="1"/>
    <xf numFmtId="164" fontId="0" fillId="0" borderId="0" xfId="0" applyNumberFormat="1" applyAlignment="1">
      <alignment horizontal="left"/>
    </xf>
    <xf numFmtId="164" fontId="1" fillId="4" borderId="2" xfId="0" applyNumberFormat="1" applyFont="1" applyFill="1" applyBorder="1"/>
    <xf numFmtId="9" fontId="0" fillId="0" borderId="0" xfId="0" applyNumberFormat="1"/>
  </cellXfs>
  <cellStyles count="1">
    <cellStyle name="Normal" xfId="0" builtinId="0"/>
  </cellStyles>
  <dxfs count="335">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Worksheet.xlsx]Analysis!moxth</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7755490589062E-2"/>
          <c:y val="0.18197224479814725"/>
          <c:w val="0.9592565976896712"/>
          <c:h val="0.66359224522968707"/>
        </c:manualLayout>
      </c:layout>
      <c:barChart>
        <c:barDir val="col"/>
        <c:grouping val="clustered"/>
        <c:varyColors val="0"/>
        <c:ser>
          <c:idx val="0"/>
          <c:order val="0"/>
          <c:tx>
            <c:strRef>
              <c:f>Analysis!$B$12</c:f>
              <c:strCache>
                <c:ptCount val="1"/>
                <c:pt idx="0">
                  <c:v>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Analysis!$B$13:$B$25</c:f>
              <c:numCache>
                <c:formatCode>"₹"\ #,##0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A9FE-4F6D-86FF-0A86DDF7BEB3}"/>
            </c:ext>
          </c:extLst>
        </c:ser>
        <c:dLbls>
          <c:showLegendKey val="0"/>
          <c:showVal val="0"/>
          <c:showCatName val="0"/>
          <c:showSerName val="0"/>
          <c:showPercent val="0"/>
          <c:showBubbleSize val="0"/>
        </c:dLbls>
        <c:gapWidth val="219"/>
        <c:overlap val="-27"/>
        <c:axId val="152958271"/>
        <c:axId val="145218511"/>
      </c:barChart>
      <c:lineChart>
        <c:grouping val="standard"/>
        <c:varyColors val="0"/>
        <c:ser>
          <c:idx val="1"/>
          <c:order val="1"/>
          <c:tx>
            <c:strRef>
              <c:f>Analysis!$C$12</c:f>
              <c:strCache>
                <c:ptCount val="1"/>
                <c:pt idx="0">
                  <c:v>  Profit</c:v>
                </c:pt>
              </c:strCache>
            </c:strRef>
          </c:tx>
          <c:spPr>
            <a:ln w="28575" cap="rnd">
              <a:noFill/>
              <a:round/>
            </a:ln>
            <a:effectLst/>
          </c:spPr>
          <c:marker>
            <c:symbol val="none"/>
          </c:marker>
          <c:cat>
            <c:strRef>
              <c:f>Analysis!$A$13:$A$25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Analysis!$C$13:$C$25</c:f>
              <c:numCache>
                <c:formatCode>"₹"\ #,##0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A9FE-4F6D-86FF-0A86DDF7BEB3}"/>
            </c:ext>
          </c:extLst>
        </c:ser>
        <c:dLbls>
          <c:showLegendKey val="0"/>
          <c:showVal val="0"/>
          <c:showCatName val="0"/>
          <c:showSerName val="0"/>
          <c:showPercent val="0"/>
          <c:showBubbleSize val="0"/>
        </c:dLbls>
        <c:marker val="1"/>
        <c:smooth val="0"/>
        <c:axId val="152958271"/>
        <c:axId val="145218511"/>
      </c:lineChart>
      <c:catAx>
        <c:axId val="15295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45218511"/>
        <c:crosses val="autoZero"/>
        <c:auto val="1"/>
        <c:lblAlgn val="ctr"/>
        <c:lblOffset val="100"/>
        <c:noMultiLvlLbl val="0"/>
      </c:catAx>
      <c:valAx>
        <c:axId val="145218511"/>
        <c:scaling>
          <c:orientation val="minMax"/>
        </c:scaling>
        <c:delete val="1"/>
        <c:axPos val="l"/>
        <c:numFmt formatCode="&quot;₹&quot;\ #,##0" sourceLinked="1"/>
        <c:majorTickMark val="none"/>
        <c:minorTickMark val="none"/>
        <c:tickLblPos val="nextTo"/>
        <c:crossAx val="1529582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Worksheet.xlsx]Analysis!seller</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a:t>
            </a:r>
            <a:r>
              <a:rPr lang="en-IN" baseline="0">
                <a:solidFill>
                  <a:schemeClr val="bg1"/>
                </a:solidFill>
              </a:rPr>
              <a:t> by sales perso</a:t>
            </a:r>
            <a:r>
              <a:rPr lang="en-IN" sz="1400" b="0" i="0" u="none" strike="noStrike" baseline="0">
                <a:solidFill>
                  <a:schemeClr val="bg1"/>
                </a:solidFill>
                <a:effectLst/>
              </a:rPr>
              <a:t>n</a:t>
            </a:r>
            <a:r>
              <a:rPr lang="en-IN" sz="1400" b="0" i="0" u="none" strike="noStrike" baseline="0">
                <a:solidFill>
                  <a:schemeClr val="bg1"/>
                </a:solidFill>
              </a:rPr>
              <a:t> </a:t>
            </a:r>
            <a:endParaRPr lang="en-IN">
              <a:solidFill>
                <a:schemeClr val="bg1"/>
              </a:solidFill>
            </a:endParaRPr>
          </a:p>
        </c:rich>
      </c:tx>
      <c:layout>
        <c:manualLayout>
          <c:xMode val="edge"/>
          <c:yMode val="edge"/>
          <c:x val="2.338188976377956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6710831090277"/>
          <c:y val="0.18039418665087384"/>
          <c:w val="0.82148840769903764"/>
          <c:h val="0.76868000874890619"/>
        </c:manualLayout>
      </c:layout>
      <c:barChart>
        <c:barDir val="bar"/>
        <c:grouping val="clustered"/>
        <c:varyColors val="0"/>
        <c:ser>
          <c:idx val="0"/>
          <c:order val="0"/>
          <c:tx>
            <c:strRef>
              <c:f>Analysis!$F$12</c:f>
              <c:strCache>
                <c:ptCount val="1"/>
                <c:pt idx="0">
                  <c:v>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Analysis!$E$13:$E$20</c:f>
              <c:strCache>
                <c:ptCount val="7"/>
                <c:pt idx="0">
                  <c:v>Alice</c:v>
                </c:pt>
                <c:pt idx="1">
                  <c:v>Bob</c:v>
                </c:pt>
                <c:pt idx="2">
                  <c:v>Carol</c:v>
                </c:pt>
                <c:pt idx="3">
                  <c:v>Dave</c:v>
                </c:pt>
                <c:pt idx="4">
                  <c:v>Eve</c:v>
                </c:pt>
                <c:pt idx="5">
                  <c:v>Frank</c:v>
                </c:pt>
                <c:pt idx="6">
                  <c:v>Grace</c:v>
                </c:pt>
              </c:strCache>
            </c:strRef>
          </c:cat>
          <c:val>
            <c:numRef>
              <c:f>Analysis!$F$13:$F$20</c:f>
              <c:numCache>
                <c:formatCode>"₹"\ #,##0</c:formatCode>
                <c:ptCount val="7"/>
                <c:pt idx="0">
                  <c:v>148639.21999999997</c:v>
                </c:pt>
                <c:pt idx="1">
                  <c:v>170973.17999999993</c:v>
                </c:pt>
                <c:pt idx="2">
                  <c:v>146463.46999999997</c:v>
                </c:pt>
                <c:pt idx="3">
                  <c:v>146424.48000000004</c:v>
                </c:pt>
                <c:pt idx="4">
                  <c:v>123672.96000000001</c:v>
                </c:pt>
                <c:pt idx="5">
                  <c:v>106484.04000000001</c:v>
                </c:pt>
                <c:pt idx="6">
                  <c:v>138482.85999999996</c:v>
                </c:pt>
              </c:numCache>
            </c:numRef>
          </c:val>
          <c:extLst>
            <c:ext xmlns:c16="http://schemas.microsoft.com/office/drawing/2014/chart" uri="{C3380CC4-5D6E-409C-BE32-E72D297353CC}">
              <c16:uniqueId val="{00000000-4856-4A07-97DD-8436DC8C03B3}"/>
            </c:ext>
          </c:extLst>
        </c:ser>
        <c:ser>
          <c:idx val="1"/>
          <c:order val="1"/>
          <c:tx>
            <c:strRef>
              <c:f>Analysis!$G$12</c:f>
              <c:strCache>
                <c:ptCount val="1"/>
                <c:pt idx="0">
                  <c:v>  Profit</c:v>
                </c:pt>
              </c:strCache>
            </c:strRef>
          </c:tx>
          <c:spPr>
            <a:solidFill>
              <a:schemeClr val="accent2"/>
            </a:solidFill>
            <a:ln>
              <a:noFill/>
            </a:ln>
            <a:effectLst/>
          </c:spPr>
          <c:invertIfNegative val="0"/>
          <c:cat>
            <c:strRef>
              <c:f>Analysis!$E$13:$E$20</c:f>
              <c:strCache>
                <c:ptCount val="7"/>
                <c:pt idx="0">
                  <c:v>Alice</c:v>
                </c:pt>
                <c:pt idx="1">
                  <c:v>Bob</c:v>
                </c:pt>
                <c:pt idx="2">
                  <c:v>Carol</c:v>
                </c:pt>
                <c:pt idx="3">
                  <c:v>Dave</c:v>
                </c:pt>
                <c:pt idx="4">
                  <c:v>Eve</c:v>
                </c:pt>
                <c:pt idx="5">
                  <c:v>Frank</c:v>
                </c:pt>
                <c:pt idx="6">
                  <c:v>Grace</c:v>
                </c:pt>
              </c:strCache>
            </c:strRef>
          </c:cat>
          <c:val>
            <c:numRef>
              <c:f>Analysis!$G$13:$G$20</c:f>
              <c:numCache>
                <c:formatCode>"₹"\ #,##0</c:formatCode>
                <c:ptCount val="7"/>
                <c:pt idx="0">
                  <c:v>68976.390000000014</c:v>
                </c:pt>
                <c:pt idx="1">
                  <c:v>67730.429999999993</c:v>
                </c:pt>
                <c:pt idx="2">
                  <c:v>75659.250000000015</c:v>
                </c:pt>
                <c:pt idx="3">
                  <c:v>51504.74</c:v>
                </c:pt>
                <c:pt idx="4">
                  <c:v>54599.55</c:v>
                </c:pt>
                <c:pt idx="5">
                  <c:v>51216.37999999999</c:v>
                </c:pt>
                <c:pt idx="6">
                  <c:v>78333.89999999998</c:v>
                </c:pt>
              </c:numCache>
            </c:numRef>
          </c:val>
          <c:extLst>
            <c:ext xmlns:c16="http://schemas.microsoft.com/office/drawing/2014/chart" uri="{C3380CC4-5D6E-409C-BE32-E72D297353CC}">
              <c16:uniqueId val="{00000001-4856-4A07-97DD-8436DC8C03B3}"/>
            </c:ext>
          </c:extLst>
        </c:ser>
        <c:dLbls>
          <c:showLegendKey val="0"/>
          <c:showVal val="0"/>
          <c:showCatName val="0"/>
          <c:showSerName val="0"/>
          <c:showPercent val="0"/>
          <c:showBubbleSize val="0"/>
        </c:dLbls>
        <c:gapWidth val="100"/>
        <c:overlap val="100"/>
        <c:axId val="636845855"/>
        <c:axId val="636855935"/>
      </c:barChart>
      <c:catAx>
        <c:axId val="63684585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36855935"/>
        <c:crosses val="autoZero"/>
        <c:auto val="1"/>
        <c:lblAlgn val="ctr"/>
        <c:lblOffset val="100"/>
        <c:noMultiLvlLbl val="0"/>
      </c:catAx>
      <c:valAx>
        <c:axId val="636855935"/>
        <c:scaling>
          <c:orientation val="minMax"/>
        </c:scaling>
        <c:delete val="1"/>
        <c:axPos val="b"/>
        <c:numFmt formatCode="&quot;₹&quot;\ #,##0" sourceLinked="1"/>
        <c:majorTickMark val="out"/>
        <c:minorTickMark val="none"/>
        <c:tickLblPos val="nextTo"/>
        <c:crossAx val="636845855"/>
        <c:crosses val="autoZero"/>
        <c:crossBetween val="between"/>
      </c:valAx>
      <c:spPr>
        <a:noFill/>
        <a:ln>
          <a:noFill/>
        </a:ln>
        <a:effectLst/>
      </c:spPr>
    </c:plotArea>
    <c:legend>
      <c:legendPos val="t"/>
      <c:layout>
        <c:manualLayout>
          <c:xMode val="edge"/>
          <c:yMode val="edge"/>
          <c:x val="0.72028541934162871"/>
          <c:y val="4.1666666666666664E-2"/>
          <c:w val="0.2632425019302384"/>
          <c:h val="0.1095294052676739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Worksheet.xlsx]Analysis!category</c:name>
    <c:fmtId val="1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b="0" i="0" u="none" strike="noStrike" kern="1200" spc="0" baseline="0">
                <a:solidFill>
                  <a:srgbClr val="E6E6E6"/>
                </a:solidFill>
              </a:rPr>
              <a:t>Sales by Category</a:t>
            </a:r>
          </a:p>
        </c:rich>
      </c:tx>
      <c:layout>
        <c:manualLayout>
          <c:xMode val="edge"/>
          <c:yMode val="edge"/>
          <c:x val="2.6159667541557342E-2"/>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Analysis!$J$12</c:f>
              <c:strCache>
                <c:ptCount val="1"/>
                <c:pt idx="0">
                  <c:v>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Analysis!$I$13:$I$18</c:f>
              <c:strCache>
                <c:ptCount val="5"/>
                <c:pt idx="0">
                  <c:v>Clothing</c:v>
                </c:pt>
                <c:pt idx="1">
                  <c:v>Electronics</c:v>
                </c:pt>
                <c:pt idx="2">
                  <c:v>Food &amp; Beverages</c:v>
                </c:pt>
                <c:pt idx="3">
                  <c:v>Home Appliances</c:v>
                </c:pt>
                <c:pt idx="4">
                  <c:v>Sports &amp; Fitness</c:v>
                </c:pt>
              </c:strCache>
            </c:strRef>
          </c:cat>
          <c:val>
            <c:numRef>
              <c:f>Analysis!$J$13:$J$18</c:f>
              <c:numCache>
                <c:formatCode>"₹"\ #,##0</c:formatCode>
                <c:ptCount val="5"/>
                <c:pt idx="0">
                  <c:v>188231.41</c:v>
                </c:pt>
                <c:pt idx="1">
                  <c:v>195290.74999999994</c:v>
                </c:pt>
                <c:pt idx="2">
                  <c:v>170206.58</c:v>
                </c:pt>
                <c:pt idx="3">
                  <c:v>189973.73999999993</c:v>
                </c:pt>
                <c:pt idx="4">
                  <c:v>237437.73000000004</c:v>
                </c:pt>
              </c:numCache>
            </c:numRef>
          </c:val>
          <c:extLst>
            <c:ext xmlns:c16="http://schemas.microsoft.com/office/drawing/2014/chart" uri="{C3380CC4-5D6E-409C-BE32-E72D297353CC}">
              <c16:uniqueId val="{00000000-D887-4B26-BC58-13F73E391073}"/>
            </c:ext>
          </c:extLst>
        </c:ser>
        <c:ser>
          <c:idx val="1"/>
          <c:order val="1"/>
          <c:tx>
            <c:strRef>
              <c:f>Analysis!$K$12</c:f>
              <c:strCache>
                <c:ptCount val="1"/>
                <c:pt idx="0">
                  <c:v>  Profit</c:v>
                </c:pt>
              </c:strCache>
            </c:strRef>
          </c:tx>
          <c:spPr>
            <a:solidFill>
              <a:schemeClr val="accent2"/>
            </a:solidFill>
            <a:ln>
              <a:noFill/>
            </a:ln>
            <a:effectLst/>
          </c:spPr>
          <c:invertIfNegative val="0"/>
          <c:cat>
            <c:strRef>
              <c:f>Analysis!$I$13:$I$18</c:f>
              <c:strCache>
                <c:ptCount val="5"/>
                <c:pt idx="0">
                  <c:v>Clothing</c:v>
                </c:pt>
                <c:pt idx="1">
                  <c:v>Electronics</c:v>
                </c:pt>
                <c:pt idx="2">
                  <c:v>Food &amp; Beverages</c:v>
                </c:pt>
                <c:pt idx="3">
                  <c:v>Home Appliances</c:v>
                </c:pt>
                <c:pt idx="4">
                  <c:v>Sports &amp; Fitness</c:v>
                </c:pt>
              </c:strCache>
            </c:strRef>
          </c:cat>
          <c:val>
            <c:numRef>
              <c:f>Analysis!$K$13:$K$18</c:f>
              <c:numCache>
                <c:formatCode>"₹"\ #,##0</c:formatCode>
                <c:ptCount val="5"/>
                <c:pt idx="0">
                  <c:v>89527.419999999984</c:v>
                </c:pt>
                <c:pt idx="1">
                  <c:v>86543.48</c:v>
                </c:pt>
                <c:pt idx="2">
                  <c:v>72951</c:v>
                </c:pt>
                <c:pt idx="3">
                  <c:v>92190.099999999977</c:v>
                </c:pt>
                <c:pt idx="4">
                  <c:v>106808.64000000001</c:v>
                </c:pt>
              </c:numCache>
            </c:numRef>
          </c:val>
          <c:extLst>
            <c:ext xmlns:c16="http://schemas.microsoft.com/office/drawing/2014/chart" uri="{C3380CC4-5D6E-409C-BE32-E72D297353CC}">
              <c16:uniqueId val="{00000001-D887-4B26-BC58-13F73E391073}"/>
            </c:ext>
          </c:extLst>
        </c:ser>
        <c:dLbls>
          <c:showLegendKey val="0"/>
          <c:showVal val="0"/>
          <c:showCatName val="0"/>
          <c:showSerName val="0"/>
          <c:showPercent val="0"/>
          <c:showBubbleSize val="0"/>
        </c:dLbls>
        <c:gapWidth val="100"/>
        <c:overlap val="100"/>
        <c:axId val="788816543"/>
        <c:axId val="788817983"/>
      </c:barChart>
      <c:catAx>
        <c:axId val="788816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88817983"/>
        <c:crosses val="autoZero"/>
        <c:auto val="1"/>
        <c:lblAlgn val="ctr"/>
        <c:lblOffset val="100"/>
        <c:noMultiLvlLbl val="0"/>
      </c:catAx>
      <c:valAx>
        <c:axId val="788817983"/>
        <c:scaling>
          <c:orientation val="minMax"/>
        </c:scaling>
        <c:delete val="1"/>
        <c:axPos val="b"/>
        <c:numFmt formatCode="&quot;₹&quot;\ #,##0" sourceLinked="1"/>
        <c:majorTickMark val="none"/>
        <c:minorTickMark val="none"/>
        <c:tickLblPos val="nextTo"/>
        <c:crossAx val="788816543"/>
        <c:crosses val="autoZero"/>
        <c:crossBetween val="between"/>
      </c:valAx>
      <c:spPr>
        <a:noFill/>
        <a:ln>
          <a:noFill/>
        </a:ln>
        <a:effectLst/>
      </c:spPr>
    </c:plotArea>
    <c:legend>
      <c:legendPos val="r"/>
      <c:layout>
        <c:manualLayout>
          <c:xMode val="edge"/>
          <c:yMode val="edge"/>
          <c:x val="0.74634230096237975"/>
          <c:y val="3.3193715368912191E-2"/>
          <c:w val="0.20921325459317583"/>
          <c:h val="8.844573956204633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BY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MAP BY SALES</a:t>
          </a:r>
        </a:p>
      </cx:txPr>
    </cx:title>
    <cx:plotArea>
      <cx:plotAreaRegion>
        <cx:series layoutId="regionMap" uniqueId="{AAC5F6D0-6892-4647-8486-D3E739A87C85}" formatIdx="0">
          <cx:tx>
            <cx:txData>
              <cx:f>_xlchart.v5.2</cx:f>
              <cx:v>  Sales</cx:v>
            </cx:txData>
          </cx:tx>
          <cx:spPr>
            <a:solidFill>
              <a:schemeClr val="bg2">
                <a:lumMod val="25000"/>
              </a:schemeClr>
            </a:solidFill>
            <a:ln>
              <a:solidFill>
                <a:schemeClr val="lt1"/>
              </a:solidFill>
            </a:ln>
          </cx:spPr>
          <cx:dataId val="0"/>
          <cx:layoutPr>
            <cx:geography cultureLanguage="en-US" cultureRegion="IN" attribution="Powered by Bing">
              <cx:geoCache provider="{E9337A44-BEBE-4D9F-B70C-5C5E7DAFC167}">
                <cx:binary>7HtZk9U4tvVfIXi+piRZY0dXR3y2z5TzACTw4kgyE0u2LMuW519/9wGqCrIpqjtuv3TEl0CQeTxI
2uPaa+/8+8P8twf7dN+9mGvrwt8e5l9f6r73f/vll/Cgn+r78Ko2D10Tmk/9q4em/qX59Mk8PP3y
2N1PxhW/EITpLw/6vuuf5pf/+Du8rXhqzpqH+9407np46pabpzDYPvzk2g8vvbh/rI3LTOg789Dj
X1+m99Z8ajpn7l++eHK96ZfXi3/69eV397188cvzt/3Tyi8sbK4fHuHZWLwijHKusEKfv/DLF7Zx
xdfLEcbqFceCCEyx+vz129oX9zU8/6/t6fOO7h8fu6cQ4Fif///+2e/OAJf+38sXD83g+qP0ChDk
ry/fONM/Pb647e/7p/DyhQlN+uWGtDke5M3t55P/8r38//H3Zx+ALJ598o2Kngvury79k4aunpwL
ix3v/6M6ouiVVKAi+UVDCD3TkRCvZCylEgJ9UZH8Xkf/6q5+rKXvn36mp6v/Tj1tbdOZx/vfxPR/
dyMiXzHFGEb0q5LI924kySsqRUyJjL8oMf5t7S9u9C9s6Mfa+f3BZ4rZnv1XOtDBWuMaA/79nwpw
4DyYUEwZ+8M5vg1wUr3CVPKYSfbFedRva3/RzL+yox+r5o8nn+nm8N+pm4un6cX7pqt+k8//3Wso
eaViRWgck9+94lvdCPaKwxXGMf2iG/7b2l9086/s6Me6+ePJZ7q5eP9f6Tevn+b7/6DTxPgV5bGk
EuMvinmWcZR6FYPSIOOQH2acv9zOj7Xy9bFnKnn97r9CJT+HK9+Gs+/u/HfxmnrFUMwEjcUPXQY0
g7CMeay+ugz93mWeoag/39aPNfTs8e9O8t8B0XbdvXt88brp7+1vkvmzQPYzoPjn135H29l9f7/5
DNO/wZE/v/pZ6FA+PHv0Z8nwiwYPj7++xFRggBW/w//jS74++TWVPd7r5rdDf/PE033of30JUB+/
QjSGP5jGiHMKTj89fb0EZUIcY0aJ4lKwly9c0/X615cUzA0hKB0IlwzqCAnQMzTD50v4lVJMcURi
BthIoPj36uiqsUvRuN9l8fXnF26orxrj+vDrS0nFyxf+y33HrTJ0fAOCbSkZQy0SSwTXH+5voASD
2/H/VDhvByZyfsE0jQ5F7ub21IllIZtI4oWJIplJXcXuZEaK29vVeKY+YiKedLOyWyqqmKW4iV9z
jue7SkTmlMVi7hNLpM0T77isE7UG1WRRvC79TWRJ0Sa6mKb2DXJtHiVuNDauTytlwm4cbVleCKJV
m0ytlVsTtDvU+RKnohzatF5wkbna0gxjybbaYEI2pRquK6/6LinRlJ/Z2PuzMJB+t/CxPSGqmx5X
bD/QupePVAX03k6N2CFv/IeurlBKWc0PPA73cVdiOK/US5kI0unTddHzHvmGbkFR0YUro3zOhBi3
Gknc5WmnSDF2qfADrsctC7YfEmKm8jLSmtyNy3xGh9hn2Mw+DUajmyW45qYfWpeNPbqzzKg3M5uX
y9nN8c4TdTfPkm9GtKR5PNbXtIzaPR06ctHVdXcYZJynqDTmrB6b6cC4Nucqsveqb9kAsvYb5nl1
2taV2tkmGj+GSuSHJWfxtnLYPtXWdJu1lPgpxkS2qQxds1fEPA0D6TZqMvM7huXkksKURdJ6WaRt
beUHQoZqw0SpQTbNXW3quzaCpV3r1wTpaXyf9xHbxLFrNrQyImVe1C4RkxtDYuuR4SQ2qr4V60x5
kiPtD0eLfNOOgW8lzo1O8sFWe0GG1iRaiB52P4rMReMY79AY8yXzdp6GhFe4uKEVrq6WJayX+aRR
qlfanumYRCExaGawStxsIMXSHS1ttyR1FJvbiQd7xmq/nOmFx+dEkXLLdT5dTV3bbV0I80MvqXUJ
RnGfDlXkP6kQyiEpJop3tSins27NzX5mLpz1uVybZOZT8aiJjVLrPdtr3LsiWQYvTrFXuklML9DF
5BaU8E6tNukcQS5t+aiSQobhbTwvw5S08UK2VVy1SzojYTJS6HE7asLSKqqjMmlqok7Hup7LpPd0
cOnYNt1WTfOZaWFTouX+JKxLeFN0wtXJWBH9qRnWZiOlVXthKn7WseiRrwwlsdZlmUR5wZO4iyaS
zGtRp7GP/VaUSN2ZcamSsROnPnfmqpZSb23B0MeRY7slBvOHqs3Xk3WuR53yUfPd1EUs6XA/vVMN
ja+iKhcZEjLfDn2jitRV03LaTBHtUynz5kTyavJZnUd6swxkvRKMNpu1VS7lfHZZP8fkEEjV3VjE
2E7aaXjLNGuujXF6Scq8ihKhCnMa+XhJWK1knUoFR+IN1I8JsSqktZjaZO3GZYPXsdzNfb5szCTX
N+Pczsk4tXirGZKZVguopKf5uZauu+K8zXAuu9emiviNiod95+L1chrQlDazOGEDuHVSWjIfTF5P
eznx5qqsSbTBEw5zIr1cbqtg/XkdRvKakLb8YBBus4hXeTJM3XSQi9H5wSElbueyJalqQhrPHp3X
Itog10zXBW27s6X0ZQrBE12EAdTdMKdTV5sYgkKrsiKe0GFt8SOeGL/wtHUHgkdyqMPAE4NDnc7O
k+qo5F1Hcp3lxr+OhF/yZCFxf7sqvTzVyPt0jcSyX8qaXoulrQ1oUY8ZgFOdYsOqnRhmn5kcAjki
a39q9DC/cRbRbetdkXI58nM0uyhpGghEqtBTlldKvo8bpPeLn2wazVZtOtovUVYGxt9DElz3AK6i
J1y2UTJPOk4XTodPZR41F5SZ5ia0HKee1knftOi+WOti02JrM9KM406OIepSn7f6PVmL/qyr7U1o
muFEK+7SuOv8KbFFf7U61mynWa5XCBt1GXRXtUk/5OuGFrzb1bQxKYlnmYVKjtkgNH0qFjduJjE/
DFaPaQUx0yZ5Nem04yw60xFtk8az6c7PyqQU+/WGy0llfdzw94PU4Bsx99nKpD1gU83nTg8RBKxi
SiZm6IfKji6RojUXOHdut6IG3091QbO5X9/kA4R0Mi1kz0bu6wRFObs1Bs+ZR6s81MrerAgfAD2g
RHUx5psKLaBgR5jKhBmvJ18Vd9HM6rQc6pAs3Omr0obFJVFbTG9RwdsTFbfipJDaS4igudpD3IzS
0KOzIKL4Zl2HqwGYy6S1yJ4OILCUge29LhdSn+SNScAlzM4p7M74WuiDktFNtSgwtalrZBLHeZFS
V8i9mfmwLWRvNyEe6hTJ/KysfLVreBgOOSpl4lZkssnX9AAOpbdD3Zhd0Q9lQmbbbmaZ12cF6yB8
T/l0rw3yu2hE/HQdg3jAwtqPXfDRBQvddYhrdrtK+gYtNFxUKm/PpikWh66P1p0cxLBpmRjfhFoP
J4zX9+Va9gddimLbVqbZjcNS7YfVCp7MURFODMmHDTUFvQmFa67WllWZhMw1JmV5jQtP3keTm84U
ZGWdxDgf77Ax0d6uIzurvSlPiGHbJi7bFBF0WXH6do4mmiBZ241xcZ6IYrSvlSz8buhle+llj9M5
+HiL2vxJVgWEwELrnQzKJ5MOdh8au55pSqdTz6ri3aiCSUQYm8yvts0oZ+sn1trXunYuJVUpbqsc
ttDjqk9hf0vCy/h8hKi68Rp/yAONkrqh+rL0zZmdouV85vPZkmP6xraVO2nLmG5o1I0702m1NXOV
f+iGZd7R2XQf5sjxpFCD2jQjGQ9iKoet5eHDhCGuKFTjbTGNSUWLemMHfR8NbMm6JUaJkOV6otSS
iKqwp3N/KhpOSUKberygtilSLVGTaiTsmzLi7hZAVXXqWgmpnuFcJGaqZHnZND3eKVH4C1vQbc1j
v5Mz6s6nmLrMzSza6ZLWW6RJcSZKB2GHlMO+yEvDIOKX/Kplfj5oavF2lkOXLWXJ0olOHwKGWNuI
jvndNOH10k+iTCvW4ZNm7dyWyWm+H2QubRLaFUBKFThLKlu0LuFLSzPWrPODq7T/wJcxRQBz7+tC
5Rls5FM91O22rJ1q0sVF3WEJSKZ1WUX7Yu0qnoq2qssE08qd+5lUaVxRvpnGutVpRIvHvO9IRt06
QUrjXZ8wheabqiovAfemvUF2OxG+blHuIYNOOT5ZIQ6kkIR9pqVE+zyO0CcpJEt6INaToZ+arOF9
scGm7hKAHt0m2OqaibWKk4CW+TTPA0pbR8oDAlV/aHAo9mTO841wgw9JsYTqpAtDSAsdhayd7ECT
VuTiXatRp7Z4ECwxK7oWHhJSMi1FeYGnHj/MXtjLdZ4hIIzEpnFekW3uVuvwrZzzocyzfJS6eTBD
PXKa1M6q+rWYdVXRk5xJU532s1TN62kZQWpN/zhH0ZIoB0g5KTuO17hILBZj6qaSZUyZSmSLLlwW
9XnZJ2OxzE+ee/04KdghYAT2Dp5pPkTFlG8XMvpDvuRzl+BRzhkK0pwMo2zPWw93N4E372PwvLha
ui2sGJ1XSrXZUCxkZwTzTVL42T12OcLnjZnlgRO8ggdDMXchBv561donbcf4I7U+5MkqVn+aMzVt
2Kq6m65u46TkdXcS1b6+RpPWGY+bpUgaPQ17ant5jAZLBqiPZA0FCEOmUCdFYao97yzdCMvIKXKB
nnSoAwgALMdGWj1njC91nIgI1kOVb97MZqR3AVdsToLxtUgCjkjSIlulCCR3M8WSpcb2y/uJ5ZdF
KUGsyKr5dp5UkY1lYfK0H1Z0vviCpGUfQtbFdm6TwCQfkrzw8lJCFi4TQFrDoQwYMHLwrj6Z67J8
XUjbv+8BekLNFMaLxa3Fbc3WsJVHYee1LneR6qH6YqTWF1E+Tl3SuHnc8MGjw1KG9jbPa9RnpoFb
h1WxQxU6d9MXqkuKFrdvO93hd9jL9p1rird5LdAZJX4yyepQtI+J90PiFPLJMKJToWp/O+o5uCzP
vRPnw6zptdPtvVg7WyV+nQudRBqtqZwQpH2zFnQCgeT8srKLvSuRL9/Icsp3kihcpMuAyQ5Kof5N
1Q3T4xjhOPWEFqehLnwGO3LbsivBCefOrUnHe7YkUHoA1mlNS7Jcs+njCqgPEH/EQtI183LVClnp
zClrbrpCARJr165NxnIgmyAjvCFiVYepouag17U8Y3o0hzpW4sIyqBzEzMGYUPTRymZ9owuas4Rj
DoeLFwgaiFXLXQWhgoDlTyhdS7FeRkuzZnbw+a4no71xR5wUr2BX3Ur7BLeoOMlJZVIPyDc1RjV7
V+Y4LaEsa6D+PAJZzLozFgO4Ng6xYwQrNmppJ6HB7Mq6fdf0k6wvcVWGeGMXDsVYiyELJGMTtEwH
zQOaEqBE1sdocWi6wioq91w3NbxwjJa73s1+fr1OUQn5Neqh4O2vBhRiQTbDAA1Xn6i4m6dTEEkn
5bYpWs3TOOBmqJL/qekYNO2j+WIt5l0eifa1tfX89hv65wekCgZ25jtORSIG9LpkAlAZsDsM+PVv
ORXfzlNpYzxdFFFgWaSITjAZQSP1IZIyy4sPpI53Y0lO4optI9ptmcYbKfJzP6yb0PQbOOpOrWVW
tWb3880BqfTPewP6H1MuuIIuwfd7q/HYOpST6cL77kJ4wIr53owX//4imFIqJKIKiecCYGU/Q9E7
TheGoOT4j0d260Sz/bzMVxLwq6S/0FkPjV86U+iv/f7ff/zH66aGv5+7z398eBwX+OOn89/mDH56
1+6pOfJ54flNx938/i7YzNfdHWnA7374J07yT1jHL2MLf3LxX6QkY34U6Z9Tkvv76d6Y7zjJL4/8
xkky+koiME4Rs5hhxqGv+hsnydErQoGlpFjSIzkIdOVXVpIQYCthaEExJCjlREJP7ysrieUrhRSD
aBEjAdyRwv8OK8m+dyAKXKRkVMG2OJKSUnk04m9IScSVXUtWkNsQjmHbr3VYkhHDPtPV1urM06K7
1sZ2D15U5LXWVXRDVLvsHI0Wn1oDucyGmbsE5XaCIhynvYqAHptH/z4gBO/hUUGKJBobc1V2s4eS
2bP40Oi52g4USEWPS3VGIjRfaeWmzJTVsmvIUt2sZbzuVSFConE0PLk1WrtE04leRrPRwORZYxMd
+uleFX65F7FeTFYAxsWpLsYIKu2qW7fCovaELZH/CIVQed8X0wL0yYIzIsvl/dKtXap8UYk0Xtb+
aewKnBBv6aEAz74uNL/GfWRM0thA3gzxvFbZN/bygxgWgwV8Eyc+q4BDVQlaBSJaYglm8K0K6pUC
+ZgHfrt2sTqweGAbT2ZIBaqZI8ghpO0Bn5NaXTXCkzM3ETia57IBFFGhcbfqctkIwZqDWofxfM2Z
viADbR6hRI7uXMvCjV6iecNMWZ4PrMc6kbq3b63N5a7Qnd8OIW4upeze9DZme+aB7Som4FY02Qmt
HsuWtx9/fmj1PRkOh6ZIHA0Y0h6ilNGjXX5jd15yWeTIu1uoUPL3+Kj9omkAVhA6X0UCAQVbxt2h
Lqd+Q7WrCbCL/boNcbmez8OMPvoKgxgUm+bLwtHqZGpidpsv8F0bE/JEfINPi4hMl3rg+Cwu2vmK
yfxtQWeyU8bYt5WbxpRXFu2Nm9xOR120q4ABzRboHGxWVINNxz0aT9EaPzo+nE0dwXvgN9h+kV3o
E5rHmZmXajOziWwQUJFbZt5br8oTSpvpwegmTmwfTw++y+ODWGy373o8JrkG8sOPw7Y303wDTlld
iDECZwqV2VfxI6pN2SU873jIqnJlpxLqvdTkch4yY0KbNKJUO7R2JCVmkJlwbr6ZHWgp6Z0pz2sd
t2eLtORu6Z1/kraFQsRNXeAJNDra/bwKvHU6hL2avTm1fY/Oc73MV9Lh8ZxVLRyOxIOtN61ey/3S
6VKlKy3ITWT6+TL0GARKTLE1q1z3Ezv6ZlSt1/U4hTuqQ/tRFVVxRmmnUlTM81+lvO9jFiR8AHoc
6OEYxwp0qaBn9K3tQCMgz4tRRDe6R+t1rwa3i3Cwb5d5klknBpVSQCaHumvWh4nIFQiY4JeUTot+
hKp8vvCc5Cdtj9o70VKfWW3RrpX+3axolbUDr9/ULbylGjtmk3KM3c6C7s+aPNcJ6gsADqyYN0vd
kBuojiuaiAWOugxQ7FOdmxTC1bIdKSPHgNpAMcd8jzesj8jGoKGFd87jfNFVzXr92Wx92SoAeXw5
71qGz7Bv8k+NleidjOpwp0oc7ly0thcmmK5Maq9rDQSiMx8dqnbAUkd1OsxqAL5kGPiOLmslNpXU
UCagtlk2P3ddcuxTfdvHQtC/IoC3JOeEMSmOrv2N6wKxGyKorPMb0nkeZT0WOFm6NrotVwUnwCVB
KW9DBLSWAQ6HzV75cwDjet5JZCC9xOCD0L2xbX4iq9HfVyOH7oFqJ1+kHpo97zu6wGEQsfjQmiH6
gmW+zM39IOD+6AD0mF4xgDNAq+yZ/bgV6hmsC3Fj+dpv5hLPF60vgK/iue2S4CDO5O0E8YJwCDFO
s2jDpfP3KEfsFE88/wS+F0NgXpr7eBb4jE9zdaKJH/ItdNLy11a0dZ5oV1iZ/Fz4n/PxM+FTAX1S
6LYJgJTP9z7VnYEKYWI3zcCYg/I35J/AmnO570Jn3+LVrOflHOZLK0a362sJJyDO8YP0ZjxpamnS
SZHuYNnUHRrRRq97Xqudmmhv0q4d3OUqgzkTBM4/ASdKkj5M4dMIaQJUZOjHkE/DAa2rBP62Xeer
gU6V24lRAGVcshV6mFA59cOQ3xGNy30kI3kSoPDa5FLwrQ1xsfVQNb/vuFt33TTmB7No6JU54YBu
IWR+wkWAeEVqGo1p8ARv1tirbdxUH3Hd7YOOXQssgfcHS8f8vRPg6oAJ5qvPrperqACSINJQz1bw
4eCqHPooHbmxJCxDVpfxmCrS6kfkw7otkc7fg+WNT9TWxwhyFE0p8pPBuPWcohXER2uIfN50CIj9
unqNPLDiCW25eSfq8iFu6ubQFno+VBMJadeREWglS870PIWMCTtflHiFXPJzQwCQ+NwNVQyIX0Hz
FZrTAAefwQaI1fUQqrG90Rb3Il0QOFjyOTbbaW53C/D3qdA5HECvutgCFPP3nPTr9Qp8QbUp6nDQ
USsybUt70hobpmSpkanSMSrNkfhw276tju6KBfq4TMi+gfDffyQTHZ8GI2iUKc5qkUE1CeSyAzh2
PrqebYAPWMAOqIttYmOb263FeQOk+loPe1lEc7asXhxmWr+ZpwaqdwG8C7QxiNmplkfX0BpZpiwM
aHgEchhCZOV01jVts5/xGnYUvHYvrDlCzqNegXjo78Jc7VlUjUs2E7NuVLzcYe9dFjcSqBm06DoJ
JTiEKigYa0kChc6KFA+xoHXWjWN10uAS7Vdllyjh8dru1pbo5hxoOapSP1T6LeQB8zZEpbXJ6oHD
SRpTl3dBUrUmtmp5sdeAW+a0jiEaJEEDDxYpgW+icToCnG5uTpCcIVWFmmfdOlYFtAmHftPPukZw
3ApCnoUhbpSEqYPv834AN1g0WfNU8kBpZlfsXhdFH4Dip5B1VlzGH3WcmyUtMPfVadT3R/ijlusC
ZrujzVq06GNtG4irfVvLbIHIjtLIrRjI/6k6WcAQJDRem+Y0ootuUobj+B1uViPBnob1GijefEiw
KOebDrDlvo+cKpIQ1vUT4ZU8yGGNgIiuK55IngOnhLp12tBxVNDx5gZ6lx1wy9C7BCs0LaDMZC66
rFcM+ovM5ygz8Wo/CTHdQCPKmpQBbM2TqRIutVNVXwhR6ysCnUYg+60Cyahlvf7sSP+/sv0yFPTw
7Qz6t2UqocBH/Hld+2xO6o8hnc/PfS1uOX+lRAz1roCBLYUpglL5S3ELtesrholCUsHwzJexmq+1
rcCvYkYFTHgRiQnUm98UtjFhMKQPMy1YAYH07xS28TGJ/5EojytiAnMyOCZAvsSSPCswLC47h6eK
PcHYQw/9FOKpj2yK/GjWt4wNvrqHLgwLW9cuYaFZT2am5zRqcvSxcB11UdqQuRInSjPIG5WKXLuf
VG3DuYXxBiDGm2pm/iOr+nKGkRvObRmnBUxD4CcxN8twA1lO2HspwdAf4jpu+UXBTevjpMYmwFao
Z119qTHqJ5cVlnWVT5qJ1fUZhkYxbLmoa7ycAoHlyk8RNKTgmW9U+gMk9KwI45A+yLH4p8fhfBDX
M4ZK4NoADajlUz41rmz3fU0t3UNaDZ3YrwGCyJTCGBL8UodFOTTu/gKI4WeVL4fZEOBFYHxWxkdA
r47Xv0GSUN9DlEDcPJYYBjNM2kMNF+sEuLSoLbfALRZdn3W6LygwxBQIdnc10XgJJMV05VN80nPt
QgWt8Tbu8AWkyRau/VxGYMLf2hHQMnEM49UqPs7wHs3y+z3O2kREdzEMdkDPDpGsWEUh2q2VtIe2
m+t6zj9UDOX94efrPtPNcV2qqCCEIQIszfN1/bA0ooli+VgsYHM8GZG34Z2mOYHhl6k0g7l0Ofwa
UJ9o3RDC/wJfAMH07NgChmcpVFqUScCaR7F8o5qCjQZqch0/RgLQbJyyCXF2D44U9QfID8JemAg3
+Pw4TzPAPAZC0LYLQBSBUH4uiO9pVCoQwGzgpaC3ASwVgPVnCui5QeVSufwhVzBx0O2a1sOU2ibK
a8gGOyjFZ9DKz5f858NDv45DZ1cCJwODqM8m9TTAJlsuqHukfAIv3y6Yr7jasm4aAt0YmVMOPVuQ
OvRkuBD8Q4OWsVOb0TTIT39hCMcRyO9VAR1HCl4CjhpDOH0+N1gAO82U76OP2nSijvZzDy0GndRz
o+FXjIappCtNDfB2xCezIsAXJcwgPdzWnpdL6iLcudv/pezMluPmlWz9RIwgCY63ZA2aLUuW2vYN
w7K9OZMASHB6+v7ocp+zrd3hP9oXrnCpVCRAIJG5cq3luC1a3R2U35MytVPZDW9/n7M/i/K9IhEA
ObbnOyExXATvYomZ4fTQNlneFj1qFoFtapvJspdZ+JBQtJisZ/gyat80tEj3l1Lm5v86WY4ThDC/
wS0jeKCEtj/XbaTcYVzpJb51tGaI4RXRa5uTabXH1b8VmU/cH3Kj629t5XdEVC1b7fhXkVVZU52o
gmi7R/614Le6cmumW2+hq9f+Q1hx3q8xdGkiCN0gjFyWOADgnze6iLmTcbcJCirKzPZIn0825lFt
Yym7dFar4uassJ34WQ9vqF8PUb2t1vMsZXY9xLqp8rTdNnu9bQvVjdnecgsyKHW+bTVPFHXQeuDf
xAsh0bWq1elubPJbvrUus1mpf9imzp/1CJEqcBB5QZd1hB9QkryLGKzMTk3dJL+CRPq0/aUd+SzF
LDNxrFNngwBDUrteoictbX5mfoUTCR2MHy3zKAJ1MrP45w3tvY/iLtlGbPsxdbPYA8m7ZVEv9dBm
RS+/Ss0uUkcBJ8m7d51CrLdiMCvTEWdTs722xbKuYQI3Z6Z+IuDPwVOutsy60q1Xba/aMkPwEJXB
niAs3tQ28bk2/v54+kHELKF1Cv3pSeqq3l63Bh5eTTOz2Q+tktnnAfVdXPCmoAuzvUbtAnMuEX61
8jJsdj5GB+kPYjgFMMP4rXrJSxIM9evy8FqsdU6ifqn4ip7kgTsvrW7PDUbpt/W3ZQhgi57iSTvT
syf6DQKXrjOd0H7TbptaedYuV8Cgc/6li7rMe53syWGRhVFOnkHPqidF+XtseB/Cmf3QDgF7hRcG
PtSpP9e6yNYud2LZfN2cdtA7z9kOITrMfdU318KomUDx9yu+j0YubRNKYs5tum/xf1xx0PZQzFRi
X8Rm9sU4G28Pf+4Q1hzekJX94GtGe4FFOLtmHPJ70KKQdfr329jT2T9itwgByejKub5rux5Z8p8j
38RklBUH7Wvrde0o4NsZ3/rZq0IRjYp66JwjFRKdkWmIciKOhISZH2F2uVMPky2cYZSM0LhvweqD
50XoJlqpD51gehojyy5T5W9Lf8sisgs42R4kRHDpwNk3e2GzDvupILu4zqp63Hc+oKT44HLeg+aI
WotlOv99xO/jWiQ4oEg3GPUu4qAm+HPEdZAV3ayG8GUynU0S64OIkMRO275uPZIsDwIvAIVKlhq2
nEry8VdmawVyX9LCVLObPWdLsC9pV5UbmE8pXbGHSLUNtgPENsmhPG/+WrPrsrndc2pnjVp2Z+go
ttHfh/QLSfm3UoLmXBRxbBLVeIIIit6FaiW6duurzn2JRpB1eRplvt/AaAmzb91f+xgV2Mq9ZcWy
b3Fi5R5StFQcNFbhkMY7i7+/1QOp1N+auAq9q3KG1aEStc598JCphU+VhdiHuOZtMJxqK9TiJCM9
iSFdOS8Y7j8M7V2WydBiB1Gnw1axfTqR74Y2LjVkP9OvLyKf9kg1amjTT1uzlf330Y5qt0tWSvPt
NXThiNc0YfodhFuCtsnX49YGzpifYmGZ+YUsVTMdELsEq09MG9GkK62YJebNjdyjmyFsXpVQRQhr
IxkJFyzHzOZf1FgOUwFXk6kYx7CwxtRvTMWWKGCQ86/L/OyhsP7290l4t0cj0gWyK3DgiLLT/o9U
15k3L1gDkNCpDUFET5f01i2iZYIsFrkwnP4pLLw7jvZLeoLE3uZYsgOypj83iV31pJByCT8NBh7e
t3EdRxYUZz/z41XS6/1jNlv9MiRBI1YmvJmyjpSFoMcszXppxscwGKKsOmWjFxEM2JDTk0abyAnQ
Wmz8cek4qH4/tlzNENySpQHGFgm7aH8ceQ1C6aagfQ4v8VrF05MNmsmd+HXN2VQH416n/n22abX8
GRMZ/H4IECQcQM3/rKhIB+kf2MtKM3kNUK6MphYyzWY7qx4Cd/P0St9JB1BoY5o/SCG0hrlzYzd0
X/1Eku1YtzpvLW8nM4UiVXO/5N/tkk7enBkvOAAf9c0PNAmbfmp7OF/fZlQp8wdvcuxlO0SgWr5M
FfnjYE7z7EfTg1ZFtvRJ0EKxvBO2duJD1+kYws0yGp0l/RKprQLSn7S3pPlSAxkm06Zn6DeL5Vde
dYpdx3jPAbwuL0/txTGzOct4LpyM/C3Lx+uxCMnM0nBr5m2jrGUpyuulXkHY1CCr4DTBvBQHv7WW
7ROsd7d8NV6TZwfhja6TrtSnPWxT8L/4EJfuXKe53+RoOcR4UL09b7dZ3Nn2GZ584Z4gxESFfZR1
33ovqz/ltfUS9/ayfFpg/4/31jB21hMnRmh++DoI9MsWTjByE0kbthg+xsvW1OesBN04bbD+2z6J
635nrYd6G1QEGF9FHbIM2U/LgaWyqp8x5EcITnUzD0D/Y0bvOTpQB/hNcM5aqw4eYie06voMAdsd
muInigAxMssLcint3UMWnFjSmwP5uPgoAnsM7GPXeRK42MSoV5q7zl9qlR+rKR/n6Q4CXV6Wp8xr
Z+M/ZZ0r1HVQeUUenVgrgYBeNm02x3oD23BGDmJ5gRoPRaa3ar2e8wFxzXkuW06btKYHQoCdZGn8
z71lAn+4ZnHMVpbOgrTFeTCSrCuG5imiJfjQuCHErw/j5U0oAg0/s3fQHupEP3jqbTMqdqebKtAQ
+a4c2JQhOH3l1yY8L13ltA30K5hWsN18q2Q4uaBHKL4t2RrYcVr5ReznH9ZZzjJ8hLxfzc0JFZjl
yuvarHE0fYB6jLApUTEsCXUK9egX9WuYZ5m13XpeMzBT1qoI2fdEbVX4t5bIdNjcOaUqneaxquYq
yo5zRSDIj31JvxW6BgIfbmmdrMamrZ1DqlAHW9aVjg7daFt+99nN3Y7rtVUTxy8mj5SCwB+GzKwb
mZITJHWCYv8S7p+UJVEq3nN6WsOMPoUm3YngVBXzPmOiGWte4KSN1nOH/oc45U1jHoVpPI89C2Dr
yDfOY6xbPicvQy1Gf2P6VBXyh7NkyLhaUzgUmZ1T7o/HkR7anv9ymmWf586LK7Aky1iaR2F1dEe9
n0pR0KiTLksyrXRGhBeqtIwK31g8Qc8o8zpWHZ0g5ssqtv5cmM1zlvuoCvdbLnnScnsOWFlcQfAj
9ZZZy77AAg0VbdpZJ7wHy3afmmly+ChHbKRm7mHqBi6b/h6P1kKoNwC3gvfomPbBc+17WSzoWscA
QIkMC4e5+L16MmR+fGVYWfvgsnH9NRmGVaPT3zlu7G/+/i8x+PW9sEttPf+eauvy8f+Z5MvnQArc
+j50ZcsNOB39s7e6DOh6nSHVrwxauaiRmiR3RV7azxTgeR8n/uVB9ds0stSovI3OrzsnRgiXOHUx
rcGHuDU9szS5bcNHXAnGptESiQx1FgKLPenNWx/pYNqEuQ114DKDvWQHEdcuYyrgOawqlX0XzM7V
ihSEX7Mvj/ayPIKsbpifwCv5DRR0zT74JVgL1mnu6P0yhVcEvLkieQmLFzp7nhlvGKnYp/eykDaz
Gu6SQe7f4pR64PcQMwtW1zAW+61fJtTaZljFad+I3guPlu13dXW9uX64yHO+I1r2cS5Nz56OK6hI
z3KYeb7lFLrqzQnyjuUDm7fdB68nkt0PA1j2/oXutL94Ux7x0nT2vh3azd/vvzMIF+YX0+RNXp6Q
gfC9hRJOLq5o04XOeCsua6WshngMz7+nPK4mze0spaj5Ek6AnotXsqw55ydHbYH9QuZWIdGRyoI/
ktpDnnFxvyqw8jmMjQTbbAAMgGx4TIW5Dvt8386G85X36tUEVXSqSRaX9UbEQ7P0V6PX222bNjFt
VQgvQw5s6MSO4fPFSCOIbqCw/OYBngV/r+0MiObbswNUpMDym4epHjNAgVlXXJ1mfT+9Bl22UAVk
67av/TkmlFenRSiXCBPpojHRsaH3yEdQUWTxcO3HHFXLFztYKuJN3vR9XV/9hpOrsSl0dTJFQ737
HWWLJ8SVrAqm4yx+7RnVRw0TRr+7zrZXQZNzHl+UmIs5uBovQ1/iHGb0QUhYYYyozufBPwaoiIhy
o/b26XMWua8a8Kp9iV/w02ioZ2bAMe4+3rEsXV7QgCg+ryDU8a+y2cCVY8+tuzgBsliD9l7AjeAT
wersNezkm4F1dQFZNsdvNFrATunMRVqsNr5ju0BvGWU5qKHyvRq8NIOXHnxtW2qnLh0bgAn/lvbd
vp9Gby4B4fM6GgmVIshWzrxhJdJUJ2q9ffJMKXaowDVRDRZfNV3Or+u1YZRfZtKzzLqZs0Hr8iEW
1Q5S9obj7j6sMxGMHz1grDU7LlllrcUpmKXfDBC2LQcxQggIFHz1cqgnKuEwjHn4m+VBMzkFXbsf
G62f7ctNu9ph8V1mshp7kGhR2qWYbubNb7PwY72Z2XrWJNOgCptUcfCVeMv6smYJQeVcefY+Brjo
FsGf8nJHqZqSfJXMOm77GY1JvBbKefOWJmgeECwi6jt5bj+M1r/m0qmW7MiJJho/GRrwbyuNUEXo
VxDJuR4/2bmq8jzN/FUUyxNiN0eoH/FUTsr9MmQIge2zrs3UxnS8t6F+3Tzjen1iOB0Win3H6ckp
ofPFxjGs8raK3XTiTSuE1zzTmVoOv0dyeZZKorjyUx8q+D6sX+GmaaY9/sVrvkcTsv9985ZDu3+i
+4XeZ5W7v4chkMUn1nzdP5jBPeQTVO57b6NsMslWzskWs4dtXB15rNio+66E089Pfi9ZckoiEQL6
/UcXPHwPp1ae6mXVIkwcV9vRoykgFfbJbHeg53CUsti9nlW37/Lc2nY4cKBPxItHWjZeq81mfXs2
/YcHcMv9zuuSTuPX3xfydcyRplgq1vOlYoP6toV1UnXSeB/rS8CqL0CjipwdjLYatYOQgw407fQ2
bxXd5kIFxno2pS8Z8zjTxZsQqeV7Gld4C9cIp2a/LfNrw1l9zTmSZL7ZN7l09zbjoZuXfU2G2QZl
P/GLoWvbY1E17MbTZULAgfegV0f4XhDeUYRUt4UrmjD6B+DrXUH/i8/rs4IRJYZoDN7DysVIDwG8
2n0u+j7grsM8X9gNc0+YVfDfuYlmAngpkglZM/f+D9Xdn7Xdfnl8FwKsivCS4vrvClttlt6ahxCo
6hIaKzBg7oI6gJ3090u9A9B/MUjhjgLK+IK/g72s/7cO1RzVKspIJf9njdj10vepkpnnfQhjelZE
5KDYH6opK55w72mPR/Y7OP79Xv6EEHZGIqiQ4zN42uGsc/fPe8kmKCtooPLnmK5a8LX0nT0fHwYc
tY5wLP55nv/zgvjWABwEUewCLsbvcMW60LbTtHb2pJaOgyKvOfFhmNaEud87++8DdP4X0t/eigth
/rmYhL0HMpem8vJubIKn3xFjLrYdtF8Dsfr+afGGaDpVMtv0RzOLtTq0ptvjudCEBmvYPM6jf7ij
P1c6c04pBfud1mjswyB+3xZbY9uaw1Wop+ayqWbyOvb4YuqMuF5GU8kjKDyzsjNjweFAamEV+41U
UiizpZOisj/5rehR7C+ElhXaolR8nP2ROQ/lKqgn0/nSz5KXMPv3Qbx/jDw4zxY2ygAgWQcC3J/r
hnNXje5iTQ/FUO+RafuVCMnB78zH1YqMhxHX/+NwPF4wy383IfnfrufbPMj9TxAE78DZcCEbQfpk
Hn4fe0ivVJXYPZG1T/RQ5v8naA3xAmx2GN5sDJxPvP8IBwK5pIPpSPVwOZZIkvenEdYN+6Ib1H5g
/H2Ae3z5/1At+GxM+8ljB8JH8UA03+GZ87ot8CN9HC5QgtZ+GrZtKL4Gmg3zfwt1+6V4dBFtr8ij
0g/fh7o2c9vV5NC+LqnI5IOOsI5c1fLy91G9663x7TA0YprxzCJ1AJH1z3XS2WORVfBov9sVMPXv
bQUDa08VtYCfeDXN0dQh/Gw97YZJqBs6HUlDKjqko+iW8KWabYLgP9zXhSLybxMOhskUxNCwYdJ6
Eaz9P+/MtukXhWUxnPXm2sVwdBF+8IiN7bmm/9cArTMK0n7IwXzjpM02qthk9PPRaW/JIqAGIaWt
JYjUneuBidiPbebneX+FkI1e9UO2lLWz4NHi0gr7MijVUp7pyvU6dWwbs7ljavd2MLSHSPtAgHdi
wSIneIwvfcYa+wRLfMi61lHLfY3jRwyVx0xB6YDVVFBIriiAwrI9NFYlWSK/E6fQ4teKpL6kO1QO
EYdY8Cu8Xkqg+tdszkXrcqRQsu7pyTy5GIlc9S6GIA+da5huUr/AhA9iQDtKWnvJuSRNW56bLSPY
ukk9jK2zJd2g4648BEh48UL5HyhGcZxDhL4kWL8yOzp+M/O7qWhPLkI1gXhR89QBOpqo55JtTbUz
3dh0Uco8bZZ2oM6jzwDL80WQjsfiIVjH2JPXVWBbO0gxTBr8d73Uh/G8DkIditq0wMEgQyHdj6Qq
xqjPUsv0+Wy3iRKwmtzHWMUynI+5CjxfffLXeNr6T/RB9k4buSmWSw897OE++FRKUPAcPx8PmsOp
0MpxqrR1SIb/tVISDxHOAcvsfnVw6BmjB+C8TH7s4riq8RzqBsumQiegLWOKqRM9/mPXrzzbw7y4
G9Rx2wIxmVJSRseHueit2XxXx7D+0X821VxS5ceRpl+LMRAEUrsZ57fAbusV1w6PQqBLWixd9OcO
RMgySXRpBf6OkYo+fR7cRS3nSYVsoglcQ3b/K/8DkN/z17Ub98PwsjSaX1lqFzY1paSOYepIrF7s
oHWIsHkfchtuXaPbrq0p/sTh0kfPssNc6NSWfu5j2JTPz/5a+tVhLVG9lt4krkpbbAgalukKhKV/
CnXgpkuM0CcsxwYxuTfpTxmL+srL/X5I2H3FW6Vl8zm3S5SwsYPRRtSI8UwRDtTldohKpP21r9mO
3SwDKOylPIReAVFW2ZY+VeHiHau+NB+2qhntI9XCeIxWG05vPQTt90KaZ9fx5K32rPy2nYbx6A9A
4xBk8qupNzG+L3OERL1Q8A1k+QPdSobSQuLc43Xdwc9idRNtbntas47udCd9j6+O1i71qi48zXzl
dUSd+AZx1pzhY2Q/VFw353pxmi1Z4wpPqsrunyXyOQi4QEdDYok+f5mXLfrWWJ0PxGDaT3Pklkfb
He0bz44LdFyWJe484MOTHofu5wDZ+yOgJqYcxSjiHw4tKOosRzpPk1sV5UniKXB0hnZ8GiYPIIRQ
cBjWxdyIQWPi47dzlGZhnBXR53Jy4/UaZoT5Prhe5Rx7I0fKr7LFU2cSfvQzGv2wPViZpW/aGJrE
wXPG6uMyCYxA4BDc+vC3VZoh0v9mV4O8W0LPvh0CZ1+hmb/3dvNpvllIs+/tsJ6uQeWtm7IWhXtA
WtHgVTOLLoGcj8ZrhO/4ZZZq/qksa0Ep5GzfMFrqXZgOElrjtg2s3KKRTQKTSxvsLuZ6uQlMruDx
OrJ8WJ2QQEypl06zaMQN1j+NvNELPk5oHdxbH0FvAgL96s/rd9tk2YOHTi+ZBjMegDztMskxMAoP
/tqLoxeO3YMsPP1llQu5ok3bPR8SU8PNqNOwzH2ZWEZ43+iY94lwm+7cA2Akrt2OHxenqz8OxTrW
aT2O+YsqVvUZLSGyMIUaLM2cXQ5fcX90gmEi12y8pdhSb4nmx9gdiibtMCn6VrX4aNF8al/xcFWJ
lJPzET+l6Fq6Gkm0trMbr+y8b0OEZ0dFH2KiHeIZLpqNOGdZikrZ5Hc4lGHW0jh1/E3D+bYPEXlj
lfjVoB6DOahPBPogSONyC69Gpy8e4Q/BOZkL/eL2ncQTZXHOlZyCb1pkLzP1+8um2i06K+nhvqTa
/OfKhJyLMTTmSHq6Po869rNEe4pOcp2jUC+m6TqIa3lW5MdOgkoyfom7MX7D6Uh8qnTWv03btP00
LPDDFPbuvQfh4WxzUhzUosZn8l5I2DiH3Vl6qL9udt+dBUx9GGPA3A/FanucZQsRCR+0CJzKr4Or
kIZRKoeuOte+0S9wzgT3P7k3jt2JU4W1GwK4TD3GXaGvnLWJn9tWb7f5UGE6ExJyKc/b8qHz7PFG
Ix157IZMf0I+7n0X9URwcNWKYcnasnnA2j44YjS3iw7na6Ry0Md7E3XnLGi9A2U7zE/gmPh6s3R2
hzZLf0TXX7xEQDpf1BaNnzjw8ys2W3i/OdYItyooT02c+Xd03tEdjOhbDtG2doL1jgvJllv9Y01r
4DFfeqmQhTb2Sc+V+iJH4+UU/dt2p2PP3EKgqkEt2v5TLra4JWa3y1GEdXTl0ItMJ7l5H6IpF3QM
tPXDyly4cXcrvkwlMrF2IQc/hAaoPbqrfTGF4xGdbN1g5RfL7G62ZP4I+tM8QMrvXptRf+N3oN2P
pfM6tGQwlQmrhyWudkGfdMqbuJfuV2NlZk6bYsY4YgrNS+lOkzpjmya8NC6c8NbLeh2dMJHp4pu2
iOSB/rK3JRN9+EOEOCNMqm2Mp6QVWffQW/AQblcEIsx1YM+jvlPIzJuTs2hnvu481X4Qi2d9DLu4
lGmw6KI/FrHUT/hXTO2RVvRa3LZl3ZcHS3c+TM0scyyEQqgHnlacwExx3lMP+xCrpW96dCeyn/P6
pgYr0E3qhGQuqd+abLoHxamw8DJO/mkOt35Ne7sJ7qARZs5hdkgRb0cAgvHVL6lKNXFEyxHLvsTO
O+hOV9MY4CvmLnZXfdrEmmEQsC7Kjs2NS7CzryOPTsVZNWunD8U0+OYZEVFdwQzKGzwvNBZfeHdY
HhYdpYDNk7g43HzsVwcDpJkCuErtULn23RxXCxZBmv7CfdgQTg8Q97ZDD+J2U7noq/Cpr29Ga12G
6gNCkyDeBNPf2Ut7AD9q6509Jl2//TCOXhWNhzWoAhRYnRl69kNE2zU1DiKko+dgoHWHHU4VYOMC
/Jxu44JXjmhXGlKhqeqrrvT8/pjP/nxfl8C3h2oplyuRI0Y/BJFdhEB1lXau61wjyZbGD1ccT+jK
B6M7Plh+vISY6GTekIReLYAIwRJfHWnpH1NMaiLQg7nnvs8cccxx0TNuSgpXWH0KZwCK3JyERfC0
Wl6PX4wy0Vo2KZF05AO9bZVL+Z0gpHBgLGQjEx9fkSU+1m3ohMWufu59/96xpsC80GRus6tKRd63
fJq+bmiZXvJCfs1j6VcJZUL7PMM5QV6W6bPN4WETJAJNWy7cbpvVbR60KA1Gfyg0JTaKMgmhj8qk
bf32WXcNWhwdrImJSo/4Oo3t9zHPUI336HxUvmAUUXOupM4yzOqwcdh4jzEatOcQYpM+lBMYFOuB
BYO0pZx/OL2sP0rVDdFxCMP8bui7/tmgqM2PZkG4eg2anYeJ1S7xddtX6uB2qjnh9uc/d7XtHOOx
6G/rzLfu3Xrxbl1JM7XP8QuqY8qig+tmePdjunXeFtdtEhwhmvZgx5Ma0NEH/QO8xnm8lnrGLmqY
kSOpOq9SLxgmmcQOhoBpD1HTXA8BgzuugO/PW4bVfEY/Xp0r+n7IoTTGINta6wdOeQ7/EpU0snzy
C24he+LUKU8mjIPUdBJdVJk7X0EElxNkovjc23F7CmVYPVqVrdOpDYrPdte+NEjt6B563Sl0s+pL
P7tjn/iix/XHzvSNcUW2JJleqghvHIMhkURGWuc2yHu5TClFuPhQUZbcTLNTfq8LEX6ts9z5XDti
vsOwAOKEVP21AMp+pSng4ioWb4tMRGWr+yDLBHkrwXFfhN53r96L9LVr91N7cYe3fkIoeWyCkgYt
IHcfXHd+V/bpoMtlpAe29YCYuHE5KU48NqZUVln59xgNuW9FUYw1albuAdvCEGuVmu9NgeVYE8Uq
/es2MG54oISfkJdaHN83rezH/5JUbUVaSyHsrxy82PDEVjRPV9ZYB4dRVtZVqXz3ZecznBz0YiYp
cTH44PtL9WamSHI8UHmeepPB0uozX9zRUtS3coXskuiclOZuGYx8q91xKdMB+HNKyqnBf3Nc2Sts
Suo0gxeD92OimzYldAqnY1dN4gbwPIfKVWJbebXTWX96UFuzUxsW4y1CMU0tSzoyHppMYUdqqRYu
so1D2+s4NM2XUE5LWg9iODS2pewHM4fOM12/KIatRA6XBONcNOeZpOqG6NfNx0VhmEkqF5N6wi7B
plAUs2OlJtsZgsgSfXnUckL5AFOGRZR6SKArr55O+RTQ4mlrnHFI0vRxL2OnNFtVidOXL7ps+9wN
iEA/uL2DHpOqAm8xvC2DfpOpdkzerGfLdqvO+xBgEBgltaNK8a2BzmphAWpFS5WdaOTVi31fF33Q
I2m32JmYG20FXpCIF2cbE7aCvhruZQaWubceumnN2vp2jTIgnXRAnO3Ix2YCtRLJAv08NidtpCo/
53nt9flhZqvQ3kElJDqdTIvCQOyUk6t11waLw/ZfgxqWyT9i1VW23dFX9ACfM9ulJ3SWELjGDhc4
z7Krx8rImufgWdC4cPvD2HKmq4ROsnd+tugRbeZxqLr1EMti8T/72neL5wuIbMm9ETI28Q7Zuk62
yFu803dKATyGvT/DPtzCH9gb2Utwhu+9sd8Qg8flFyPnwiqSLgKAs6hss2oOOCIIx+OrKQAUoruR
hHJ5sKsYG8HU5INR9Xmj68bT4sir+upNRKab2oOPte/a3QrD8LaE/1nFRVYLGUe02bMYfVkGxwAC
bSlubGPU2sOPKkdyHGqHXJ2kjPA4hD7YH2rYUfcuJDNSdxkTMde4JImKvDOGse26StDhCYS3TKF6
mWb2jnm3eGVzlDNMIFSduuuju43ULzpmVhNkdOemLMYlxfFUjCHYugkP70/dvsrIoI6F9YNxQo8o
LvEMe+cIC6b9YXc1WRasfOwej30wxMVh0vBnlmTD2eMjQiaz/mL/38RlPj36sHavwKfLu97ORFq7
gbmvnHVtj1K0kMimmAa1tJrnKl7m8FqRwoWJ6OTqJUu3S7H1aMOuXCKJuzDU7vqH3OysJrR6aNID
zlGDn+a2Pg2lNS8kCFZzJAOlQswq6ftnHXhje8jaaHmztmxZZeLkSP6forqs/QP/oVD3XeOsik6+
migNMGWZqEawcy6OpBN6uDKFX08/kPnuiAsZtdulW40AGf3YlFmn1jgRpCF396JFxtpjZLzaw5Uz
9OGXZmo8AMswc/M+BVAsfSrUcB0e2iiwzcG1fTN+hpIBnSPREvZfCtdETSRIjgvfCXDrIafybhNP
kYffLzQCl2QWuCGEddDcYD+JURqEcEQfcP5kC6XEXc1wiDpsMXBwGws8Q1ceTLjkVoIll7pSslFV
agDM3jaIFKyNLP5oLLtnnJs8BY5cHlce9sGLsyg+VnA+flqQqgAPK5nfWYTh4SvF5Vx8DKtW71kX
1hlXZDDBjfZCv3wjRIr1LCaveupnkd1D38x/5Nph5qN5W6DRYdmc1NtWLoks7fklWnzzOGscVB8k
8jq61mHbE03RysKp9uMnB/gwPMQVfrEOoAU+oHB2/msWHvpGvx68q86rKmiT2n9WWd6fRrezPwd6
cJI4hB9Z6GZDOTBsa4Iua31A6+lil2yGCbFZ00Hcj8spnq4xeYU1N3QbNNU8m7HmneNmp2xQDadY
lGG3TOeK/i/OR+VwyCcxEXotdBhlMsoQ2qPIB0VS0K3DvTDS3OWuM0UH289leIKgIT/NSzjChh47
RglLIfz63+yd2XLcxramX6VfAA7Mw2UDNZMskkWKFHWDoEQJ85gAEomnPx8k721K3scOd990RJ+L
7R22RKIKSGSu9a9/sPvUT8KKAvy209aKV5ABUYfU1Cr77rgKTQYnr3TDgZ7DCAMuuVsqEIBwcdsW
S9cJ4t/GwmEFN+SZn0kcaH7QWap2M1ntN4kJ+taMxRzJwVEvHrvFhJtm3eMS0k3+RTg9xuN4cDsd
DUEGClSZzQ0id/MKe9rCg74UqyrsjTi40rTU/KzKrDjNWivu4BDmOP765itqnbFm/uEFKsockWNr
Lu1MbUapcmy8e3+It2Oa+SX7L85/V7lhKgxHXek8aXHa4hwyCLwkIZhUKizbynjJApgYGIMY/bmB
+aJvPekomoLARG3RYVtRbSsjTx/xJOxlxLlJVUd9vkmtvvvuVOveSgtfTnCXJj77ZWV97GB/JOE0
lrgyVs3HfmiaMCX65uLB9ITAlUws+bJ/STSpJ9RWsxZpVB43/YjsSIC7fKqTUTv2OS/1ps8K73bA
qvo0OB0alN4rrsEFvIMW6/4TiHHmsQwS9zPeCtZ2tnVxmXplYjzYDFggTjgDUq3pFZSeGojHE8I/
CCut3c0SaBROVRbM+9pZnfRQ8WbI6xdME1nqdtRZDn6zVmBc1apJ4SxK42Maq/ljEA9G2GIzgKTT
KbYVJvrfoDvrG9yKhg8+5f7esGPjcwMz/iM2EcoJNWxbIIBpH9EC+Tcz5IN9Ow2rV/v4CnF6uGtH
HZ9Wf2h0g/dguQsSDZl/b9jVnvOgr2kzhLUhn+AKFE27lp3ZP+eAHRt/plHpiBbAOCE1mifNL+2H
PLXsKrJB9Y9tWxuM6GCAFpb1RY2g//22aMGD+s8cUEU1bZjNo676SEfbVO2lt0VjO7dDnnbs8oLw
LThTfYcuG/LCjBt1x6yBQWhzaysoPmovTTQkJoYJ+jykR31Mq3w5QjBXw4c4m6XzxantpjjkjV8N
dhTbvT5oG39ybNmzeRWwbJi1wdvIAyNz9Q2EQGOhbPR1ha9I4fb6fMTlFhQzdM3Z2dl2Lf1Pbl0P
bCpdW5RzyT7mpDgZUufBn9hoyk2wpe5suF/QpCnjYXspNNq8NNDrbQeKato2X/VOU57YMGiFQLgV
rVRFyiQ1SwpYTG0Sr+R21mDHGCTJk0Xv7ifLH2hhMmt2+/6p8WU85RsGxD59H1KmbM7Ped6IsdkI
6fqugbeTNYru81gsk6FCfkuL5YJsbEoyvCBSdoYDNhEOLkkg1us3sd1ED8p9msyT1z2P2OWYWLbG
fsGfwdH33BmvBkHDfJUrEZcujvSBT9jBX4/nfp72MjUkZMVFOxswf4UFvkZbvGdIZI5CmpRk3lvR
tKu2qfpB/CCzoOSBaw1jqb8ZVP48k1+viIybYeWqHWbku1oMvL8i4Jw/6OglvlY/rjj9YNVYTt0z
mhdYgI+Q4CZ91pB8ZDlDwR9f+R+5Ofx39oLv3QX/r8wM/1/0KdRJJ/mDCvCn5JT/Xb5+fq2Y3v9h
5GB8/5HfnRx8XAph1CCWg4Zg8K4wYf7dptD3f7OhfVjM8k0AKub5/7YptBzCUzzHI9gPCo4Lq+bf
bg4W3oYI+wlQgWaAFe4/syn8dazPb1m1gwYiunXS/OtKzo3WtIVla4dA0+w8zHK1HMbAFo/v7snf
0yNWhbXvUZEQEWPpqN5/eWEWg5EOoLl2gLBiPKKcoFQYdf+2kqhw/+ZVWUf27wbn67VQoyLyR4IL
eeBXIyeeBSzdyYoPymiCW93tpxsG/wxZFqzwWrciquOvvxx2qH+6pLf6LDg6Oi8DReaq4H3HmJoL
4XQQFXEhVX0MnN01wzWDHwxlG6Bsh0NdBk/YflnmTh8p12jFkMHvXbCaet85yRg502TLcJxrDr48
6w+rQ2HGMK7XP9cQL4CIRbCnpgz2cumzfeUqM4K1W58oJqr7skAsW2r98MEY3PqERLXdIePPzrEa
srOdIMjeWEmd7lXHUZ8lAiHQIKp7Ex7oVwapy1Na2P2T1yY3+qiyrfTKOhoB6Q+LaRU3tg1XI0pz
a7w3xVh9W6yluV0smX8w9SwP8WItd06X1hRh1RSNTS0PehOjrF06c+9POgwYpHhbIwU1wrZPXHnG
0JxpFaDGcuy+6mWCD727woBkehw6xXkT2nMQu2z7ZvNF+Fh3uEs1M1Ja0jHUO0mt2vv2Thdm/4IZ
YyCLzZz2nqDZUBK28EvgmI4S12nd5juv9uiJZMw6j/QUJwEK56r+PPZe+5KjsnjOg8K8BJwsaSR1
gS+jj2wohF7sMR7EjAxnzTybd/3kU5HpTKQ/F2m5ek3Xdnmrl0BGEVP45tpDmnSlQAaefLUgCo2z
HmBxHfDlCyM5G2jrFqLvJZ0zPYrnXF1SWLRbYej9CxK5adfM+rAjmIJIkhl91VtfVek+rdMvqs9b
kjN85yoJfObexuKk1VZwc9I6Lm+6slqesTrA4wlp/bW+QIcNxWwUoKKTrm2KLI/1UGvgfbqZc4wR
zkFsqcXWUllxrefJ+JYId/hcGCovcTfCVmurDVlw4hYIVD3ul24oIwmUdiZBA9jDK990a5Z0BvZV
rA1zWBTJh0BQt3VxW+611qdSAIulYJUkgJi2HiEzckOvHa5yrbdBa4YEWpju568w0HAV17xPFkkS
G6AgxUTL7S6xxOzLTcWdM0tphL7v2Sxt3p6ZehR/DBsKgzF9nQkf2Tm9Ntwgqlw+D1jERDxZ53PL
/POWAh7a2TIMlw4JUASf4ALFONuOzvJRG3vrbC6puTXVIs6atyxbGbjyoa6DEeenYNopwkVqWT17
VtyYhwwMeLLDAVxefandDLJBPI2UM+4IOaQMld+aebjQwG+KpCqgrJuENESq7Nzl2pelmo+YLeE7
EqWMR/Qw1ihgngohkSVAcBqFTLgRDebsahL5o414IBnKEGK0P8lHTw3pNjCElzD4XSMutBh6Weh0
Oo6mg08uh5zg3HycMd/3d3AWTRBSXwrMoEpN+TuRYxdnIwoZ4OwXckkuU+Gsgi4M7JKz2zE4Iqun
r+VdAsLqW2GL2WB6FcSrw+xK13dezJa5G7y2es2/QS0ZmE85pHBnB8LoeG9Y3vOg0gHF0alQmFD0
D0UFR4iCPxDFi+a0xUMwVdm+12u24abynMOk45jqxYpklNgySX2Qo2udIDvh1yWXSRKjoKXB3hks
0FOTjAxjnp2DWWm6R1Ou6O6qJTCwVG2SnIyD9T8TBRY/KKKJvrhmDfJYG3W7Y9aCN24JUyUcbWC6
YsSKthV6faIID7ZDNS51VHUxiA5gcXPV2TZTIez3jJ3himZT9hn4IBFdUU0MwhzCoKDfiuPgExO6
Kupw8HpYBFLL0Km1kaZ3ktX9bNntV5tK8poPgq9nASEdHDmolg2akzLd9kiUj0zXg1uCtNzXsqLF
Rrk1IXgWXnWv4djFZB49Sx2h4+bPHG2ovjH1LJ8sfZjvyiJ3EV4uVfOQVCk8BgHzy2DzKNyR97bc
fD/q/lEV+P+lWzUMPPNdVfCnMvBYv2Wv9c9l4I+f+aMOhC4Apxb3BCTKHiXEH2UgZl6QjiE4w7KE
dPzvMtA2fkOOAM8BVQIVpO1TvvH81gw9y/vN4w/WHwugKmMU9k9MvexfM/TWugV4EDKkY3GY/6lC
G6FyZAsa+2NsLfPG6sry1clxg4XjrZstTofTOtwVYB9ixHiPARK+rW7aVzeLG0NPgo5abGM9m948
guRuATjrTwH+QqRLIN9h+wBs38xNPOyqeqk/oTmxjrprmLd9Jt0BL9jegktQ4ilb5OgHtiJA2pq5
/oPH/P7Sz+N0q0+vVdNjVC3QYtLr9C/QaycUhVOJ42WhtwShlgPMmUwAmMBZSswYhhYJAKE1eEmx
ZT8rPqdaQSyE1VdsF8rs0RCbKjsWRGuJMC6D8YawjdjajXq8kI7Sm769hZqEGrq38IuFCgPXowtw
fgRPiNNrK/cmn2PUA2jRGHoCLGtF86UVbfvS4KJ7HoXSgdBLwckt5Be/muoXLEGdMpr8BF8CWXT3
qs2TV0yhTQpwswnRbu2msaKoGBnVzZkvz4szN3eOpZAGSh+eEKMb6cE+zIozIqT53i6tBUYVk23R
HHG3GEGnijGa6hG/Y3sFITLvzuhEYMIrqr7MojSAYSv/jtKY9JAhHx6Q4olNJoTY2lJZh3hpmXZh
P1yfnCHxNnQG45U/yyw+LsLoTtNSphiwJA6+hZnTede+XoFI9/TpT1bVjg+AJ6QZjrgAwEWajI8Z
YqWPg9bOx1Y6HerjAJxm4bxEGueGzcL0Qs7xcr0kxvhccnx0kRNU/bWM++6KQJjpW0AIXU6Ky6AV
G1GSBDTZNUMFAO8cpUgAaGkY3nRTanMP4sqZ/Nqt5Uwi5s7ZQxYjgMHMpfiUYzVJNRN3XRvim5Tc
1X5QGweajOyStoX1bCZVdh8sDlfDart/oEtC0dal9pVh5hNKu7FJD5q10qxU027MYcLBThnTJUmr
MnKrfH7R6qQ/AYcGX2UvvX4HKzKxQ0aqPuU1FcglYOOWEePrRvuYJzBrUwhSSN/9WKuZMC/FF7tt
rCAcUxNPUX2pNgEO44QZGvUjz7H4IA2R3nlzLm6EodKT15tTsDUaSZJgXNv45uF1sWG5No++1em3
CUCj2Giwf6+NJrFvuskeIZYAaZ2hBRK8HcqKt/zjXBuI7gF4A6isYTHDam8puzKd/2tqIwFVmoNJ
5S7RZYiPEY7rpKgxnkFbtByQi0tqIgYjFyUnS51SJ80PnXTvDD8vNq3tLZFlZStXsQ8eED9401bM
YKEcpCo0Sia5EHhIuGR8azZRXQnnYUQg1IYqM4ZoQOkWpXWmn+22mq9XLsre7nL0Yo2g3i4USR3x
VGx9i9y5nvflAuJMRZARyvlhjpGbX7vjwDTPy8RSBhu7XUb9wV4E9r9ow9zaOZtGpx3k2D/ZDLXv
tcIPaC16Sx5RXJzQ8bs3DbET+2oozA2I1LJvx0rdo2k0MVYvu7DxnYSgPFHey97qLyVMX3DhHC29
FZRbjxwAFIArY5tIHqNLz6CB4ViBdepDdj3lJ1xX+U2W1u1HL+62+BG84PxCmZdrpzw3Q0h8KBx9
Q/BrNBnNzKmeUtuyj8gDm8jgtuyAFcRtptsvwdgyAl0sQq9otG/g3cVkSrFbq1F/ro2hJfMm5iGr
t15MV8PCPYwH/SrPzEFFRlDoNFjphxk8OCzz5sn3lEdF2X5xeGLoXs2Ljj33JqaAQ41+68o8vxu6
+iMxLYT8qCsvU/qugko6ZVaFrZo30F4B4uuymKBnIJei4239AwpsimS3Zso7ic4Ll9S9QUYvTj29
4pDHyW7V5O9NRjkbQyjC8BAO6BsvKNJTn3h2xtdrlxeicMQNszsbBSRRAyyjK5enfa0nvQmTeawv
OvPfPTp7bY9MjtVEVMyZjj3HQaUxptAHVLvvlAouFvlW6SaBAnxfaLO8RcP35jWpfirgZFwx9+i2
miAEJmod/CjYZjtgDJ/l9+jpPeU5kDJcQMfcLmgDN2gZ1LmcFwIMJwM7iIKGX3PIfDOD7J7OpeOV
KIjqmyYGcn1RRX1VVg9TGcf3jhnbzDypuR2s8DYWjymIdbkpTCt9Lef4NRXgriZs8TtzDuYrhNXW
xaXpeRgl1mqD5Z6oI+toHlk6uaY/OyLFxU7jHylyywhNBNyXwvvCMFtcfObY0TLOakdkQ4BjmFd+
cwWkNbxnxbjg1D/Y8JR7uMhn9hjtOh8yD6ZoWnUXB7P3TefVxZXlNdgaxma7xyIt/WKXJe9W0EA6
84rxwiIsz/hlYJLgrJh17XrbzGWqgD/QnYdceDOYOR7zi2Xdlb4VYC2g4GZI45OD3HrbGVrxUNGv
h87gmc8DgVI7Ic3CYGWkRckgWXcj8pDrncrMHh6m5e6Nts+u4DwFUPKlOtR+Nh/dgSNyLhb3qJXo
7f6nTv6Bb/7wvv0phv099IljNmrCfwun/lQmR69YmkLqyH6qlH/81L9yXQz7N8PCP4lKeHXBd/iF
v1fKRFT8Zq+5RMCo3w3IwNl+9761TcLNUbwQ1oPPrfkdS/1XpYxhrsUvJMjHp/5G2fZPKuVfFEOQ
BAD6TCTDCBLBZk17xQLfYX0DViptN47zuZbsq1hQk47WUAXSpnlyuge6USdSCKiGdb0gL6yxpw+F
TQkSiqDunt/dvf+Aqxo/zwW+fxobe1fmA0A2K4z886ehkW2LIB2ns9nVxjkplpqoVq+B/jRP5NeS
HWiPL97UAib2lT90EdJUBmfYXHg2sKRXvwXDQNpjkKbQAMrS+ICczzf2ynXirwYuG/PfjE6+hzO9
g2fX+2fjU0TPAiIAFvyLUs7OIHIhAx/O+MgkycbFDefDtGa57AZPNaQdqtnIN5lH3754LoNkVejW
vmJqaUCgIztv3eaNKCPrZgNxt4E7UqVAUl5PxuQ2afL0rhjh4UIHEZu1g3pix7vCOceZtzQG7g3p
kFO1/+vn8OfHwERIJzfAIxwPGJc+7f2i8BRJfFpbijN2kcFTk/gGCZGFydJo63G+kzPFThsb5ce/
vuwvuDMqQI+xAdgzZKf1H+vHercWoQYmdkva57n2F+OML8h4Ru6E00qcPv31lVaA/v1TW68U6CYj
KMZygfdrlE5bc2B2MJHPiFvsV4yh+nIfD74yw6JNt3qHZUVk6cpvImQLsvq7RfOrSHYdkeimw9yD
aQi7wy/LHFlixvALQJvISQeD0dF5Lcr1M2BWI7bQJZpQ6Tz6vSw7QqG7ovG+wrfCZyhQ9vXsWr0e
gVfDhc7RI32w+tYEafSV+tpqU7vRNUjadBsomQ8cGMv4NxOCXwcEq1yTAZ5pUNlhiMYc7+cHpbuj
UztOrN0YY1y9ZtAMkpCDbKjt0FJ4OJ5kmhWfsSZBmbJ0WDgwAiXj15i8bwOoJPmbpGowsM6nr1lv
eW+T06be6a8fMcreXx8ywASLiEg1zB15O1d/sXfLye39TO8R69zkNmrvwMdPPl32q6tVsBvAObEd
6PT7qVLOiDdy6kHzq/cg8O2+tFv8NInDubR4eM+hV8rkWeYEOChBw9A6XfsBVQG5cfgSMCHIc2zr
BwsiSZyL+ixbTUA7gaGQgLqS770AGkbmlFYH2OflxcyTOxKOaeTL0evOQ9w9DiCA1sadCMAyMmWy
N9jjQpS79PPrMnX8l1iH65q6vkFDOWObL/WUmf/a4xFg11OFSuUvG0M62mbJZxp2lBsjpgjwbKrB
A34jARJPaPOxSw2JX5enGeQwpkX8OcDGDMInNd+nsUJ11LYCQgXyk6PRBeVbNrUu771VFQ9ZEM9e
ODFpP/VxP0aK+wD3wQxuYVfP9Nl9tzOM2Zi2JQJx5A0Sy6doMtN4Wwmrh0Ma3BI0kegUR81w4Kgx
ZYR1DaEAg1d+nCs9vTL7oH1w4O/txyDXzJ1wq+XVdxvCUfU5X3ZT4Sc7DQrCK0Rk+Q3BaOtEyDt1
oiQTc0p285A3vBxSblUyjf6ub8jcZkxTHWr+Kn203QNwT+iNwlzkuQaLTIKxNs68hPZQxpEF9FlB
b6NNtRGF30vLsAESerSFOStp2FmDDMR+trz52oVuVcZI2buhqujpVmnAGziKaS4vQmqzB9Uq6NnK
my+mqvLB6mF+jmOrn4diQIEJla9b9ohNhxjVXgbgmZtl86DjgXvMlWWN0cgzoNBGhQDdLEUJsqnj
mPOQSZPsiC6RiR715WDEtynAOTqsQnky3SiyvodrVwwWK0rGRMfKaOQs3Llamse3E6+Om0RkGTF5
MixMb3eEpPVBCEUBgtp2hssNGhwYAeyJGCcOpLkxPj1pgH/zTpYemU8ipirYOXVSkci5OOyYtVmg
garSXisRd6lE3MEdxOGiSTL/mzZOXqZv9MYckCr6o3920EvEp9ryBs/Jo3om0VcdhM7uBrU/ST1M
SsS0dLugF3W2U6VbqYMuBECSY0KXirzZUeW+x6JMo/C3zWetrRZjA3m2qDb8T9duIZNraMeGun7O
qyqo6HoDwrAL7C8uywgGv8shHhpXKZGuDMe81EyHfdxP5I1xGFsneCAm6XMtn2DbDCWJTr4xL9A3
ctXKm8pHbbjVeFV6dKzGSIPnOOUmia1kJGxr4nFmnqA+qdeEuq/MBgMXtvkAEx+zxrQ7GnpmHyBe
ED6M1LMjJqzJ4s0yxgUcItm3AW5uMrcjCwuOBdpWvmhXTCftndHG6K3IXPPaLWjJ0hzTzJDJtgjs
FHNY/l5oBLRNLJ8EawJgLiiysLu1Tz3sJqJLMt4j82wsjNey0J9szXpUpTTHs9sGqiHhtBtunLHm
SEoQiPMDAZRja4e1nlG/0PLU6anDbmymWXGW7Ap3z+HRzk3n1Zlj6KO+weLFZghV8Fa4ZA2F0Dlz
1NMWtqbkt8bbDGu5l5JBGH1ckk8PkFzk57ZPLXjkMom3Pl75KFr8mN/jlA3mgnU/GWeY+pZ9LwbH
eDQG+NihdPEvjAYs2ebtZFZ5duhn00R45MHwvM00L3iq9W5dnHneib1XCiZws7IHP9I7ybNJZc0H
a1CoGVecYMETVCRWd8Uu2W98I5ib4yCC2CSTEA3ixfTrwCaTJpfjzTAPa/G5JqIRVOLO9O0Vl26a
ZWGmaFbDstcLb/3y60eX7E98Lmh4Z9up+RZjhw9RmBZNsURBAX4VkVBfZPc1zntITMCJXhP+jD3V
HOr0tjNsBTPMalOdx820aryptBSWZaaPHaKKNVxyq6YO1TH/zrCHb8QGAqV8rZOHunqCZB6c8LvI
fIL9iG+LZrQ6r7KGMQ3zm/GtNcw6wC5lbn7VtLgwPPicFntR68a5C5LuhWkA4XEY22TmqfEJpb7C
LBuGn+q9DikINhv71uS2Rgid1JeiLJy7eRSQYDuM74tn6VaJOCAuqb7RkK97SNaV6YY+wLe2malS
sYPREDxrelztKmK+mH/bbHOql+klQyN+BYN/jZQ2exPXoNKxOY5SM3jqc21KtqVZ85osGtDU0a4b
o/tasSGrk2+wpLboAlkjuQMdfQdBfdpyyMjuyuhH043ioBwmTloLONTru/wTWanBo6Yo009LMPTG
GyJgJYjkAJJFY2jyq+bKWKWjEjzk2PJYZKRBb8MEc5qGm1l5UK/Bf0LfEwe7ggJ2WOQqCUe9I4DZ
yqJpbmp3tq+1AXrzNu3qarpKcHFMI98RVfpIJSLedNT+6MIB+IhzT4nYCgNJPjOngOoeyD03so/k
8Fj+FC5UYOpDO6A845chl9ymeGgmJy1u5ec00UnJKj3hFscMb4z7WWgxuVojdLdttowsUlCy3Lqb
i3JxzpXbrrKmFvThxjbSFWKjuhFbiQoLAwO/BvKEllmxdwhRbo3ZmvvNVDLI2y8YoK7J8zMgu4qh
bEdxi4joGaKp8ZgzYYl5HbLgibVeibsapJoN1iQMcedXKXKweXzBHFL6BjP4yfvgoHuSG4kThI0w
tfSnSxdjas/hzoretuQCdTsaBzVfZ9ZQwFno29QCPEL4d8SpNeB7zbOW3BS91spNJRBDhFRj43BD
rCWfv2ecsyOZCnxMzjq51h04P4I6zB4wyE69m+9V6f9MHP8GSTGxVqfL+e+hlPNX+b9eEK++h19+
/6HfkRTygHwHxasH5WllXr2bOXrBb56rk5FLw4rtHU7ufyApUM8wc3BAWTw6Lddj7vk7kmLrv9k4
kqzO1jq4zDrE/FcG8O9YxY+g4+Rr8x+wi1+aVxjukEk9oJkVxcDc6hcgwJjcbtL1pDmiEMMdr6gT
59bqZXvGxtf/gcf9t8mEv3LC1msB/Ojci8CGiPcL/2wSdHidb9RHz5KciZMyzvloBU+KO3DddUuw
ffco/sN3+6WTWr8beIwJCo3xRsAB+HMn1WuEJ7W+zvUqVGlYs5GsQjYlTfow29YRlMC1ttbsG9gR
Z+bjX1/8FzBivbijw3wLcI2hU//VqgcKhJgb7BOPSz8Mb0DJqJlL+P/XyliIM42XgINN/7uv/B9u
MSw6yIQMpFlr67J53zwOYsh76XvVsa+M+a4o0+EN3xy2ySDriaDV1T++4Eq407kcq1enTlw/0Ltu
lUJ1bk3MXUiHi5srj8p8o9IhgG9uaVCJJvflr2/rr1ibzQukW8zGwTi5uQx+f76ggqa1JPHqFNLM
HaMLN6ZgWpYO8MmXNg0rchUDjn9tr4ZhxqWbnPqJHoqQtZS+p16tBLzLoEwyOvvJGbFAaFMBnyWY
PyrT/5tVgAsgn+cdZrN+XgPI1GAJkrbzPV7s/Q2qKzIt8moYD3T6if2oVaYTX4mE1OZd0nT+Bscf
Q55wUVDlqoGnQuQdVBcN8cEByyHXPWWChIMKpeVrgimHG6ZuyVoiV4VgBKwwzpBpqvSELRFn3Pdq
szJRpKKMdWgroBQwYtf6jJpTmYu/W2clZxQKWr8dPR0eDHrtizG4811Mo0z4H/Ce89lHLaLw+V3m
iZq2o7CiSZjvXHYJd4P5WBEccn3SnvMyDXBpW1ViR0Y4ZAmEngCHa0IYXYbxlVU6c+gaWZbPN4Md
TPb9XCvJuDKlFXIdsIcpgNnIiJqNAECA95QZyHynSXg1QdHhWzHHXfvC5KR9WXrdOrp4p1IDTlP7
4lfWdEdvxYwl6Ba2rxkBHnS03nnFkWC+gE1RqFdT3L5Y6TBftE4zHp2BTGH6B4p+6In1sVbB/OIi
xBihDxq4ywgGZ5fR7vmmbQEfFOd/LkhBEz+ZyDABBHzpvJYj99FfJu5bD5t2DHhoFBHBk+wW59Wl
rr5A8Qy2nSUda6eajNI9mKl8Q4Ej7uXHWk2ZOY9RamWU5VkxizcGfIDEtsOXNdXUir2QxLagKIH1
fwq8OKuOOHJ21YDMAAridsAJ5zmdZPDkt+ynm6EYKfEq5rpEatWu/doIv31JE2RcSUfeecCokBoG
QWtoUw3lDF9aLbIxhLjq0Xbg80yA8N3IsEduJhe7R9SLon2ZZ/rQ6EdZP5EulIRYLliIN3OqPPx1
+K4SuUzoJ01/+H7/7XlwsDSAt5EWHmotX0tF1JHhc/7+d1B9wfNSes6+sTDF57vep94wbSQTb4b8
WExG6fp6uEMh2wPGLnF8hdpLb6NJSEyuutlnQAjk15M6At0Z1RKJwvl56FwBXuJX2PU+tG7NIDCM
mzmedjTVKowtjR8ANDD0ozQGb5ph4mm0hYLGWdsrfczlpks0FV/QpBCPnCLVbwnJBeq4NvHpfAFb
lG8TzhFTJHOxZHdSaaZ8Ftz+lJajnsDiiAgJF71o4LDBjGl0XDPJLHC4z+KxteKUqa1Cp1IHinCJ
MiIuZT5Kq7N3qDuts4PRVTRN8sAwfr6CmjA/urhMR2kbIwLDvZxGjNYbuYHxUehmt2kJGggHEPtb
zU2Hi6SMTsIhnpxPA6a4NutLSLL7gmy+IlZ6Oth+k1ThqJsNCnuGrz4k6TcqauMML9s7QQp0z61O
NiYiYFtdG1AveeCzhrxwwf5iX7fL8BZkSG82mCEk2YbFHZzsmEyGDUJrnNDAseMnq8aDf2No9gcS
vbSIXKLX2sDZIy91x4aNYLFlG1A6GWWi44SMUDjiLTX4l5B9eb5wzLGWzbhOs4OrxZzSK+kaKLN9
cYwheKpUigTYS/yKufw0zZcFLtDTSn48t7bRviix6lHI/Xidafqecsdlw2zM4pEJbP6c98SARIFy
SI/REc9kHsxEvw2Q8QdBjOBY+s0jAbAMj/N6g6OpnewMq/KdE5iRHjwvojU+VUR/LscF3Yd/tFB8
WZLZv5h3Vk/uxck1LevzkkyOu0VhffrD/aQXeXoEZ3700rT7P3FAIXjBe4BBVnhYNMijY8EG21iy
M6L3Vii1Wd/OozmPO/xniX762RPFViZTfq20nd89UWpPsz9jHMPfbzmx+g8Y9JsArb7M+rADi252
C1G4ZWgmxWgjjSy066rMRm5dBX9hwffuo/L85pDZtX/rpZa+yXmr9h6TX5gFyA5fyJmgFmkHx7+2
AHeiwph4rPj799usRM62xXkk6c+9L9SR1s0/Yz3HsYCTBIKp0qWvLPPgmok121vhMsIP1yHgRdD7
bzCCXZfSCMN+k6SNcSYyi720c3E2DvOA3zNhUrJ3hzS4ZlZtWVFJTg1qyxHqfej5eKBnrc1/SIua
JThbSXDtli3meYnJuKPEN+KgGFpV0eQkQuxXtcU1HjqEsGEeB8rKYVJFjD7RN1hc3qVNL/ee4hxv
ei5sQWV7XRT8/ej7FuilI80uPsLr0id+OL0jKBOx59hK+1qOow7q49CT9oMm3mqoCfDNrZ6T31w6
59UrOR8FVAm6Qycr6f26BkyixIGLikHR1+x/fCyDUMFy36U5lQRMZ44vr2e378q+P0yKsdgwUfvC
UIa2tJTADqY03Rr0EdL1fIOZu2lFeh80L9Ls2vTWdCY+dVa1fFeIzlyy7jPlXZhVlILTwsUavSKq
IOmgAUhfn4geSGbbPY0FJkkRlg/qIdYa58VNDTZW1Wv5tWz7GafA/+iCYwMSAK+QbfNQNpp+asdU
+0aMT4D3kARc5jNT5XwHzMxZsiz8suck74LBeET9yfGU9DOAb4/Ny8InydY7ihIRTzVHcayPrc9I
surZqh7i9YnmOSZdy1itsB98lDMRB3QNg7noePk4/8XemS3HbWRb9IvgwJCJ4bXmKs5FiZT4gqAG
YgYSMxJffxdou9ui2FL0fe4Xh2yZRBWGxMlz9l67ZYa7xXQQmg+WobFScp4oLe+x1Rn9/eCC1Fbr
ZIyj2D/nqJbQ/2YKDg5m56jWtIOzxIgsqC9Uy9GeTDjaoRblRm6SiYNYKMzWYV4kG0DNACrwl+yh
GlCDePYie8EefI1LfmDuGhMRCSVsMxGBdMrTWV1x+etz5bOyZENsfJqMIDkZwF7oace8egiQOkS0
rGADodTP+1HyPWp3g28E1ZMXAL5oQ4Rtzl3ks6Q7TdTvLDNipEOq2aqZpvpYEYdAnlVunUvAgNWK
MgRt4dAgocqoSEhaz16IHZB4J6rwEMwVjYquHpC2VPTxWRVeyqZ+MXJ9E0xiPHJfUxj0qOKCTpk3
stDDZjCLtdvq4jD1qBOpjcP7ye31LuUluknrGJYG/GNh0lZBqV/ecbV5L5dTfuLNV+xFkRkY3Z1u
7RfuNgryq56p/8rhVN2YSOE/KsPtPzeV7VxXQ7FMXCKTApI88TzIYc8P2JitM5UfLmmMvy/SDeXJ
QfGUJFhQghQ0SomZOfQPRjp/l7XLBRH4HxkoSPhnYIHNHAa4Zpy5NngDo0zsh2UFiel/Q6PrWQ0Z
9Fz0tW0cXUfX6qrNcm7SIma1SdyGO3IeQq59OOV0fHVGFOp6oOz+zVZ82SX9sCvBp8GGQ9JYsGhB
vN32oyNOA9546qDka9E/YI5dNUvh++vt2k+7H5+gYhoVlmTbD1D2zfYQbmDXp1WnDnkJUwZRhGeh
m1wmLWKyqgt3AZ2cXpfDXx/3p60/x0VWsLjz8MqyU/xxl8iWPHfSalIHDCHuc2cUzaFoJxr/I+Gn
zbYqSn123Zi1uB6WKvfXR18GyW/OLsoKdsU84HyItzxb3aZ0T8AVHQjwYQMCtMv+4C+rbvo6V+ki
xZpvqoZtyVJ5k6zH4v76Ef7XsftNxw592oIn/88dux2KhOTb8z8bdn/9zN8eAfMPfgVXDXWTWCT9
NAD/Ngl4fyArcWk9oCIA0L308v6SPjkWXlErIA6MD0C0lcMd91fDDr2UtNEcQIpGcmMj7v9vGnZv
72ysBhIBhsWCwh8h4f94Z0e0e2dfVf2BBkbUrfMsoCJhFxhcCrbQsH9kU17iO0moxePfrhtv2oUM
r9A3+aSO08STSMPetPDgJs1gcKduP/b2ACKGVdZK7HyD8r44/OOyvNO9e/dQwdIC9QTozbfo5cZJ
B8sqZLcXFmV/bltE1bSx2qJLqX+zGr53KE5l4NBs5aK/XaVmi12wFqJDyj8ljMjnekPTLgMz4/0u
wffN0vB6Aum1mqyF3BQkL/54+dCD9VkuOYFBEiIM0zZzs959mQZ3E5Vhuka1Ccgd/9MaiU/1m3Xp
zar/18Hp9y53MUPwN6txx/4odFTXYY4X7mJoi7elJer/jsLOUaTNfelBtWSHg+Tmx6/YYlprhzrs
gZQKlzQIm30gGLIakXmqCurGX98nb14xr4ejl2zSdkcF77415UsWcCe2un4faSwscdZ8J8DghXdK
gZK9uHDh/vy5tv7HPvbPp1GSIYrdB7+OsMy3L88wztLRd8D2pqaUGICDnIsVVNtff6/lNP3jJfL6
vWz61pARzAAD9XLT/qOzKvoQMw/2kb2TDKSZGsYlmXc32rJBI5tseX99tPfO4j+P9uai0UiHi0sk
5d4fkG2HWA2jgZpOpRnCyiDoVk2Wffn1Id8Ej8rXb8gsgLREtIbckG+WMh3DuIZFBbU5dinqKoGC
Hc7uEXiZT3s3yjZ9ffYG7a/rXLTf3M70T/DcDn3UVEBmg2HbT/a4wtmhvk6TYxw1HeOVHXb1/YLN
BlYXra2snn+zMFnvXH/gDxjMXQl44qc7zm8j9pSAPfa07US2Eos/cIUfctgCX16CaIAcK/KUNg5n
b2vnk3gyYS7dgoZS1x7a1XWkouCG6XH0m2dBvvvRWJ+XJ5xpy1sJZIpfK0PU0qEXi2mdxHKD0BJK
ou92W+Ly2o/kZMHzHF3QsFU+lyeg9M0lIpkh2xRTR+eFEpeSGVodQJqVg2JjE5Y+aeY2Nqmot5tr
252N45yNaOuHjqAqbwmbhN/70LOjxxHmo2dH+bFuhOHtiCZNYEM3/pZ2/anLGgwuRt6vu1AG5HUS
Eiyyj4xN2+tMaGelnZmtmtPDdDK6myrw5kOdePCwcVatJuriSxPO2qPR1MM+LTNjiSF6ybRz7kCe
gHeKskPHRuCG31zufn23/vyAMKKjMOCpp578abIC1k72clwuehtfG1kfI/A0j1YyfejnUG37HgD6
/+OIaAGYI0lvWW9+XACCZhpgPGbdvgnDowVgJLeir0EpLhsHZRMz+0+/Pt7Pb0F/YV14MNKX2cpb
TXAbBQOJ8X23TzXMUhsUwjEC2bX17UZvfn2on29TX6KTtk1UjibKpuXv/7G2Rb0c0hEZ8T4AsXNR
GbV1rMbe+80JfPcoFOGUKah8OIc/HoX8GKPoyKzaG/B5aGF5gXFAWeTf/vrLWIvu9ceVmm/DNoeh
FApd3n4/Hoct/WwhQEJcx55mg2gt3blTgaq6JW9UYCGmpODGNxkAnRr/ERHIvhJZ8rtlyXnnY1DC
MDYmqsey3kZT13UFgHnwSACYcm9LVy3fIcPqdmLsEn/tiFkcrRIMbWNW3/Nq9M5Zl477SJrDVTHP
uL0z4qJ+fWrsdz8TwmDoKzBSfhoPRsIwYHo57R5aVnk0G7kNTLxpc9nV12GrmH14vfqco0Na54CO
bvoFPeQmkJoCv6xQo+XfSV8brjN/2szz+NQjrlzXSafuNcmVdBITeZDEBp5KDU/a7H5XXLz/BV5J
JpT0PP/Ltf/HnQp5PSg09v29iPU5gmiw60cRfYxZxdaq9tJNyEByXXhuxxurKU6o2p79xPvAoC44
9ioM1xMB11vET8FdNXvYAIF9zDIkQtqPgx1iIb0Zs9TgXdHlZHXClvv1JXgbbcRbFpXAP77Bm7tz
7EA/RpVu99pIoxNz5/LUSTr1dME3XdKwyPcAgtPUPDqVHtatAjD464/gvHsXQNFhP068EkPxH0+i
r1lLkCu3C4AXu1tPA+0LZdUtRiM8bYH5rcqH6ZFWRfwV4XzXD9EakH+8gfwP5DFqd7aJ979x0U1B
RB8L2mG9WscccD9JWH90ba3vurQslkrv3nOyrSSDeuMawSMTFUjtgzQvDWnlh7mqnr3BvHc1BwIW
jXgNVaz8zTn/uXQD2AiGhkgg6ZLY8+aUS9QgMEJZEOo0fyxDqOBpvjFmRgvVLJ3f1InvLNt0cCQ7
T+Hxi9/Gt7cEcZQNi85eReVLgOuAt/aQ0l/5b/UUy53EkRbPiMA8grjhx8sI+KaHayi5k5roA2Di
iPHvTF+LcSOkdp2hvTJdwz+FLvkMv76F3nn7ukg5lvwxXkwU3j8euouSGqyy2WLH1J+xPNxOXr2k
O7/kXveFLa+7+fXxXmvPN2u6a0pmqBZINKQcby4hkNh2ShJuWbbh5bl3qHt06Gx0GQ9rwt+/I/X7
wCxk2kRaUdwInzZdGzUbk2rl1x/l3ZsJJQtvllduwRsVS9J3gwTg3u4ZSHUbU3nuSqDVJkWyitb4
el9+fbh3XpouYmUus8Xem03+j2faJZQmKvqJi6ybaR8pK8SL6Me/2SO+e34tOhncSZzeV6bCP9fV
tLWiyhKq3bNHJjB3mMDGlhDm3NA3jiOy+3WEtHRj6DrfjmFUrOkG4HYdjIsZ1OVvntefN+X4adgV
sinHoAZ74cfvPGo4NESU8WEGsmAweaCta2ZyBnS0jgpAzaotyj3zaXtVZb35mwf4rS/l9bmiGuJk
U7f7DPd/PDwgGySuTKr32hLxF+U1gIeAwHY3jGQlFgm3Im0D6jsWakMvMy1EW7ncmKnCgFnUXpyt
R+Kor4bYod1vd11vrYnaab/9+s54Z6Ghn0nmIo8+dc7brmZs+ImWpVvv3Slsdr1AiwqcBWgL0S2/
OSXvHAo1p8Ds5NGGw1D44xlJUqtVNeLcfTeHxYsA7HA3l3EBXtw1/x9fa1EuCdNdWmo/rWpqmWYr
X9R7aSfNHWEj7q7SXnhBoDZdxH81Gt/paL2ziHEk2iKUiNiP3nYq7DmM0qrnSIljRhi2S3VfRKQ9
8XbDMzMVeIyRAf1m+Xj3VLK/Bn3nWgyD3jzPUWSSmhLLeo+uelgXUJzAWxT2pjGhxv76+0Ep4bq8
WTWpNOChwMrzHVasH6+bD+27j2aLW0Q0CJxcrQkISmIxzhtE4yVUhqa1Ny41OaoHZxiNHTvHftrO
KO6LO4brPFyJQ48RHz0EC1sNDBiZnfvE9+Tg61E11PFzhV3oKgPD1e6iOF+AQ4Sig+fmKzlrz61w
mwSDHK0dEgNHX+CzDvYw4bx5i7UMEHuUxdYHt7cZHOYCf/iOrPrJ3Toww+1PAfz94rtLBhsWFMUO
Jr6AaeaEC+S1iT+2eWXpYw6YmfyaxCpIXTWVdSpm5Lr7FsRGey2LsvevRNfr8M5tMR3s+HdjRBlO
EM0E9yjIyFTNBhFd+V4pvU1PTgBkC1nn9wP5G+GpKY3qgIIAG6mO0FahtkkeEBA6QLB7/GdHomYj
tfZ7Ip+XkSLAhYIgp+YyHdhOoqsK1Jjv23ZcqAmD1BO8YPwwF4WBkJi+Q6HsjSrkUlwlIHeePWTX
GmBTN61nn1zneyWZqO5Rrqf6dgy94Z64jabbonoJvLNZFT5xD3qI+iNF7LSr/SlIdgLALQlOKpqh
07RpsC8bXlHbPFzaf6ZhBxl0e+l/BNmar6e8wJ7ekkwCzEUpeSj8/o4+767HVPdIOEL+KTd889yR
iL4KQXkgEQIi4tTBTZ/rXVm3uyn2yjPRVKtBxFhI8ITsbZFhyg+yYhf1w8kZ9Li2VfucZq5YyR4O
TZ9Ozg5LyDfhGON2QBrPZ2i8vduO5jYQibsXjC1XVMwzST5BdNEKNX3xOpQumKqA7HnD81y78LIc
fFfDpFfM3h8Q8W4RfNW3CyllS1RQcpuRyLnuzcS68Is8vsLYxQzew2/XoiKbZkfupWHdJQlzH3wY
4TEMRLae0qynqGi9dc5bYtO23nwHOfZYd6JbJTOE3mTObiD444wRzSmbJpLyzIzooQ5vf0oAA+7n
jORBJ0YWkvi3oS/OmC2mrTX68W6em3mtja7fhDaD5ZnS9Uz0i3oq/da8LGMP6SbyqQ30u+bFNWpg
Vx22TJ+G9d6rKnls8gChBMDDo2OCx2gRe2xpUpxs/MkoEaxdJvWnAlvHJ7RyB0+K+6TXn7DWlNvR
DGjU9eGnAqhZwxNY+Mehhw8wGOSm4fD6kAV+eGpDh5DAqPK3ZioMrkONuy0NgHazbzgnjTHc1lHj
n9t+4r3otJdEPXgroA4YlA3Szmq0Yr7TJQeADzjnCnA1ooVorRMgZtkmG5Ju1jgf6xIDOfwKs8Gz
UyUBWUqVH88rm5vnEfmkM228mn0EL1MWCcB842fFub+uR+6ylEg3MBPWEYokU/iqq+Ckz/4Ff6i2
Ew/ENvwTe4ikJAKCCCXOa4l5ACIBIHHGqvnZsJwdvD9cbAa+E7X3FsDi5M2ZOjhZbvebwl8CE3SF
2/7SMNwuXWWej5Qt14M0TrRnTThJVY1tqOFMrbqszDczVKMPMV39WztP7Q9hUWbJcUzdZivx611b
o+3vKuRCMJhrmnFx0ppfXDOknqS/q7bebOYXipfs1671I3ebayj16SgT53KaWvdeDFn4EtDch5NZ
IhRbqXAwN7P2p4/MmYqXRjVuCRGptZ4wUIFcJHvjBu6fWvDdKMXiVu87KpYPvhbp56Hl92gjx33U
2fVprthPJxOiXdzH7SNdOMYgaRvPi+WVOyF2gvpTjC/zKxli2S6bjPqTV0OaJwmsy48OlqYdnJP2
UVYYvPBFjuOG2X3Rbfq55eHIbUNiYREZGBBXrlMKriNGpgzMzWSjpOiCZpexbyoOZJfw/3dkFTzU
4bhY52Ri+asgGsMEKZ+og3XBaPCoiEpc7kFjPEVBGt+bRZyvKg9bzo6wYmU8YLjiK3oLGeAismc+
qpsNaJCmfryKYHrdJD76RjiY81XVEZUl4McshpxkL8zEvR86W84rKpH65Ko4vsHHop5o3dlbGmdy
AQnVLjmRxbyb+ynbjdUEhRtCQXST52rwYKLE8oaHqOah4urShK9PWREQHh3H6kszRA3ZDI31oU04
30maaQIkSr33Y04qaEgN392u75Rs1BfUhmVD4susICrWKRoqKr6DnAp+rYGCyGpEfVIWyqx5aNWX
Tqvm0xBzXmfPq79WVkSgytzD3V9hFgpPpOxobLJd+y0YW3kj5tpABVwF0c2ULCGA2K0K/Q3voQDw
h9fWITkRw0CIEpHXstqQQxWtjdiva6DqMeI8v+/DdgWRx/qgLA3cU1bhR+XG4BRlXz25kZttOvIM
SDLC02xBd6KIlL1jb6POr4G3muEmwuh50RR8efDP00efvFQI72FycBQ/rUwjuukDAJKr2JdU4CVq
hxsBoO3YZItzsIN9Ci8hG8NTXHT8D+EQ+KsoGvNugzin6lczzzltrLJ91Jqmte8N7TcvEnIdhjo/
Wk233OV9TPyGwpB4T6ji8CCqrifOsuJD5tLMzn7XqGcnjd17I5hrQkPLMb7RblFaq1aUzae8nqdb
3237BxPs5jlZLjdwNf9SphYqbTFwoMxAdOp5yD0oMuIbQQ7aB0RD+tZE9fpizlWyNyacfsDZ/PCM
NVEcazMuL11n5DdWc3amZJ8+BiYTmXnEgnlCldnGW4MUyBcP2iS5F32MOoh+S0vwJXikcu0aFT5V
+KsFOlDDDc8iZsu1Un1b62MxDISZxQj5bmejblh6XcGdxpoV30BWrCyiVOfq1iDqiPAYnXOtzdaP
yQd0Kr9cB233UvkGeybEQ+Q+FCMaoyq1HkS0iJjH1vruDim+eR69+o7VYn6p7FQ1a7CUYEGbVPbf
sW7Nkmvmce8rxWlxeZO3exBJFuQ2St4Ps50b56AzWc08F9yp8uu7Lixp/Ne2uu4GjUg6Des7q/Oj
GxK6k30XLDrzRbvPOrZYv/zFc2JE3WOdJKV51xh+yxpfZYU8VrhbX6iovSv2xOFOoQxkEcM3RN+0
c3oGwo7/NLd+dx0WKtoP5PgehFtwaXhtXjqNyAB0elFy64pW7eBEtB8bNeDGnOMXBMT8J0h4ahMO
yvkCKg4+vUL8qgSeWdsh1E0OC6CH87Vioik2WdfwHGI+12erwDdCEULwhEgRwOeRWOdGdU9iyNWA
Hp1ZpJmwlyEsbMT6fl3T/4GuP5zSQjUcNnNvzBHvKL5o1g1nZrxuJsbV5BL1VGoZ3rv4GI7BlAAC
6pJiXlklw8Ya08lRJt1p0JpsLp7NKzMam8sy8spTFJdk4toOJSBabOTn0XMgsSVnXjmds2pwvpGz
cqoT02JJg6IyOy2gO9dS66kTF0jZxSP1NokL5lR9CcZlzlR1pK0a9rEOK49pWUxBOqSVfoS0F53N
Mh53Hloit8rrTTAaGBqSujoQX/JM/6/4TK7bvHjxOUmwnCMWenY4a09rES+5Te0xM0yS8EIDxEsh
1K7FI3tRhD2pKrld3PEHj6Z8aHzoa8NlqQuic09Y+aqXoXfbY6Vc0ZjWRMWE4hl7tPuAQT4/JIn3
MKVmsaddGlMHUsoRFAHqsUJ/eJX4NG4qy15IktYX5GfjDu+Gue9sC1JpAuJ3HHgYWxV3BBrRKoy0
di8oLsRjKiRhE1O143FiAa5Qua8iF8VlkAfBy5D19uOEwPo6KIIZ1UIhPpC1lGLTCMROsnbx1dr8
wZKed6cHrpLEz1HvPOpCtKwNdBhi2r/PjJrstYogY0OOC++TModPaUwlea1KoY4XBZmIkyI9hAHC
KpgJyug9l4IekPZzqqfsFI3loctIfl5JIFiVTqe72QRGhXl/x6O4w2SZUqhJ9J2h118XQoYfsa9S
ZohhhynBTFfK75KzbzbzhsQ0/6LVyZLaE29jmWerzGnkTaFkhfR+DCyGFvl81LpaSOYGr50CxxwP
HKhvFU0kHqZOjCYS6RfPXVOyLSV0e9GfQn27Io0j/VRgBdxLiwY8rTVEyfWsaGn0iYHThSSwS00z
m12dN5DSBmwsOwVjYp4lwOUm9aZDOHTQKtvsKucqX7Ql/IdWVMgKGfCQctx2l/R99cpt04OF+vNT
wMyUfc5zU5UL3kDO61oRtwd7JfZXw9BZnzCUN8fK9r5Ys/s9bKr6iYo1f8pJRGHRao2PKJCNnTP0
0bbz+uJOk6+0yYGdM/QOukVOCwyDcmg64GEfkJs61Sg2g2e23sHLsEWxaLjVjUHuJTQB7VU3tG8A
59l+ikOoh/84c4/K9Kko0vLOrv3izk3oI5MExwKaxmP3LW9t4Ovo5b+R80KmmW3wC2tUACfZpNW9
FrY/fmqoeLhuCZsczLik0A2G6xxzhRR7Dib1mbclvbMZMxBAaRqSxypcNM9lxs40K2JxihbvTZHB
NWr7liZCqwGsZzhkYgKVuvDJbFML2vjiAq4Evvm2nsInOyOFbi3CxCB6cQ7bb5CVAdDZ8xB42zmT
5X1eTywMbTyN1c6LuqHaiWCko9FPMbdHbPcUOFUJOSMGkwnkg/jBJ6h1/EygJjTdHkh0QpRLk9uo
dIiW2wwtnxI3OHKpTYlKy2MTM3HQFHVte5HMsmPfaJaDBUMdhmG0o3jlN88EvVVHMdJ+3MQi0Mae
UBFKgI4JKS6PCWdQGpsCBWxTULTmoctVMmZedUSs9+HT0AyEjkQ9OTTACiXs4x6S7KqvHTxHo3CC
pz9PphyMiNwjxpPJGgwzyjQPt2OF+Nmt9k4gozWJ8W22phfEqYdQUt5L9GPlPk9S2j0oCxI2mEQm
H5RFF+jGrnGr7Uizlhcacua9HFFUcAmZty7k0IXl7En6IY0ys/SiRcUw7AvA9fFVMHTDy+DSG131
NpyeK9ewCAjSg70ve7gaBXylu8wLavJ+8Yh+wCLe6sNEGz68ET1f+mAPJp+RqpxPnZQhF8/VU2kw
/6vAxnJNeHbp/cfY5MixQWZt4L5kkbDbbwm7l4TwYSpi3Q7t9wRkS74P+gaUQx8USQpgISF6Mkd7
Tb3L5ZwPJf2/0wgby1xxH1LRyVioFDpvQxMF+i7OsFWdkM/EM8WGm5cw7681gmNQ2SXRcpB6Zihe
N/FAJF+9lJC5V9okWqEN/Gilpr2t88o8MZNuDmPRO3dF5E+XaJmSB0JHx4+jLYY/2+r/06D+ToOK
XJGO9b9awz8B+I55TpRU0v4gQv3zh/4WoXqYvBn4MMonsR4rL7/vLxFqYP2BIMT1l5k6GrRXfeq/
+Xs8+QTwMXiEEYZG6V8iVMf9Y1Gt0EsPXGY7YP3+GxEq8q8fO70o39C4BggZg8U9/hqN8s/5TeIm
Is2BPZ6m2oI5MCqgcTKlhGAoDrsGM5qgZZYG9yqr2aksM4JwbQ6+ZGLWdlV9IDGD4bhf5e5pnj0R
bvOhmomiMM3prueBEnsrheh2lwVp81jzHpEkKDuEveJSpM842C3gi7Hw61Ue0tuD3mrOgp5I714G
KUShVUtC1XG25k6syrQKtnPuOc12WFSPgJYqmk1tqAYy4Iz6S5Bq76tP5NymI/prS4wSRlagEV27
1j7NnA0hgcK+DOwu3rRB4V6NgqW3GPpzS2dh57UMQ1c6H0xCRVwruVdpqu+m2Oyum8guzkVKYbP1
psqgIPSXzPFSmhHJZKk651INlN7gQtjk6EOENOtkL6hMK/b30F2hZ8ZVUkEskuB2/qRrvpI2J0mN
Ixb8Zr6AOBOnye8tmz52EIuniA3Jjax0sKHT5dz2C8xzqDS54pZ9Gy+gT3o43tbQQJ8n4hZvHc/I
r51yPEtzJJf6lRaqJi/+Sn2u9mKBiZLDkV1YRUFB7k71eWgcqKMEuUVXvDTF9RiXUEm7BVBqjtva
rqrrUDXFSwryE/6V0LtWokOJaIadEUl/lSHhJFZImQrcqaZs4R8UKY+BMKxVs+BSoZgRh4u511tQ
qmnTOmdnwas6OG5u6V7RnsjiL+kCYZWVO25AjF3gLdQbuaBa3QXa2rjKuBuqqbjPF6RrmUEHJEwF
EBVnBHxKdtfkKXnQE5huKEbtx2wBxIrWnq71Ao1VCz7WknxSALTRxhzC6MPse7z7MM9QTaRlFfBr
07TZmkpZF05cmydt9t/AX483US/yO28oeeXT5A3O3oK29VlocVkvvNulV34NxKhbp2owgKdP1X5+
ReTa3NHegs2FTSUuNCnZqnEAKHHbX1UIlD8PDeGKW6PrYmJNYmtDVwzs8WJV2dRZNu77Bdhr1P0F
oID2hI/8Cq7tQvVdAL9wklNgUJNxcF75vy33IG1fGmc9MSJrd+4eDCPfxUSZM/Mzd6F3IQZe/S1Y
YT326W0MaNgAOGwt5OEgF2erNvNtCZS4VR50YjDF+pVXTDpk4TUkQINp0esisS+kGHl7LldKfyO9
HHXpQkAGAP0o+oDcPh2EBzXCSR4B5W/DhZ2cmuIzi2F7Yy9cZWMhLOdZJIGetOJBvPKXMVZsihAx
C8wHHivj5C20Zqq8z2xSa5zuRbPPaRhS1p5mEM/dwnquO5SFZXJdLhRo+AbY5EWBDDKFFTOqZIf5
5pUa3Z7hOeV3OMWiI0oOWrlz5hzR0E13xcKeLjso1OyvochkE+QZENW6gVXdaPxcmxGI2d0oSIqF
5Hkwai2vR+A0QKpWVStG875MDQEFu7YaO73Vr3hsSgwYxP6XqsYW5rpz8CF1CHRFSp3RgErCW+34
yY2M2+dSKHEkdJAOW2I9u2qQaKAJr3tqG74yTUm1aVRuX0R5WeyQkXBLmxHU+0LkdHjj/Faz7K7i
ifUO4wRbHa/UT3MfMGQOWZ+Hnnsw0ZN+wovMlrRIzPqeHs19aUJUiggvv6kooBnCBHmvbiP8LkeH
tFzUKCAYCRqSkInaOa2O5PbSFErKDuGpKoNzl3ovqjLHdWRT4o2xn9PC8MFrMePt/BXW7aIK1yJB
ixAx/JYpjbHENYiKpins212x0zFVOIs7s66pf4hz0BDioIfyNXU5xmWJrvBrZrCPB/2UMlnEGmy7
N1mDv3qFOcg/ZL2fzpeTaNy7iRf2vdOEPCLZyK13bLpBfmqtpDnFcwFCCdmu/NJx9ydrCxFhvLaM
0BM0K5V3rplV2bDUzOZU4ZyAMUYSbBekZXQI6+6oGWnexHmf39NWJDC0GRiuwTAEHB7MY/yZ6XO7
HWxRHKwkip+xNpmgyf0GZROYfXEZYSemLhaKVv08IpAelM/z4QwDmcrTbNwplvYXcnhNLBLCHq+6
ocU7Ntk1eG6K1mY1k70Sreh0AW9EGNQ/kr1bP9eNmXzmnRyV0Bb7q9aZixtc48GLOcU9M5c8dM4G
JfWjAV3pujC9I6KA/HtROO43WQYSemTs1D19igG+P+OzoyTLsGC1XbfUD3qD99UvVkHIWURgFvsP
/aDlJT7e/Bvp6Wl4KnqbKTSRKuNdWAv3gfdIsFXEcu96rW2s856nQjTcVhwdiSqfvmZJEggWoyh8
YIo6LDIgwqBwghu3SYrzf2Vjw/7MhCa7dnIVRdzFnfDWNlkvR6yG2TfR1dlZjezN4DDa6wRU7zHD
vriB28rDSnB5fTPXDtsCoFW+XtkM7IqttgPzSoGi/yxHPX4P/bh+8gVthNJIA1QJURAhZ661cWqs
dLhlqMvmAFiH8VWYGtE+7QBkWTT8Dr1Hd/zgGaN6CqKp9Nd6Dvujsjpn3KRJWmtUzEX6WPuJECu/
crpzKpaAXGNy6mu3U/mRZ44NRG+bSq+1mGrMl3GwdbzG/BwGXSi2gPmzaWMNBjDKXCRnMp3NPTs1
b12Sl42y2xfpnuU59VeSicfayWzvUo9dfbIADJKbKcyNHsgNzm1uOC9X86JhFNvaJBWWDny3ZXIc
EKPQqjurb7tNK2VwmRtDT88yRKM0eak6gjYG+1bkZfM5a9IO+n/UQwxGWVR9yrStyi04EF3T7a7n
74zJnavQHNUG48oXEcXBRy8ui+eKSOOdEy8Zq1PqhbAqh6wy1sy1WRHlpM1jgljlKpiF9zTgcz6o
WKHZsSMJ6EU72vnijU180YWW8xB0Mcm8IEMmsaobrJllZVcHNkH8MZv7zD/QwNFnPwtBO0x2bD2T
AkyLqpTqKQJucCeDDjRhOtnm536mgCQPYuy5l8y2X/mlZ30LartOt2HhRsbJr9LwE4PF8qOeO7fd
OWU8XfRtr/dDSnLuZm5A3RWMGI9plN2aoMw+1aV3HeGBrWLy22jWbUcflXmpu+BOdIAzek9Emygo
vGQjA2Xf0OgwQBZG3r4mTkytZDOIL0jmbQRilYoeoAV7CDuLkcmCZTgWYQJtYtLFi6LrFkPzdkSR
crRJsN3PQnabWTn5rjfN/tIiV8rtm+J7nNokWia966GIwEmAlxh3feYCB4ikF35xRRXuyIhiUsrV
nNu1AgB7FdtTdowos5hRhtIEJ9lEDCnJgk+/YZQZSvBl/EMZcc7S4oxXFaqOxxzL64eEHPG9mUiD
/UHYXzZqAkRr4RO5yJoiWEcmNWIxRiefSUK7w07cH/wkIGUZf0L2qUXcTjJNOA7MExJJzrBStrut
w3m+yAxLnUb295d8w/zSxtL7NZwTknCSrmPqVw+7KHDKY51HDiz++VHpaezXGAEbuDu1d+vUtfEd
9GVzfN36/W+X/Jtd8uI2Qj/0n3fJN1n+TPIJIqt/p3r+9UN/7ZIDSPQo3T2cdJj3QKIhZvybUm86
GDJdF5ezbdrgt/irv62a3vI3iwsOByNyqfavLCfnD7TzsO5dDrL83H+V5STlG1fAqz8UqSyqd4TL
xDq90bA1oErLySWjR3QGWU4i33XxAIa36Pw7FtC4Iu05ImWmY8ott1nj9sbHuJPpt5zBD93hyWjU
EoZW4BTcG73hNB961JAX8CsTEj4YydKWS7z/Y+/MtuNGrm37K/4B1Aj0wCua7MhkK5GiXjAkSgQQ
gb4Hvv5OqE65yh7X59jvftOwTBXJzAzs2Gutud5sRvpLpqfFzTBLfPM74qEVeV5ejCVRB0f53Gon
Wd3KptXqt4pS4Svgh2ZjU6YfU4wRYUr7XnMop7nz3ybgEd7Jo+aWbX27Ol+meRm9h5VNRERBTXZL
N9JgxaZDjXHop42Xf5sGLfsydqyNIV3UgAmpnVYOvTAiG7iEFKWw8MKoPFuCcs49c74rMmIb7sGD
cNrc0UnBjwtQvnP36ZPn3WnA69SBZahboZWXyoaiza3FSNiHRBCOSkq8Obv2kpuC32fLvrgc55Y0
kC/maJwmVw/1jHnsHd9NP2+Qc3N7ZrFW9faGJilr8pXl2G0a6/KxYvatPEMr0Yd8YI1M2Ftr6RHL
eIsiLIe6mSZk1Wtkrgo8Odab/LEl1ErbJETLdLWjKa1zC1M6c8nRULgj71xE4LOYq+5BSBzZ1Hib
AWIpY1CfVedM0yaCF43xrOAR5EwKAjcRnJ1HHUL+AfvW+s0lehfPDI3hqlb8PHXfouCU6hZXlXnk
5lBCbCX1yBTUIphVNXi5qRjPWGlDd8zUoSwJUJio4PfYnKtwyjArOxahOmuwzUDisqEH1k8eu5Jm
xaTSuIUpSJXsiqcGMcP5TEFs+mimbf8wZ5P7WDDBv4FyZoHj63jUEH0eeT/UB24Q+UvRL8lDYaCZ
ASohowHAhJW8i+cKP5175/sqeaHb3TwtmaPda0uyDAHzEZsBtzNvqQqkrlJqOSxwqsbWl6b1IGOw
6fncOjpUY/QenbYeGqdDW7bmErJ9Ramr1207V53h7N2LfUkKqxrOM1XkR5rE0xdgVuaNv7ksWfXG
nj9ZPsU1gddw+Y5G1RUf+mw5mAtcir3QaaoqVga3ITKW9kOXb+65m+1PsnWjXo7WLqYs7q0ORoJR
OoeVEkATn+7HNDVuqEOsT5blg6GSK6/1WPTdY1Y41UvXL9VxStzm+wyqS2fyAILteRdeaebKxrTC
tW+860ax9mPCEuRSWUv3KdXN7cvIQF4e/Hkx3mXdiRttq1zGt9Z0L1x5/IMlm58TG+wTamkbZ/So
8Aq68tnHL/lFOGQPVrXlryb5Hzu0W0+9tlrlEzfhE+ZoA9dDFzuJ787DIW+cm7mWTlh6eXGUnbne
wzi1L/PSY9xCJydEy9dq97pEnNo7uShBdET+QGZ5uSz0iXUhgU1UTn1XNmwP8lIO4CPCgLICGCau
MSczpY+w1ALXLbIw1QQelX6+1AicgKVt48WC3HE/aN3nfOueZaO5Pxa7ZrXFyCAU63Ty+Pj5NvnJ
7aR1U8IruwUE0nDf75PIzdOzb/XudZ07UCX12D9vhVdENnGnd2cUXClnXARm4m/f9+YE5mbcRwCi
5+aGynPrc8qmP8RYbXCpK9uVuJGfXlm1j28DdPqqLtIwgc4dbghbG2NgdxlzpOfezPKfO4M6JPR8
a4zJHMOEXqJsGs0vMORxkGjkNgLaU9dbA99AZCkHHu4wGBqfOCsTd3q7aADfmboCdrv1o5I9w2Ez
6H78izI39egPrDlzMe3TD2ZIeN/Q7WYLhrRKZxOzUOJ9V3MJV2PMRwQsr4Dnk8B4frI0/B/1VNnf
Rrurb7CXdk6wDjrn3IjP7SHVK5YwOPz7wGCreXV3t8Oqa/2dCyiZOviRmwlOflS1Ps/OeD8nrF+r
ji9NN+q7Pu8Vb1G7DgexvLc885702VnPqZZAzM56DPQy6c82FJzj0FoL2GAjD32v8d4xmtoftWb9
yJvWuNUxxAzh2pYEd30Zt7CR+ZBr6jovmXf1TaVuCVE5MpDbewb1LGDjhIVvWT7Xonte2k2Ent4x
L+92HCbW7JDrus0sufmPrFbqWHOMzAwtrnWnVMvuCgV13xoBl3dVp78CJrKOkjDcgc/7u9wq76k1
oNZgVq0/pSCsAj3rGCClKuMOUEpxtTE2hXZfTde6EulJmxdqUpzS2YEFev3IO7cEruOzqVzr7gdo
a5QdgzY/xh7Le0npa7zwHa6RMTd089oNEzzg6fIBzrR9KIy1Jq2H6C0oEKBPUOS3Gi1bgVNV9XEY
l5Ht+jK8GV0H9MmrcfK66uvQ699l2yhcvMZ2S/UpYhzW1uzB8toyqPoaO3CZGVCRl/5DN6loYyc1
Pkus8TERLbgoqacO4OE8+D8aovyk93fEDsA9+GbLd5F391MqTT2Wm48b0TJKDzZhRmJjvOly7A52
NX/vhFV8bRmeD+nsqR8lQ3m8bsD3OPa+suf52am8PwPic+FtKxW1Nn9KiKYGKwHCEx5NcRayQEjO
deMAs4vyiEaT776k7HkoMu04UB7GkjYpHgnNmRejp9itGWR7hsK4O3IK/2RadY9pg8lLY5l2pAVm
uqF7EG2+WJo2GnRNiwRXMywGNUxtt6/eB3vOQ773T3hRuKiumXOaJxNmlX3dLIylFXShQDS+cUCz
fm9F8ziO8LqqvNoTaNuRI1rj0ql90XOLlVPm5IdcbUwYBf5gJeo7t+ke0caPft8eNzYugSjxK2Ou
ovJrUBdZs/eousYLWh9t1skr6muy7EJHXnpIrOJqlhoeJLqcj4Uz+idrlWm04ZunHfJh7fLsMJSC
doxaw3BVrI/+NOp0TuPeBZlXR8PWVBFJQG792agfq8lEwNdck0XuglDva+4naJL5aZNJHRKD+Nkm
jhbbqywDlnDo2nlj8yBTGc8Dc3ycDd1/z8u1BWHG26/utZND4dKjo024JQfMdkD89FD4zXheSgCx
bMO0IM0371IO62OR21+txP3837tUNeTD+n/cpXYW9P92lcJnhmXrffhb/fE32lXG8vs/dn/9/vV/
EKuRCgUdtB4tQ+TAGHb+fqty3d+4btFItYe2fZ3MzJ+3Ku83uiihVUDAIeLiOvzVHzcr7zc2luD2
AExzGWIa+0+0x3+Ojlk+OVLBvY8iImqAzP0n/6v0uILF0DHNi5Na6rBMP4pUu1/W5Cz3lhE8Qeyo
L71I6KAcv2B3pGq1j/7yy/v/BHn8/e72l5zLr2/B3DuQTH5mw9f/6W5Xw51qPC8V3HdWcZdYX1a/
ue05T1myp4qmXjG0Y+STyAysIrk2TSqPXA/wwRtvFkulDWxeA95d0HiR195hIBzRuLQVZA7qkw0X
s5ER3QCQ2Zp3C697XjM7VYT+1FfZG/H+x5UFoZWvn/utPuYl2FotXm1OBTaYWDW4f7WCgAMc0oF1
t4Z4ZkYClWs1q5fVU6xgdIZxxwtKpEvLMIE7YCjK5cayiT2qx00gZ8ts26wJzcHs417dWtr4WGTV
GC9VitXNHx4d/003tbhP3W8bhqG4lHvnK49Zxw3L1g9ElsVjXUQTO2GKKJ5gNDJQ86RRTOvT0Hwd
4Wgd82J8SHv3RuoVvEzoEFKFrUNkwmGEC+aB9nWzqt7LxRJHJdnKrmJ+r/ZtmDP2txVlHkEBGbZx
ev5jG6eueZ+CuP2vneHfqhMEJLLH4v/1oubhZ1URx5q+/VOj4P984R/HivUblBeP+LcHZWKnSP39
WPHEb9jedB0IDMov7iByY39aGvifHE9g6Px9x/PnsQI+n0PAgdmkw8LaVzz/AQjf+IXt+euH2iOS
R/u3LlCmdJ0g5j+eK0Vp9lvZiBVSd6XWaNTrnCVAMZt3xl7JEPuG1E32MXlXHuYBQyTiQNedGZd0
cdjabpZhVgjMYC32TDvK4C9pAT06Y9T57w0j+v3sOOsNWxcRWTn46GAj8ca1VqPtWeqI85tTcHZo
JrRZ4hhrQ58vWwwj7iQNYPu4zW1y7S4rIMQ7Hdwej95t+5wYmol+iesp7nzRyL1OuH1OFdzLk2h9
LHs6LSvfMNQ7VaggjcugdkxyVcwyUF/GhVxUVp3grOQ/NR3GyIwN60pXlfvFXmvJOQaC8pZO5YRV
rNuDWsYZ0nN9sFMjrrXZfgBxXtxMNHPfc04N12nutaOeyA1PHnNLUA/TEtOeow7SpTSHoVml4cKA
yLHk9EHBiouLWJOIYCps87PX8WvWNRcf4LhjLysnHePKdSyQZ20aGz6/eSu39Mu8+eXDoJnOYXC2
8lFsRf0gR6+jrYsMJnbwvTXbNRo8F1sSqjlzD1BWxBCiSl1Z2KciXrGUZrCNuFWGeDJeARcPt2Nt
femp7njW+77yjl4H4SkyoCfAaRw9RbBtNF+WQhEcHE3viCMbnXjakuRq0YUeraZgu1RXG4cnda57
IFEi4u4kyZ0pSfthFVtgJt3podypk/1MJNQCRGmNY16H/U6n5P41vu2rhs8dgsX91Es7xHcS0xo0
hPYvyuXOuzR38qW/MzD9BgelvXMxlWW8QuN2IrUzM9ednlntHE1CzjRvaXZ5moFsCmR3qpqlfEpG
CJzjzuJMdirn7tRT0vTi0pq5/oyijpJtJ3n6O9RT+ol9GHfQpz/P73ria4f6Fws027GgvMlh2O+o
0H4DGkq3sxmTMieTR/Y6cir7sebdFmJ4uql37CjuHScCDP5lK3NMijuYNIMTBUsAWOm8Y0vTEeFM
H/X8UuxQU4t8yxkdrqXotmmuK3nXi+v1LTALgKgdpJCw+AVJnbBhVLxtKWbZIaoYirE5ApLevQQ7
W80ZbTqxwF2iexEcSHMLHKtjlStwVi+h0Z0Qjz6DbbX1zQLiKn9Hus6/A15XDfb6s2Eoe362ezgC
xAtbQqUvuPdTGQtb5jdOJ9zHwSOp/7pYGygtmqQK81D5O+CdKOvKf3/K73zaG199FlWCcmed5VCX
mFkXA6LX7C8LgoQ8z6AwuBuyduSnkbicqmNXa91EoXNuzc+DykfujmmKtnynTDHJN4WBf6siIm8V
OILM7rnyNQ4xugljCyfbmKfpW4nYXIR4R3JeH60ueXvO9YpKvm46gwdko51aO69uGhWy8rwYNizF
Uad18Ky3sa7m4d1VPtrMG78jf5wC0EH1JR8qigKCKlEDWnPlJAhcsG3Zc2diHJJPlRqdlQ4rdL7Q
GDr2gwb1pvF/rwH/zjUAw+w+iv7rJ/XzLnX8LfqGg/QfZJX/+cI/ZBXnN4iLOnQzamaopfmL+VAX
1m+CRy0sHIx/oDD/vABY9m8k2iBmMBQTZXH/VFaoBaYOhQc1XiMdHgpf9J88qH8N+H95UAvQALYB
X4VAO8e1re85+78weXzRU92StNoNAJbp0bMtIO1WZ5/LYlOxS6goEgBun8zCmY4eUKRYx1V09nQP
MLiq50+rcsobszfKUG8HXCDs1fAKSVmFtG+BYHSqLFZD+pQ25slSQNESqytCy6pe5lE9YJTFNU5H
JL1ZBp8Th8M/wbfAKhFrVW8pDAktwY7noWIQR4CkzNtMyztrnvpPleljKXcHK1oRTH7Qhx6snvlZ
1vLDbBAy3GR8XOnlfZK1Yx/b2bYIYsmxfGIwHy81qaOb1UVGwmxQqiNXeE60olqQ7x1sV+lSxlJu
w8XikXUY+tEkf1LvIQ1+nXedoxlLMFtrwji+NIj1S2tyjxDVetpEJ2LRWLih7da+FZ13KgrjqRG6
y/Tv69dS6Tckf8tILiy5U28wEFXUyjbaSw7EokqKW6kD8yoE2DZVQAbQY1gIdyEvVnmDC1MdXFtz
L6Vky5zUaPkjBqHDYuCCOC0V1z3mgoUgd7E9t3bVRvOavfis4j/Ppe2cF8ud3iq9NoKsb31WN2ad
3DXdaoi4qLO8Y+rSMl3cTBWBl+eqY184xjnROY0+t0XnGORarG08u3pJ5qKq+y0Udo0VT8MSArwa
8+oT9SXeHVYOsWvvqAxBRzHdfCyZ806Gay9HXIlVFeSQK+6XshqeNHcQA+liwm9D4G29SQ9ymtu3
rqLqVupLrmJNbRrq+OSXRLTBBd7huTQbLdLKZUlZGjXd1nXXWhYwvQus33CN7YB/qHdJFUxLBaPP
TarB6d5qI7Gfug1bP6i7vs41yS1uqDuJeWZQ5bHC1kf8EzWD8ogD6GUxbkdra7qBpdFqrM7nWYy9
eNam1SHAr/myQFI3UiZA4yAgnC2w/ZVT22K5zjmd1u2BPjayI3oh9Nfaa5bHmT0rJgxZtSzmch2A
ttLSJQJT4iehNvb0neTrpL1kys5VZFC1tu5Y8OWqdMEGnn7GH/aWtltUI+Y94YvUGoj5dkuBKA3G
L4ldqfJOk6AqQoAG4n6bZofmDs2d6attM/ZMOqWYDMB6diI4odEBB1QtxCixPnfUnqWYbLrlVeVY
YnkkO+bXNrOMiM629L4Fl35PMM+LSbU3Ifz5aj7yDYjrJno7hsTBs4+Izylfq+bBobrpxV/ahWm3
1cEBsG1j5uUW02GZkMk585yEvgicPIHdDyiD6bDgE9Z0TIVCr1xe8k0RzLDNYQ106v5ggPXDE3Wi
1QMFpunRba0gg0x178sp/ZQUzXLTFI1hB62Wbm//fSD+Ww9EHmw8h/71A/HTz+XbP9jwzd+/4o8n
oYnX3qdfUt/N8xDg/mowcHYYNOVibMh+3Wf/fmfFaw8ikr8yYINCrfL/tOEb9m/e/kzlcvarBo0F
2n/wKNR5vv7jJooMlU3EiajADqLF3Lejjf7yLBQDUnJb17TZtEb3OmkWeaNiffcWo7ijWhFZUNPx
EpQ1ud3Zu/Z9M30hDts+N7X23Iquv4wr6dvWczduLyMM1cR0kuO0N7iPlCt/G1289D55oJbemMRF
9rONlAZE117NR8vKlVGiDBa6i9e+o5zVtzZRg0lpDcpZOPxq89iogWEd2VW4sEcBECxLgCthAHgD
6FhakClSQRS2mbuu/Vx4FXy6gIbwQr9k/uLQJI7yP8QuCaX+kBFoaS6DleaYomGAsjkIFmOl2Cwv
5aZf3HpFSaTFl3KwrdZrJAMrWbjFGe5qn7lg2SIJ1Jq78lOyaiRLudOqqY0o+qm/ySrxfqSOpARy
M3raSGPa1sXkhER1c/GMsCybaOBb6I8sH40bT5iYnkaHiH8idZwU8+BCpZmElFO81XL1Ioxgp5II
7ttS5QO28cocTsQBvHgWnv0GzgGbn5lmECvy55ToPi/WKK+tUdUnacwvskbtlzg7Ar300xNzB5iK
tkyz13zJqQddp/zsesu1tjrqgMfxtU9xziOz0mRAyiyoJp+wROq8D0uyEzjmt03afWiAMVCLeU4X
9QKTGrOcr8sLe93vaV53sZmo8XnzRkxym0bClF+pZgKztN2GXlWXi7RHaIuF79O05S9sLT7qIh9u
tr6eA5op77asZf83Dm912V/Kqa5OasgbNFozWrbSCHquIzcN08Wha7eHLC3rQBnqhZh9Ho2dVseq
nH4igDjX0tmSh9nH3YAORp8vUX+ejkmk1lEdrcnSg2Wb7g12GxF22CVMETYpN52yW1yT3dUbZiOG
RCLOeFfyQ7UQ8x413Ltb33rfkUrJi012/h1DJzJ2t65x09oak9+6p0bSn4mZ1Pe2NjzbQ47pmWzZ
kVmH/H/e5KdK4TsYc0Fmt15tjVDHeBgYR8+cC9mh6wz/kJa2BaRN84+TM/+sbVWeh2zgSs3ZEbAa
2vOmS/69Rq4KKaorqV5HV/NF2Ud1bZaQjbDN2xuxYDCdRcxaAAujsXzSbei8XaFetCI5bxt9UyXE
rMAetFcb0k9gqkVestb2Q62x8g8T7ffruLnMJAOP2hlqMWo1VByawtUtsTlyAhTjPIxj57V4lTbt
o8ZhhJwP99QGa+EBrOrkBDxlLYkNGEqMT6s+ze5zYSmelsIoK1LqXX7XeIZzMGses4mbuD3Dwyg/
9U45IBDrW3rMITteKhDONPWZ4Bci3lgYFxKuk2PR0jWTTNODJHhPBRZvC6C0hR54y7L+aDGmijh1
rfUyDnl1Mga8uKjKvLWWUFsd4nC0S9oKLWoePvS2nYFYz0lzcJZxzD54fmNapedmZ8qItpnvAGf2
bz2BhImp0sJWjhtW3OBtLY/YlABMtppxpCWLn0zNZ3eVztHNAEjKBedwDS8htsnGUpm27W0OrRnj
LQDzAzWChOv2hQiU/+LmzXJXSO0bH6lXKCCQlMkg02wyXAatte4I5qmoKyjYq7T8R9J7XZQbDbSn
TiJvO42dX8HvTmwJx82M2KroD/TRfMamoJDZfNO/bayivug+zjLXnG4nTAlPBDK1Z4UZ4ptBORCX
Hp9akdInFDMSnqegZDGMOKmrhXryVVydZK3jIRn6KIVqfUfXdB3z71QHCnfWY7d/arGMOI/lNtGl
3ZKn1ug/pp5oesDIRRHv2p9mXWRU1O66X+ttHvXrTvU4m+tbNdb2yZpK/70z+kd32Zu+e2VOJ9Mb
vji/1EXBvG2Y09kqdA97F6pLMOjN8JGwWoqlNmg37K4yWmXQMytBVp2OOoA/4HOQRXXOA2+9y5Ga
7zcNlu2aYxmt1pFqrAphc+mZUifX+NWVlx4z31oCAQon9OUeKdCh7u1EIqhBVwzi+11txYONdTEU
9JmdB2XZgTN3dkBN49PobUagvFrF9S4G87P5p3ZZSNO2JAZIBxFnXqhiBh/xvu7CstjDPeMuNje9
Yk31S4H2PaP/hInPj0yPRTOXRT/qh/bMnhXTndZ8wMr/TBNbHW8+KrromzycV58aQGtvXK6W7ABu
erloqv0xqe1aDMmIAwn85jZj0ca2Xd0bTCbYTXhhK7HKw7yL6tsur2u70N7Skk0/YJVTRcWaVfP4
mUclqfYiXnzP4Px12wX7apfuMzV8NWqlbmxotoG+cslNzHnFAyL1W94DdBTuyv+s1MfoFP5habav
acO/ClWAs0wCebgmtZ6wkIU7x4M//V42+hyKYugeEmUkIRCwnkyMN/FwZ//tiPQNhf2j8duf1pAX
B/oSFmBb1mvZYYguVd++FB7/1NZhqGuwQXx0o2WEhGwxt3GIBu7ueSClKx99o27O4pcbAtrxYcYk
MZaJIMjFp4tTanr11poHxmA+5znr8Sll4JeLx7nu5MV3Y3dglLsXY7RK5yAndw1RyqsDDS/lraEb
czysmxVO5vq9z5KVWKIDo9bne5gzpWLB9v2Fjr4NIFhPDqXaEAUCmMcwN2bV8O1Pg5JvfOzVcN3r
vz617k58NAX3mZ2ED3gj1Ao/fRyJKzzgaJZvrnSe0R9ndN70zjLq/kTNYmqGSyab2O4TftEZyL3P
vq3mcLEdUsqDF1tb4kBO7t2UV3qasTftTpvcmXydXkeDPMdS2dHK6xwYjV7fTwQnT4KV7MldbO/r
rHpc7zh8ZJMM98QjNRlPUzadZDOYVDc5U6xvckHuFA0LEztbQ9+Y2HUkts07QpRPrefbTzOIJhFy
amqMGEZjhLbVFx99Z3qQ7XqZ8prS6lODuuicI3k6m49M5Qz1qev9jYJ4alaiNTWfoUSDVhrELVEZ
+aUnEvu9SoHkzFmyRbKG+9+m5g+CJvZzRbXvO6Y07J1scrkWakgv5+aXAyxXGfLGAiDvXexeMTg9
uMZ2/1iyO8nYOJParpwHHLY3kEEGl34qo15OurZJ3s7O5P5IUpemSqN3KbGy81cbA/xVH3M7wlZZ
xMCzkCXrZiuirnVLWFdm/USQr8vDlV/F3aIMD403ITzrDs2InaPzhpL1TI//bnfipXonid/h0API
acQN39dxYJFzlLZMymPrFvkrp5l65RE3fikoh3lWckhOQrr5WdgzE2/SOpe2mjQZ5OD/VLAirL6k
Ri7Xm0kj8udvWXfxNYMPRAbwhnLyggTq7lPMygXSw2JVTYQJVsTck7vHgfaXV+Ft4w+7maeT19cs
86Uc7kltdJ9r0+4Un79aDpHJch+4Dbtrpqvtxe8Gevy4PvQz9kZO2JB70uhHm9+YJBaKZp3iXPJ5
uGG9WJYxa3g2Fom3OV9StTtDJ2/hyerBT+SD2OEfXTuHhZGlLOfOIdNJ1G9Gcavd8ZlmA8AEWG21
K9ux/C0p6QMAhFRaEaTG4oxPlHJCKBReYFlK84J+N8GKZEkeJ/6vp6XkeCVw8DyXzMZ91Y7fq91O
q2UubPdhS2+6X4bbX97boZzKT3qGjkQfqXGcd5Ou3O26KyHDqE7BHTbaVvQBLC37MO82X0oXAebY
wE3pT2NJNEl9vC2rbUSJlxUhoSV9MGgKJY7iyq6+X9KM5QKBIdE6CkKIYzAslE3mr70XjISomv4H
42buQdFRbjtbz/UA9YqywHFlKdT1CDdZ6YMaWKfthkIKjZY1qcfYr6suolaHc3TxsEPWGK9PQ+bY
r4aH6yfa4Ey6J/SxRv+OSptEQiNYeptPE0E93sKdjA0vhbVmjFSeKRY1nD5DV9/iCW9OIyLK09IO
3AX0VjtCHITyO5CSwgHQnInBYcMdzPy2kXYeJsbofpRdbb0Lomxb0OXdII9Axj71yk/yN123wJgA
0LgOfB4Dr982O3J6z/vJaio9OWPJCK4PmQYfvnNfUEtgiTqczjFipTr0Rr99EwzWNzNVygDhirva
JRgFhXi8bEY7PDZN3nzJFqt8mmfdvmyk0kIDXk9kZzpSiJ6VZpwq/KtoV0wHLbzgRU162AEiubOs
tozIKlife6bIeFgWP9wqXcYpzzqGc1ywiwFCcyzcs9ZUpHy4uD+xLPQPnRLGN9tarFOpuiZIFN7U
glVv4KKmHvPUnKKu3hszc5JFgeqz+XvhYyDHqXpvLpn/Q1TY8vhO2AYKAkuGsZ5aHVSRGsf0Foio
R00iUljM+6Y9NP5ix+2quN/wphS0AOUZhOUyi8nxZtxGsJiwxN5bX9zypOVAr+k3mcNqdioPWwiR
eE1oK4430zzUCbD4yne1+8Hc1ieCn6dxUcV1UWDA7LQyQT1Cyt+TptnPpnGsa5LkOQdtSzKy1vjs
9jvStCHVX2RFuHVUWHds3HnozOtjNgj/blpSFcsqd06KlBNtKlDURV+jNAn9wQN5GPQ9TesUOeLF
dSuJUxdQCoNd690pcGLhUgoV6wVJUYke+YZ5nZX2vBcMlxRnv2lN/4ajmlzt5B0tcCMiqJvpB1Hs
nmiRgPhTktTVuXgSibWHMcD7snvyyRmjZhOX24pvtm9m8bR7dKgi/AJO5AZUYbRu7Y9KFl96ibwA
1FHU8ThUtAIvphnjeDCCgsbti8x7+5vCPh+UqQBrAlJFhFpFcV3c4SoeUzJ+txhfK94tVEnoQpFn
7Kz8lhyXemD/IEQ0WmQ04qkRE8ku5m0pJoNAMeufxeubsw+CIQbWtp1S6Ymfc8UVTQ5yOpUWNNBZ
aw2MlOybVQP8MVuGC7AuGQjqZS9YvIBvrg2rToe2TENTF8Mtp8dNZekhzdvv3NcYxYhRr5G1yfJc
jc2kgHf36yuWB1Bt03w1zTJ5YZT6lGttG7rd4N5kjjmH4HEYHOvsnMxbSwRk1Lqomsavvt5eZ50+
GPJnL5XGkQfYlnZkp/PCmTah12xBXjbbjo4z4U0hrmv701YDurE3ZdxUa3aba9Xb0Lj9ae2z587R
PyiqYv5bmY6qtKmes9p4ozYKdORUWT967M2RSDszguDzskBi+2iaErkgrTwHwzrW8VBbmjEjP18+
eeuAxlOnkr7txoOOI+D+Bss0kcfz1/mpxSAORNZLEtZOwzwf7N5aEWrKUueOs+BGHU3/qeLAomDJ
BF3AjwehKvC6bND4JJSxI1R3MVgiz1ueLlx1koiXqnGvStrN/QRdmU51RFtgQyrXA8cgjRBPHkCO
eBRZc0fpo3fmD/yVqrwPIzWeLFlzeHg5NeLAci6rzcNVN+f3RDVje1SaSuPFGUmxuDSf2sVygf6j
+KjrL8TSq7DYU/qjse8CmyoNV5+2Fld39qpmkvQJCsARXqUVpj055sBZOvqrgV2f3Kn9mnrbBaeZ
CGm6FGeVatfE75l1CgwJuK1BR5KLmk3lxq5yCiqeWP9hge3BNeCDZzI1woSWsi6dHn3Z/xAY/KIx
WekSWarH1sLWymLGPVcWWQFXG7IjdxcWiEQE7xHrXpFreiKgGuTIDjhyWpiw3EWTxnld6hREcjnr
7LE/V0Mq2FwMdSCU/aOZE/9x1ARruARfcFavX1WqszkbVvOAvpMHcjC/J/akP88eIFFnIXgQkg6a
f9pw/Z45+/DwOnYXuqIdL13LMkqgLuqJZl3JRWvsWfIcb49Q6uQ7FcDoog+TzYR6b+SzP8Zuqpdu
IEWmLi3PRx0yMRyFtfnW63X9ZqPBlgj32/aODJksob4q7VvtlN29KwrthE0Q/KLpAg7zFB1PLr6Q
EGOWzCKC/JcOUF0M4G/9zpzFRyttym+51L37ejaT6zZk47uWOx9phwkl8DOtv7SsoR+3BYnQzl2Y
jk0u5s/eYo8PhpFZ2123eDUwI7esj2xBS7IMg9nsKQrnsDup3MhR+RI1Rg5LFJhxQ+YE+fT/sXce
23Ej2bp+lzNHLbiAGdzBSU9PURRlJliUg3eBQMA8/f1CUnVLqW7q9LwHVbVYSSaAQJhtfuOje3cL
P1wAC+IwOOWJflxS8YYIQbzGcaI9pP2iTqyDZR/IwSG5ip6mKGCHzxr3dWpX3XbIvLvIGZLnGn2m
bVEnERAT181R9wYpczW5BDXXVUNptVc6uyKGUPMhDZCRkEUejJd+w/6zCehiFsc0mWZTJKqyzUQt
jJimBpDSkNwQ3k1tJ2gPt/JJdn5/Re8zgpHRImMPl4Ia39IVyXZhX3gftGA3biforI+aLwh2UT+u
b8cSJCPLOKFoRIEamCYK1Dfe2I3XoaGtbO1uAmvfNzmId/QkdhxY8UbhaU3EBFJl46B7gBWbMpEQ
u8z7ugzCDwBeEBIux0KdkKNCJcqae4JW4L3NJrUqvaWdP78WY6coPtllF2xIwyLehBU/Ve6Qfhao
kaU7KOq08qipLQ9Lqedy67HQ9mtvaA3hQOINJ7pC8s2uu532uq/gcxqAqP2rBbXNzQoM5rKDGbwT
3YirUI4W5pxq921h+tM74Rs8kBQO0mktYgZVr1FxRs2KiFem7X0F6+ytBSru0st66jL1Gkc3ErHq
t2Vn2bd2PS1Ht4ucmOR18F6hIx4+xFZC+gJPOL6CUe1+XKq8vES7WIPM8SiGznCXc/TV2FY3tYhA
00dDBpNO0AHehhPY2d04URXceDJOi1sq/NjVY0XuVQBR3UWAKpsEb7qG061gMO/mcrhf08FHW2bp
3D2gnfnRXsP0svDZKulmLl+rrnbeJ85AoLYGKtpR6ZC3WRwjnZEWef92DER7mIwGd9r6HGZMqR3J
Tr6306E4dhaO2RhW11cymcMLPdlq3w1Bed05IDCJ7B37ul3b6Y0qGjWzy2ItnFmTj6y+n7CdKKQg
yr67FcsUnWo4oftBr91xGiBgel1p5KblpG4ioI7vqN5aHGJT92gT310j/jcdRkX0TzkzpEpjZQ9L
BlgPPSS0YehlYFo31Dejij9Z2nH2bE6wyDJ44xaAIfTWWBpe4Wb7vEdfL3Oie9iv88W0CH0ZWOE6
beD4wT0k6xiJGLfUm+UlwqjjDUSQ8hrdqo9NNDt7nSA4A8b3OV3qbIuiO5kBKh0ALZKaWplcnuA/
JodQOtm+c1dvbzHRj5nuhq0GDnBRDghKb9uyWdxNHKFi4c3OLnCQa1KiJZa1V/k+r3zI8CpbTwgx
oukbOsN4H4UtdWAnrqpdI1xdPcwCvNiScdgUWGOhBwme6toKQSYI2jfUWEFELG12cMpo3cTteivK
lf9vJ68Gb17uJtVQB9blUzy477yUzRoU1D73vXVHpeQ5buBhxSkNjwls2W6wKnvXQKU4uE7pnyYf
M+u0eFgjlHlaX4D+G+GIpul6B9/MAyvWv+2GvrgHG3lKLBddmV4d9errD9ZMG8SFhoLjqX2wVyLk
ubfyI+C8bDNH43MdF/2raexfja1boaTaRhztjkkEs8q6i7x4AbfpZhd9Y7vXvrY+Y+Q33rRuIzeS
/X+T0waj0BP779QkwILU8zUN9Rl5+P7tf9vW/5e2NSirF+kc/1s9D+UvAK7vf/Gja00/+i86wiyZ
KPTsn/FbHHtAu3jvEKWBukLy+EfTOnT+8jgI0IwDq+WhMvlP/obgI9rgfOp5oQ8Q+z8CWnu/EuPN
7SCawIYfOBHPGZ277aJvutT1aPtfMgQ9i69VvSaezSpwrV7tlCrc5alADFYdhsWrkJIZoIV9wvyx
a65p54IcOXSWEVws+8hiWTYxKOOMzLTM5jfSroGPbKXfBWuwyROOIIvqrEb7eutV40IPJS/Gwb0D
6NuFZKc2ey60ewSX91WBoTL0zCXOoReiSCWiozeQ44jNnBcillvqaxZwp0YXpiRPZgFt+jvJ4N96
y57ZtVGBNEwZwnP+EbT7z0eHAoyD78YqvnTDhKgSSWGYIUYrga6XN0g3x1xydvKm/toHMl8eQelx
Zm3dbJQ8T+NM6fzmJ0TEv2C7fDN+/CfejlsKIX0iMysiEaA66DAzfsYYhIULfmCQ6WeAQKK8oaGY
lperP/ZDDoAmyKdygygJzgMbuN/RuCmLucMRtbC7tnxuqWWi1B6OaOZeVrYekNfFCGeltlTNvIq9
ome0PmUySKx5H6xlH9yucGz5NeTLB9FvOBpHehYvP5QB8//0TBCYzByEkQR+EKzGubkmupdzjqxR
88WeaB2+Fk1utQ9A3Nv1/uULGQDGrxdCmALmdyCcb5KN52ylChrMimPSZ4+37Xj7rkpKHyaozQqf
vbDw76ahFQaHF4gK8bUOQRf9UOai+ZOzF8CX8zvBdJNdX0QeHahzFz4kChc7novgs6bLGNwKGjiK
YLK2aBxepkNAee4/HWT4WTAYhCFVhIzC2bNbDvzCFtnFT9XYy5bTe+nQk6KpjHzC9IdrmUn46ziz
cfnOdxc8j+2Pz38CwpBWVGWXC/fz7KQ0pL64RgaWykI3Mu/StjdDXIGGH+P9yy/4t5kkmENgvAOb
fjGb7hkXDNnFQWKaNnyabRTf8Y0Jq0g/QMpAV+YPz3jmFIblMEEFqr7Q6FxmFES4Xx+yaFunpFtd
fx6oINfhifpR86aCItsDcwkJ4Lu7OV4Tu75uc9kE9l7orFyfiiHsOg8xJjbEZIPwVh2/AoYJ3one
W+NW13ChZbScxsn3a3l6eXx+ezGothmwMOARB8vk8w3NQY3ARTOp+YSSkeQupBWXxVeNGJ5417Z1
QFCG/XCr/uQ96vz+YmLeikthwXHh6Z9vW4mFT0EnhfVxFXBn1m2MYuI4bMOoQyBv63jkPhWZt1+G
zwjhpTOGxlLKGEFra3b1Y17TCQK2Hs2r+phSyo0RcQpc/KTwOxyi3R9GKTpfntxgiOEey4T+bwQe
8td3K9IJtcxRth8R+INZtSEGVuv9QCmFSbUuNtJQMIdJB24tL8lZTUMDJNnCl4M6PNXb0k+XT0zA
uvgaUBPkG/LEL4m7tYNl1NfvG7CfdOwuYh7T4B2Gv8iSIwUYlsxUTWWXt9NImE0KbWlqMglqA4nZ
oi3yJi7oLnMVvUKyWM3v18WEEBsqeDQvdyAikUfa2Gse9MXB9XsykE2fTfl8T9G3wE9rgsPhACVO
hvWe5R+Ld/CmmZqSzIJ7hO8YNyPi/6PzjggeMst+hGuxPq3KC/Wjln2gH4aC/zNtsqZgBzEE65Z3
5qKuzaVrwuJy2RZAa1noCW0pHqYFh0WZcskauCebAXkcfhN9VigWtD7DoUaOHedB9UpRtuAwW3qq
QWo7SAxFl32RxlzaohbDr69kalzNSkEu3Xpxmffv0WgT+pT4us9vKr+JluPkIPZxBWxkGS+h6M/M
pTlCV33ZYcfkLFeRpngPhzxR5swEOe2y2sB0KwgaLW02KkE/HkAUZCcQrbGGD4qdTZGEARV2w/QD
JG02saoO0cbZg9AN+E8edgvmF0NHqefv7+jR+wHKlSO9m22Zci2VDQ+tIcZg9FDMkae5y9gcgVLz
TOn3UfURD2XkRNSN/MI0KapPTSVH7HmcDGB0vUfOgqht6ZKAYemWsOfx2OjNdGnROwPIXiI4D6Mt
CYr6ASwfIn4HmgVmunT4A7CmdBPHzJrUBcG0bL2ZwoupzzpJeFCpKiPv0vLnfPnU1zPwtW07o5lW
bQUbo5O8jqDTMyZrOCJycQHMRJMipitGGdEOyLXHZwuppnmIIu6C+ab3Et2kMNUMtWYTuppdYC9X
mtA0ZN3EzF/p9T4/pZHXe/oyHrTPt2DK4bMUxgL7eti4qQo5u6TbKm4JeIu5EFqo5l78OPP8YAuE
lCW4RD3YwJ23BjDWNDrO3F5R55GJ23BMKvPbwacX/i4ffX7AK30Jua0C7Riesdc1IzjCjWM4EZo1
c64iBPRPhaL0Fh5oEZgpakJr/dhFDf/uHboyFKkLxd5A6LgSZfhTzjpf5LKazSMjfX0uek+aJe3H
5ksRaXB4E2IgbkSDqnM8/RgC5mQUKGh1aKHrGdX7+gYvDYcv7CVqPXRoiMXMrKZ0KdUOb6PVESc6
h2KWUKseMRrMkZuCmxianSmrsmI9BLZ1EMA+Ou+gyiVFXZC5jSRuqvE+uhfLMjP9owHcGK06uuZL
Q6AwtTR14c+Vkq60qnobZ9DCy+9aJ8vpKhCrmzfc5HoBRAjoYtDWBZLAWCNsZtmrFu+ICkLydFXi
v809JtbAu+nxaW3FczM42E8gFVLgcfU6rvvEb5ChauM52iJqg0Ltno2Y7WavUJxeIDJ0IH2oPRG3
z9BBXLBypwRehkAKCMFAFF0+Ab2xfEQPHIDi6yEuUOPBPUBmc5bRhGuRXAhv1RwPZvIA/TEzkVpb
3x3KJTHz0h7ngTmEAVpfpldUeVY+6109Sud2FR5bJeq7jNIOJoaDYtVsW87Y3w5TgOjgAUQ+uKl9
4/guZ0G7IPoXbOPeNrvgyOAzczERSJQ+2Kqj7k/Heej5TMnE7Eulrev5Vazo4yMf648p21Pnz0jr
XtFQZXfQjCJrgfrjwITSvfTAxPD2UbO9ipaUmR5Vw8qNZ7M1cmnfqWbun+2S40gvXcgpXyeUBod9
5FfmkFVq7JmOcyByFB0xN6MjARcms/w7lIglcqVsUcI/db1qeKQIZTF0TGvXhFimYrV8gj1INvIj
D2HXN4Mztb3Xxkf6qBHOpGlWTJ51MRZY34FCAGe7w9OrSSjSAIt4nfQzD0/brmK318sUcsdhQXVO
HxC1DVnYxbgSTtMHHM0I/pjWdY6PApuM38Ih2q6UQ7jzoLXMdj9YEYeWgzY/Y+yFMpZ4wixVCksk
tNKclQuIWoSUsTMnpE+Ts+3uhriUyqJh4SzBB6uZKvnaRlj4MXZdnMU2UvY5JmANfbVD0Oqx+9TV
nDFXMq1pJdC5Db1t23R5/yFnz12xRECs6DPy7Kt8qE1D4HlaUZu6Q4SMfi/tWNVe0XZCdgY1M2Rc
u23ve/4wHqZJRPpW9nQTgB7Wdu1cexXH6j6JFH3unnck2eTnqF/ReGq09MHb0gI3If0qp6Xa+OFS
ufGmk9ai3seuM/qvg0otPn7evY9p2yZG2AYZ4C7m+XHeW5JUAYjlJKu24VpN64rtUwUZ6ZC4SGxe
zSwOJGwUKkC27XQHnDVQZxQEaOtjSrGx5eALFF3KZRmRKfAVxJEF2CVQqyBVQ7yzWtdgzsPQxVBY
VOkpdD21wypsWq+SuLHtozM5mXtIuhm1nY0Kq5VeT+IJ675D/8x/g0MV7f2j3YXwYfZxa8/z46xm
0ILWoBrrwbf8YX1SDbMafEcQyDdriGAc7T8VhLI70iBJVxCHOuyCXYxBQ3lMclXMh5X6L/jWuGw9
N6Mn+g2Q7NRF1HzOXKCD845i+tJ/iWGQYF41hl0bblxvEAoTn6TpRYSEmS2q4JigkhTc0ta2Sihh
QUdYm33JIoDmYLvaCL8edNYFODVcKlFysNJb6fIwxf2P6NvGUitwHiZQ2O2wmQDFcSx1tYf1zRvK
t13n77pkkgleVbadEqMsOhREY4k9sWAkKqzM/8aSBRGU9GZtjpWYjYTF3UcmfJQc4CwHNP/MDlcL
20SYubWg/X4olgrLGfNg3RRdrT26URCcsx6s4I3I6oJTRjUQzdfjAjVbJYcRjWG2AFxETOYQgrrn
bhcAplV8HPs6D96JZmi4FQcBsTI+ppai1kCPU7BNimEgso9Q3evco+8KouDJJnaztvRtO/ayIsKB
Y7pCmjmhMu/Vg7CxDMD6zjshBFIREjWu7bGnoIhj86DEJRH1JiFqaTbEunI5oyfok4QmQDYVA9Q1
GDpX26ifZu5UplnItUcco9r1tfZFz2dtEs98GZ71CWtpEK3k/geMD9hRSj+s+BW0B2LuCK2uAUHS
WMYmXo0TzW7jqlEGHyfaRliUuNj7XKdtoTkWYV2YWKrpQhOyZLEyY6TaJlDOVwjfS4kWXOVo1IU5
D6kb0OeGKUEt25aC4WcPX0yI9K3cEwy1OaV+nGDQkxlHCOamYhGgUMfdO15iMZBdimFne1wQW6K2
N1oMLNtMYe5gHCxAkae/RwLfP8A0Y+etRKSYEvGNba0CMFql0ywIPhIQmamY28QBD6KeE/Gukg61
p++vkQPTcZ5I/0b1GPXJzBN7RePwjsZBh/RdmrTUAEHXqbAThC3LUBTlKeuCtJ4ufMJR/bgCw+ep
nLUzxScpR43EWQchku+yFSJ/2Iu5i0nko6BnstTU6/BeySdbhmpHv5koJXUTE81rmHxSnOgrDzq6
p4Hqtvl1kIQ29wMIyawDz8MUud/okiDzsRp8s0RQbjcFr6bo+YVEIyDwXDgVqXHeO2aCecmY9+6x
d8OKODv9frpmGsVJCx/TiUB163kdUSCCmSbeVIGZj0lV4Oi4tRmB4muyGj0L9P4X89tEJXK9n6oo
5Lh0wD9yhmUZmAwKqsGYmmDe68zdfl8epaIX8lhhesNLlQMbX33tzZ5OP+hoSnN5gp5bYhNUI8fG
NM2BKbPOfJC5vPCqQXnypp6cVKtdWiEKTn9PoR9OUDu1GBdvR0vXXKsByqsf7U7npljhmNAauQFS
vjSMc/ms5ZgbMkRJD5PNZZl879qfHFxPwZe6zLPadk0SWHSCjM2Gd8kLgZJLeEniyXtWi1iXK28C
GnUVhEjZ6+Psen35rDNnZlBw5zKRz5DamlhjaCPJ0+YzVJZl/yMjjlaM6fRhxlCb7Au0qcdPKTkL
zn6WZc2foALAZbEtbdtbL8NXLdrpTKboYkVB542PAIW80dpak8P4Y0ltku4woMVMSWSGOkUbKpYm
kE9RrdSPyZCkvDWF2jHh+hxZa7zNJRwRYpRYtOsTo2523NXpyXkv+hAzyMHkD0ynAMMjvkgmq9kq
O/bk4NTBX1UZOhozU//kREgofVpK8Oefvi+9RlcmtKqs2qCXl76tkFVQGlE+JkYzmfqRlXgomYMp
sKOpubP9eW56BmQ1GbeILcVATg6OS+WJbDntboKgxCZuXaYiPSbA1sdXAR63w0WE9kkFctQlp+Bg
A9WOL9SswMAcAsgRfE3sK8leVfSNiURdxJ3ZZ6bvWeNcpkjJXvQFVi618UIbg+1A5cqt9rQqTRb4
PbGoEnro1ABWoGTggftgyfE0jFYyXl9HuALsSJJsZj/GJQ2vNHdQTS1PYzNzEuIVMCZK7fFt8cub
0DjB8IugFtb7BXFo5priNWLnQk8YN8dNYOXDSmcgg8zy7LWgcWNE47/tHDE0MsawdkozK1+uGv2L
mhEUM2geNHRCgR7XrzWjaG6RVYmr6eOcKJNnGsRyJnaWj1BwvBlGyfP+4ZLnVTXKVBHpqW/KeW5E
4PTrJZeuaSJbBeqjCCbTvfk+NaoIOOOfnu73SyHtQ4zrmYYRramzyqqbpd2qqU58zP3E7E9t4Hua
oJDNmr3r5ZH8Vg38uX6M+hBlak+4oe8Fv3elBtsBYV+V3sfZq0cSmTEzdn1bofyMZYj1m8NZuAYt
m8bY+AJD51FXfQS2V4EvuaUKYTobMSmv2Xu+78w/eh+NTE2KAGUS1vY1IMyJn16+/d+GyqMsTGDr
2B7puGubz3+qfs8yqVU6heIZtcSZ++CAMmkhhysp1MuX+m3OeRSGY1pBdIJcJOLO3gphFIZtBFDP
cRZ543JKlqiYnpw1NEskSNLpj1PuvIXi8GKANLvQU6iwu+7ZFWU/eFFK/f65wzaWb1czi+0eoVNz
QLi45i27JCbeJ5hY+PkLBBhb3rHb4az68rOfDzNdUyFML4M2qXCc8xk5gbrQ2HN6H6hJkDqCaqVK
hfa/SedfvtL5KLvCs3laEONcjeLYWc8N1lEfeU7hfECqICxvMH4wB1RekKmdIJObqPHlCxrRjJ/n
vytog0UIpSOjzhI/n0EKjSQ2k0V+wKvC1JOll5htjk1x4b0mskdFAWJJumTxNiyBDC37l2/AcKl/
vQO0/NzY9kQYRiGPfr6zQCConC5s4OzbS9rs6WWh50HVI4uL4/ewRcvMhMaBD5oRCsv3orgllCl5
1QGAi+xi+j44dYFGKPUqYS2s4taPPbIF1OQajoShRBdi2EWesiKEKpxSsVuHkzCHJcrorW53WWKz
8Dfwv039VYU4vX9yJjlDKdQlJbp9RDDvqouc1jIgk7a0TGw1oNPEZmFJNySLGfLeHOe4mxDbhINn
jnhAXR23FX4v0A+E9uyaZemaoKmI1LeIz3VMsJwUNSzIjT2kE+MfpYWkMunqWZsiS4P2xuXLw//b
hAt9Fz1HgbojSmu/Te2RzCIDHLO8b7MeD5VT2imTAsWrMhHAj5L1y5c06/aXKcdWG3/r0URgAUKD
OPh506JRtqh+iKb3cRqYGiP2kkF5A7TLLa1be4BJhBhiBSsPmRAHWjpF2Ko2d/PybZw/OVKWvs3O
iaAl/4q+tb9/2juboG8m3mX2vmwpf17mNUSVN245ufLaHdTtyxc7n+RY5YnQo1IUwGmKfHE2yQEi
pTlWk8MH3XfF+iSK0EyLouhMZPXypdyzJc23g+jHBjAI6byhk3kWHaSwgaqq0e4bzDYB/CWUL9Hj
R783J9PNC0S5PQzz1pr/hBRsmJez8OInQmEhkcumrEsJhpTH9O+7yauIQ1HDMoF6npKhZCGbwKcM
pQBT1potUwaIVIAm/IWOAlMmLmu6I4/acjwezioFZxEyVaZTBEfC7NckBCVqYcD38qU6NHBq/ZuX
B+FsvBkDRAU9m3Xqh0iWno+BQMYN3bRxfjPW+MmWPC+tCkhgU0vm/PKlvLP5bN4pm1cA4CLgWPTO
5zPoUGqqjp88Rn777VrocgW3iAuYUH9kq2cL+t57rwDpMApw7kyV9MdPUsOdyEkQbAZX+KGpZ5IL
dux0bo3Y8XRhlQUaNtf4FmZoNuQd8sEY+YwkTHtoHqTHqOuatORH449ukWkiWVXhsnbWyF75TLe1
eeGrKLiK9a07DmHIXFg7VECB84nMvEnEyFL+GPy2ee+oy5rC8o8WGiuSuVvQ8+DcSxKqHB6i+WA0
2z+ct9Gvrw/JDeOCiX+HHQvOQnH++nqeQEd2l3yqtBe+KyTIPIRnXHEKyqjzqfFn6gBBIr5aYMsl
uOAl6L+6ZfWEpJutIbCODU3T1NvE1hLhNJWp/k1C/jrcV/Ogs20WafcEYfhVTavtk+78Af6pRExu
Sy8nuNM4/11ldj7ccCJlRngh0+XOGgrv7UofWV8mqD6KTVfFtr+jaggff7WQcVIVXmPbIZb3PqcS
ktqV5d2Ei8SJo0MxmZ549ZTRw79EZIkuQdEpynktAu7FVjnVB1ATGN7OgAM349rbzs7rZPjocj4/
dxnUWIwHgowSRjoMR8D5zeMUeuNT7nmY9Ea2hY+vRd3ufTnGA0aEnXyNLfxAWJSMpwJ1iQNtgqXb
NvSL5u08xbm1gd6qL6sGGvgUawo2WVG8HSNUbjdRMpaggmX7uAJu3xF+IlPfWJa/tQP7la8W+6O7
qOEDEkv+m2wU4zabg/qqDId8D8Q2v3p5kf26WTMhaCuzmQlCBd8lUDjb09Bch98Gs+gz72u+j92k
KfdB1SowudIO3rx8sV8X9PeLYS4DIAsNFwxmzjbrBKk9cvK4+RzYYQ1GaLYfMVJzh01dlzfa9wwo
Om3rV7QIAQC/fO3fZv63xwSrQ8uGTfwcNjGKIW5LX9afe2ja3QY3s3I+1B6o2z8cE9++6Z/H8Len
9F0X4AFeNRzI50nkDOfb1WBlPjsTWifEPMabuSXhyXdzVoUPjVsnD/kAgWJjVyLGo0vDET3qXAS7
uVLAvgDrBXcykPFlY0Fd57xFpoK6onqqa4IXVzU1zmzK8V+hTth8xX04ukb/OHylXaN+WJCnbhxU
VLF2LhGwqmPmsRXWAdWbkl6cM8UU1mS8fIbDgldmP8qDkwr72Z6Vt115f3+Ihc5AeAyJCQMIgxgX
lO7c85AA8dFh9qNl/eyPZvBB3GZHD42u07zOzw0Y4feeFc+70U1pevTSCk5+s4hm9/IUEGYy//Jm
UKQ1WR1gQIBq6Of9GiA5ZVLTPsjCz+lI44ByGtzaOYLAvxvokqid9uv5hNUMnPXc6vCZpaJ/aqlb
3eguQCSuCpHGRs3RP8HOo3CGKtwH7K4asZWldYPOVXiNSdqx8WrvkRpodddavDSA2oD+t6uaabtA
ZE22YRcDt3dJvg/A5r8ueIHdemGXH0sqxaccdZs7uEyV2rXJMILDz8Y3tnDLV1YTcUAEszMdPNQ6
YD3IPH2cqjhDKre3eQCIXDEc+JQWQFj0BY0QzsTXvrCi6zxb/LcOVe0ENesSStDLg2vG7nxsfaoL
IYcUOFnXrL+foj58s2mv2WHyuc99cWv1XvHU5Wg/7Epwz7fOZLzfX76i8yvwlVkVGjAmKY6DsTNI
2rM81rHdStYcnV+KrvAvKZthI5uMi3VFoRJuGoII7PQilZ87z66eIH5hvZnH9itLx97h5Xs5Ezs2
92Iw75AM0T0CiXsOBpSI6g0YPzZfUpT1KvJ2rOdbueKAjC4AGmTIklDhwIITwoqgVrgrskCc8PPI
d9RJ4nhLw7POIKYG4btc4TxE6ZcSemMN2Q1EzeHUe958G4wYN+IUl/obWDIuyh8I+kF76WzcD6QT
tduoXkV3tBiWQ1Eq6yYO0EqDNBpa15jhLLhYThxn8IM73CQ4vbewR8prjKFogVterVOoJBWafBpq
817T9HwSmtSUWGR4rVwEPNAthoUqQ+AyzETaRduAqt+9F+d4SIQg6iA9z/SVVFDh8DKAfbiZungY
Nm0O33DL+LVYmkbhJI92kLpvITfn70bUT7/6uYsS36ALSPUvv53f9x9mSgxoDuhawPs535I9l05o
OU/llyigPrCJp7j4CMpjoWvIKyOnCj+vg9GHaKyPiy4m9JsCjaLjH27jX0zYyECQOfqi2Kc28Osa
ASk11MMaVl/wNFxGyNa8kGAds+o6rwIFt0DHj5AwxwMSYnjtxcn8Pouk7pgnq/P4h5v5FwvWyIra
oC1dsJbniN0Vhy/dzmXxJQ3t4HUfOMODW8HdCynsXnEujrfoB6nLzm/qi2r2nBvVhBxkYaXm+zzM
IgDJzaQhho7eV5DzvdhEfV6+/sNd/hYysK6Az7PEwUyTVJ4Nma7hJMW9P36h6t2nb4gsUNuikojq
xgA71w002pjTsAYog0nRfs1WPFA2K2IY09EL2+FJ4M94bYdT+QaSL2azI6fAQRZ4KNtrWoRbeObo
SX676/9aED4u3Zf/9z/Pn+u8+dsC42c3QVjvxJf/Xh3wfzH5aptfiRbf/uRvooUd/wWFQXhkKQQL
vvD+5x/+g47/F6EbuGB0OaLYDtx/MC28EP9B/gq8CcUWPuEe/nbKgGnhGnvfkJo3dbj/yIKQIPWX
M07YVGm5LyNOiFiuT1371/Vb9yHU+DKYrp28A49Dej7RAwb2IdDzu4LmHqGBCwOXDjkOOTVGfW8V
kahDNtnVwyPiB2qVG1Oad/cVc7BD4h47876LXiOWAxQVbSOo+c647SZkQg6+N0Grb5p4QeJummiP
kK+5tb6QI4UbPWxWhUFbd9NUSIju0JAgJYujrrkWxkWMA0XbFzAyF4S9E3wivL4joAzeWUOrj1Or
w3Rrz/iNi6K7Lkz/uyabQS1clO4jbjuYJebZOAEyqacSXJbU8X6i2DDtKrmmIFqqYH5YSy2e7c5l
zyb/0Te5ndHBczMTnZCA53S/PUilx2bW1REsQxXtRNzmFwH6oCE2djgpbofFzo+9ZbVGoGtRRyVL
ZMAs0//Mar88dWSFh2KViM6GwHnGTeMXEHRrnaBUJxKI6dMC3iIAQnMkc1G7bBg4yNJucectMLWV
CmUNnk70+p2S/vKEADstVpn2sKxo+cyUMaTgQf3EHt13NHv760k4+Py4gZEOL/U+SLveoa0vrycw
4yjv+eG0R0ASMZa8RBUmAM/1FBfLfE1cFg+osgF1xPBd2tVGM9VRZUMa7hVqI3tXWQ1K86pKOPPF
TIkUrYBNPhQYdAld65DeuC/bnT2ilEXYWZ/6NoFknOoxOrjTNO0nhQRXnboYbi2uwj9Aph1sQdNw
+Rriava8Cic9lILVeCiTXO5trGufayfGaimWNTbG7dy9dhqcfMHEVO+A9QabxKZegbBKqk5Iw6f2
zpXhXV0vkqicwwjdxhAPNSrKTBpndjTKehWSLAg87el2x3ez6LsjinVAa3o/RWgSxuUGyb0SxJKH
njomSegzF1Z7geiSe6HqsN5RPU0+sBoklQXwGB/BrcNlXQaly2OqehcV13y8mGSN0UBFSrWJsZZ/
Hfn6kw06cKcXSsUJKCo0M6olvyDW8FDBSwG5btMgcq7rgJJAmYnofRR47hG0MHYwgrMUHwrtIq3v
QtbYDUn/KADR3fZUdD5Wqsa/oU+XJ5Tf6lOyJixBy7IRQUN1BqBfZw13Szs3t70oimmjEOsxvMQc
HvdQGghA0r4JUiSQJytuLhqoqm9VX9WwoFVSPZQ+Kk0g+7ojep2ARyLmYZj4eLUjdI2PaY+jDHCo
+NA2OI+zswDqQdkxQmpOqO5O1ghRQw2uvjROuVz06BYjVNUXGz0vMSrx6lMB3nLnLXgNCDyvT2h0
xJTr3We6tm9RZRCIAKSkWlgxYwy564mP02radH3WjcH9NFhJymVLgc2B/O+p+H/ze/FFQCT474/F
O/kFM8yfD1L3+5/8fSw6COAGVBPIdii6cqL981h0/b8MiSxCBpOUlt/6x7HoB3+5ELH4O0JaGw+Y
fx6LvoO3FAVcTsUAfmJgx/+Jai5WAmfnIsQ6AdnCFeT4sHfO0/tyGNdyGuP8vihjr4i3nmPjoy4x
TbqLk873X/kBeOdjW6Gsc0gSAj2xmXQebMtEg6K/7Tkju01YIjE7qByng4csYvef34KftEqgyqWs
N51uyhO4dHu6N/jlz7WNVTgF1aHJoy3sZZjeLh4zWC20GWKOHAUxkgwgOws00hsES1I8ghH6RqfU
cinPzoh2X6Li0G/aNsWSHazig6D9f0zBCu+8uLLvyjJv9bbxYDlteleiULhWHdKFq+dbbwBZfoxm
FJjQSUIgEQrVbZChHpuva3E9lz46slqMH6ZidMHHdnGwgUGUPcgwKrPd0M7LvR4hbqAbMNXQCjqe
GDGuFW25oa86hFiy7KpPykOq83RLMzr4mE9avRl0kBW3wp0tihZdeJeDPJ+QTJ+zfFsFi+EtZZR7
QMDFSPnYKl9eh0IZJn7SLe9QpiTPwwAUnfw5SV/TUUoANgAcLbckHfoiD5Lsap3m+R2G3oiQBP5s
X6SNp/f0koaGvb+onUOo8MFFT+n/s3dmvY0j2bb+KwfnnQUOQQb5cB6uKGqyLFue0vYL4SHNeQjO
5K+/n5zVt6oauH263hsoJFBVaVkSyYgde6/1Lav+geMbKWikUuIp5VActLYEOKddDA9+ES7ujZuN
kk5FDnaHrMnETFdy4jzDdty2zdrJ5fzSEcTs3PJJTN03M6TTa3gRYND13gpavXGI9EnjL9nkIoij
JNvhR0NdGwGvs1XSr/sqlme1iAk8b5xF+Go6Qj8R6h5wHDBrA+1w1mxvDErYEYcQUa2GCNh2PjmY
GuuJWvIkTfo1q3hGpwx5fPZcY6NKrT4SI5PO13rZ67I+mJkYwZh6CCKJ7+CLEHibhhi6uciAqe8X
Sjex0hkHkVOG6whUYF+04khST8m+FpcEvV1ISsycwabx7UEhjLhWizHI+6IuCQ6RF9XzU94MEvhs
1er45UkYXTU6GURoeibZggaL2opww7Dxjk4dxZ+UpXSf0xzdGJCcudCOEHgj2CfIWU4IqJPjUHbx
lROW45tZxPSgs3bsycqF8rKfGEDbHNMvbnQtd/R4N6fEDu9owMOJZSjfGeh0kAvRMGQbLqMkuU2m
mWM/mtJL8hFKCZ7s0JUh4FYEOmBtq55CIqyH4bgsSa/WpiZQVIPPBwdEgUOIIepWhnQE4Ea3Tsk4
wMepVchrWMZkWaMR3TaZhJMUYbHkjhPa4KeSpFfA9cmJMjFn7BKGIEXo+TrNusjd8dlMWoI8IcxH
B6G3d1D1iF7DA/KB0KvkmdJwN/kuqQT2qUNovmyIdSsYdgB0e57CSgdlO/fxw0LUZ7XF1tWUW/5j
CjxYK7tux0o03wvlTdXetB36JgmjBmcLPcsEZZuG1h7XT/M1auLR7p0LXIw6436gE1zvRqJsqn0T
ztParTXjympbIPlUQWdRjjyPofBSgiYiVjO710to2ooB/WS5hxSSaLZ2R22ajnT9qitptSXj8brJ
tq4btgHlWEiuK9cKsAtdLzIChHXW6lkfNrTT87XjpeZV5ZReYLmp5gUaRU28FvQJH+pFJGsd2x7X
GbNb+g5SMX1L9U57xIQ5vLQ69TpiY0hRIzOhYa2l1D+FQdTxvoki4aO/S9vAoYnVXPEXKGIMjWn8
in5DPUcrB+9cfBCtZnMqmhGA1Dr00lyAvyBO1kflA/UJnibTpHKoB5ALjVWBBkGhR7/cLnpBEmyN
Dt0tw/zBmCPrCdb5D8EtjHKDgxjXBqTCznFHecb2YIDbDed1Z8ZqLz3mGcggidVA/BlGfjWN0x3V
ozjleB6GVUEHy7hmDFMB51mcdOuqynpW3fQcTdSPq47zj7HG2pa7/jDoXYs8idPRdQGQBAkezZIi
reCeVOxf0ZmgpBA8USryeZl3hSU7tLE+UcFReFAtq8ZJuJnxq+f4ny7D/9Jl4Jz/L8up9c/8bXxr
fv65oPr1M7/XU9Kmy0C2jo5tCpPoN7Vh/Nl2//PfGv8LsQxJPb/SOC810+/BeZZH0gC9BeZWwv6u
p/7oMrhAIAg/xieHYRnhmPV3yil0cn8tp0jDpGBE0qAbLvGfjP3+2mbIUhZWIqDUbnbm+JkD7QUY
WlscfFkgqfdlw8JVq/k2r3B1+Hk8+LoObq4Mdbq+A/m5VCiL8RwmPdioEqy6T9t7/Dl1jrZ2eXHf
Da1slUfdbYnOcEU34VVoDSHFHHlY4jm/zpYeBc3kOcS7C5nsAH7a92Dzy+M0dQsAbrvjcAJCZSdx
TIqLuqY50CHP2IzDiWETi3MXA14kaLC5mvB8YICxICNPdrodeXMmswun3pORF+5xEnZ37AXigBjp
NZVKe07yQnuIVAnIVJH3TqplFMDUslY1/L2bZWKUX0zteXChLWkZHxLbDkRJVlRzJj/bo8SabYus
0qjstpgsvurGSkjo82DFg7zuArvmcGyqDk/Ywm+PB/PsYJxcJbK77uiGr3rTPCeG+xAO/TVIJDZ0
BimjWozjhE6TaOlygEo+Xv7AHT4XR+HWz6gGcTAZ3XTAmPfKzr13VEWSl2Wdszl7VfZA9VNV99hi
lxdoCfq6Zsa8Zvbeb3p9Hny0rz634MNkhfDeOZZnoXN5C9hsbV7aU5O1xeqg31iZpm04J1f3Uevl
T9XciyfMmiURdhC8YKZbGzRCE00ZxuexXny1S31LEtWCwVYj7mFWbxWOxYeaDgzzuJCMc6vOg9E1
69t8xN93gY67dqduZlTXzyJzH5w2qbbV1GAFaecILT6AuYWu7c5TjhvQ2XkEf6qpFV2rx0iE7MNQ
LqQvo7Y4m4THfmg6zW1fKt06d2ZunYpExcZ6xHHsUrOrJSAL9d7SiC9D30IOt1lZd23eceB1QyLt
rRhhOU/OKsX9e2HrDHitJ+VtGxTb2R4wqMHkdK6QWtguyuTBqQD3Tf0VGpmOerHR7EeJRvkK9LT+
CrRsWLdzl4CtTGGbYY2sqo1BOCGUNzw4YE2V3e2rVIeCiH14/tJKggNIL6yq8Gv25Hidmw3juAhF
c5BTzdHZY+IB3sr41QT/z0L/vyz0HAP/5UL/f5oMa+lf82Z+/czvC73r/eZwkkaJ5gnEmCyl/+/g
7JGeagDtcEwKD0AsHvPKf6z0DiE1RKuilbmwechL+mOlt36j88vfJsntV+jq31npoYX8daVHH8c/
6HAku4fNO/2noSk+RJN+UC/2NlnuPkgX7IJlN2yXMJ4OeaTs3QIMbvarcZw/OQ/Io82BlV6sATy/
qno4eW2tveUy168zOgQYX0LrwaEjRflVO+U6aoU8xUDl72Y2hgf8Vzm0TE6pReQYr1UdumB6JEkl
pgN5vVXvKC7THVQeSG8o2qYG0Xu9fOh1RpUZRiDPQxjb96zT2cErczDe0sq3vQX0berK68o2cWDn
YUGtSO1nDO24L5OigA2rORYHgUgeCtXXIO/z6QYmb76tc9c7zm10WRmdyTzjyPFOOKf1a2NO9OvZ
mjWgmJWlNgz28i1GqejZ8BKPSM/s1pic/jo0jYdFnxHTOZgbSyU8baUjofpi+gx1sJiJmzHAcnDI
aLpbItAEkF6JnVTYU0voR9JvbeKOP0ea2xuLpLMVwGM61n2VPSqROpDvcgFMrpjSndd23XoUY7HW
5WwgLjJ7kryS8Kbr4/HcVcnygUFrfr5Emp6jDAaINafNybHS6QxbI/FR1iUbFdr9lT456r2w+mmN
m15u6iEfttLI+BhUoCuRlfluKME/q0z0n5pnrYA6Yu736iuzjPbiYrDqEwyomV6ReUooQJHVxV5z
tX2eyWwdqYpaeWjUVqnB/oq8tFq1aZdcdY4Yt7SEwj2HweIWoflCW5jwswPK5BCQPLqkq1rM6VNE
9MOLVA5nk8SpD2HtjPf1MKoHLxQJKV+Ofj1eDgmrns31R9iJ9pj2en4vKlFvC8QCALKxhu7sKZew
jC674DLL5Jqzw7LBfkjAglYDHkQSYtAB7kjWTVoyNxx8JLdkHcgD8hQn9NNF5B/9NNWn0HHy3Tz1
1pWDgpukWCd56V2ZPKs6NvCn1fa5wDC8m8gzP2Edsq7M0YZ231fRTSeq9oETjAfBuM33hdbva0CV
IYcI2z2ZqjZfSpTc1yoS2T5BJ7gDtQh7lXyEHJlGbN/k9XhlxqPgdlTNTgMmyDi+e0NDT7bDPGVG
YNahfFMWyFI1Fftorjlo4LreVzjiNwjcgBjL0nyyRPYxj1Yd+VokzBfplg/VYOFIb+sZ2Gqpn6vY
gck9xaF2sDWMEExRXP0UD4i5/FFz1FsbNumtjDKFSZgAyY8kdONtOfBD0ZLkj5CWCzhd8Cp09NVX
acRFHC2LuUufA88UeXHPUbJ7Z049NBz/jAd8jHtav86hGtUWTwrONod4vlWSp9kZgTPNsTDfOVAz
D064lHuRFdW6rfts1bNYvnSVR8PLLsINcXxqzaR4WoVAl+/qFjLZMqnKtzL0KEs8ZxdfWfZM/2x6
lMiWzrVJVcsFRVHQxBmgZbqBt+TObcbcgQra4C7yPW9jd2mxDdtRv8ZQQy5MfqYJMDxrF1l15ljG
OdUja0eTBdJtPjIcLvWh+SAujncCJGHUJwmdfJwCEnB6jamF5T53EmTAqibqOAG1ekn3WObohtyl
bKtR6DKMmG3pN8PkeL6LyHUVhTO8xQU9w1L1vQvfcniMlhmGZZ4h5coZKrHMIScivrVYrnCxq+uZ
wjwwDO05NTOEwEAHrYBQAIlZHw6DR1vQz7XkR+aO+j5Hpx0wkFErk6jJ99yJMVZXsXe2C9fZt61N
eP2lHXMGTpmtpaRcZHD45qRy2lKquLd6e8kGwm6snwa30in1iwU/sJs7AT5B78lj1zgtIo5/NC7Q
azJoXtGkOzt2xMWH3gnxOhIJt9KYHtuUCA/48t6Rw3hz26Whuk5xKT9pYZKfGKrVQWW00cbwKvDD
pOoGdqusH+guOZV3fEoiAqpNPKXmz0VG/fWI2u1NWOqyufSLeEZLkjziMR/ylZNk8IBSL9r24DVw
skcEdRhhfGsYCIdGpsirIVLTvd7z1ZexvaznuauDdjLdK1cwwkQ6V8WENaYjNxqTLE8TNjLrS2Yj
nYN+WyZTdyEs1I95H24TADkBZniCRAZLBPSq9HoFhprY6l4riR+Ops2ldD8ZQ2QePFSSrwTCZRSr
jguTgu024RG/atEZ7DBd4e/PVOO9ZI6TrIty1J/zsAl3rEwQszpzPZP8erv0qfZRA6U61J2rbaCQ
tDeA5/K9TaNg44ioPeeARh9x/IQbQ1f6Pe1kUh4HSYtnnjVioJi0nZpZvZftMn/oS8/yj9Zvgd8x
iWg7WaOxXpBKrcxWu7LpjaBZK5uExivWVlz+Fx6QnrCiJfr5MnZj70/T6KGni0pvtlc5aSyW150V
GQu7KuaRXk21JMJkaRs0MTJ01ZfXUGsPOeFEYhq1Y2IWweyWxe1wac93dv9iN3a0Yq0Fx+v2Y/+e
dc4LxJw3Pey/wAG8uBWNGGNhqLaMiGYtVeybUpI2rZIHU0X1oY6lfBjqzHzKUOJ8cIKcfmC9fHGH
0tG41RO4V9mhxrWo94datWrotoyi1eJcU2qVkbNayNOygwS0jAgu+vnjxLl+3Y9T796qTs2wmpzw
q09mi1jWYeTCaTOQgI02LANZqvq2n6l6tkVcV9cJ1J/qpWYBpfa6sFgmevKK411xcLWsWV8k3GuK
vOzKiObyACJXvtizrV7RwkXpbYjk80rGNketPl7icEumLmka/tSOC3SAiJzUTzeeWu3RxnJtB0Y8
hOWKTOuswoNKUlSpXTKjvKrcDE77g7wZUuemKF/rDM0JRxU/Js0cdw6jAKLEuv7E35w2Xi4pJ/P4
kDTiyOEZUq2uEYqSRewymhy0HbXIY7nEeRAjmDqwg2j3sZZEx0nmBNiUxnxiCKxODVfzsHDW7+Jk
fBOZNx8aj1CQVmj91ignInj6S7llLWa/8myruUqSPQIbzLTzmoDzDo4JVDTQkhjwHVsH9CPOxRK3
65RYzv0i4FX0YRgemsJMDmDgj46R574ujfoYh9CP50iq195yMPyTK7NN1JCA2icXVYt0ptJJXhG2
IGpEZzFomw47vw+Ny931aBKQjZvFlnxC/Uv0sGn8GqIdSVdELhufjls67o9W71E1ffRCqsx+DBWx
5Z2PzyghXfY/mqB/i71qIs75V9PP7c+qiZK/ioJ+/cw/TnH6b5deGPNKjAt4fC4+kd/bda79G5Uq
DB7kl9gomZ/8cYr706lNh7fKmBPPgwubiFPY38gIRTz010Mb2iQ6hryY7qABotnPL/qz0pUIrNIN
Kzff4aJ8obc/rbqWCDqUhc+oa+6JYdmVeq+e3cJ4Zg5vbHo5b9ppOHSzdIOFdIi9xalk3+becgGM
2nuvz/JtM+voSjTFjjt4zdccDs6awRY+BrfVj1qU16/0DfU7DY33FldEv7YAvPi1Sw4jpAhOA5G8
45Dn3gJ3p6VESjQ+rJFXA0hhYednBmKyFY2iOehdc7G232BFRGPSCUIMc4DDrVzOJF7Z60qO0jfm
sX8wE4/0CWaFe0Kw6pXQjPO4WPa27aIfjiC5EUVKvpVFHl93emJcpRbvSdfL5NZw2iawqVVv0W1h
XcifepaL3kLxwrTP3hVyeKt61O6DNYzrhmf4PaEJeEWa4kLbkMSHOlcA5Sj4AvAHcjsCd/dHAh8C
ThKfMF+sjegJvE8yh+BT2b+ZMId8aEOH1MuKDd2lcZ0yk9suHbgyriqQIFneFarddN/ST+0mZNgV
9JqadrXljatJVsadV5v5czfY9Q+6dZvCG8809Iq7DP0ZMk23Ic/MZU/0ycO8bmorGgPTHXRflSp7
7pcqOWdWLPZWi4nLsjC/r+poaO6VpYX3hM7aVyKbAYJrhY0nEDbgEf5fcmqqfHxGQd1+erbjPU2F
BYuBAz5JQIRFHmPirjELZWKvepCBcsR5VeYWE5DcHOxdZ7n1i0xSRE2pHPKnMivtKzuPvS0SaeMk
SkSRTBnzimmyXpNdoEx49Yll8OV5DM1JCsE91Zp1SQc2DGkfV3p5UNpC31Fhx1WcAjL0UUZVJCe9
qyrsQRaYsFGmr9IcNHwLIQZTDv/hU0rw1b1rhVj+i6S650BrnCxnqq7EmHpHjrbpa43hnFXYkEm0
SbLF2BQph9lOt6Zb6ObJqe8yBqiXoJagJcZ1uzAg31ndiHbaBlC2bpQr3ugi5k9zgl2m6aW11yyG
UX7UdnyrF0BgEw8TQB4AEShjLio0eEcPQ2WXh6njJckvRIALz2O+NUm+fbLJv8h2djvw4dUczXd0
VHiPBXyiOzAe1RVMWWJTrJnrQNeCF6TJGytUfElJZiwk9akr6hcA78k2wTZHbc8utCaLlMwoGXf5
E8j55DQr0X4mahm2Rm/VP6G8Tbdhj9z/+52lYVq7G1IZefkcpf05WkhfStiCgZKEsXsWE/eg0LoC
yHMsDqVd9g9tKoiuc2aHJv/lg3dWMd/NiIUeJalbX3l+UVvZwy+DbjUHutcO23QU6ev3nUYjn9+2
EAvK9G428TFiYAqoqKsbpuMMp8ky6ElMVfmT8Ebzx0isJq6mQsgzdZ7YV1k43RkTR7CmoUFtRj1s
vXrgova9KA8aMGpOH+GIK4/sr0/ECQnnssohYMKZ0TcY5l2op+7dqC6kPO5Iik3PDl89k+EBNWuc
0NufeKHB5TfKGfNXHsXaPTg32mROWt1TrHpISzov+L5aBI9V99iqW9dvM4Le4dIPrl+lfHMzSOaj
wTwuZDbJ1GTtRLx8f8FZSNjJq2Xhj8RFLYZI0DdVlfjkEp7aMj4NTFtA/DwMCuHjYFeviE4gtTvE
8rnXZtff6GN0G0MjhFMV78Asfdmjd4VJGrm/xmTGlHdTa22sId52zvIUNS3aBX1yj47DC9ahHWSt
tjLrGQU/UcV3HftYD8WpospKDOdO1Olji3395Ays4ZnhRmsHtRu5HKXwk4K8ToSc4wT7LKwOVinD
W6PTphtjMtONW0VzuiLjI946VZauOPILpv8ZuY41fYxhYGDQuSgY1lpjfJbR5A/K/EnEXXWl4qS+
SpcLUcYkbMcy7Y/G6Hala5/ZJnMfnaZ1Q9EevmiR+YzW4AO7NwfUsi02eBg6uh/lEGiFhd+hxXKz
Mhtz8GvHqe57S5DzCM/wsxhs31xi/DTUhZu6Ixc47euDJ7OtBbYTGNTCBU4cYzMp0orTcc6OmWM8
OjORT9JT+2yaiz2hlNZuZBFe625fkzyfofzwOCBEC4U9AS8KQSVhU5V+nDNdHhpu/G1Kyi2d//BF
Nwrl45pY9cZM37C+qxNX/kxMRl9iVPqrdDQac1n20Blt+sZhDPxWigCXXofrU0O2q7D1uoOgMwaQ
aFlYD6wh30X0mxDUItzyF9CqXnivivYznrsQTaY7n6a4GevAQuLTYR80aSNB7umDZTDLY2U4aCHG
7MxtRRvHCQ3CqWYRjCYIA8KgtXSXlVm9ZsCO0Mcw658tHqEApB8RW3Dcrbp+65kQrpULuC01hmcd
fo2vV+z2nqnsreb0H+iqX1RsbfVZheQX1fMKLDp5k9aYoRq0tetGUBbPJRosHkMmL2X0DPiIKKHW
WnfI9Y8jGXkBRYL7SaN9uJPM4R8RMFxqCEapPoSy+TBifef8bqJIIckqfUwlbSPRiuJny5DrZ9c0
+QFhqiRKqg3X1aANG/b0cZO1/GxETNy8dPpJhml1pl8/raNYUVlZGiqyunFP9VCPr8Sy5q+jaVgn
h06fb1NhrYgnWtY5TxEreZf00o9L8lzDrHC9i3clOg4Tra9Da4bGtEKT5JxMT/UbN1KFziMRPXXO
pN04BjFZmWVOhP6SDA+7gaTiAevwUdoNkc9GGRL8oWwOHGIZ2QanvjpVriEPgn5YECq7CMJWhU+e
Srq7EY5lGkCnw2TTAZ8/dZFr76kUsq2hVypIJoTBTOAqtE7N9FUWJnB9zN2PY5OMO87G6ocDjxMv
GlzPaPEI/JJjC6IGgr4uF5hpVGHFMGgHvWIBqw1T7aoQ00RN/J+fhnO4IT2INGmVq+0s8nfZ5uQ1
NuF4kzmaft2EaPRyq2q2ymSw3I9Z6FMzXE8VGCpN20ZmRLvKXV7Spqlq4kSxKk2jahh7ZsYqwYW7
KYTe+VWTiS1KuusJ49m2qdCFECtmbey8HW6XSyBhNkAVBUrl3syjyu9RkI076K7ai9XR3aer9XOU
9CWUM3cbD8rYps/DGpMS84+mSS7B5guPOC7TFZbmO3bQ6gYaExnEXj+jfCNrxqqn7YQ+Y91ay/3s
WPI0JRe1i+um27k0tjSaaRUaTVANVfQTk97W6tjyBmBNxM+lfTCBJzwkAzFVKF3C/ajCYxKpO0EK
65puSLoHAjgRVe8Cg1un0NgMkIDLnZexuhpXsgfmPwTpRTVdb7MCbtMZ6gKBJ2bfjkT5tqNAp+5p
WsSWECmdZr4Hl7rwJdTWaT9R/y5Hm1KFwLaoyOxgblPUM26NiM7G6U/AMPs2LuKC9hkp8NEAhCqm
jziIlUPSurm7xHBOhThfJH+bovR6PxL9eB/KZQmMeWlPUUqATjrY4rqzl2e1WEQU1c5d4sFDS5eO
ybhXmuQm2ekNSCz7nWhAqNBmubwbrdFdj4XUNokx/Gyi2QxG2xyu3WGAI+hKcaBBNLL6xe2tN+bm
cYTUcxdRqgQYp631rBG15OoXZFufvo0dUq9EawRiINoBBWFZJPyA/soUqkOsDZMfksbEVknff+ro
UOqu9wAka1oxErtaLArtPE8/pclIXqiCmYuBw5P0SzKQ2zWEaO8wR4tTBqlxKfqjueneUU52n8BX
0uM4li11fIuzk1TEfZN69/rQk0OlqGW0dTZ0GbHwIf6KZRHzUSQNbWuSNn7kKPyv27j44AAK5qoy
mW6txm6xr+j6VkRmxx+qKNj1NVV8ysG5rFmAsDb4YIdNA5LuhfLFCfDNTncdeec+NdCdRTzGjZUC
ByahKrcOqFloqc8LTxpOuSeHttoVA67yuOQDgkQCvfKbrFTS9uEVxO+lalFWhWmCwdmI2Qp0r5FY
+hKXYCncou6nG+ksHENkG3dJH7mY8GT9slhF+b7EFZ3QIbQukaa4tUu/18fyoaToD2xjcWlGd9Wm
ZWEMXGPZJzPdqhpzJxv0kp2SqB9fDPAxa0dJBml2iSq1QSZPsh6//AYc5XSTVi7W/zLxuge0NE0U
BgguysVicM8+uMw+uDmigdbMJ7A2qHb4itui2EmrS3aNGmvGk+XPbKI5386h5PjYHrOmRyAcNe4d
mNXhNoq7+o5m8rLOUGysllRodHQrRArggNep54YH3tgjB79wLb242jCtdPe5cwku/0/X59/p+lza
Mf+q6UOYdtW8fVZ/1mj9+pnfmz6YdxFpMX6iaegYSN5RAvze9AFe8RudDkECCGBvOrd/NH0QtuMU
xHnv4BWEvvMnzbvloHk3TA+HJ+gLyYv8nS7Qt2P0D7uzrUNUciUieklZyWD9n62cOr1hIPKLdoWr
QxFlgLkG/ehzM3iibA6pToCLYjV3IT9sGYaxqByRlBdjEJHCYssOde8sajQyXuhm1nWpmfCr5hVp
iyiOoURwsGy3RMh3U7glZdJOkiOJBgNN9YX/Cngi5BTpCXzhDGQXzE590U/x0SBueV4yqn2pIUHW
6IcMdDqLA/Zpq6eKGS9Eb8XcTH8xywaqUkVuWD3fpyibwJ64AqvwmYZ0H3s3SdLhNfIEJ7jCBeXj
232JTThn49XmFSpqROMRAUJu/Z+n5t9yilARcy///40iYKfLnx9d8tF3f3lwvn/s9weH3KmLCxJd
I0bjy3OD5uQf4kbrN8njouv4JIXxS/f4u+ZF8LTBIDTxg/xD2PJfv3sohf4bchckkZZtf3svjb/1
4PwTloxfAn/NM3VTUAEDoPlns4htznRXgSLvqjIyiJtImEHAAoUM2D3PTvbuwrRY1RUavbKfyNBN
nZZmypwdXCOrfb1zH9zBzQ5gt7Prqc+PgytafIHU7uiHV7RtGFSlOMBQxOG5Yla7EVahr5kskX8L
xXxTexoiFaeHu+aZ55pHYY1pEfYwGt3AUHJaRfQuVwwYkJ1Th9LOVGTWZe3zkHsMyxIiIesKNp+d
vjtara/zgr+eGRyu8FQ2+3pong03roGlDRaWB1sLilA+wSG6Sy3jfWj49Y5dP+dV8sW4wVpNlUyI
wTTPmFha6Jx8HqeeukBv1LNjpJfESrbvUePjcUAy0S8gHBw0uW8aF28GWM2w5asZvDCIugIWUZp9
gfwi0NDhqwS+2q51Gk+rfOArEFn0yEfga9DdfZG01EYNf2vQeQ/wepiLhwBZenC7u1Q09abKGTY5
iqDXIRNnTntEKPKTqQjdVeL1dE3Mi+hg5iuocwthZWcs56jKz96cD0He8itzcI1XtkBUWY6WGfR4
gdZW7XBSX6LHrPWYz8vLKL0qv+ZSVaAOGtO3acitwdJj08PB/RHmGoV7Q8mno7v4Fjm2pJFgECUd
QFDRA9MekPikXvsQumF2pKoKfdToy6ZekKmOLt+eRfbjerTl3jW0h++bJFEzmgyh2nUtuQ/ISD4X
g0vNonsPI6oh7Cj8Uej2eUh4U1FKCxZVBet92rdk0RNrLz1E5ujXuYs6/i5e5FPSGljrqtYM5EVt
64TOxNfEjYVtF8uIbZ+4n7/A4TKpxb68ysfk3RKSa7/wb2kInGMwtHI9di75OpCQ/aLgW2oNBCSm
rJdrXbWe37TN8/f1LiKSSQckBH438nmh9HsX9i2XXrFf4EbID7oRffGQc1ezG4Aj4u50JbdKdXkW
MCvOj3nMvwI7frcM3ghPHoPnmnCNnq8Lt+vDvHDlOQDxdMkxPIyAJq5pp2OHke2zJKjMdyRX2O25
mVyexu8vo6x5KEaagNcciN6LajSDUJfqQEluB4KoZD/P2vAwI7y5K9q09k0s0auxQQlrQdve0Mwg
0Rcu9rpoBF+pPvAeori9cltt2iJHg6ivwsRX3WIGmeShpC1wTMa0ZC5ZcZeV/M9pLLNrdK362tJZ
CBBA54z+ozzQeU70fEjOQ2yfvh8vau5lpxs4tiaBU7nHG7yqepRT8DVaXBNedohivdxOzHsDOOY8
hhnQje9rS/fogvQtj85ApyQyuAXKWmGGG/luvu/yRWbLpqobb4vEIgtm8OEbLMQ5ieG04L5vgMsd
ziN+TsSClHdmGfMGnm+xeMvu+zJ3/XhJmeA2QofXBUNqhG/EdGk7O+ajQtBlpN4b2i70LFYvO3ln
yM0lMLIvtEJguyyeHp1jqV9wyvbN0ggPetOXR5no08kmS9sd03eSFShFJGrvMKOlxDAZbsKia7vI
5jmtsBfTS429jXS4ycqCg4jWevx28jRYewtEmywOxoJ4aBJbEK6klgP+PYbGSHhuazm+pNlPw9gm
Qdhsm/3ooOeW5eCuSWDVdzr5bYFGZCHaYYPFbeTSfbPnw948x9BngDSX87buWExAdZN0jHvVDwfe
ArFIPEWw/XdULPwhc+vX2mR6k4lli6uI73BAd4W8nMTSW7vhlmhscTbndN6SmeeubLRMbDsjN5Oa
aty2CdcP7+IaxA76dxxxp15mX5RxfDUzT8D3d83AMFtnBS/ZG1xXUWL1Fswa1hpozhXxYgp0hhbe
YjTD+FypfOuG6ksxW5Gcf0n3wSMdJawnQsuTjdE0Hy7cOgAwGK4rJZ+KSlRBpsW32ohd7QLoskYM
jHMyRSnOrTbnzIXFPAC0WJFLPNHdg8+5vGZ2TmKpQ0XgBNja6DIT3pG+m2k1rRHBeDY8ePPBjrJ8
3boo26/nqO0PENm5hJaOgWUVRobog1THZRxXSXcbRwIsLblPObLFhsFm6s9Zpwc4kJs2QFpUG76j
lHaow/5N4+D42XrDh0j0inBTa8q+XIZhC/AEsrZboG7TuOvKptp4RYb5jTwzZfl12vDMp2LQaPaR
t2AabngNsH/R6E0B5j6R0e0SUU6iYbEjiqHTnknCGfy4j4ackZpngetucsPhcJyp5GQPjjkHkVmG
GkHxlA/EkTz8qRS7/VX7/xch8rdVAsngf/6bSu1PAKTvugb0kWs5DHodJG/UXX8eC+eehveqaoho
T2YaXkv8f9k7s+W2kWxrPxFOIDHnf8l5EilRsmz5BiFLZcxDYgae/nygXX/b7m5X17nu6AhXRbUl
kiCQuXPvtb71lQAtPBW590T4DelJHAKWVvSXpOVfzLdzPWU5Fqo2A8qsa+q/uEXkiOVBNmW7E/1t
seMZNKPkPe/BmpAb+fX3n3Iebv9w7vn2ai7SaWaVRGv+youb+kCzIEO0u3TkBpkrAZkgGg0QKa5u
r/Rf1ftfqd4xckMe/fengH3R/6yW+PYD3+t/qf+PsF2Xo/E35fr32l86SOGN+XtzBQhIx+Y2+rP2
N2e9O8DY+bgNGm+u2P9R+yOrkAwogJRb+KKcv1X7m79IJ4hi5bCMiwrAi27MHOafnxEESk2Xu5F3
0IkiO2rEvlLiGcl1APX4nuXdtKc5ZuEZSeckKPR5ydkEnvtCuCIgSd+ttXviPGluheXY3Vtm4z8n
k+FbRxUNw1vYRHGA1paSYOnnraktidOjbYx9Z+2jQX4ecS09tAztkX2z+/qHMPbS964b7VOnWu85
pMlNKFJaeRlNYmGMq7wYsmVj9vtQYuju7C5dx6GpyNAh6IfRZGY670wywTHo7j5I0+kcy6H72ETK
uvJctNOq7Ur/a2NO2QVQ6l2Stgy6xjyKX0jpVa/YZLqPA/OGpUH87Vem2AQ1kUrLOL4a3PvSYfC/
Gkb4mjGSxLuJmO5+IRlPfnUzTXso8ph2J7br4NxpBm4jq3Tpm9YeduO+MK2TEcYJeT3xBBaOELTw
dSqDfJeCK1kz9gpfKHiZ95le5m1rl7YJrBcnfRxFGF5AT+7tAuX0LurTAFe89A62YXVbHXoI7Ocs
cx6zELXxdiKYzEUpGxpUSyjiyRLE8ByscquQ7yMsACK6vMrVlxgR2qMjq2YJL0YdWj9h46sFieFG
UTBVUIBHK1p/JM2NHCp0WWKcHJEhbvzOba+dm6kdfuVil2h6/SXUyFFaSqRaxdKanPJRpYiThetp
ywJ7/ENB9HiDwjxPSScmOGThBVN8AYdT0AW33e5TiuVq4bScHo60ScGLhNOI9N4nJONAN8YnY4Oe
PWeYvLrk5LotEY8pJmROqcg6GKAJYF1uDsiSZypfOAT3XlN+rfkt7U5vJhWx95vF15691WK3Jo9p
QV3XvOWV6VCh+V767LdDvO/MXK0nOcYminSney1BEN07PXTTosxttPlmBWzLVOZGFNB0SE8WpE81
dRA/K535e/cw4fJmZiGQBTVbV3TRtadAu88M3A7pO9+uQah9mFVEES0AC4VafSK3fSxQcyDy9s9B
reQqEwV57VbTvfR27+w90HIfAo/XYHi1Iv3q0aqHYN0TZQlkQOCo2Pm5mGerPvwVnlAOoEgJx8ZK
NnWG6FyLzWo5FhURNjC63FxUc8h5gaO/zKjY57AiogCoMzk/Mb6eMTaEuqeJOBokLd0VukBFUVhX
ut879Nz2aQJHuxz1ilKDSJkdkk+u++wLyBadNfqr3Ku4A61c6WeN9pqzqusWWxuUxk3ELONgZBXJ
jvHo7s1B9qfWRCfVqyzZKrttsRxnkzo6tWoPRtxm11HkFhVs4QBBiPPmqsn6YQp5MBMCUuizfxAa
y0DqJe9YwqxV7IAQLqK4ftJaIz2n/eAu65zzVzTY4pHTC6uWl+VMbAhSWZA6yECDIoZxdoDD2GAo
27XJvWnlz9KqUgIYebC1wiSnMLjiBSC9uRDx0mdsuIxB8ZKhzdxuV01OxkkAQKwWF/0T07BwpXej
3LuFNa2N1Om2nhEbV6ek8mV54tRhVTZCfStbO7bkoBlYdXtny0RfE9Y5nHArTB+BNVif3AxRNaLK
lCoiDA9u27hProtxpeyddGCRqllTQDCzVka2ryFHHgoQCkkwXfSEp5dRcXw/dayNSVB6uwLS9a7V
JLMWAetzHdRIrEkla5fk0WXLvraDJWwHdc6wJ22xuHrHpDJekaUjGgsYlgwI2YlFUc0a9BVCC5OL
8tCniMX9iX7A0oFHFCKZiHlQPU1iiYDDwDU3OzqxiL8Hcsi0/BQxj7rElLrvnU5nBtUyQl9G72sd
cNYqttyWmtbLPqnC8+7DJihHTv158yn27I1ht9rZTob8IkBbreYcuifAeunXerSaFxcw6KOLXfWB
Y3ewHoXSN2lptXcdUI99rFs16pBES9YoFFMW3TBqHyPLLA5eWJuvGPsxC5mqR6ys8jtPlDWDDltc
0Pwn0EmYS9dQGB8DkSFBzzQRndEJNieMPN2ptlN/p4d4zskhTFZEobFkpsFFyDreRait7rWkdT1G
rp6Lmo/cPpQVhrHwSY486GkZbrIkzs6RkfofwnzqwwVhZfXn8UZknLQuOhldUu8YlCsmYGL4kjVt
spzMcnoyO9OA9gB3nflb1EAFUfUHFfTGCbVzfyJ1bmZKOnrM/abCK2Ah8WgEnQF6MS5RI9J7WDLh
DT+WqqxRODjDfVgX8/liXu3Z0YfXEJfLE6K6uS/h4A7FqJVgpLIm1G5tc7Cr5gGCSB1fgsoUdBF1
5UjGoaPDsVf/NCKdzHcFrunoI2zaWRLUFE7LTpToXnyZCry/4FvabA3PXa04Lg9ovPRheveazln7
yZgvmTezBBNKik+pqvAMBeHYbns9e+qHQW1BgAXIL7Ey81WmqzbP0wdgGM3Kzt1DG2jlSpEtv/xv
ffyfjJYgDFm/tYV+fK1DFhcMSz82yb//2J/jJZBKUkAtoq8taWxbVNx/jpdAKn2jLN2QSX8Wycyc
uKWoW/mhmUzIW/izSLb/B++mMCWMJQDDgnf3N/TFPx+wLLylkMluwyvB/Ioy/ucSec4pRWjWOvQh
mS8vsa20D0SiNw71m6o//3Bw+Msz6+3FGIoBiEJE7fBxfzmzBjZtLtSJ1kOojeUL9ZrxNLKqPCdR
A3XHMfTyJdBd61V2xCD/H16a06ruMZFzuKg/f85IS8TQFCCsJznw0pIY8zX6XXdYuzzkT6Y3wAgA
/oMxvfYntJi/f/mfT83zJwdRbCBQYrbBF/fryxtmFOQyTs0HQAPAoDytg+miN+1UHiK6DBhfMhSD
v39Ng3vkh8Pz9xflVmH4AiPY/bVFkOM3bIOSoYNNBNdTTjMBD6YzqQ3gL/lcAq1HWWDy4q1o4WWF
Tdu8OyVy1VTjTLVUjE22pRvEw67W5rn5hBjhFfR2jajJJqHwyFljFCsgnKht6lJAehnS3DS/rTxv
w/8L/ij+xV3zaw7GfO0Qy9i2Y9hCN61fOg4eeYzt4IbMK9jPn5M2tZCqIEfZeDVYGQaMZEoldv3+
+6v389nx28WjiSZpVfFg8M+fbxi0SW482BU2P9GJp1zj4KGIWvuqx4N6AEg0XG2rFGfoCagLxrCN
tr9//X9+MF1yRiAT4zjgvvn1WemkzAGUDeLB0eBeErdZvoyyHe6DTom/CDUR/+JGgTPKk+XpvCDK
8p8/qz+6FEV6Kx6sSA5XrSSgZkPiOYNY3zTrd+hi1munO/PTqWOuLt2eh0WL3QECG5Lhv//BTd1i
tWRgZ/7TXWtYWkHysa8/tA3mqaXl+mkB5hKhBTVeIv8PD8ncveC55H8uJ8qfPzs9ST3STHgcVU32
XD6G6bS0yOw7tq5OfEoVM4HparSpKuIul+kkzlknhwDzotBIvo+n4qg53XDFPs95JQHZfWoS2KUC
0cp9GHbYAvIx5imzPeT5BwmYKt38/pLd4qT+0Sa73azkbLjYVtgqEAn88ojEaeC33ijFA2p6XW04
t1e7231zk4lXVaahoetZ90YuYOYhuQ4iPKigUMG+ED2Psj/C6Z+ifacdsRK+XnPMQIz++/f5L1ZB
uoe0fNB5In7+tXeoDUbbOb4lHuzJ5YLcLrMoq/JF6L54UqSD/sWdPQswfloCZ4AvWXfMGeDleOLX
VyRVzYj1ZKwf+tIsjnaT2a+g6uY/TFhb7ewB4HSMaN6PfECyzILpl0A/kI9Rm8y5DfnYvJvE+d7H
OisAo4zyJTItFs75nrhdIuhabF7YRuWp7ly8CsL0TpoWWXuQlzO8CTn/7y/jN9T8j9+3wyfhe0ZX
YgGUcG65Kz/Q7ycvka7ivPEAnAxNeDlO8GZdDcWTSSjTLu/Crp+9GcBpDRvO2jKCbB1uJDg7nMP8
bpxxQ8lAJja6tZ417qa7QddCp27FkmbKOM+WbH9aYbWTuPnCXvtQauhCAREUJHn3N44bomysdczc
eTJQF7ZrtoCZ9xanxQI+Tf4ALjhkeJbFJyPzijOsdVetyAIHIovtRfskRje5iGJM3/SkFisK+ooz
1ThNtHCGLnwf53M1RqYQPnTD/n0gaIa5IbT/8l7dIHVDOAPr8H8irIYSjhradbXyuc3TuF+Zvus+
Skkg2ULF4CEXyMEVHnkg/Vg0OOpV+MAN7wtxbGhuc8KpyL4coHgtFHaCam+oMdL2PqDoE04D/Ehl
x/wK/Mfj2Hdgk130lNWD1pswHnA2EMygaiMJl/SpyhK7fJZWy0Faob8iY08+B2HLtsvc8OiOZBQS
Oj7KNZk0VPOUBmSYIWXj3RW2/VpLizIh91htKAFZiEmEGK51NPJjIxLakLga0no9coVQmQtofCcP
DEPLzixC4SEG+MYQBIYMUNAxC3UC9QdmMPjGHMSY6O0tsqzOXSKbNw9oE2ZzI9S3ehRXK2nS4qsM
q9pUmHILVZQvva5Pn0TtRQej8yDLUQd8AXyI9DlS9RZpg78xENV9zmRtfypmsbRyyvCdG2X4I8AO
2SymMMhXesvXw9G4ybdghG26QC7jsSzIdDpNOPhh85DHCgaqaN4tpTtkWkVB+QTgMUqOHRO/BCNK
nsrsye2wzkJXCNOxcFfwffHHLhrAb56D2tuWvsE/hdEbJKSDx9QEvZFRG51sBRtNlp+0sHNM3m4S
59VqVGPmbWjzUfxM9nAtkoQrnWuYEvQATRarvYYJCPQbiMi0R7ieBX76YdBqvrHRb9gURqKclp0r
Z4ZfwVoRkTBfIwERc4BQrvgdWJDKF4ZWfLOOmI0qUYzsVddBYfUkqpez3IKvPunKlyqyggeO0FOz
nEbHevXtvmdep1OvNqnHapT19uvgT/KZUNz6vZ7wgDkzCFBjanxyrQx7ShVyelY8oR7z/BkdjUye
N8eJgwB5N/CfW8TQqwT1/hFlv/GkdHv+S0UqT/TNWZ9ZznyfWaLMgpXA4BEBexj4TB0AjTOeSv4D
M2ZcXp7NxalIzcN+gpabdnco4nMLaZyBss27ouMsT9LFim18oxlqrKi3NZIazjv5NpsoASLVDqNj
/a7kfClpO4unuaUGnnx+t1nbMno0lYXRirLTgFAcjffqVoskKQzrS54l2LGCTpzbiW+EJh2rsdFj
xAJvhuY1Hq9txHHDJFHrKfYNtudmKPvVOFePo8G1F9nIh+KR5JWSsMM8VXAzxPO/ddVYYqCG0bHX
Zwg56WpyzQCifi9TdlslA/USJxnVLyas8XorFCbCSMYDumnn1Zi9VHGd8tUq3gwcgfjdMlMg1xGD
C6YImn7WQx5pp/D1c10RpHviNuK7M+Z3mxeKjacuqh1+yeGqxzpFeFEoiUo2KV8wB7Kbj4kBgcMn
S+3VqSeShjrUz/i664p33vEzRMAXPdBwpVVQpm8FTjuXKskUN+/fDj/057loMYTIVWqj119aWsIk
1i1pXANUGDEHZrb1GrowG7dsO7zB0hjiifFqTvMaXKH/JdVCXjy/PULCt+Nh0w0oaVc5Ow/Azv7B
s3qSrWTNdwQSaGaYY0QM5ixmollZ2+jymfskzEB/jYLCQHdMyGZuf8YG4u75OMXR7DRk42M70tEN
U94tHbJq1/fsuM18e9o5TkQ9iNmZANrwm+OOctXCTNLelUwVcU3Rn6NKw2hCVHlIh3UN9pg34wM+
WtBV5po1wpPPQxe5T3HiqXTdKMjxhGByj6Rhar+GWc81pSHM578tAkBnhusYAWxFaRLJkzPaJtRs
nrDSmV8+Q2KzjOennrCY8iUWeBsJQMUVxS61U77JtxoZzGxTNnKuQ08JKnNsjkSaDffDGDivldfw
vOpplq2NaMILGdg88VVV805ud6JFSkp97COWABvw0LAWFZ4UaloVoIwffKPfe8X8BcXKYmkyCl/t
skrIZ8TQA+IvjqOM1Z2GosjwIPRhuQ2yx1GP7VczjsWToXmcAWTMMQSDoHjqzYqLbBojzSrWeZku
4PiULyDsqd6V6In5mj8hOxE1cu2wAlUFULfbgXfqNYTgwuQRDTiiRizd+qLnSPvUKv4joTN8Lc1c
pU2gkmHPzHfnbdscJ507qiSYjXSXkM9ODo085YYHhK81slXVtpxk5qtWlR1mtbgX6bRinMVD7/Ap
EkL2Xsu24XnNw0CeAOzxWE2jiUTbnMxNi8IBbUYdsBxFCQ8XAkNWRxD7yCtCbnnQT7MXEZadY677
zgWfGKF9WNuyTe3rAMCiWua9lUxLrdLtV2uYVxb+tnwmh4xja9pa+0QVWrFGytunh4zWdbZmXmeo
R9TKPbcIzqFsOc2bC+aQee3DXqdti0CwyFOKBPOR3Go4r0CWLY63C/BtLZoP7l1ssC7MCytkI3ac
273rBzPGdGjKajegG/hSsQ093O5PC7fMNqYRsCUgYs7Mbj1uEU9vqx3Ck+5AViQsmW83BC4P7ysC
tgSpWtWBJorhvaZjab8GDr2U213hEPWC5war09mx0OsLlYtzbM/dBqyHEQCePBdYkuyclQgJsQao
z6AJUdkxBtFo/kBan3H3gaFKl5XV8/+NFELVirOnOAuLj8AtJ57s0Cn6FeIQniyX5KurgVLVRPfE
TYOUitXejMTFdo3pgZM6N7WuMTNEusaifVsBraRJMqKvXC5242vz9t3EXCXT7Xls5g2ICWoA4n5Z
dg2LQhFUnb9RmidZrtr53cbMKoAIqpHXpYE/XDOmHs6i5Kj2LJGpPAf2LQtwxDi06Jm9aDT+CY1f
VNRC02MnvGjYNW2XhxfsfnqxJ75DnCtQSgBrvdkwG0QFd7su/Kl6AnpCERJoiXzW+xJ0TjnMn9eV
/T3+dPex9Ybsgor8jYGltkxkXO9sAOYLt+LZIVkj/hqYdbFwDQVC2eFIvQR3xgM8sD3GcD3UcsQQ
scTE3kgqlNGBizJynSNCI+Hk9tOw1UjM28yOwm4B96tZhPSw91GJmse0aiGW7JrZnpP9AB6pzMdl
Wpb5nV8wnJRgc5KNYwwshhSZoKZrAwT5MNSNflDz4n+I/YBGJF5gaqrWKjjBpEBrtALsWk6nqF2q
1O+1xyA2+HpQpvGnkrOH2bSn4Z4OIKRQs2fBqebFX3XUOIRUDVcVepirA2yYZKloy1bBN74dlJOU
VbY3JY+qDOe8Mr3i7fmwJp8To6A+sPyed4rwid/nh6zbE4rW5I+CGpPdRZZyDd/N3Ast9p8Rg3IH
3Q6GgR7kJRGRMTP2qmFNK5zB9Y/006qdC+3mFMEg3WN7FudgsOWz0Jr63ZgQ8Tgmuk/OYHyvuWOw
f1Yxm1ubBaxWkxMZT2hvCUee100ZJyyO4LpwLaqcZyKd683Sl94pq7woWwHGZo0eLPIkU0xLRcO6
VykeoSbl5mFYg7a5sDdOMK/ME5AYxcQmDHeGHUZ/WJ2j10e7bHniGg3/q50oedK+VRiKHgmYvX2W
5J61d11c/3sObEOzqznfIM1sq23R1C0BqYbhcVZpiG7Bf//keYKWHUNALIToM31KP41tw/cNThKZ
w8bidKPzFNKxXk0Ye/alPfA8TMG8HNxKZhvCKGlejAVlnumbIMlAXTDWMTa8cvgUViTGDiFuttAa
ow9lGyQg8F3M9DB1mmnDhti68P8yHdGdVWr3RACC66acBt0Nkm/YGYGtvRGwa7/Hsp3+SKkqvxZk
jlJuo04gyn40jozMdKJ54ICnMxHc4u2SXnIDhSuVx2qtikEdbHOIzpGLlDaInehjVjbBo0ONPyzb
LCWubsaPj549nqVZMg1DePhWgAyqGObMpPLoRi2f8plgnupBL2YxIzLISnbOy62t8F8F1F8poBhF
/HbCc/xn7Oe3H/lTA0UohicZRtOmZWRD2uM/pjuzr8i2DARNGBC+RUz9OeKhSfd9pHMzC9GeQlRn
Mo5BXvd3RjrC+rnPZqN7ouHlwsRwbBOUpvNLO1D5jZfGweCQ/lx6YmmAsoHsIXrGn8u21ijMWP4n
vyV5BUibfy7yEZFFZetIzVdTw9zxMS2UTpp2XTtmNay1aagsAGNzBvWyNTuUtK4Cv3tOQsvx3A1l
QGb150ZPIvg0o+Gi/8AoPudVNzV+hVOH5v0tCWBWWpHrL4WhEYUWOi5rg5TgalSwKln6HjVvAnk8
gX/CZyhRPAOmk0Y8bQ1BhXvKB5Hay5ijCuF/UEHrXaq8Vt3HeIMeK+XLlzqdzBCtuqKPVeE0KI8O
bF8fwpv8pJFsWvASozOtB0l0L9MNFwC+OebZGte2d+G85rwo1+1Xmiz6zxGJhPeTTXusaIm6iIiv
B13TGQPqDTNEu9sUGk7bKUv3cZuGn53aVp+M2jQK2CWRfCuk95YO49njib0lz4978Ij+Xdc65gWT
lb7D8SXWTTxTIlGL83dMqcijzYkf1sdRJ7kXs/4CmZXMUIbTeEstH99WL+xux0wiu6diq58Hyvm9
UY39dprc8UHWxnhA+qAqSnGkSaysWrTjlBS9cz/YD3HSdSQLEZd+CbPc2w5Q8XdEhAiiI5r8KSQr
Yjt5LbObCXFcNwQhiievMe4suzM+akVa4/eloXEprKBdyRJBVOa67p6RwXRMG3vsVlGLhlcYebum
zWJgJvGHjQmIewfadCjAcqnpszZm5YbcZ20LD27aW6EB+TUz3H2I8+ARxKp/xjJZnAoNt9nWwgR2
GdrJ6QRkhs5q5vbOn/9sEsPqwjvQ/yU5IMAob07u7ps5rqyDPj9koBzTYuV+888ZlXb1NOH1+qLr
wR5Mazw5Qn/774r6n8zMWcHmEcS/15Qe8ae1b8n448T8+w99X1M9MoOAeTN4m2WgBn397/NyIMs2
bW+WWZdBh30bpX5fUWHm0w9nWkYDG9Ly7Ln8YYVFtsq6OE9DHYYBf0tZKuah0D/674ivSeSD8GzT
38H7+U8BwyY2isqbYI53Ak3L0sTE8tCLYOIeBwAfKRR9nf4l1vphXyqLwBxMyBJmQNfsCILotqYS
aktYDobzHy7jv5iV2r+GBvLW+HDsROiz0Uwzbfp5njXU0AATjHd7F6ZUcZFIrS7ehIebABTfpiPa
wqsh48RaR5UP0c+UaBY7Qi6RxPnvHqeyhxqomarW5Ujq6kcY68F5DFXfsGDX4iULw8YB5diV0wa5
lUavwo4N/QLrGZfMynIazSOChNGBpSe0/zmacQoeEAm5SfUhJMENcYyWwc2UHEuupIpQBaG1MbOF
luTyAPFK4Gsf4/WAOYXVnWJuLZkB30/CaT/IAppzXylMBqzglGItQZ1foN7qYBLIeEaaV5UxSYIF
YksvoXAku8UI00MDHCfZwHMCAxy3pvWAbR2/dtBv8KU+A5TStgTYVQcVxGLbgph+I1uwusjMHlZO
XINbLA5l4dRPLhqJe8G5DqNt2xx9P+wOg4ZzIHInVtxUxs5ZWeZ4yoNwo0VxQteAoKirZskX3Yzx
RFEyFiu4jOEnw/dLd6G3dn+nBYX2gNlWDksXMvK6j7rhFLjTo94G6aUaWzQC1Kfuou4d4va8RLO+
VExWFrIMcSyiOZnYmfXIuepeUl6JZTAJRPKye7ubXMgaZiWSO4RrtfkhDpiyDEKLLtOk1kgZjY2S
af806joE/9DM94NT2lS1Wb4p3SZMlqJy2mWNSHU95a7YERdQrt0JEqNJG2Y96GWxR2naL4UKnAeu
ujrSyak2MVirQ4CUBaSp4x0o6NNg5ed6+qkEbEN7B2mj6hkDL5NWQ1BbR9PZzI3hZHZE5AZu6Gws
v1FrGN7RPLtplunYEfcYFehTuO7WZlI9uFFAi+Frwm1PG6oaiKSCzTix6l91t+vPkr3haPd1u06Z
b28thSGr0bALGX1k8oHm/K8mq0hEmIxFUEUhtzR0GH/TI0IjSFtZziebX7LUBjKzfE+2NHl68WoE
AIazeBz/mJFEd3SNrZU3cLizcAkBwkOj+sJOPFVL3w3F3ugcJitFb45giRsXRxE7MGQN165rOisq
c3EhSsXojNHfuMIHGUwLB0T2E9xwCF8YdZq9HCpxlKVd2CCH9HTfubRgF5lIwxPzrfw4hD1Xj4Yn
Q+xuVjt34SaFs4VvyvOttwyWuANdra+eoKHmJ0lcH5dvUskdoQP+BmKvvzQ4NvJ0MUyzFgH1Rrel
NWWmK2Sy/YPLqcTe0vV39klTfZBhP31xu2nANlVbewkha4HkGRV5KbTizErYv0AJ8apF6QFQYmoy
5WKVRFVCZmKf9+OiqCv3c+67sl3ZqoKIVUDE785mViLzEOj5Fhlz+3ghuibMTox6mM7Jsev2ReAU
NiTyFDV7jLj5YiPqrhhOBMalTq3+wak63FmoxTtK0rxOLxhuy21v4JFHrd4VGspLUXarElXr2WE5
OGahBMzc+mn2TCGkgFWYTbEeaJ/e+apnhAYJp6Y/qPRL5MXFEw5ALV2JlghEHY71yeEeletKjOGh
m+zqjqyJ8D4y+uQDDZ38ycOsyuG6zVZZ2aPLLAsWX1Ick7c4IKUTtTbdGIgzlXPPpI/xKLi/qV8O
Ssmrgf0qWrt6RhZ3UFZOtbH0TP5RTaY6jJnoXwIvTJcdTdgrBDK1Qxy7ojusVVj1i3CnG3GnL8ig
so4h6qqN2wMJtM1iihe+cMIHYRvGx6LLoqs7DpnY1VUd3FuWVQLnGJskXRrMkT4Xo55nCwuTsr2t
ZqyJ77TJa6gkYaU2oUR3jZd1zBFFb4cLaLcJ7RG0lhfY1tCj7a7m5WjUcZTGQ3SVWthvlOvUnx1N
8hKB1KeTxdq8iUcz3leJMaxVb6s1a8Owj93E/0TLUfAHNx3rPA95Aj5qMUKkp4U/w+sk9SOCZVu5
JxHYDK7d0SBhTa+FOmD8QjGJ7qo9Np7j3L62neaFx4zTBMJukw/ZCXddh85bbOr9qvcIXEvUYD5H
oin3MYeFe2mGglfN3mhVSG5EOzEvA8FtoKpZcuz0FIye/zbUxV66MEIcWwNBJTJycPS8XJelFZ9p
kbhbi4MDPzANxiXnQbcWfeT1Z7udE+mM1lhl4ciAq+KPCF/e57hP1ENlmMMRYx9DmRqJzgszzu6t
M9P6mJjwhqusGLZzXcL8JSneuEttuv4A8Fk6kAJ46zH0wxNZvAS0s51WR9NTQw17i1nOUtSTa60J
sx+tFfhDAutHfOPFapha/dmJmyZfK0clX6wGCPx6lLk5S7kDcJhxrY0TY78mw/4euj1naZD4W7y8
HU02WGKMrcLkmRKOryt81ay4u2i6lVxH3XlMBt/exjHj37VpEbgL5ys07+qoJ3ILSZtxIcrOAmkd
Fp9H6L6bptVo1TY63xcYP7JXNDPOP5u2yvidUfdu0PxaY6Ww5k20yu48VYtTzXLGU1SPEzL3zugW
1F1GSXZdg+zXdY3kFcniS60JGHmIN6wl5MjyEHu+5mKj8DTMFABJQwDHPrgtrVDZtQ/15kwS6/hg
OSJ6HNIOg6lTC2bY9JY0pgf1NZA9mzVZIHehXaCMI6zCgF/tCHslh7qe2aIRrWU7IzaS/MFuBTLY
fevjQX3xpCpR/k6aPLhW3c8Fpm1UayLAJDrvqbEWVV9Ney92XCImi9Y5IY+arEUZpa2xGLRptnnG
cXdSgqkA1DIziJdVDuJkSXlSfTRiaBoPkMgza9uy6SP+LKZ+oXMP+GtZpM4BASY7AZmMudolpAkM
q6H3Q5+t1aL+KlLTexwGcoaximo199foIIahqbUIaWNtvcJJ47sqHJOBlCg3O8e5NzxX0M6uwuzd
zwqW1bZwAk7TSZRobygctINH4m++ZViJBUqb9QCLUExsGUyw222UleLeiIIQDHYZyQvcx/IrcWwW
KZR6oO9LL071ZQ7LbVGbLZS9oYUz1xwdbzSw+vz3WPefHOs4Wcx4j39/rLuD31CAHP/xWPf9h/48
1qFrRlRp3SyBP5zqJEFoaEQQI8/xN/+/Q0ZojuC4ZtDLMuZM2R/Pc3CekbzxF3QPD7b1dzpmdMV+
PtBBSXARP+s22kckhxyffj41VQJOGinM4WECk6mwFgQOMHtyv42RUGyre9GDzMXmYxfXqBzz89RT
/Cov01FLQaVYA5fVH+MmmQDLG0NyCT1mSAtHIxtNutV2kJF5aHDKLzLEE2ple4MHDcFHG7Twk97d
kIoZHru0L056gExkURjpqQyr5H52vGwz8FlbH1PZ1sLb1SyDTPNXdZs42ykKq31imc5dC51qhcOZ
XZDs76ZaZL1nHEdSIz9GrYEHzc2MmDA3wgnNsIXJqhnNrssL/1rcTqjRfFht9S9JMhWvbpJ6d1Ni
+uaiGjyAABYapb5zBgK+B+fS+4MXMDqXPHPkT+t7AWd9h39Ge+uLSn1150eUldnbY9YijXjAyMGQ
kkcYqHO7ZehaXeEx9oc4IfpuMTJgIm6U2AaGXzrbN4OmMi1NtdCYeJ8DuLnHupy0t/y2ZAhoKGdt
Uvl+jNQntJjqinve2Sah130Iy6ZB8tWQW5FqU/XF8t3gU6Ul1JutbeG/cwDMUhTKiSCRfJ/qiQtU
Wo+qfchAwmX3FdWrGjEvMvHtPzqcsrnSefoFbVqzk1PUbATL4tuEivMU6dVFmwL7kFRNeSA0YDqW
fkqEr+3WG3fwamMFE5JUIH1sjYovNUg+yQg9GjmmquW3ZVq9oV+YIhqkK1oVmcMHHcj+roXfMlsA
tBDbergdFJGURHSHH5Mm4jzW56WJ42SAkpbBhRErjvZw1ELDTICEcgPuVYUTqLUklve2AB+xoDL0
N+EsNU+DUWf3gTO7olkqmDFSGn0llQwnE7PEHJ9pWrODI4W8jxw8W5Ya3dP/sncmy40j6dJ9IrQF
hsCwJcFZ1CxlKjcwKVPCPAfGp78HrOr+M1V9s/6+696UWVmVCBIEgYjP3Y+DOZ59iZsRqKqbnyul
YerTTH1aQxoEeFay1JjATFXhM7g/w155EJXf6nGwMARW0t45GUPbshL5fq7m0PF7CHbAxpGF51x6
dzSdwJZ0tU0V5QTrmSHajbymt6T/XsB2OwhmujyZNS3y+7abdsQKx9NMlUi7TTxVMBhIgq9abofa
MaiNOtmwV9Z/1INoOwrpBuKc7CUCPP+p/qLojCqoHag7POVF/Q0WOmV3FXu6tDEbet4mNd23g0Pi
zTLTAT+T65X7mMwsgVVzBP8Nt3HZKOjmM1vV6IQX0XrrbIANK0YrC+C3mbM92VeXfkHhUJZFxdsB
Aov3SN60pF8jcYgxWiRUM7+iYHfrRkX+KsPIe8L69aah7NLB2JhnvbOnd1nRwsE1oZfFBoGx+JqE
XauvsyZRQEyzonnhudwgUztJdQAWr/xc61l+Kim9K2Kyyq9Uc4d5z7Mom+L3jCMBmddtrI2bVfOa
oSstFj2ZvRGu5wIeAQo7qPoITds5SkGtHlP1xOU80ExFEQ23tcacnLXmVWLXs62+B8stgfIJJj2a
h8a4sZwG5lcaeXgUuKP2hDtwqha03+0cVWWLvFlfpxbOJVYwprpHrLQWrnqefEnjhNxrrStz4I4W
dAdsCwUCojZU33pnQvm3NLfd18IDFyHF1N5YbaN9L6WTUyCmJ/0tdj6Nm8sceXRbJF6z8iyr37LY
r7/ZqCDvdRYNL5NV6GezjWGHY0BySdrKqQnWHkHpm2jyAppwjQp4RjRAoze0wVjronoIU1Lk+G+H
E5swuCZZWvuQC4/WEsDqlyiWt4Sy+iWelSxBLUInNQSX/DEsZLej2SQA42thlmkvKS9tCXxRDmhv
6iUENptLHqzXiYaVS0hMXPJimSA6hm1kCTRbYDoJlVmgfOMv8yVtBmm6IHrmTqnNDCT6I5bWXTJq
wRgAemYmdaMnQ7CFyt4ALczEva074S23xXFHQ/h86MPhWVpFcV8DkbvvdKpmiBsjaA+NXXyFQeRi
eHGKgdauMH2mzILJRTvws3LjqrgV3Zjfkvupt22YE9fFTH7thTm81R5STiIbKnZ1HnmwpCYYP4bX
bWvXqROgizmrQ0+or52dalsdZysnJsMiyiLcoDkNcjWrWN7+PCJASFkEMwtjFTxYbmMfEqJwj2Gn
4fulyCR6NxeRoLjoBRAwy6tpEREYGSInLMIChlzxvVrEhmFqJFxPUo7jIkWkF1ViBkG/D3Vg/YnF
zmvUVbepVdBt0oum0S3yhqFmBArGi2uy2rc1cLqVXKSQ4KKKTHoa3A8zHaN2YpwxXITlulhElGmR
U8JFWFnO52OziC1eMjd7bhfODqVGo/19UWUMGsTuaGqIfkAmiPfxqA00pgKG4ThCTcdpEXjodRp2
3uR5B1zI7XMTlBTiLJIQvyfUIVhElEpeNCO4r+hH80VKuqhK3SIwDRetqV1kJ3RNfRMtUlRSZ9ZN
t8hTOB/GQ8uDMcaljekOFUsscpZ+UbZki8gVL3KXoGn80C4SWHFRw+KLMhZdVDIrM+WaPJbDyDVJ
b4NFTmMDPfip0u0XYxHbjEV2UwvlZjVc1Lh5GOS8aRrDKB8K9LrYKLA49RHGq1N9UfTwnBiARPPB
e4kXyU+SOK1v7YsSCGiuhjZj26lkKkca9sqw8c7s8FcsMiJzCDRFHvyceXpsJ+TC0B8xTkz0HCFE
ViSBADYXSwEcOuWsG2VyUkTh8n2ntOirxAwQvxo2P/H1dCn8aYa5CalMJRg+22ddp8hZ4c669ARx
yRq0Bjl/dAjV1Amx9h2/pKlWfE/60Xj2VOc8Mi6tjgRLHuulkSg36SZy6rZaO10PlBe3rE2BETfA
D4tCo0TZL87ScITBlhWEBQ+f7WX34lCmtyfFlN3WOo2qFoXsfDkGHhSak4pU1R8mZDisVlVNtdJQ
m+5ShxVne/D96s6UQM/WuN0j5oCNF4aPrt2x1ZzxS0VgoCj9+aPL6b9bqP+fLZRO+ZH5uy3UVdnR
MfFavP68h/rzr/65h3L/gUeAiB4AFcIfqGP/EseoGRUY3Am9uH9QTPlP/xTHzH8IA92KLRZQFrZa
xOz+tB8YvKCHYod7yoBnZ3r/kf3A/CSOsWMzLZArunQQ2/6aqIqnZuhgfjcHbtb0ySSJpt8L+nZB
NdP3XNaJC46U9r23VnOCR8BeDQT5IjhqTRwcW0ao8FgcfqTCLnaAu4Hi9XqWr1wkj0e3yhnARpWM
N6WAKKZHCbUDhda9Jw10tjEKKY4wCO1XORAxxgUBYAfq530qEXqf5t5mrYeCu6fKudczyrEfOriP
fxM7+uS/4AxYFMBaktPAOf1L2DRhZYXWV1UHpvXjLfQTb8fYl7iNUsvn4n3/dIn8O9Xv193r5Xg4
PohW4TOBNftp92poQE/CNK0OF6rcGGZvC8+BBlXOwe+P9GsWUy5HwrenO3hVJOrsQt39mTo1k5Vl
i2lngHOQzwwmYAzjJTXFZhA/9EZm7aYoCe5/f9BfQ1x/HJQoEZKrxGUrxPLff0o7JcJoh5wB/qGz
GSmttA7/U8vQQPodCc1p9Z8fTSISE/sGUgZ399ejhbhx4yJPsoMuBpmeiyaft6ONc/img8f5+2Pp
ixPnJyF5OZ+ew68VqhaZaHKIvx4MNy4gxFTEhzoaM+AhEXKoX9d0Xbp4c1fRFI03HYro1YBlbD9n
LJ03dLy0//FnJoznOgQIEdXBK376WjMdx17eMXSvWQAwq2ynlraSIHj07Aq82+8/9F+vISn0RVBw
mbZQafXJndSgNZrkvZNDpc/z3YUXqjR+wVVUpdFhamNAIE5BxcPfHPevl5G8zIvQGm1cBeJT0hPn
6xCHdpUciqHu0TX4NgezI1dTxHBFf/8ZPx3LItUCJ8bDisDXq4sLlfanS5a40aD3ER2lMc94vx7J
ua0q0UynEGLk0++P9el+ezkWgzlOpesIvPGfvrwkV8g8jL8P8zTTyLg4mY9ZbPa6//vj4J74+Vr9
4zj402ixvlyuxq/XamdnbYNNMj4EQvYUYA5IMitrKuB69KZ8iGJc26uxoZV4NaPB0zmSh9H59+/h
07WzvAdoRNzodIDDDAY/XTvoW2lcU6VyCPoWy5hOdQyhJC08B+aU09/rogja5vQ39/NP+Vq5HBbW
Ah8cHy3P0M95y55pYDkHTnyI3MD80iR2frRNa7quWFPvGrOikEVp5chCdhpDZx0M3dSDmSzGH8C6
6uZ7BVfrSD1QsA8XVx1hU/4xJ9rd78/Ov3ufuP9YGsAKhx3x2fiXSjMYiNZqe5jM9tsEk7hZ93Xm
8RVl9mBjGUPFWpFlcxyEjCE9i96Y8H7TgXDo0tI6eYqi5jF2zWtPs1tna/dRmdAL5zn97vfv9a9X
rSs4m7geCYDZf/EoCg/GP0m6+JB7gsKJNHTHFPmnVZvfH+evv0TqbvjKGPC6/PPzszHWDE4KDblg
7koiAERmmG+lpTzhYpMPvz/W59s514krHAcLjstkhTz5p8tzclvZkr/hdk4fiR+6Qe+Du+nWlJ6n
0IdoYK7GYTrp8AxetLygQ7WU6m9OrC4ubICfnirL2zAxgDJpZ1HA2/n0VMmaSiPoagR79gvNdHAy
g5up8kazOoQ0jd5hhBRvF4JrHHfMTKYqSsJ1HC91wZii5Ylqj+DoMUG4Bc9B1WZbJxUVfpnqCMKk
8HWzCI5uRJ/8/ZyZwUcPGfvZnbL5THwcl7lXN/aDU48pECxXnnqyDNWqzQfjnh4R+8GGZr8nXKVf
RYW1FKNVsfYIAHa+m8LA7FYZmv1N3gj1mgU0rs0ayzhsq+iM3lgEHyQ9ZXUs8hpCU0GCbD+3usUY
EKEoIrbRLGuEMrXAktYGUTUv0L8D2jSfBtOsaFcPeuLw7RhYH1mvrMHP1WhGm9ZNonNo8su2SP34
etPHb13EzbtsQ/rMS801SAizbETREm64HnDvd1sR2dZusASLIcpgCM07wHzxfjsvbj3QDwFEi+uN
X3+YbtPS4/BVRZeHa7TcOxlNOi8z7S7+mHrh2Vn+tkUrPIfExqxNHQ/tsHLiTHtkQjadec5kz3U9
DTeX0xvYg9oYRSTuKrOO0mM5Oxn1v3pom0eDwoBzGno5A4w5SjDrXO5WnT6d6O/lDuXqo/atKFOu
SDrndLHOMn3ek/bi3E1kbVuQ1CIiyhNbXzo6RzSq1kRxa6aGs1CreJ2BIciZFm3abiiOfWuER2Vv
0DRTuPNm0o8rSAXyISGy8OQWfQMvwuDc5qYRv2VhboCcLa1XlHoyFfxosoYEfj7fyQGvwFqlDUmO
vh5vCNH2ke9YevwtsxW3JgZYz/okrGxjLtdhzkz36HZQzdYTmkvszyMZdF/Py3lLVRDXkpOr+RwO
UwZZlq3XtFJtP9/lUsN7N+esc7qIGvR1wgfASJMwvFm3XGAb0UbVK9FsgV3N5eql9oUsWQCzcd9F
7BhsWWqPNkQ5vsfQms6hliXH1M023ozXYWys8QYsSr1VCYapkPbdTU10cz1pZXMXMos4CLcpTvjP
lkK1LPZtoxVn3SzmY1cLe286MngMlbMpLSwWTPzS88TR1kEgnZt8dnZpTEietMq4JLbNF9flZ1dZ
+U6wq8dJR+MNEOQZ34bB3BIP9NYby5ypYZGla84qE4i4v4FKMx0T3dtGEbg/gI3lEcsjQoLWMbVn
zEIWlo+VpW6zjlKYvVNPSYqxVNopab002PbOYR7fNKOC393TldVProXIbNC8VMdPoMjpa24r45SR
4hIdo5lKFcMu9Wi8IgqyMBAJeXgV/UyxF9230fRGISbBPDKICUVuPuFnjFrI9gdNuF9r/FCwx80q
gw/g8lTrKuNbblpHaqh1ZszxdWTHzJgs+7Hvg1NZIP4ojOUbciDjMcpybsDWskbKjenajk3zTJt1
fafHWXvUeojK82xfpQ6UdrpH88RpPYovayNs3yEfVvtJLxGPiqAPmCeFZnLUS6vUV4EWOledzHhD
ZWaZWIonY36Ss2VuxyFjfqh6wzspXa9vWChZkT/Yi/fQEdkTXRjhE66P4WEiaUwHZ1tRnkwJ0HRO
HRrNg5zRFAk190eSo1GNFE8f8NvkHJRV9LkJxb0rh+HeGaZpY85dt1meP9D6yqqP1kiN+W2r8FU4
/NKyA65PlgJGWqI1TaxFUhe/X1rY7dqGx8+tqCBkbiHZrZzQc/ZVwtYHI3fq5yzztt4ssAtQ9lSt
m8rIb1qhnmnYrn0dr+K1Vc8ujZhZ6Sa+shmobrGFwgms2nRbJKlcZsTt1na68ItiwHYyu9FXcYAG
OHRCkSwcvG9mMrZM9AujXcoBGg3gchMdgdTFIWY9Rv5zn3NhJqwd2CJkGgXmjbPJp+ZrUcLLA2TR
v3RW4X4oawT1aBe68Wjk0vkyDoyydkLGKC/dAHOz7FiPFWO9r+bZux612l6oV9PaLKHfa6p29uyg
vT3DQkOtKvBI7xXk/A24+OlYK/PsUDp29oJmICDt6VdYcQqWMIWz65zMu8uCOkDYRT5l859EFmOK
Rn/U6Jta6yrzjnyp3sMowbXyEAYaCmfA+j7Oor1zlMbUoC5aKBm14btkSwNwkMTyg1DuBkfLtjac
uA1mMIveu5ahsmrNVR7oySFIauPMGYx9EwWt7gN910vJhe0VZ5vxwTrIPeOWrnW5xyBlXjHsQ9mq
ZvkQyFr3wcKQZBLUF2bEzl872uLW3Gjqdd/ik1wTO27IbgbS3UV9YWSUK+Cuo0AvfC7EaF53wi1v
xByw7KeHkvRjSyx0M6VaaRHa6rMdCVvnRVL69shHC0/ABt3SDwIrO0yaN70rtuNXKD4dERENCoRZ
ebiSsQTzTKcKlDBt2ctrduxLtRlhg6DXy2OmT4pfl6rOQ5Jnt5Ut1Q1EgXFv1m3krWPP3efjDPHd
LbQVXm33VNZjcE46Ug9W2OdvS42VvUkrr/5igcHd2jaQfhgjMWUOYN0PGgSTTZVkzbPTVt9yXpri
+BIHlidnAx8WFYevAlfXwE2g1Q5htZSnuTqFdDXlf75FmeVJDyaCbiWGZtnFmzQ3vg/oZkQkKtpH
sZjTdhmG0xkHZPnm6EV/nMcEw5jHMxAPy7ybJMo+3kV1q4u+fUualHv2H53hgdeQaFz31qVPXNEM
Sbs4YGbXWgmrGKOPSJtq5BhkFX7YihCmqbSP2o6K8ygr4zoeZPekhUH/ZjWx+xJ2HipiUXi4Gkcx
u3iHJOBiJ18zESn2mm1NRyyrXojq3H+ZFFBIkea1r7l9ppMnX8yfQ6qvWUXhGTcmx1cE2dcmUVPY
vtlo8q7UuLeKRJytIc6grw48M3ADov9nXUepLDeniGrYpB73erDwdUl4dr6yjJLb2TSHDy4+ATq7
qKk7oFvzGNGZDnFdYmyij3fWHpGMxdZLS743Hgo7U1TqWM1x971ib7QYzDJK7nPOAorjtwAyWrZM
lATtEpVB2wQG4r0tzOB5kob5qhmV9mHgnr8K3Cl8lMWcrHXKFnejNXpPdOz2K6OTzbegsmKWk/BI
MDE/sTCmZSywBXzS+t42advDbjzN3F6DLOCiyp8F8b6VcLV7px/TVeIU1Fg77paUC5SaAkglBNd8
NbI48R2HkkC9aIiVsseGHUnfpDfGb2lmRMVaY58Mv0CVPCrDPWkfY9vZw7uaTW/HXt5a143hbalw
dRDq7aPRos/pdAxCwVmqJ71wDR9Uo16Qyxm2mX6aZL7rZh10My8clZ27M6Y6XeX5lO0sFY8PtY0G
Y3RueKaN8YNGGoA8c16s7L43jgSIxQZ9gh7DZsr2nmA8YIw94mrVdLsqUjhMFCRX9vg8dVgIHa2O
7snWi+stdARAwWpMroD17VLqclf0EI9rNtU2SajxZiDZsYqs0d7Lpo7WIu+pkqwrP+uo6jNYCt6O
eovNlcjt1lXtu2qI11daOe90mxqdvPaQ+rV8C8rDPqGHGDQRi0MytHedqb3GtrUtg2hineJdAwOi
FbB+GfIZUSw4wvB8qprgzC2XgRFmkJPdzB9JHT5TxXXvGMWuYjW9LpLs1RMxQayUIaWjvDe4VO0a
oYiglKbLpzKLwUyVxtvo6Sys6LH13cigDK5RPjVG26SrMHE7AxBa+zugMfALOVPtldTYEYRD132Z
zfn72McHG84B9tksHtaTN4VfBDkntNHGTY9EIKDSgMaIy9jc6fOmr+OvYz+2SFnRlayfhNt3ZCvA
h0Rt/OCYYbR3BprXm7rvvmpGQyJ7IKvSs4e5Isar7TFmLz/zSZBnjZ2vdmsVePJq2/XbaGgOcW0z
Hh1IOq+J2UbjroS6u8FVk1rwW8nhUnCuNdsoh5pn2N4PYWNAPGpVxkCHBHXrip3RG4N5wkDctnRi
49m+zYxmeT2jTqnAZeg8MLggboOKq7iinSFFE2WqaYEWEkmmIx4TVFulrIf2jglm6BqeoRP7rVYm
OImWNhq7HdhyphR3NDS5v7hhGny0gc0PkKMiMUhs5A1LETZSPgWCbItCLvvOp3U6Y860aBpT2QUv
dBhqm0Cr2WOUhjzBABiva55xz24dTGfNkuySY0fbKJrnxXWiSWo5lTex7egcbksDyiuQrWV3osdj
/57MxnCT2JN+JXQqW/QQ5TBKh+AFnxdD7tBy9Hu9lWpjy4adCCZW8QbIxZZnFfXLltdTtGRGsmq/
UKPM0gF+o9hVutkcWNvz0ppdULRUskHH4UpKydGBkQhMtt9gThh+3LD8w4xS3cpmXtNAVEAgwDE6
88g/GCndP3FrBkczkgwFCFie3c5hRrAoNZfj9RU9ThPm+wMsDDSbNIPaDoPo6+V/8dzcuBc22/7S
SbwdnMd5j0+pem1zxR5sbAymBCT2bwZ6nH1gGYvWMxf2A00P05nMpQQ/purtZVBcZXR0GWNJWU5K
rVMGIUKsYthrO83jLcLSSo/2DFzKzmX7hfoQPkCc8IrcR2aCTQAUZZzpX/NO8K1jmuA9D2NzaGQx
3qYj6106bcR+TjuaZKtpUutR8LmsnFl4Jdn21X1UwbyaknrHUo29fddlTkMvTzCkq3hmKsLwkptB
B6AoEMRpS6uXdEYHgBO5/sWsgfUJq1eGf+Dk0oSJojufvAYOwooiFxWveXaoCBTUXG5VOgzWVVbT
Rizx1J/KZEYhmyXDq2BOj5frToupHOsTvgFzVtlz1mQIt8Bb2CaNEJZ4NFAIoOG/ZSjCNusu65Zz
knWobDr/ync1XpdOz2ljSLm2dOqeqOkpduUyisP5Np+dibJeaPKuT8PvvLUtrgBlLfQnmr15wSyx
H0KgOBsvgrVQZUQklEPefSwc8TUX/Akm7uZwKdypSsXZ0u2RC1Y3nenc80L0LTee9OtBE18jXVoJ
JoHU28Ut132ksbzWHeas/mXwpNM78DGDQTz1CVeTOXPIZNTKV0aJhenzOO+flLG4K+gnOfa4E1+D
SIy3E3Eh2nwjfsKW2aFNUhJ9DCq9fE2dllxNPWoYEds+Exivs0C/Z3PAJywMm/FXEIYpK2Ds3zto
PMYV+5bmi6JIl6JnkaXHruQ0AQQ0qFumKefygzXaNPqRz3kFNSzm0GPX9sdMTcFBMXLNcR9q7euM
VSwUTORUzd95TZyeuPm+dbLFAqfHbD1U9b0QLhgtxLxd2zfw5xTfjlIBP/aRX2DQTR4Ti8LbqYa6
qqXw9mwyAj9XOUXjzUAcEGbErJ+y0NBvCtMOjjJbMCyKnY/0C26HO2FKhh/Ioq4vl6tgqBjNyUoy
UiDw3q9Tl3wUJo2OqwTMw9vSGfmKFKmV2OwrftNlIynSZndKiIr7o2dxpkKseI/Yt4IPhxLdHKrK
cg02grItR1bBkZzOQpgxp3mvQZvxHddh20dtfP/u2uyToefo49e2jMdvY++iQrUsyBtGqVW4iVhW
8GSskvpKb/viOhpU9xiLwf1R9VbwEZcjAUwJGW4VDjyZrHiot5N0Jtgu9AIceq8OXhIbNxEmLID9
vlMy4PYBYpTTH+Pn/0IV/gaqQEmQgRD1v3vFn9Rr9LPH4c8/+NPjQHYXbgKwZuC7SIXcM//lcUAy
/QfKhkGUF4mN4T4a0T8N48AWdGDHFxP5n+YG04GkjalBLDhZdGtD/idO8YvS89NoneUEA7AFQoy+
g2XnswAOChHv1+ROZ6+YtZm93sBTYpvbg/ec5xbUsnGEIwObqTq10mp/6NME6yq2uQMteJZmoc4Y
VQnBr+tg9MX6eB9Nk7zFHN2ykGaTxA+dtoFBdD0dbLkNfOZec6axAN3g9Szon6Jg9PIKHAwWPDsc
lpJWkQUaUVWrRwNrkoYntoFZ1P3ABDbF3Z6lghj7Q+h0Oq7EwBm15Ei4uu4fqp6T/KAVpWPQbRYZ
rDEToiUnzqVl3ri4vZfVMImhsBI0veRGWHN7myd13+QWCDn6Xa+DpXC6Bihh4ku2g8ciN6JH1g7m
ng9V4jHutLchyuNHF+pRva7yKLlD97hWQOEOoHTCbVRS3YWYSsizzYMEFi3OShj+IBNLArsO252Z
JfYxwcwmHTA16UC92jAwIj4ZDnsPfb0kTK6jMO21wziUA2CVVAvhSUw6TXK+CNMk3AZWJQ1nZ8Qj
iZI+EKWq97oIA8Z/qzztoS1juGLReq4IcBV8Czkidt4fLpf5f+8If3NHQLdd0N3/+x3h/BoX7z/f
Ev78iz9vCTYIfdOWlm3CiHR5Iv2/WwIltATeEWjxivz56//nHcH5hyVdpD+HBqhLiORfricLQ5Rc
oC0YSzwkQgxR/2eOPkQA4itYOJY70oIEsBe58yfBf/JM6qGmxVMUEI/byOmMY/ens/H3Lh8Oge2L
hAobSt4y3qpfD4GovGwXaWakLn2Vzi7pCLo1bU7pv875/+Eoi5760wehvWYcIQrOe6f41mrfyvFd
yb8xES0v8dM99C8f5JNhwYlLi2Eeh+jmO0fcTbFfz2+//xTLS/xyCBcnmyNtD7K37mJf//VT2GR2
i15zIUJaeIN7jTFHXJV3eV7vZIRK8vuj/eUDXY5GwYNwsePR1/Dr0ZxRjopUZ7OfypDdCoIhBDuQ
cFlYZf5/fih8V4APpUGm/7O0K1q7Glne8sEiN3wcE4v7cdLrZ6HoWvr9oXiO/uUcUjGxPHzpLKC/
+ddPpadY6zOTQxVN0V2lFCDvKeCc1sE4j6s6HPMdXSvTf3ptcCoNwGUm3kaJkeHTQWUcwAYq43YP
6ViuDIayK5vUAeNV/vH7z/fZz+Iuh6LFEDQNj3PL/qSSpybwvarSmn0+RSacW9h/e612k0NqwEHI
sqa+rSZ9XKXZHJ27bBz/5vjLVfH5GjVMc/GVkDozPvuRptCqIpGG7d7NtXFjA1Fb2fXw9PsPuXyI
zwcxDS7MxeCFN8H49Usc9VJNyjOavVK1vnOGaIDi65jBdWZQUzxPMNT6jn6ksoGA8PtD/7vrxzTw
7NHbeKkY+fXQnrRGPTTMZk96eWIYK2nrSTRSI44msnrF0ElSnKCCze8PSyXEcpH8+qFhBFh8WIOH
gq5/Zvov+QGWCnWzl1rRfC/xgg0bdgf0Iw/cdWSQZvc44NlKZR379VaQAmhNvgLGnzu448Murprm
2YhIR63Z0yd+o5w7Q+a99BlMDVceqS5GhXSGmmrstySrggcyxYxilnLVx2nR1ZzESU6t3aO1lygH
buUnrttuslLv913SrEE9gCVnd2v7qeZEZxiJ0yqtu3Jlxw2Q06ZjNiAy5ySgt2AWodBsFckpooxZ
s9nMwX2fBSpppMn+pMK840IdVeaDEOmuOi+fnwisZX5URcY6cervtpE7GI9yMLda3fsty6adZbRX
Vmqop7GYrLsBuhdoRyfblLATmXnQepV1urVtU+6hzljpZ5dx/yYxaTrnJtTfm47iRdgdXjlzMm3K
2SUu2U+tfg4CWE8lSsE6LLvoLkj64bun8umun82OwW8wchnQJrzT4vl9WTV+JRjYJH6Oc+AJp5I0
/WHW35tm1LI1nhr1odXWGK1hKatnz4jdCE8mRTJ9L3ih5QRj6TyXzOzVCpMG7dCTtMEsBOqK9kHa
WeFp55uAgiTI8tRlo98oh0R3ol0nofWuWlLew6S6H8k8Plmz8e5RuPgyGrSEWZ0Wf1UpxXliQgWG
bc0PCbLr+zIe81bRUM9kJ7hjJDh9RmaIs3ruBK+Xj7yPZHTSY+7J9pkKD2cNetI55W4XsT0fgo0p
G2AzJLxpFjMSytXN3veaqtlCqRA78CAzChGRRUJJU7BxCZExlcvo4QXNbOyZrHIAY6Z1tk7UDipr
Slww6R/Scu4eFC1ZDJ69lgvDjQmVhOTl2SjQbM+9d0XNRrcBO2zduB6nE6a+Hvg5wq5vsGy6VoOX
JIcEz8a2yuBzrcaaQpB11zAaAS8S4tSJSbwW9LCsqiGWN4Ank10UhmKnW03wFtDtQQekoQXXxuAh
OKcR/pYV7IiOxvHAupmixvAnitzXlGZaR1JdNVzqZdKZz/3B9ir7NtBMbQfqwLx19Dy8ggv8HOQ1
wxJYFAT6ZS+wYqBGEHZUACC6kZozAHTBm8KOBBdnAE1qah3IXLwhHxYM5w+0LrVutZb0FsWlb5En
9E3Y1Za+IvYkNloL8zQA28b5CKiV8+l5+ZFh3EjWbT9mG7j+Yq+3+rTPXc+4AgtpPTJInDfBRHs7
B5P6znWKZicBrXx1jaAHbSKjO5HXYt/Td2b7Vjcy43PiHtUWyfO7ntLpWOddft2Z4/DamGZxLrrQ
uwF+Yj4yEcRgAiBG24y1Lk+DEU63Zs+UOKwa9xYsaPFKdni4ayZQx2MSqeuxre0rfWS21taePKUV
I1m9lv2agJr9UE2m6yuconvGbS5d1sLgADVI3GiVGYG6a8B4FqtZBCnRQvqsfMyAJQylQZBCsVW+
irIyeqhB6/2Qs93u9Z6bUKrloHsD0AYjnTrbClT6jtxImPttFZMqZM216YRVn7LBhgESlTU7RMY/
4Yr+ZF5TBpHtJx4ZWPxF85F3Gz4aejkfp3SqTxgJYMjKIK7XiV2IBGZC4h2oRpZbGAw29qDQO8jW
Y2DKYHFTiYXlFKUxPZG2yTWBZMjMm5DZRkxNc/hjxBzVJH9AGmgbJ1j44IbIvHUfKM7DWLLAMdhQ
3hYsAt6GWhG5Lvv0List1O9ETGt6KupvcezNm5LCib0Cr/IOSnDeGlhQT5cB6lDGmQsWnVFZS47y
DeQP7qOMQd5HCyP6eWpHnFy6YPq9zFuNwpYUnDIoxUKao0xJZxmJE28gmkjzupsym+Ianjm7FNVY
erjYNJZDYgRCZkGS6dfdZDDIM7NFZUtV+8UZaQRnEMb/ajWmtolh85wvs32jDY17JGLmYFZUPvdx
nu+U1xU7xvPBJp51wbN6KUokZbkW4zL5K7tXCGvqQGURe+OwS6TvBinBsWHJFU1Nf+2hQDO6jig6
bHQvPtspTBiwtqFH/Lgc9yVCP8EklIlDY5gU9aFD5cek1RkMOqWtukUwn6nnrnjDYrTnvRejG+jw
j75ebFuxtcg0l2yHrNyC9YzNJHOuOg5LFDA4jjN91HrDdBuahPZYxTb+bm3kq3dNwJKlgybSZWb0
4zIeTpfRdd7Y8hRQdcrEsiXTUIeMO2rWmzs2os3BrLT0eSC1vSuKGlGitrWNtBqScwqZIbyIScvD
rvWwQ2hLJ9JgI/2YOnPU0sObESEw3ZrNZNEuAEOeVq75CKEkBTVAgTaObhomLVG8JzzDD5jA2sc2
tednLqTw1o608EYlnfdQJHg6bIskSdxUxc5tTPurYi+qVl1sBFfZULAUv4yBjUAbbxUogrtZE/17
Twf5U+5UAXKOIinuavaf31OqxuBjErzZ0TKHrbAWbP7iNgwpIbyFrIPNAFDuRpNj/FJ0rXvHNGak
JKOTX0AMWF/6RrO+JPJ/qDuv3ri1tEv/lQ99zwPGTRKYnovKqpKVk3VDyLbMvJnjr5+H6iRV1VS1
527QwMFxH9tbTDu871rPyocrViqxCopAWQxhqCxoNNBQ9LzsG6ky5R20ebnUiRxYKrHRX33c9dpC
ppdVDjbAWIUlLTMWviraWSWCqiLDXykb2EcZL+KqtzJ1ZyOoWJKhVl+kQ20s8yLV6B2pJh+x7Q7b
hqL6NUkt/gX6PzQYH+/y6GhIfhUTAjTFid0IZ/vKrqS3RNPgzzUTUNKMInB8Tdh8eiFoM7+4Hryr
2kNnP8PZqi/AqvD4R9xLcZWN37SC2prfga6Gz0mB3xq1qUeB/jEe+ismheFCzz15jf97XISZ1RDX
grzwSaXgZc2IuoyWI75cOnAEMSVk8M6a2I6uDWK0Vo1BJ8xsUhqKQLZvNLujyVjm/XVhVyzddgBa
0IYYbwCCS+14AanAC2eOhsWatam9cEs0SzPPrFDD1Ak1Mfy62UODLH3VMOGwB0IdsoOgWF8X9BDp
gYoWixTdnKHT8CEiKF3h/SF8pYil8lCpKuV2J6UMSS2wmiUtLUHVr/g0ayuPAKxNRg2nLWj/5y0t
CU0mT1O8yzLNaVMZbqj9+FBGmilqN5Nq3Y/Bdeim9GFGupA5CYiRkC1D6r9IXhD/lrFtb0VnDkun
HkoSgXX6JsbQoppNXQFcpm6R9c5kZYy3qkAbAf4noZHk8YsHUykwGbu0eS7xaxJdy2+9iQyAQDMy
Dr0NvnBzHRJndAHZR6y7Ag44V3RtB70+pxMSXGljqENLCNN7AArlEiGbXI55oKw528PTMKxBfx3k
4ESsDcU9QaQo5+NQ2SGfuWmAJc4y0HITouDdKUDGaia+6QZdTBIN3iWXES8AjTNzWn5Vrhyn7JYZ
PZm15yEiweha71ACl2jFC9VeskMMUK1YIOmD4UanMTGPK5H+tKXykwbgdQ81YqX3XTrt24oLwEv6
zB7Dhy4LxnnpKP6G2WrNjWjnFHjlwkfUhyjGeVEkFjiAsxlSnaogmKibks8N1AeqUyO4s3Jzmdg5
1wvky2RXpQuTGRu9UO59y2Xgz2OiGpYiTLB5ZEbbgJyNgle/aa1NDJ2XIIymb5e9M2b3OT0CqNW+
WqCs1YNdEIn8Rso4f1H8WM5Y1VOwSznKnNZGLq6hmV0kDq7Vph3GrR668dpMgmajBPATFplfmDe4
vsebyBflfU567xI5oI0YqC+x6eP8XfY2Bn6vDII1FupoRUmXapyahFugjpArtLr44ZZjutNcxaDJ
m1gueQKZb3ToRZo+jneV/MH2Xvvecxz/prlNrc5L3cpu2yKCXgFGpQMMT6YKkVTuOlKCalU76CP1
NAW/EUM0AwBV8hQXgK1+mIFZdPOWgO5rU6ujW2nV2arBH/ldlOyvZr0W6FeD49ag2QN7S0iRfCaL
T/VmBXHyT+q0Qgotzel/O8Gml7LZBaFjfgvSqn4GW2htcLB328Ty212nDPHPGmANklpSRWZZU3s3
rZ2nv9KKKPRWaOYbyooMZhnIya0GMPeyrDmBC8yDdD5baXLWraD2DkptPhrSTpeI/TSa2gDDrjJl
eI9b23nRM1ui8Budue8n4wrldjSP2nSAQBmM6CqCFPlWo/TwprHY76IoiTZR3iZQdGyVx8tqux04
VeApMUY4xmDRQbssYHQ9KAkiFVlT0GKWn1GzJY7PRcQSa/lzaUTGIhY0eZGQ2QWsQHbG68wV6UMW
p9llPSb6RVki52I/nyKWBH0W506jbIyqU9INxyWhvA91gny0I5EarIbzBCJAkuWBwolTTDfTldB7
pDVagw2wkxu2itFbrxnZY1TExUve5L29zhUQYbPQIxMEfKPlWbM4ZktjKrW8NQ2tk/OPhmVcCjhj
TdlF21Zv3v3OQdBDZfeSDC65M9jZ/pQ0VOAg2xjtlPhqzFrAj5WhJOsa/TF0lii7JAiKaGRYYPUV
hUD/CtqBmEVmElVLx7EK1L+Y1asy0u/4/n8R4QjFjjXNnTVAzZBO1ePWzarmJsZZuTBxGj71ZWWw
cGH512Tq3VaE4v2gDPZqRlX3ikT6fmwQd69smrAL8nw0yAQjM3uuGJjum+QeWgAcWMTi5Z2lYo2f
e+BXRNCoq7FtG5rFgQlSLzPXAZb6Sz0WdFzjsoGYQM7WJop0/wf96AoBlZrNCAOBY+r39gNHHdYT
7AqvXmqrAFHcZ7M3u52aa/qav0XHQVfU92Zo/oLJUl63FLWwuHrtqo1RwnLfhuib647dui1t7hhZ
2ms4rn1JfYWbQgzcs90G5kPYZkBJm5APtnSh4En2VEMg3JUFvKQ2Av2GM8gTE3J83eejwJqPaKju
arHME+m9ZVNEREKXnDKhEV0J8rfgtymcYnSADhvQu2QntJ28k8BH2eEq1JvT+qJ2hvTWCxVxYxeq
D0xW6Fda0Bq/NR+WQBZ1+bJsQn/ryaC5llYfXCZWbN2bOTpnbA2jpzTfIwl5NIiJR2C6Xba5Ad2x
7lXyHhtBWj0Wo6yOs/UADvC+ZsadNT28Qddt1XWZNCAyRgIsbFVsDT8b1oSfvAbwcTaRH7BisRHc
MpEqm9Rw20u2cvYWjIB/VflFzP43k7+bOmrDRVLnPwycQN8rp26QBPrYTn5kahSpZCE03o6InmhB
tYTEDL/SHxpd6QcQMbrlwvEpfX2eyaLoZ0aZ5daqkJSR505QorUbyoSuoStpuA3uOggnax8lrAc8
Ee99j+NABfuNOM0ot+rY/bQtTg1WoqdzNlUckgrkhaOGliYNXQ3mqbZRUKlu+f6tFzsVTyny2rnp
Zf6GXWGyoNzxs9JDZF3QQdA8sr4OXbdpevFmcwQhzOrSKtVb9lCCyhllIqVxtJ+mm3Q7M7OMpSgM
CimxLK9pHW5aV/F+B8KwbsDn67dV7/4uelN58vn0HnUiIIOFVWUFYpmyB9rlAPdSpJWtVbdvINkW
ciFqv505OJTOuBYPq6A6XSeVBZoStw4P4Gv91ahckdkh9VdAK8lWS9tHEg8BnAhOt65NIf903fVY
EwR0AA15Aj4dbT9t2C8LVUMhyHAEfTwUerHmBADB07PVM+2WA5vdVLkH5a2bbMPpuKh7NjsX7NM/
itpibLqf1UeRfvCaX31NkV4huQkHFQo44YzqWwCVa1N31ONOX+6x6j3cOWEL08CVftA9sI16xB1E
zoztm7cWkNVvuU+d9PQox24qj3CqYaM4OPDbm7jUGjOlB/PRDiE/k3qkO/RQpqL8zPM7dkEmUiLH
NCjNYVv++rrEfSPptROc03UFsN8uexVOdiYA/NwYe92d0ILaz9cK9kavv42iXJtOes4DOz38r8V/
4mccIBSTNsSyD14ON3K6Uq/LTc4C9s1vVH2rE3AxH9sufAkUWi2IFtVrv6TWChhTBZgFzPT0Yzv8
9EDbYMJExay6nF+m+/CpiWqSmGNMMcbQhEoyEcFVzzstLi4TJUILmLtycXq8w/s6oXSIFmcyhc6w
/+0V7K2cARvgJiVieGeK4RbitH1mPjl8Fw166BD3qe/oSOf3WkkE9NVjGSfFJqx9aOB5Fs5xGV3a
EQXN05dzZCQuwrFs6Kk4He2918StwhBkkZNtmNrQMSrVDtjYQ15GT6fHOfKYNNvUVSy0U5t4UhJ9
fkwiT2PDLe1sM4bqskzeFCeZR7GcJJjb0yMdYvkdMgA+DbXXbOSgKiYvF+bB1qV6J00fQKNdY5h3
W0yarRwfB4vGNHkIXrkoTEp8KoEm31FZoSMe9XoZ0QJa6xVn6bQ0qIKlJhJQy4nybW30WE+6YPzm
kRV5ZxbSQD5OyZjNVb1M9DqqIREl/VWXNZSxBpz8c87aULBFOJ65UKJq9j8/WpkU99FcWRputr25
OUlGxXAhUGHKDepnN5XqldY6d4MQ4Vs6NvaWqEqaKAnaROgXKzseODj14kLgFETck8+1Io+xFzym
HrujWgQYf9K7vINH6XG6TLO4WFbYRgDZGTaG0wgQot9lqDZb3d4qkdLMezMzNzS4ukVd49plnGjB
Od6+jE20DFEM2bZnvl64fjcfbb9fmEwwLndLhysMMVH9YU9Sz9NvwJF3jXkJmqnFmsW6v/eueWlb
0IYduC+RUl22mmtc8NT7jR+V2GZ6z+g2pwc87PwaBtAC08LTB9Nnv/OLS6ltuzzNNq5Tg1IPs3RZ
QNy9FEZerz3Hry8D6i8PIPH9M/nURz5f2trqFMGBZuVAfFH6Q6sEjZD4iYfhpRWd9lpQ9H0AXRG9
//FF0uVlNuLAM4kF9yZamiNsOodGbtK2pDSKxaukZgPIEPNZeUHOVujMK7psROboVO5OD37kOtlX
GYKG2JRHsg+jsGMfWkomJZmsBC4WnXzwJ/oDGaPlmfXkcCSi3ScFIwoj27VIL/kyUXEQrHys5MkG
E+LzMMhuoTt9w1dkGH/8mrLdQDCFMAoZxgFBIieaovHbJqG52EBfFFRfjOgaMJtYcfr89ac30ESY
SUiJZsJksfaXLT9McgnOkMsi1XuDwV9mNBIo7FbJBDI9PdjhB8hgbG3YGlh0tfaXr4IGcSCalCtT
zIfAUJ4xrP6KeuMBifCZPcj0LX/dgjAU+hzBpTHnf/AZPi3/hC2Hg1ToxmJUXhoUTNzMSmZ20o6Q
Z/H3JZANT1/c8REhgiFjmz66/eXFzG0HREG8KbR2SyThWzZoD0YZF+j/RUIAiX55esBjbyQb7ylm
DMwNLZ+vb6QFfwk/vh1vlKbZDkm7Mc34OhTqmWEONzZAmWFYgDqDkKTvK6sIzOzDkL960yr6hIiA
Bp/3rIinL+ZwqmQUbVIaA3cRB9gOPHO9JNo23pQGx1qOe6jMm9+2FLdRUdNVc8a5MWRnZkn9cKVk
VCYOHC8WrJZ9WIuXjniCAlRVrgXZokuIvJzLPMZ44tKqGyWdrGoAjDjDQkuoPHkrJISTBLKu+8K/
SGgmrTq2ReNgFXdI8+GN5Dmbg2lbUEy2JLQx4tHVwb7gEbbO/PRHHwwoIN44QpDN/QdDXzJIKG8C
ue3oy0SDG22VnmLH6Qdz9C1DV2m7IPAm8fbXtyw1C5YRP0s2srbBzmftRo3Jj7Trc7uWIx+s5Qr2
tsxDgjPs13EsOzFkXkgmoj436GZ7wUUv1H51+mqOzUCCLQBAFg7l3Luvo4yAzHpgpTEKAjxurT3x
dq0Gl02V/MDB8+e7aM6MyERZMiZq2v4JFRqGICqDT3SIvV/TvStDcZuW3vPpqzr28UxpU2DTEbIB
Zfp6VX0VS23M+HiS0HJuYgTXM0K/f1FxzValbzk/uwTmFiqW6sxSdWzOQxFrsq9GMnhw6KF+ogaG
2cZEvuvXtVTwVPmrPHoip/ae6frMaMdeeI49Oi/7hJvfv5vgUdCRATOA6pzHa6jb9m2n49M+fTMP
CE4Q0VRuoq2zHBnInPfmVbfR+8ai7rZxmk59CgM1WykojmdeZLQJBXq7e4w0JwPqXbfXxSDjKyux
jXXgIOwasbXSXYryhVZAncCxRVO2aaJzp1vt6J23OWHzZUI33N/4lF6lWl2astr0JrXCunjTapdU
P8OpLkLbeW56qhN2HlDJlEb4FHdtdQEB9jWgrTuKyY/dpeYFVSR3JgYlJ2uI6zh9I498azS22ILa
tgFtZH9BTGx+hrBnu93J8Vc+avVKBVWdeeCZs+Ht9FhHbof2ITS0JsUqu+6vX4AOj0YlH5Gtvaf9
Uik4LFJLfauGRG5sV0bYNkV9Zodx5KMj+EDDiM5pi4vce03aMhn60s+4vMh6CUIfPg+te4qZxMQa
+LUfi7IrFrRk282fXyvUQneqSLFB3J8pTWIlw9KpoKEjEsP1WyLPTW6RJft43f0nkmz9M1ubY0+S
LRtlAKIkXKayvbsraDlUZpFtFNUHWq61tCalUd92YFA2+GPOjXdkzeEC2UMZLGxsFvdubeqVZhBm
3Nq+9ZFwmyXB20VWLHAY2Wcu7ehQLjwMR7BhBOD39dJy2wzrVHJE09xM3pBkhX/brsUubDTtzPR1
7B01+KAmH8Iked57R1t0MYCoC84qafMA5+fdsooHgi/LWegXtw6Yiz8+HDGBYbrQQROSybj/AWo9
BXe9GuUGkjBCH7u7K5tykVMHODPQkYmZ5A7VwpbFNgRb2N5NHPHvqh5HwMS3nv2+Xztj8XD6pbcM
/o69Df2XMfbeCQjLcWSajIGqV5uR/5BvgVZZd3ojwEolJASEPrnjVlfmi4og7cesKwkPsmjYNOTi
UPxrkETJkHaPCd6d2AQNhAt8hNCoy+1omsGt7vqE5Qx4Nr1cleu0QqHB6XaYo4WDP285qLXVHvuy
NvHNiArS7kY3RXEhNQg7WVqVa+xQnssBqvevScNhd5hNuAjC1q6D3g7WWlkNFwkW8qvWCNJvrVK2
Gyd2H8gyr+bc4XiVUisqZwFqoQ0KJRJnuzFfek1goRiMu8vMNEK4Z1GzOn17j72brOK2xntiTNzi
r08QGFJRD4J3E63gW9HXbwC/r01DWRlphs2eCLjT4x377Nhzs9mjfI8yfm88KxhkYfiD3JCHNtWc
rjo9vuhqeWbzeugvmBjIKPzZm1Cmc/eGAUEUGGXvyg1K0ts8D0uEQ87PIn6kE/WNrjSBJPqrX8oz
Rybj+LhUabmjHK73N2RuDhgv7yxqItkwvgQ9fHWSHpRb1O5qsqRxzhmnsFIIJXjeFgmJn3S4JBN5
obcXFlJfK+qUC0Nt4PHXppx7qMN44fI1xg/aWG70w9JIeet69EBAqvyFW2uC2os9LnzNu9djyB7O
aBUzvNBmjM8Yw27EzwMMJn9H+K3dRB8JYT2mXBxd/P/paM2Dqo6WNjSTp8Kwzj2KY08cw6YG95oy
gzEFdH8u9IZqZaUybuUGpOBAd2k2dOo61ur2zJt1bC76NM7+xqjN2zTJAOFtHGuKo6LeMCcvdXn6
9T22IAr4nZMvdsrN3Fs11AL/aAHIbUPTyZkPk4lZJbwvJtYwqIYzprOjg1Gv5Mzi4m7b3/aKkslI
JnwrSiBIaAWlAv9rhQwMQWUdnrl9xyYCQdmf1QLL3sHmNxkGQ0RIKTZ4WG9BJIo57KTnLCnf6xDz
ViDO3Ent2Hthc0riAIuXyt7v04xVnnB/2adFfQJfaNS1rTOW3YVOLX6RGUqwMfMCBkTuGneh6gWb
wUfZ7Geh/Ob4TrxySb15tPEFoNH28MWeuR9HfzwmRMpI1G/d/Ymx671KIUEl3XRF/m64/lOgt/eJ
QTP59Bt1dBwbazM7SjH5Zr5+HlWrDEGOKGfDSTSnmlO/yUHpFkR9nVlIj21bJ9g1JZbpH/bed2iQ
82B5CLA2NcLxoELn1snbMrNI29OuiZx/SBP3TKHi2Av8acj9DWs0mglCHVKHlK5fk4X57poJClex
LbP2zJnDOPb+Tmh+atEA+Kklfb2P9ZQYOfZ2yjSjD691kP+GEirmwLGcOeVbfz4RQ0haVuUyLCbB
saJN8qwS5Q+ws2dCSIJnr4Bz1+jIlrG2YDYI6vLeH12A4DJJSPStnFVvd86TYzFrgrirUE0oVU+e
8FTazPTfaqejaYeQ0ufqa5Q1V3gSc3I2svfQabtZOhjhskkH/T5Heclir1tn3qZjd8GdnLqUOHhv
9xuwSZJXlUSkPOU8XYz1qM1q1XwGJ7GjZvpch0N3ZsBjj3iyZ+AYtCm27t/2PNL8oWAztAkLKCRt
3pT56oNXYvjgtkgEQph6+oM5coms65PbmDwHdu57ZxJXDA4QIiPZwG01l0E5iG8yYIc2RFn1HEFu
36BD+nF6zA+9xt4mFO0N0AGdT5Sj7d7b5Ss44YWTpBuRju486BpxbwYaaWPGYO2CLEmeoDJCQzGR
bH3olJ0AIEzajCDy0BKtlQ7A55lbrx0pYqJKoOozzdr2wdnX760x91q+6Gr00LMZvrlClWasKq+s
1lDYjRlvCvIpCzAqsdPzgZ4M8mvzHJzcODKHTb5w5BhQ9Gm06V+/PRVphEjrMMW3HAFW+hA3hwYw
HASW0trxuOyLOkKSiM8CbmFCEVlTUvqoEIbamw7gwmoYPAA0H4kT9ai+sC2W64Cgv8k2Ea9Q9lhr
dLnvA4pMpux2aYooWCIYNBelIutNIAp7CVrAXjj+Ts9i4z42ZH/NZ4sTZeBDeA6cxt0mqv1dBRN4
5mB+7PrpgOFBt6cO/X7hiHJblFS1wfUncX8PuBhBmujD51BTgtXpN/HYUKgv0RrgRmfZ2NuA0HQi
oWBalsASB4u8cCZLT5/HWzdI/OfTY308t/23fqr+GpxeWQb3j/9SEUnTpSGHgxY814xs7wHHx2hq
ay/PWqjLibbTMtW7qXuyinRd8W/1WoFkZCT5OpcAnj5+oD/CN3wLf5ZZlf2u/9f0x35m+VASPVp/
4AP+86uHDPFpevK3rN+zq7f0vdr/TV/+2up/f/xn/z1bvNVvX36x/MicuW3ey+HuvULD/y+CwfQ7
/9v/+D/v/01yjcEBhmnw3yiBaYR//snpEv7+t+ch4zH4nwEO//wz/2a6AG6hyYfdlpIhcyefaPde
1X//m0LBZYIx4FeZaquwjf+DdLFAuqgU8NiXmGIqlfwH4KD+heCFMw4BoJP6hVfnX5d/8483iDvH
8+HG/fPX/4OI7obNWV39/W97W3fM0aRSUNqlXEEZwf2YXz717LymI26RlO+rJv3lE8IRJGfm7701
42CAaRX7NEDZI9rIewYgtndGvXbWuG9wc0Om8vTXpxt/5Fr2AfAq8SyORV4qHw026wOB3KBVGjMu
jtjISvCM5mwR8IgTDYYBIy6s1yrqfecn2BWnVtdqrlfKOM8SawjllpZf4ae/AN04tk/Orhkw46w9
SMPrAZEimwiVfPjLpjTxzO5UwRqfVG7kleBd1GEn8JV6D0NRryI9tLYc6jjuFVkUAu/zCqpMELoA
WRqlBfO3FQqlk64FYIegO0VOeo9Iwm9LnE6ytbMFPwSZEpjWdDTDjb4ttTx8HPqkAYBWNKQSToq1
FZmqiZHu7Bo/ioVr7MqBXdC9KiQIzaDApJhkar2co1qBaWMqdj7uotoNlPsOiJkpl+jsPZfIuTqO
sERNQZXhP3sVfzRr/BfzwX83sfx/NGugXJwQDv/3WYMrpjz9Jj9PG//8Q/+Ku9L/YjUn0QJ0ExsG
2g3/njZc9S+6JRqvuEveimUKzhP/Ar84f1G+ZcGAbEyVnL7ef+YN7S9MqDSVSfiBauEw2+zNE6fm
jf1mCFQZYBXMWWjRKED+A0bw6bsueoj1RVJpO5mbpMvDfkrDflNabbiGPCc5NWfBgEUhijWlewx7
WtiQBQPglZWbW284gaWuLfhKDRxOViRG1COoIsxo5+sTHd/1ZOzjCKnYUH2600emiWnG+bS0QgGe
tLrTFt1hKT8QlzoV+CZOY+UOFWR/pwVSmVvELl4Ora1eYSjxktnpAclKORgSIQsNOwtizhTCs7d1
UPhQc6XJ/B0RPZewADFqJS01+DXlVb9QASAoMJlKNf/uUt8v+nljkhO7cUVDei3xqFoGviqcPJ8t
8hv8vV4zrvUah6UjQ9tYZoR53dAV1B4SHbni2vRktkMRjizIB5TYzghoLMWsKMmOmFtIXuOV30nu
tSLa/g6YuYOtbrTesKBmFURjh6HcwGv9ZWl7UbroLPgk6OaUypkLnkgxT+uqaVYc1AcA/aH+UGoG
L0FnJBZe7jRcD7RM0CTVmCtLJ4txfPrhQJhy6JINqk0/OdmxCZK/wNcfNA0ewiy0K64NY0fxXQmw
dfui48fooR70EAP0/LvedjgRBGjU4LoPUn4iQriMiwGgfv9YFpMTZ1YouvagR4FWsRelt3JFBddW
ALAPIn/RjUYG27qseP9Y7Ma5oiOqvxtLqT8gVdT759zRSIgw9Jo7F1Yo9QhQzPrsosydNJ236EBH
zB8KQyd5y3/NG6AXS2zQMsXQX0BRVDAGBDdguitB3LHE7ml2BtePwNJ6I7DBe2oG4T61DQjrmdsB
el4UNKipmfFXq1XBTSKngKcgzLquXoKOqI+NOcLRXHIfjWZuhRPGMCRkoaOPXhfj/TBmPNZ20sju
ODMnxHlPj8Sebo6LZYfnh+NlR07koC3CpFamFaTtvgXkM9wqjhoAcej5eDnFYEwimFGjOQ8xOMG2
rfFTlvSi7EVGztlyypVeJHDTcQN2/fAgar0mH9yFa5FGeDDxbzfZmx/V1reBEOsnpbW1q67NkxuM
tf6b3hHuST6E6cxJubTfJOSy59wAwLzSRl7ZoINZ2XZt7cyDiFYrObOYcrd6L6x+CWrIfVIom9e3
Onk2YmG1Nq8N3hdubxemoryGomxxCLN8RVI0aDAJYswzHYgmi4g3EgR52vPsQiM3u99DNDT5d/41
jX6TT9PfhamqPUSCg8s883lHKhbtZh5krvZA9CWPJ4kh5s8Ur+PZxt2YpMsRCMd37gwfF7BOPso4
z8ibrVQCAF4Ivujv8A7xISijzQ0OdcpN6xgX0M7SxyCfeX1Vbvw2yuIVmev9DRr1ArjDOPSXBowJ
H3t4wyigeskG1/ja3GXfR9wXqFxQJEFwZztQlnr5EI+jojyBMRmLS1Z9pbwZepefJBkMpt8x7Qb3
MTTVNL7z2qjc9KkCk44AK+NihGbazsYh5V6WGKhD2K9dSHfa9bkRuZqWGy9xkn5lMqvgzgR5Z8w/
XuQYoF6/wt3Odyza6aOoS5O/pe8M5lBpZvpD2CgaCFHNCcRLnziNfh15LhOF42tx9tM2Oo3oCidi
azQxbQnw8KMeC7VfRq+lVnY+JPbGr38Z7Nji55IZQgOG4o1WeZ2lhJY6s95XPHdpJxiul3pMsWnG
Ti7aVgUxElTeS+0qggnePzuNV8Tvli11vZiZQ0HCaqq2un6dsv6MxUxvsFdeeFIH24viRqgq4cfG
SPysZkMjUWh0vYb9SMcr9J0ryXn0xWobb3Jq39t0TLs54SvN45ANCrm5FeEtWV4RSe8HF0biegtj
slfN0pBSFIXPAaKOnVobiBxiajBFQFef/cBsqpWZW4KcaQ5fRH4ksPjz3FGfKrD1cyNVXxVJsG1N
msmMAGX2iEHXOxtsjf6PpPLs994H6QTrU15j47lsurIYljHZRLd4YvxXy2jlMmWRWmS4ie/ANstX
zQzSlS7hASK1SsF4Qaq9cX285HYeY3KGxZJ8C3M/edSjyp65alWvRqXGcNL2dO4wX2NH7fLrNhnT
S8tE1d2QIH7LtJ6/Rm4T3LdmctPZah+tywKTXTHghVKjTK5bMN33fiWSR2QRlb8qaykvEX5p8PGL
EUi4G69wGpAjhMYUI7ZNZD38kOyBRSd/kVaaB4torOTKCdXsORBiurV4oYDDWY2cC7QQV7noDQjW
bYoV2K5+hyUY3qQxzY0+qWagz+hX+JJtcxFApsfNObAdWEz85l1RpdnaSYoBbXxiZBeTYXrlW9pt
5GX5WqXgscDblb9EcZl3rFKtuJCDp7XLIbWbq6I2vXs3D8RaqcYYox31UETao0O1RYgrJaiLHRP2
sKHNMJBfqbmUDOOO0JgSn7JuNvOiGaJNICvx0Ibt+EtVk2hH9ta4K2XpnsOr7RWo2RJxlpyK01DP
EPscVFFS36zdsja3pDSzhkGqYonhtWWek/3Eq53whMZcSVv+XVUiPtLTW6S9UyI/AIIV/qcxG+Jx
2q8sFllqOICEIFnU5JzH0kPU0ZH4i8W0pLanttmO5JfyzKh7h9+PUadiDrI0iG/Iqb6eTU1vDOyg
s9xtkTCNh8gS4HTWOpuc01e3Vzn6GGcK7mO/zt1FFfN1HMLkRFOR2r4142mLY6sli4bs8+9W7zFj
/flgVJ/BSLNDpyQ4PetPG3ONSUTx2YVunaRzl1kWmBdTdOlcCSGvnh7qcCdNei79Ew4DKmXQfX12
QVpODmUEeyUU9yvZsPe36HXMMUpmu2oqxv/xeMTmIXrDBS3wE+yVghGAMW8kqQU3IfCe/rEGkgTG
kmXJiu1QFeIXO3M7D98Rx8JrR+tmAqsd1BQyaQK5SmKxbZpwMokpxkWvQbM9fWVHR6GC6SLDBMa6
H9eXeHonPRJOt0RD4HoLZbi2nbMdg2OjcKAkpU+4yOn3vzJRE0liKVyLW1TOQoR2Mkf5+f/wlKCU
Qgt2OO1w3Nx7SnGRFiHkBmure2UItwWBFHS0DjDk4NXaVZ337XjmSHc4fTCnM4VwWeh8GPbrO08e
iTd0iTC3VGHEi9aAChvVlq1IQ196KQlw0CEFjUxepx/b4YdNOdhFtsLVUhfev1RUxiHJQYA84glr
7GVMU7UAzT5GwjmjbzhyibwcVLjZg1MS3J+rbCyKDJXq2x7YwBy3QLYbqzr/npi8MPF0guunt+bP
r49OsIMKCKXqgVOhVYHLB3Bft4kAKygn0nOiOmCP1enwc3qsD4XZ13O5S3WC/plJGu8Ebvz6ELPA
KR2Vz3k7lpXrzCIttdAWERd2RzBYeZVFSUDU3sA2ue/Y13Xstaqrtmh7b2UqlcnhIrPeQItAnw4q
g13nKJPgxolFfk4UezjvoQkwaE0zmwsKNNN39mmKlaHVhYPi8YanBgOFXph/n2j81Qw9M69a5LKt
P3N3Dr/dSdDMvhKTKg7Lfemjn1Av8VhitoqjsNftHYPzA8bf+heRyaxY5B1M73sUaldFkxTf2xZI
z8II3f6uqPQigQzQjFPSUxeu60Ej6uP0D3jsnjBTflhQeXb73Ui1qIIRXr21TUeHTbdqRa+arxhb
PC0ynHWFeq6Mc/DtCYjDfA2UcnhF8Zt8fQgF6U5s+iGmgL4H8qFGfjT7gI2zsHIaP311xwajbkSx
GJ/EofXaGeHu+gXApR6p3U0kwRiplcMpx1JzTkmnBzt41FwZPS1Tm2SuTGf61ytLY0XLK08d4GVZ
HCz9kMhY8o8CTomnB9r3Yui0FwhFYO22uDjEmHsvMkSwsBe53bGAl0F1o3KGa+aKU9WotRC9VLs8
aqmEmL7pXAbAzOHD5rDEZkUyLYNZAcU9jKkTKB2HpXmljfn30S7LjaoISllUvYyViqeJ43lBtMj6
A+NXy8zN0jOTx+HzmRT/NDFY11Bn7+9EQvhEuU2azVYfB2fRYcTcpUR1rn0VKvXpm3bwomMu4B2g
L0PBFrvu3ntX+6pet31Qbkus6xcOYvgEcheZQthpst3EljtXP5xWr08TI0Zg5kMaFfyT2KSDpyTH
1NCK0jK3AuH5O+Lvdluanvv0URARNiAASNIJIUt9r59ZAPT9V8RkZLqqwmBkHdH7h0b001xnJl4d
ElpG6KNGJWlcqJEj0HcOMAgMfY5Wx/khtDg2F21WadWV62csFEbphxu9HqQ3A0kx3KlNShVxjKd6
TYHzmH19U/LvhDbDxEtFFa3R/oY3Nixxyd8EWXPjQkuKKFzCYby1omp8Ql/AcqewGKyHmpbItiXQ
qprpokIe2vWUxiovpu4XUzjyZmHR+lNLGpHjNxAVcbkgZSi97ag2XJWiVogyC8UNfjFlXAP3IdK7
reWIYrfQVUg4kQrTxrYaSKfESl3WMWlEczvJcddmqC44QI/h/2HvPJbrVq41/EQ4hRymwM7cJMUg
iuQERQUiA92IDTz9/UAduyTqXKnssSe2ZYncG6G71/rXH06YsBiRPZYOvpuDQUBlHQ4StT/Ytz5O
zYu15HXDmkHCuESDMErjK+m4BaC4lrNeAiVWMHROivTDOCv+t0e4UnN08d2CRdDi6nVAy0JTUsuF
v12k93fxSe4OyEvAkMsMpWCtpTVjrFfQcmKxCpKUaNxnSJjFET20uhU4p6UfoJWWuOskcuxvOqvj
gZgC1fW2MSpR3DaLznnRDr0hd7Ar1W2BYPKcuG5T3HrC6L7iRshVTFbuLN8stx7sy1YaKxQ1YRIT
Kp3I9x2X7rw4E1/3ThiBHWwLM7fPI3dzBNEYwOYyMm7UzhUzHw8OAnLVLylAuF/NhD6OFqkK0eCm
sfF5maz6KFU+aHcKT8klksXCqUW0mg2Ek5ZWZ17X0+j0t0aGI9Wm4HVJP9AuYt9mzN5EoCVjruM4
toQOb4Z+1KJF1AKHJnPlEy8Jb1BNbpQbmt6UeWeb5MjpmOK8S8qrMsbsqmlLMC0fXe2yV4wVzRBz
LlDGhBSl9t6onbbcYzHLCwYLBncbLWs5G97qADB73r4lwTQdgkQDbkayuzVf4AqicMvAS0u9Bv0S
f/CXUX34DsE55cCXsVJl3Nu56bxkcZrG2w6fXHH4vqxck70F50LrOHlW7r/UiB9w8sKb6d7AVSs7
gPaCzZu9zTbeEpvV7aXv0hilpcN9NbsVM7fybvg8Z8007t4COr6PZrAJeIkday0kEpvazm88+6Uy
8hWJbYHnQ4EA4qDw7VwIneD489wBkDEFu/LODl6iS1jomcrJqyr07qIKEpZpJTQmDeVsc2PteCQY
NmfOmd10teSLGDrYCTa7ZodzkCHV86A8SxsBepyiuPUblE6XjiqNezfPa3v14M3mb77GJGOb+9K0
b2ZDgAKnM7Uxyn9j8irOY8YAxKGloAW8KzbTnIIV3FveJwrzAitup+0bYYUl4URaHsbxUoHNa6VD
Kl3bgdbPJaDkDgRt8UEEcpt0LV3Hnwv/PtX7AGTLMObT9xP/f3PSP4RjmAiEaHR+Myd9IS7xpf76
05z0+w/9PSf1YErQ+VGYcTLShemc13/TK7zgL7iduLogfF55EhQNf49JreAvmnlqrMBeidEYBfx7
TEpwDkxNyOtI2WwPrqH1n4xJ3xULfDwCRJgaCNgxKWG1/1zK1Tqe51VaECuRGM4SsgbqM2r5+WNl
KFwoE+dPIRPvasf1A4HRYHUAIiCteU9cJmY37bXFnQ/MCdobXRuxT11L/h8ewj+MUFfC6o8VCZ/C
3AKw0KbiR+jyvgZCBz2y0NRh7jGUnEwlb4qmHTF4tsVW16YyNDoERLbMtduOzv/j7z/eCd7z71bK
LlNu4F/f5Jrfd8PDMJMuNnv9oSldRhMKF5Bd6aW4TQMbnZVJeaYwQqNOiT1SowWhxGvoLyPUqGNs
fkduspGEEEGwi6ZOJF3QwPXRX6Zix6iHf4vBJjumVWrMRpTAfxmz5o5MMVzNOGcxYLhlAyY4G8fH
Q2pjMx17riTh2JGPGDbP+3is1k0zMWaKAQlzLETOthx0ye4OliquWhJj73GTx7TWwo5/cjvxwowx
07HSG+fXlHZqN9bl+FAO9byHuVKfYwNXeHZB34imxqzPKVk+z2juxZOR6PzgpLLg3BGPtoXvHN8G
IyHwm7ETenPkVtETJQa0giimm7L28E24TN3riAfAAfSebpowMtWk1w7md8wkAix86KaxMPSy9qYp
RwsYB1FalPce+aMuvisMVjJkHtXEeCNrAUFMeUO8YXzC8ETtXWmUR4mJy5bZ8PiQk1v6IPPFvePp
mNsF9v62NslHH1wlv8ycR1HiwevMpnr+SD5C8zToC09GwmY7EDTFGprIgbP6Oji7nEgHKdP5dRrE
/FFv+ZFZb7tPLh5451gl9hFbVOOemSrE1H6qz6ppgnNVwavZBLm089CuMEgMXWKSSLooxbYTYM4M
W81tI83iVrgphoJGghea2bRf7Jg/JgVAUJRgPZ8cyGqmJ7MH+UV1LGdf6+e9mw3lsfF5uLNHnaEG
EItNZ5EjstXdrjwKfH/RhZC37pH1vNeMuLhNMEgi2zqVVzZtDRHyyfit0Gc9rBnFoUzSdTYNo2H2
JMcHxKTLZSBHfpWVzntRwQw0FFccTJq4iot1sWvSudYSfYzsgGtx7TwIIf0wu8axsQrHtB6/GUU2
7+fMtK8TmycRY80T2rWYNxVpqxV5cAP3tSCt0SsDJ1LY25FtrkhcxL0yjm9dPZZfkPYvl/WUzh9N
aIp7gsjxeW1lsSO6uv+q565xD55O5bHaZRoa97ZLeI75sN7q9RUtayJA55arX7CShOmx8CRsF5s+
2+D9bzH/eCoTLz6VXfE0ad1wSrO2uk78V5K5KCczrXJT5AeVeUw75xk/d/lo4gv4AADEX5hake1N
jGc3tl0+M7Yeidr2xJWAGkZVSYKgSnlQeFb3u1ja4lpUln0d9JNzPTDGua+zTjwNjts84wvK2+rh
QN6acfNsYdZ3kWN5f6d8mk68r4kp9Guq/cTHZDnKrFnD9C4oNm8X56csgq7ptFs1i7oHpMuXSzRw
3SeByOF2bnrDDyFilZHRG4w/yryK3EnPDn1j0nGoWIGpq6z9gmRD5zFVBfwvfP3lI+1YcIZ7Bv3D
NS151bt4Z5ufkLYZhfs0NvXUf8nawX7KML0sksNoLbWNidWiQf3S9Wm4nOUEhjUl1mDfYnuNAbKt
5o8GvusRAwvANsNRMDTk4u54Dx0ShpE81mGjeramob4amoCRL2/YydaKD73eaTcNaJ3mDFd2Jaod
9pzOzULGKCgeUemtkxC5Hl+RL2xtdBRUh4Qh+LEyi48dsvDtUKLeHuz5c+ZXw5ZJ4tciNaujVidf
Zvh4x3RBbVsbgzg31ThtS2dUdHxMhw2KXngu3QWMJCbegIMYohfBxphboic8J8EiIsmu7MUmpTYQ
4xy1ODW7uX/SCiFhREgaPxHE8gjKhAecpoiP1hOHcW2B4qsqy9dELL2PsnGNuu/sOQrs+nauvWxr
VlpwkROQcIkAcsIUlAWLq7Zxkc24AA6BnxwXRIsE0436USfx/lB5eDeL3vK3zaSZkbDgRI71miKh
YwNlapV+MTlZcBgS444hf7ADiujORh1Y5dbk3n/pxDS5kQPpH1+ohWcIrbsfD7glezvXmJ5rIlrO
Q0ewdW3qAw5ZgcEkPHCxYI5duZnj7ovVTMM+cRLOPA5wf4dZ7ximJrZZee3KW3AAIzT6otvhiQM7
JC0olQNfPfvOiH2WVaiLWq3ujWVRPGEE2XiRq9x5H2Qj/Sd+Af4mcHy8Oyj5qRAtlLaGSco3DaB3
RMVl6hC/YgL8ZAEJMxSsq0u77MTFtMREC5i6eWQu0W2sNGVVdVtySGVYI2eBjWM4J+G26iPtYR61
qz08Et/DVG6sUWvITXeXF1HqDlqmarkXuWhwPO+Cg1qc4FgN8fwhK6xlM8aDPBWVsCPXLDHUdAv6
jikptp1t2Tdeh4CviVdPh6TFbFoX/k5qIwpWclrCybHmDVTa/NFzE0iW+jzt7HjG+DYYtZ0kKAIb
suqmNDTOcvJ3jllmKQt8YdwkWhI8EGRi7MuMN961mvToA2BvoWrYl+BiTLuLSbuteuVfGXKZT7Pf
4iJsOwFREtJtq2/wxa4wd/TOgcJVMLKniYT0ElceLFDS4lJ0i3EUaFlllKVue1EusfU05N5sh54z
YX5mTmV3kYI5+FFu5Po3gVlrubFxfVFgO/p4XKQMSCvUWiCZ0nmayiHLgG6y/Gz3SfelsnJXvzQ6
e0TfbNRG4jxht6oTzFV0uBRDLMhDTdH2eakzfm5yo4n6clrrAiFvgKvLjYsBWLMlAiG70NTqiob5
c+7x+lXpEXfC9sx0qrHxL0OWFYLpZ3hA+3EX5cyUrmczzg5LWovPpiBKNmrFXKzPhpzUtUTKc4tz
CNcKEmE62ARm7LA5C0DyLAYRAA0CRNWLjgMHb7X5FZUC2b1g+bcCTSdroKBM8GJdxJvEWdNZ06yK
ZCqc6wWH/1utEeCaY2alu6HIClyc0dlGFUUeNC9Xic9KDGiHU6ws8FXndMZ0Tp6+F18yg5mGH3f3
VZCRBOHOSbk+o1q1OmqezS1lqHunCklZthaMZAeMdrHJU7M8QsOszyXm+gdb76ZN1Uxsxu2KeFfC
xM48dToO96BqtNs6CYaHzLQgMVdUGrXjiqtkefsWgXy0tDU5IpZy3ZSXan7tiWcKs8CjPAmkND6w
DdZfLeGiMdAS3Gc7ysSTm6xso6rl66y2/vvU0IaHNCMDODSk5tdE0rfzPqnc+UIfc65/GKdNslru
NhRbT7h4VVE3r+Uv3qxPXq/Ko9lxCSvh7N6v1PzqzyLbqyVutnUOg8PIJkJDZicG36JbL8kmC+Qf
vCSQLf3SxXgYm6xuTgR4rJLon5szZ9Awqpqx/lT4Gkezl4l8K6tg3jWz4q3I8BsLUst7Hc15PGS+
lezAx1+wHvxE7ISFhJpjSnOmZDPgN3c5tqb9NAo847PFKi50vbKeTRyMFAapoh4vsGf3SQo3io0O
SWqXwYbdVzzCQxKQI6QbKX7I0LJuVVkFZw5uUtYViBGuDNOmlbiSNeuThRqi3Y5J695pBPu+Vn6i
kxdX27YWWh3vNoFv1BtTUx6HgReHIGhqJZoU6sGk4B8ttsejb4lawb55rZFUvcibGjcyniUO0hub
6JnHgBjx0NYzpFZElm9NFYurAuOIcz6Q/j4atHrEhYwPyaIleAc6ZvncWgOD5b5cvPEsY5hbnyao
UmwFXQ91D4hTBwGFF4Y1uZUPuPGTWcXUbsMF1eZDE5NF1EkLF3zPXcrkWHCUbOJl/T9iCql4o3dI
EKM4w8ZoxO3FNy+Y0XUYY1tKsAtSS7V6mtebGPbxGCZ10GwVLz/xPooSygO5IjiS4oo2Rj/Q9fBq
+3b3ibGRG2Gf7kSdo4EcVoHAiWodsfqpLT7P+VDs2qzP9sPIqabD+juQdEUhl9bu8NBn5bPXUrcv
yhBP/lRa2aadkTe83bugACA+LQs3n8Wu3WJZbh0NFuxNYa00aVyK6sh3+vLYO37zombyvG1Gc9RZ
EJNg3vA8rd5vVzapf56lDso80Wy5Zd19qitqSIVR+1FXffPcrzV1nUK+SKt+nCJ7KdUYIhMYYFYm
1ZGQEarF2rPIzs28m8pqhwfdGMwtHMfmxemY1GMrO18Ig65lA/rFyusbo/tk5jTyUpbiqvcyXMZj
WzUvfVz7GwsVhc+fbbyiG2dhjXT6QFybMvjLXl/klzeOi18tZUjsThc6mb0cUIfLkxQSNITpOVlZ
wbp1pRVZRc7s0XhXpnzE4Ms/GxPtLTlYwRmotj1ls1efXaJw9yhp532tm07U+PX4AEGFtmoicNhf
O2/0t+KqKujLvYz2BKnt8uqzSpdt5jNAKNzqw6g88bkfetoc3UmujRriKuMidNc2v7TW1oJl/dbK
DgAPfGxRWnQi6zOwpvJorEtV0clykBTTRtCkPjtSkabXVmhccpSoW6gwdKRr05CBjNebVNnyRq9b
nkyTcwS87YGiTkDO6bHniwIlEGnD7UQ/beG+DqDF1ZXefAGGPF+qEVTj7TU0Fa0vrzfBWmqAfG0n
dJpWN8ubt067tnh9cFgtI5eAlFBWdB9komSH0uYgK1HvnofYxXZgbcu0ROM2YDbmRQA9K8MOAGXJ
CIgqBI34lKavrb/MlwvLrY7UnHAITGsynZ+AGuhCFbdSYOwRUngEa5KYgz8TSUByIDwlrXsecTLp
5VERmBWiRmfkkSwsQawCgD5ilwF2UuhOJAat2QY5ryAZTca0rYlCiwjadAjJIR2Kg0ZHNeAiFUbJ
CBKz2AQTLJYNQOH0k/xCEqi5JVNl/liT6hDGZlsetbWpxaeVbY1OKj69dcj4dOuh35FUFjG+4TdV
Jk22XNjiLIOPf+ubPcKYLlUBZlav3CmocN90fVnLFE/j8ZUVh5TssA35/mpmQEaCGdCxboz4VjfK
+iwas9hgvOif/b6Tj40BdmF0CVgGplT1ecIo8Xq0qXCjRO/Z3DUoCzixNs8qgezW6jI4Tx77bDOl
3MLUke0XnYg8HOuLwcAFtqKFdimL+pw1vb7Psl23Yew4u4uyK0GCgsyj1ihafhy27XyRrdKAdEUb
J5mvpwCF8bPh80rYy9B9HWTcvKRGnFx7g6Bdb9f3h1yOAyUmIJDL5cQr6vBWVvgByBRBJsVtNY10
7zbHpOsZ5v3b2WD0QG/wb9Jrjy2ffh/watQc+9pLNIejYgr8swy4w3IuzPupncdoDfCG1U8FYtOG
RKmbG/fCtaDaDjzIAGDuOJd6fSZCsT47JsUD871mm1IvPXVY+YhduzQURZPBbmYn48M8UZ6IAlxE
b0qY/RW8mJh97LHpfEZlbhmf6Bvd6A2KGXvAIp/0olNSp9MmVwAZHbuJiCgvkUn4ijekUaT29hSZ
1cpx6y0L9KkpWRQzzMTn0tQABiewOiuLKdF6ChZrHbswmhRbDntenrdtVnncDTr2+aJt7OQT3dQs
wtms1jquU3T/raU+tDTLH4VHtaQtE63i2I3cTJ3tLR1ZR0VgcWq5o6C2tnjXND2+VRM4hVmqKjvW
tiNPkygBb9atktm/uW0Lq7hekMDxKDMHtIHoOksGnA8prSprsgUVxGpwvoQ8Ztxb0hu+eXWs9j1f
PaxlwcLNAoo/AU3yM0lIlByyW8pjXrPI4Hql1+TXPcM44a69jXRNP2WpjAX3oC91qtBxko9UJbkd
DmomrAUKfEDdMjgZihudTXaSlBNNEzMVncd5Mw488NnHFbIwgTLf/vi2MOcq54jRjKH94kycqYJD
5VgvPaQgUyORPs2zfTM1LOjMlqfEc9hkUNAm11iFYhxA7vpyKdyFSnjyZvJPi9fBXhp3C2OI61sB
Oq8TzzYBjrfTG9FKSUphYS7DngaOK56OXpkTm+DbT0ubpJtlRcB7Gtnt4Hh8WNEM/qmP+z+59xjv
WQAr5I1BLRbDGEx7v+QSD43VVCKX/cHOAIcj5u/Otef25jbpSYCbbba2NKD4hqCgPngJvsd55xD3
Q3GQxDW9S23JU2eN80U9Cfk4wIK+HjNTfWRLWP5ALPlFtL9+2TUMAdMtOI2/5Bkjny68UbO6g5ZZ
ejh2tXs3C3ox3cjTa22gMQGtoBA1Rpoi+PKUVkAZp4Ka5yUXQKtvD/v3U4O3qcTPUwvL8QgtWL8U
DtHvZyMJ4R1mkCXdoaosyYsWWGsyxSDPy6SN+7YdUuRI5bKdUXpT6AyAbLng6Xrp2slhuXibT7xU
eJqzG8RO81VkpXfjuwmRIz1xqLHWNjKUvfNHe8RfOxWDcPX16XsYtAGW/NyptGZQNEmi9YdEM+Up
xstjRe6pHmUuW/IZ10mEBQVwZE987mZOkZohfMzU2/l79vK/UeUfR5XIZH944X4Rgl++dN3Ll3To
vqHL+nle+faTf88r3eAv+NIu1CEHtMvQAyZ4/5pXWn85cIbQJK5EOhsl878Hlrb5NpWEXefBAMKq
id2hI8wqRdFt/GXC84YdyIvNacgA9D/Qdb4jUvGrDdy2sbc0qE/4du/etMCayWUSmjj4Wfma0nLu
CTaCTePrf7Iv+adPWrnw0LUYeP1if1bWpAGsbdPBN8nvI0jsWaxkmSlOh+/T9f9X4/5Pn8RnBDjl
sfxtf/37HyhMSa/FSysKQR5KMUTxoF93Y5Vj/LU8/PDAP3zfSn4U0//DB7E6ySxZnSh0PuvnDxox
ZQiadhGHmXOlKIvXWMtec/77v/kYKHsGDmu/Dj8JByBkwFGCDQeGf+AzXHxj+Bcq+y9uHe8qIgLs
1xmhv3F2f7x1yL9ssvXEYYyr9qz0gTK4gRfU1vkfLsrl3vy4OfPiwZFZKbXwqaGRvrt33lgxQwug
uqTTVDCXm2/nRD0Qy/ggRhjVv7+D78/Stw+D1eau7DYog+uX+eGyNMNpWJsNvJqVCO9R0hyglMRh
o2Uvug9alZEbGxrw1f/zVxHq4Jo08+Zl8355uW0DKgN6eeBcae6GlaflBCStEpBi/YESud6wX24o
5x27wioH8d7N6JchH2D5VAKrcrjbFXPSbW7q8d3v7+Q/vfIwJf79KevJ9cOdXBkWo8ZQ76AFigTg
Vj2gBqtPdfvf3bofPundzjQVVdowEOcFKYd546r8ZUFJijjrT8vLWO/MT3eO6sUhOQruhuswqHiH
CyYDE08Y5cWhx9OSpLOugRCGjdVk2Y8yIzAM3JDhB8jszmmZkBIv8Qdjbkf/9b4irPGR6SCIssnN
ePeGNnHl+FUjqoMYzWYj9FErwllQ5i52NW8DJv8bI2iNnYT8ctBb1WxQqQWU9XZ9gpqB3ehEK771
cd6OWmaBX96QbC+PkQR7urEbvOJ1xpPkmCzGeCm8LoYesaxkuIAaphH8kzmNqy2Il8mEntBFT8nq
Zm4D81Phmc3RifP4eayo1dHUOod4VUk2cx3sp5wlVXiK+PZuHpixU9RRmUjarL7HNH0oynqLLVF9
R16pfSJUcfoiYw4aVOF8d5Ifb+bcbi4mvxvzKPX8tNnOdql/zkmLxQqa76NhmPNSxVx0MfZi1wSJ
uGaW2Gx6XEEwHkNsCXN0KAMFkt4He5c82Z3UGcjlElBfa4UWVTpXt1TsnRVpZxH8CBMOB/tbimJ+
65LuR5CsMnbYmTV9NGLhebJx3NhjNdxcGHqPMxk6l70fVBq8UJwIk3R0LlRi5M+J35QP7gS4KjtL
PEm3Mj/FXLsIvQmYUFQ2XGg3HiHzpZ4I+siyZrYbhYlIRkJsWz50E3Ha9J/VDRzG/jnm1hAjKsW1
O+SvusEzHYjT+1T52avqpviud6GNTuvunHZdczGX65ijpfPi9Q1gwn3IMxidiLztI4dKj/CXmf2Y
lFZIJZLRjplDfcoSgp1Ce2BUmlgiuM7dpH51tcC4Mhp8tBCoY2ZpahM90tvKKzsC7ElMhxrucsuK
jJuAa2oeLXY6R5UUyT28+RWt8rLiOSDrNqzk1GxIhof8yciywX1lad1ynzGoFJcGEGuwgfs5Pqax
QOrMzBQ+Yo17wBK6gGdnrcmWTz45cvcMmKpX00ubE9c4YwnE5g1nSR7s3AgeGhb3vVU3vD9E2jnk
c8LQKXA0SEeSSBX4eovhPQrnlU/Zx6pwEHCKpAmhHGu4SaPP72TLsrP1RYtGm1N2IcSXxl+scY8E
D6YPOK8n437w6/wlwHpuF9SsI5KOoBVlwVjuuzFWtJDB+Li0S7EnGqvHmlZrzWyXC8tZtgv8IRm2
XTINIQJvCK+B6L6aC2vL1pg9bsrJ6T6OXi+ektx2LrwZ/WMFJuzg8oWwAj5cxhxyyrQIkb59ctKk
eJaJWZ9UTFQt4zMzKtr8lV48gDrkWuhqFpiN5IRutHmVy6UwKK6I8mZOnZRrritPaLA4fUnxAkdG
jrNx0iC+y8eWsNdUqPRbLQLnUBcu0LKbusvZNoZH0c3jHnIxCcnBwIuwTH59Quj/2sGECqVGmCy+
PPCZk2/90HqbtFN3tTRhOIyfh3TOTlXtgpjGwkV063s36cCiZN6ttqBp4+XYt8E2KVjnmI3DJxde
8ck3MLMhSnBXLUBVyaJEH1UT4kqSifHcsfqSl5pdEVOMEl5LPeTBtUVdy6SQVV8MJQjDKGJGJvm8
XVp2t2rqx72xHv3C5rrNKn/JOs2/9nEafykVKeDWiHitga9zDynUOqmBN4o0qfh5CFa1ajk3mxGr
463TLSyjypcB7vwDOX1aW7Zh0rHnpHbh3xhuiwJdL18ch42ybdk/yDv3bpaMOHizbedN7ElwYcca
/BvinFuA8IGd7K3YG4JW7ku9GvAzyNnEzKHZuCihNi0Y9SFDeAnTwJi+pHjJirqsCZXtiMFFlLRt
s/LaEkTxppPl8xAqcd3JtbRvzOaixGGInVymQxZWho3BLXcniwNgNRfM8W3XhSf31Be+8U2f2K3G
9R1x4IxfFSgErnJHJbtxxozVmyhmQk3rnas8cXYdcGpEAKkZOdbCjoidRjQuboMlDHdo8eJ6o3Sv
jThwJyJHenbuUkdCknAa3I8CWbrv1vUpXobqphvYe7SE3WMKWPTFWHHPg2bYQUonPxdp/JUVm/rn
wBj6C1DHMgKNufaLrjx0rj7uc7wc9lCTtcu+za6tzBof0TJ317NK+8s4Xz5lujXBoIEJ589kG9mL
4RyWIFuYrMjqWmht/KEsnjyJaQcz4NcmWYMJ++wj6/mhHfXkYPqNtk2TSka9buHmPEPD4FhM9mzu
nzWnGSCbc+it/olHLUvLByKP61Nbs+PolQ9nSjfEGhYA/vh9k3XtDldHnsGO9m8KCxenDc7tOsIC
Sg0HbCztds/cJzSZSkxhjydVzdinZDPL6TMxajHzoIogCBbHGhUW6nj4fNhjt1W7mUeJw0EprKxi
Fit7HYbIJKsQmeHHrjKr0ySt6tR4vS4YtcCYsMpu2AwGNpoliLAiGuJinkxVLRw+Zcv+V3lTfCsZ
7OAeDx1f29to79MT9jrYLIQoyUf/BLOnQcjnDiiYI9oBPAvDhTy6127OUz/0x6L6hgkC7IIs8Y6K
cQ58xzloV9DS0cHeFfv67K+OeFGPY8WH2vUwKclt4t4Z6iU5vo9pa4OIDMbI4Nnonv1CLyA1qfJu
yi0FpdFwwVyp7+FbCG8eT3WZF5tM6J9tfziIPIfDMFsMNhxcBE2X9cXGMd44Tq5dGlatwYfzEENp
tjnvWaemFTY5A+uh9PuDKck2UTJ+KVKn2HroT7bmykNrPGk84seorgbOaMZkSatv0DIMWhSU1nLF
ck2+JKUH6QQVi8Y0RgVUt5p2zJSj+zsvqdjfbJft206oTmjY7CmcbLxlN4ILPhQMBxlbzs74B7av
9UsxuhbE2Ko5eGsTF/S+CxSkqGm+PRSHtKrs0zB21WtjkTQcTv3U6VWY2JRWZVly29Lc6K9Gl8rC
KLAzFwZlFby9Fw6u+uSbYFSzSavTZatGr5wH58JGVHGu27xllNEF235EPRz24GuHZM0XsxSd0tb2
qviO1En7xXJXu5KA/9j7muHdQNZju41xR3vQsyx/ftsD6xpBdzQthflH58+1zXjXHOgQxHUdoZlp
GW9BgD80PN2yJCjs9fIAYM3ea07jJbmQuofZODVTT5l9heVKCgMRZcG+CHBoYfNzLnqrgixkBH/q
m6HL//p9AGxWd6kVe3jfNydmwn7A92kr42HAiq4tOF8mL3upy+E2xhxp9/uO75dGnZcBJ0M+6c2s
4T1rAuKPUyVMGA6jpCCt4yHmsKY0qeu0udBsUuJ//3m/ulWvH+g5q9VtYFm/CO7qlmLPdgtSinw5
aSE7ZrPJOmyRNnDrX3oCR7dFx7vmOv704e0InnBlcfepiZAD+qUWxUTevzSLHPeqo8b5/ff7pc9G
kYvpMYRXVgj35V23iIX/5OIpjPiGfnvvaElzgbvQn9bgL4jFqvuFSIEDOo7d3vslOGQ4gbl1kx1c
m8rVJU+J0Cy3jyTQcBK6RYPgK6dyZxI7Pv7+As1f+2HqA6BzLOcgOCNH/LnHn43CHttywhW8w7+K
UTIcKS2Og+dqoC7tGgRI1wEmUA+1PT8UwSxfNeFM234enSTqET/h4pW0bR/KcvAt5hWCWs4u2gPF
L6QEKGNfZWzE/VHDcCT5jrj8D6/+E17N1sTe9RtpTVbX37qmf/kJq/7+U39j1T4CGn8dOOE0uIJy
P2hrAu8NdUbd8mYz+GZP+C8PwuAvlCe8LzZuJ7gieLzL/8KqLRQ5mIzSLUOMC/jN/wlWTfjOu92Y
lGG0LkSkeasLA+mG70Aui9e9IqxBv6h1rUnlAIPD1TYwUGKYzoYS28K2GMXN1ijanSKABLI03Fvi
1Uu4JtWS1Vi4zd0lQ0k7aEALKALVUtr2g8GhXGymzvgM1yj5WClYElniOp9GCC+X0IP7DwsmyfEu
a3LCfxpK+Mtk4i+j0VWB2Gt5SrBen9cXXs70GIzkpmx767M2wRW9wOhNweZ2zf485pCJP1pFPHjn
bpELPKnSnQaKj8oavuZvvohmp7Cda/SQAd9umaEALkU3b6xWt0BIrOGJLmWCqDugOrksrIy5PzWq
J3YFz/YOdnnlRpZJJ70VZZx9NNKZchlruSVqsxznIlRScFKYXt259mAeO69P96bKv5ZI3reZl62q
GZkR3jaa5h6H0/uZkfIHN8cc8MA/sS5hcMYVIgEG4z0pRW1Ix21te0N7UYWt4Mjm1QQHyUODCZF5
i91pQBvAlHiDBY90tgvl/62hl87lGGD1ZvSDZxyHIJAYaixB/LBUvncnPCe+b/vZ9I/Ai5a2yTvh
lFAebESPXhvnjyMz262GF29UUMpwD8Dp5KDqkxs05UUvPDwmh2rKVtFwjPBjnqcLeECJH2mJSLde
5i63sk7sTN/HCaBwYcCa7luMWMx+wuZ8WuoNvixjGtmxzHf+HMcHu6nMR7FYsJgWDGXvg9Ir7bBP
OIIPtqb75UPWEjT0EXkA1dV2oORT2naCkd11e3PIZ707Qs2oiTbOSyczXpKOwTJPrjRCxyGgt+rs
yIRoc7VQnW+VHgNPgTYcsYW69dPY3cINptMpmimPMgc2sN3IChpF0AMUMFoN12ziLOwcE9L8Eo8w
a30iFTXvvlCwhh3zmAzt/7F3ZjuSI2fSfZV5ATa4OLdbMvbIiNyrKuuGyMqqIunOnc716edEt6Rp
lYCeX8Dc/IMBJEANdWZERpB0d/vMjl3cJZDROq2Rn9dX0a4tPS1qj7snOfmq2lWEvl8NI3uc2YlE
HS+z49itIwTAN8uc1p3v58kuGZdnQFX9scXtuMV1Ku/a0jCPjSvUTietfQpBhkeKPfm2NzgslmLO
TwJKy24KavzAxbIezZZb0/YK+zVc7K+VDnDjW6kfyUwbnLbkuKsrX+sTwT55JPD8rSOoe+pykZ5b
oF+bdS2ptcZdCZku7kUz7MTa8PkYWP1Lo4rT1ggNjgAyi9Ms++FiBkDow+AO2IuhkIlnRnTYo5nD
YQAdlvSucmfaRgha7RmVP+vc6COrzq0IglcSiw7WL+9enqW7GB1MP90cYacOP3BhLJsgc/hwuNkO
bTOii7J6V+lKcK1tOZC5z61TPKkgv1utBIlkMMkbrS+5p/e12YcnP52e+hBbx1raG5zm2xSndJdS
Dx2M4rVv232wzBdJZAEX5jDvuqbQ2zFZQb0n4pPHiTuaqrLfWGXxoxDYqOxq8pCKs+E5N2jzaC0r
DjW2EqbWPATz4CIadBxZzkDaKA+PaEgRjyZhkG05dxXcwXHi2mooF+D78PZEivvYyMLhEHTFx+oD
KcfdH548HpenoQNGR8WzvGahllgmwKZzV1iPadY+jrLfGgF/1FpX1zkQ8r24Pc3UkPgN2npvnJvG
Fk+53XqnutFZzBdGWphOEs7f2RfT6HHs2/PPTJfWIfV7jn55W0TYQ+mOggl4YjfmbHse64/amXCa
rV54VNJ/SrzuEcKkueMxEZxraUx+3CtPf+a5Mmzs0U/GqHG0vEp7GONWK703+aJ2Zt0OwOLc7MmZ
5/DSzSbgUENvhCzfsDfaMbQ7lIRyVxFMi6gC9Gm97Z96r+LpwnmAuaPcYU93eHu1eM9EjqU2Y3Vo
6eVWFjXOUr8UaGs7u1yT50lNl8Zou3i2tHyFGPvqYhSOCmN879fwi5eSkSCfxHU8NOTEClIa9rTD
DnWsPbkPbZnwKbbialtpu5+C7qNyF3frdmt/MLX90lBiywWsOJiWWTGe3XYyr5nlPA1hc1f02SdP
2Tg0cUOYtVginrRbpOCvIpygGgo3VrdnaWMED0Hv7Ptczk8zXx3SwUhbHY/R4KtKUutL4QbepnN8
bjVDIN7544Xj9nZs1YnRnN65Y2ufO6I4UTs2OUTKsM5itRTBHnVjPWa1PuhGnsY8UXucRHmcQqyG
AmjsWMyKeE1CDl6cgQlZikF8CIPvC8OfEVyX1RSPWXkzu/ldeyHFYMTLNNZbEmDZtwY9Jp7s4W7O
W9aEqXi1xHioyKGE48rCKkPk504/jyCGGPmUH+Nc0Si+fJG+KrYjfw+Sba1iqjny87hg6+X4tRMY
Rew4dd31OmM9xKectM1mAHBwdnM33S2Gs0T9kDpvST00T5izVBUZcA+bbaB4Mo2lUz2kxsg5v+6w
o2rWtYY85GGpYXxbltXsqqEZ7mx8o3Fu28wvBxM7v2O8ZsZ0W54xo9deGBmBe50YUH+Cg1rdm2kz
zhuxFIIT6LLK4amSRnAMe7We5tF5FbPZfKMWzUgPSQl2dOf6k9NHTmHRkydEjbOXddbejjr8KI3x
wcp8lBcx6aferR6myjBgMxiP5ZIN98ygP/ed0yGze/WJ6NjnoKd5Zs7VyTbgysIEGjc2fvOvPF7F
YUKDeZer1W1BDHdHh07irazHbO9hVYuCoFFxqQR/bD++hSn1S5UZGJcUEPAnBidTRH9M8NOjOnQz
QMiM3Mwp3iG4L8+okDBah+DNUW4Tk/v0P2GpyzdG4pkxgwP5gvnWBFUKlyj06cNwHMZJs7jdRHxh
MiKyg/EPtCT3NW8vBQ6wLeX3plPfFtPwn8KwGj87/bg1gVxeGbW4yGks2b5sLFSYnDpFeBOdiBqz
K87IBjVmyEGwR6jSi2UXB60SFWPixzg2hPUT3NEWS36QDY/k44LD6nvtZ2MND7Ve5peRWcvOCvMw
j0OyOHekQ7+3Kvjg6VwwA/TCDXiE4TWX1tmrnHDfhOjILvzkLbI6CwTcio228ZBmrg3ZxKilDcSU
Xjsak9s7afVrVOh+uSuZdRym2ppJvrQfRUop+TAXObmQZrSeeUD2sJgHpwgiT09ZsRdVCrK0FIrF
qzeqtxYo3xnHsrsr2At+uinFC9JhEdzEssV5LjPH+garxPsm8or816pTSl4z9GKIVFuQMmpnM6bB
p4fSy7zt5A+rgREUpcyx7xMOKg73bdWRmMbrvinZeTCoyMc0i8vEwsN97obJ36lyTJ9Dg42odWGj
FZfYxLtwPSLXfIcQ5+1b3ICbEhQdc4f0xn2t7Wid3TBikdzzrZ1cKXREnq3ZFHUtcYIPX0ctUNfX
Zogq8uSQ+xHPu6Rl/VM1GfAKK2fS6AiEdHFwNF3nWSdRFs1pm3TOVWbSec2F1+2LxgvOeVZC6Nbk
DJQfQnDOdsXYdk+Usoi9aX0biowNE6jRrSyTV4AuZVS09iYxhMOErKFu0e1QSmVy6ryl2votJUgV
113J2CeCWWfFtVE12BjGDejelscJxk/Y5CMhC0bXq8q+TqG+89jg78yAj5jcwysSXb3FHQR0Ny/P
k8dEQFoBfOqZrSHYaFxnqd+wJhb1sa7FUwi3dU826KOohleAtQSPvfVRl5xTbO3irgQxTkBLbxqx
ZJHTuN3F6OYRu65hfyKm2Ue6KMvXWfewSfDnYjE3BNy3jixLzWQ/g1UY2bIGWlOurwwUgQ2DQI7z
Osm/q87aWLO/MjfhKp8LL1pMuhu9OUhefau4Y5Qhrp1gujq01U82v1hns35rybWOM0PZfKUjFPE+
ozNpKF87IfNNwfBzxwQ93AqK5th0B260GLK4EIa+leepcgdvor16QfLN7DsqANWMzjSp+bFdoIyH
vWfFS+Gz67EQA81GXqt5Ga7ov3FZt1O89t0NR2IuV1T5k0EjN1p/7RCUHKGuhv50B1Dxe815g/Tg
mx2s72nj7X2rH+445i58GApo7XpMAjVuAT7vi+ynEbRUT3u9eWf1sjm0qntoc4eAZsbjMWuDGMuy
uWsajrdwqp09Wfy9XbsWIBh5xsPJAipNxqjBK/5Veovy9X32h49kSL/VteL6qZ3HQV/8Onmtx1Vj
4K3Sr4ZBgGbAmY1FeI1Tx79bw+BL0DCICsN6r1gcI+LIhNIxXkdGZVp3QjSPksxdbPTSjPWwEhdU
xJeYH9UT2zPjgazcGESqnFeWBJnw57IStPBmm2y3BJQsd1zBX5cu++EohEAnmZYoc+y+QwVnnIxT
vnwrakl7Zp5bJQ3RNtV0c+0UbPBqBo9wB6rHSdv6MBpze5vzqr3MjbSLG5vwUFwzZHxDNISADVeI
Q07Tvk5DUBxHsk5HdtUK70RW7UVYiV2zrOmZkbu366rhZelIQ7Z1eB8Gg3yocsP66eb9cF6z3DsR
8e0OdrGo00CodOdOonsRFUOFoLPfOcPLi6oEB/zUvEddHnF81+mdMzMdGYCaXFBjyX6uVLw6NU4K
OXJaGiEI7HToM0AkZJU4FTjlyhGbFCQ3U3ak+bzX6QZtw4AcZxL0HyD3N9LZ2lmR3HsYCmhMWr6R
tA5JQfi4xQs+MTa1l2qgGLCTy5HKVIjg03iFbM22os9gvKvwK2yQfNMGPkj1MoN337gV26Bu3UyK
X9+HTPG4d1JvZrvHqX9HQxNdl7PN+AU8UEZC/Mi+8eiXFSUIRTnubo1LW57mC1+9W20LfBMSOZfD
VPA0SEPsOQqjuDizfBtVGLKTFqa6sFSzCk2cFq5LH54phAuihrrajZ34bjSoMjbwgUS1ZbeMznsT
zbTID70SVtx1jaSlszfPWrX61NfOz3YlDh8yp72dLew1v1o83bczyakH2fE11opgT6hAWRTFFBsA
myOvzvVGUZVwnoR8yG244aouL6nnf6qDsN+zv26pUOTy7+d5V1nmPp3QOwrtcpahjPWWIOVXBQM8
+lz/WOsGSLe+LKCxom5JgEc54PZbzlm2U8UlKQbGLRl/HjkJ0hEx2H6eyq6ZHDKqIreEWFw2Lctp
4k6Nh1uq1Bw0z0jX6si/j99GX37Dc30MRPtAYmw+5v1ibzhCnnlEf6LNrCKgPW85anElA9CK9dgz
X7Jy87pag70P5gkZZWXRFRpoW2M9MYE+BnLYrqOnYsKjVchBZ60+t8JANpmmKdjZ4Jt4dj7ZS7rw
F416q7yJk1cw4ZriOKgNk1YrgjEoAhsryadThvs5ckX1rdJ1+ChTgy8ycPcts2lMX876Cqz0wV+p
zpkbyyb6ZO50T0W16DpJE1uN+dojNwXyxZcvZZL9CKz22q/2WQXeO91BAKfetVXuBx387G75C3p9
mCVbq4z7Mty0soot2cgN04KfjabEuDDU16w1sm17o2rdxvjKrmtElQCtZJVhuqkqtIDMWtm2YAeQ
tXzoMh7QcT903hw3uFLvyY3YJ4M9fYMUXlClMXIoH9ul419iJadLgviu2bTbqp+rbpNpn0SEd24A
CWBgiT05g0WbVTHsUHGA2xaDG6nV8ltW6KUdcMas3V4wbA4j2ke6Y160sMV4qumo7q3OLdkatwxX
Z3bk+sVgitjvygCQ+q4z1NTFDvS6mhajhbuwbO0Bk4oIrZYQIp+RmzRoDqTNzLuBdplvvZp9pfGU
hD2KxR/jlP9pvf7/qzIg1/xvlPi+z/kPZcj/rMX//nN/1+Jp9jGhnd7GsDd39p/7gGj2+d0ubjO4
/Tvhiv/5N9HdMX+j8Me3sDOB6vZ8N/h3RPdfB1GMldHacYlRfAgw/tfS1MHUQabHLD22JIcv5i34
7chbUYsoQkxLZpp1H3hj2o/GgtbzpwHFwx9T1j/7qxku/DLtxM0YMoTC0+o4IT7r2zzgT9NXpOjW
VU2vjqUEheOnBCxJz3FfriXxXFcTOdPtDe1EDc5twk/KTETjDZZUc459XcE+sBkmvohirzwChKG1
EO5UiU3wKifi5C8GDNNGdasNUSAf1nOS+8vAfdnYhAQ1/B2fADHvkgfsktF2ff2dqUOiHwBlm5Ps
7jInpERHON4TjSs+kAqiVME04d28BUJ/R/f4QGtPtQtUhy5TMoG8TdIwyVQ1705YrTtGoaSmsHkd
F3oAWGwywX7+UCxNOnTPFm4Y4xSww7PYn/ItfR9TJ/V2U+izszbHJM235ZDOHctcZrhvmRliZ7mF
73R2rrUDUzOa2E9PD63tU47pp8GUXtfQyIJdrRYrfZpS0wPdqspW0PFeYj+wezSzjZGZjnu0xO3f
TEmY+l/mTjXVHtkUUC15crpZl4ynZmL1NMVYU7A6Af40z0pzgqleQhiACW76rVyX9H70l3pbE65E
nfaXtonQqoIv6zBrgyfyNG8JsQBc8daN5p9uUE1SX7Idrz5b1j5WZuocCtClnAEwyU4JzsGueKQl
odiXXXmjVAQQGsNd042BpI/WY61jR9KKtnmgdc3mgml8SApDXsfGEiaPo7fMryyk6ouZUTfvF1UW
OzTaxDpX7g+jmuUTcFxcpeHcbqrQCHcZ4dqjhi/wBnCCRQ/44Cb3u+qYh5U+iYSptWUVTxn+ksdx
puGCcoXUj7HiwH+aPDYf1XEOlxcyqWMXGWHYf3NvQdKScPhm5oR+VKmHDXfSNL2ZBbI5fTUxTUcF
u3ESrK1hZft0rsMPD0hKwYG0kw8jLTnv6cjSzwZkMa/hErA4aWkZJ+LX/NRiVuZjd0M5TOB9Pjl2
8SKNxn7zyDKlMdSCjxwL5Scv4KYS2J53bCfEMeVYjUA+kyZ3ph9J0gfvK8rlNmxqcwEtlep35MWt
XCFFWtkkItVM51Fk7n2BBWvnjCuWGg9Xx6GDMXmkV8e7wI6x3mZ7CK6WX4GysSd9DKUiTiuWkBNG
3b/0FGfdO5NbH5RTOmeYU/OVQhpmamnj0jCfWVeco/JLW2XyjW+02M/z4JyHei0OQ1VBLqAM+aPB
UJbEFPr5p7xz1ofW1SOHKgwpZU7aOUqawGdHo2FIGgaSvQHb7BIsnfMYrqaH1YVb4lDMXcLoIMjz
U8XB935AELkbOyf/DB2VPKWzTOalUWN+0ZlqXwYsOc+0qDYnyo+qrQGf7Q01VeIV8/RZuzUlqwjl
8mSu/mrvrDIrH1wzTI7UKU97vZrpxpRhsOva0f3pjlj/GM4vn2dJIBch9FippoQdkFyIU0I+GDIz
mn4fn1Xp0Q6b8+KaC5Kqw8ZYDN+HaoL+qariYAKxjiqX05pl9STf8srf2ZlJm/Lstd/I6Q1ns53y
XSGwWHmVmB5lzbE3U8FyqLvBeYS2v3wZcON+UAw2PvKBJPczgNfPTACsm2G23HCf6E1dzhI2j5D7
RkgPq/VQq9cmh5vK187dYkztLvRV8x0uid6vQYl6MSems529WZBe7/QDSDgsRCN4WCYjY0Z827V/
rnbGCMekBo1LmYMUgscLcfTxgmX9oUGnvNq1nX6BAFnsVzdsd5A0IIsSojUvXq7MS6hVeDWY3D0u
8ziwUPQLxWz1zaZazPdFOzSgWbhRaX1IcZIhMJdxMmk2zdB1T03NkYaODYzFg1NdhhapyHd41KC2
UqkGS9RuhfXsLQzXYpP4Udy33vJBpdXMWdUIupwNr5SHHhvuNyaVDPWkOrGW0CHQ1vZXyZGdekkX
aLvI8xerk/1T6mv/aqMFRgYMDkgQi2pf+2oIkZr99TKyMX1v6oERMf7PpyKvURO5e/y7apqW76Al
5BLD/sW9W7nTiXrIcZ/01ngddeec4E3canTa9tOEK/Vhdjl/EHhc904+Z4+sbM2bFw71t0BX/s8F
hi+DFt3TXxam31E/5C3kjI6HR3fCJ3he5t7dkH3TCI28zzg0ek4KlpJTZPbF+N5gdSwoLKMujhyr
AXo1E+2nZKj0tvapPArcMk9i15PqZyXAClMT3n4O0srztqJOy29Omgb7qp2Ty2AlwXkMKuxy89od
szBAEld4Lheb9Q01TxdXLUzM7EHZX5S16O0Q9AjTtYHjU4OPlUKhlRc+J9mxGj5Ttk0GokFXZnQI
5C/qnWl4bNI+uFuNcPlhOkMx3HzOLNckJdJzMWnjJctc7w2fGo8exXCHPbchgf5NusHauCbJFlJG
TSK+cq4581seS+QmVFAsViQTN9j7GoGOa2LKcUSGBq5NK6tj/JXBuzLXZmfmzjuus/pipJX7HCCE
R5Y5O3eTDgWPwcV+gEltxuR8L7cv8NQWjrVf9YBLtMpvwEP7grVWHlMbn1CXVfVDndrOqx/ocTv7
BhJyW7t7w5OImCEcZhDfNi1Meb8xaqehYc/sH+GoiQ/S/YUGDdasm2Eaw2fLxZBQtb29M8EEvxAK
yQRn1UY8qKQl522Pc/hYpGDTcA/X8WQ6d0HSTXztpTBxUSDPCm8+hdoOtmCc2x8YkG2N+RIZOtGt
f2Dw1cR90S9xlSz9Q7MWzYNamvZA+sY+zBDZYjLdRjxNa7juE6vzP7MXsF9mJ5QYMolg/gxKY3gr
IX7uEtV8cdvC3xoyfHRsmCj8faZm30HYBOPmhJYitcSv2nTG0avsnt5CJNuERbtdP/KmK4naQZI6
2cO8cWuWtwUJi0tTcJySyn1I2JvurJzFegCgIJlqd77cOO3K/gMnxHB10qHl0N19oqK5vKfqTjRx
wqhqz3pX7UZMligEHMuM3PIPNoyBe9/yZ1YFP39jg+ahNkvE9HZJDkMjEybYCgifbwFSPLpFasVc
2fRt1Q0ehU7M0qVtqGb7OvYUgXHUe/K6Loum1ZmOnrlQE0ZGn/sE/j8XR+gjq64Z6qey98rksYLx
hs30zE61gkpjTs+jWaSvpqqLV2GzBxSYFUTMmKu9b5QOz6vy2K2kbnIEZoeHJaXfE59FzQqGXJ0c
sbGhFNFSJk9SY+9glGflA1vMsD5w7kz7Hw5xnD7EWk9JBTYFUs13yUheHPhyd3ILJse0UDoXBNrl
GraIwKHKcZml7XzKqmndpmz8v6wo7FJ4L6mHEXmw8yuVHRZ/pTiVyre+gqm10ViKIm4TrBSRX3pf
rHW0j4vhV9E4Zc6mHYAkNM763mUACX3jMWgQE0MQDJuCvklkdCZDta6mvUkTeqzwms8cEc55YZXb
QqavfC3ODkytiDklDxunYHNjFDngj9y59K54s3oGovOoYcwpVWyUCtAhy4IPppyYQ5RIE3izmggQ
d3ViYu4w+wt2WVotJwYe99ki7E9ORxNcHMx1GZte1e0sqMfxasyUVKrB2az1wvlflHQJYXtcc+m8
LYY9I3piiCgJtISJ69/PXqbixqvAmHP5vRu9v6UWM3mh4tM7NERRTojn5iUri3wzppOI16Bjmeuz
/Jg3frBber3GFFa48SKGKWpqnV4r6il3oZLLvWvyx8mg2OarLjknNJ1GiMTh8ddHw389lno2hg9m
hrDQ6IP/xaOYJUgX+RDkR1n2HOuMGXJotwY8pV24VM/CrDiRspeqWLIBUvz1i//qjyZAanumDUY6
cB3isr+8OC4ypjBrkx+tGVbsKju4HHmRkTwI1dNfv9SvblNeCs4W/72dfoN/LbrAheXRfcpLNTaI
OO6RBUTHktY//vp1/qWA/vZCwhchgoMJWetXWIKqlwUXjJ8ehwbNmjCQOHrD79zWXAOcUcBHxzBj
Ir+I8r3xsSHzVAH7YiTZ7XDNTK/a/v6W/qeVof99ZdK4Ev9SP7r+mP7j8mPOP+p/ko/++LG/yUd0
yfxG2B7aOTF475+snKT8bwX1HuoSLmafqun/UpF8fggDKP3oCD4+vO//UpWs3xybE1rApejjvKRz
69/BDvxyXUNH5+VdGsNc16KmWvxi5IRKVKxTWsm7DvFxeRf1DUhVCV+LrclevwojZ+omuRxyWgFL
41jbGfPEWwiiOlAXYu5ZFZbvHcsrerHZgC2Wy7ieZ7IhP9qu8Dc53Vrd2h4qnWJlwxtQTIt45im2
BgNg6wE3Rf+94BgOWmPBq+duqVSVGVO83ND+41gPI+ZRLNc4y55hOpNv9iYkkTf6Aop8AUplIEN1
zDeq8pQHxhSTXDHYAMELJhqbgn2esztvrNomeM5ggd/sembgkMyyUNTJ4bD5Kjnt8myztgHyUWF+
zltfQ56pmjGwSbKYJU5XrOYKzd1sPzKj73Z+2ywPAPgqSn2XSfKj3mKssBTYMVz+7wasdK6X/9ZK
7QcQ8P/CSl1X+r36xUj9+8/84+4Tv2Gh9xhl3bL4REf+Af0gTUOBAUMzbkBiDmS9/3H3Ce5L0+T/
ouAKZwPL2j/uPiF+I+jC3Up3gUuamxjKv3H3iRtZ5M8pEpMeec/iwnIc2jAJnt9uzz/pqg0DLuDZ
C6ApBsUWM4+SOeKUQcNzW08tB5/q6YqJVQpf6VaffAEMb8RFnmbf+wQLHxJiaYPMMrN2BtTcMqzi
7Ol9rJ2NgbXKA4Gbo1nuasbTxed8Fe1d3a/md+mkM7jPQc1DZFK1e2OQj6Ozzw0Sgpg8fczIbTiO
J9wk3XTp2KZsMxpkkLAYqGLg9UDeslbG1pDoiJHhnTmAEiXLHsD9ldVqbxiyfOX27rY2o8+jGGc0
kUUSY6TmiynK4uCsCQNWrS3yK7M54WX5paCD6MhJzz8Y3dAdx7qUzEDyan4cW2Nvy8He1HYIB3R2
9plRaJwXaX17V9irPs9u38S4ZLB+UeSchRZ62M3jZFnMSMk5bIa6kCgdNGm5HKYq1kt2+l3Pzi1h
qBPxzfMpm+tgPeR27p5IUPYPUJ+ld57gw3zwiUAMJOmXdC+r16xHapd7Q5z9Lp3VVnb0HYgJGu2+
C5oMaPRsTxfQWyCHi9vQ17LMaodDrxzJ1Yks085BcsyvW3DaqhkH/4wCS8nsGls9lnxU2EwNklFv
mHaA049WiVtx5OAbkiqnF4XnefB70ZDvN5uGQOLb6NjWU9/T4Y6/xJi/h5XfyJ8hNqOfC0jXybna
Ve+WNCdj2tl5OvdrKNB+4n9pwA3fhJ9wvIPGrE4efjc+qE4lGcaKQR5zhu/OtivUo2XV3dbMcasm
mZru+wW/3S0BxmWJ+2CzNCoFFGBZp0CqGoS0ue5g+Kq9ouLAypv5SXuDgDFqFPYmDzkUx0Wr01MQ
aF/EwuHTjm0ZJAekUsaWhbO4x3I2ux3nzP69tpviw9at5bDLBcYXde1NYQ2SAI8MlEJMvn1ogdvC
oyactGBTjzfrIKrhaybFqOOVBe7B4BN02aA36de0E+aZnHe5Iylg7EdH4DTn5S7o283eWq35sYIV
fzObBPJeWInPnC4gOq5sU51vJk9mtWj0G/oOq+M4me41J0uLzUUX4o7Sq/VUcc5kQmmiPAzZO+8R
A7uJa3Eo0quX9Zw8B+Hdmb5P6/yskq9Zl4U7muXHPb4BsVWtqk6D5TevlHFdIaG7j7cr+x6l39z4
poMrvbUuq2T2CoVKx4HTuGhKWCv4BBrzZ20t5n3tqvRL2uTUGLeC5uuRWFdfMBVdci/dSzmqPTWo
CYTiWxaeRPce2Hf4nAqDwQLxtzu4Yp9W27yvHInnHzffnVpHl+12axyI8k6f3RZsYiTVPOHtdOw3
ll/EzmFZazaohek8eRBnt1bVOz8N2BJlrPk0dmqV+khC/4OqwZBQBNr2xhiWNozU6InnxpnmDNvg
WH+IYElfcIelJhOkzv2G3QlSJF5+fkdjHBGmKep2GnJqA8TEycQFqSBnxAGhUqoWqO1yqjQ4zK4H
TBMucBDRfyF32k0tLvRB52crzIYXhBZGz3w+L/3cPnJZ4xC0F4oeYGC4KgkPBrA5wrLA+k5BZwBS
BQoWfJ+9KnsIiyAH2FNX3/3cDDeFSaUJmV5wJ9ulFkDUTQsQsXzSZRccicbMG8XV/WxBty6RQhYb
Dc1J4kkzbDeltVlmF/u977fEvKmhjFAZna91kcJzyAbSNpMl5GY2PfeNBF64cQjnP9UzVkXhd9Nn
XFccwhxZX+yiUVRk+vMHgHBMwLajf6Y4eTg9t2Dfi6zfz8J2vti43e9XKw/vR8jFD0vl1jurIHBj
49w4k4M3nxE8VoWq2ql2V9d9uu3r1nynqqvbiHmon6QwoHYsnOTjjAaxSKAK/MTOYR6qsfLfHFuv
xmbl0tquPHLijKyaF0GtnDZVzZM/mPCg+cHoXex2TWPuSAepw7Jf0xZZPZjc7FSHXfPQWjg6NG2o
fLJhtvzIl04/u1igJcG8hPIPcynoKrMwuCVz60UWvLvj2i3LEFNi9oO6F2fLmZHNrWvXFzzjMgY+
292tVT09Fr6xRT0NLy05gzzCW58lcCUNdclMq91gbJFfi34EvNkXzcVvArIXk9UjENNd8iTgwx/G
AMm6npMcSTIREBlhqd53Y6M+l4iXn9Og6h7w+ySfGpXk52Gmmj1jZPdqdWLZZmYt9wvz/22y6Ba1
vaLWXvDXokyiBeljVawjxnp/eBVUMy1RLvpqY6CMxp4rgKSamfnQMgZ0tn6Q1KdqMjBQlmpazq5c
SkUuGDhlUAuHz1FPX8SMcccdSRXgoke+whi/nqzc8j5sfr8R10mVP6Q6m7BDmOHnZXWxsouVhT6g
Z+nGGO7zHeq+dwfJu3mh8qODP02DJrvvJMjFJpjmu6Gtux0zNAri/29z/P+0OQZm95eb4+uPb917
r/55d/zHD/1tdxy6vxGkxsFAg6dnstHl9/0NiYflgbMpe2bOmX/kBf9ucBC38ywJ7MCDhUld8C0R
+/eUofnvbIZJsPyyGUbjZ68pYHSxKXd5Y/+8GS6cwTCBlI53TrmGY3ZZVWfbXEUOfVZLdTf6uVgY
vFE6naFX47+EOqKmFzfovGO/6uS5KINkjSre/qWzpHeP0uzdzXTfkQujwJIivoLtlO10xBjWfPgi
+rK8doHfys1oh8Mu1EF+tan45cnYpViKR0qUGlqNYzIczlVD9odVZLY7cwzKB6XM6kFP0/AUAlLB
+Ue5wycya9NJ0IY4RDPM5C/M8xLi4ZlBYWRQh09FFpRPna2Z8ar1CFt9xmbqpw8eYO4bxbh7QqRN
dqjo3v2agHA3JkefVMOucKYAJIbTNG9FJhDycubOLwMRkHffL1sgJHXC6Gn15gcC4v0D5+7sc0tv
zRLzQGk2TjrauzDz2f257X+ydyZbbhtbFv2VWjWHFwKBdlAT9mQyWzE7T7DSShl9G0Cg+fraSFlV
svxKrzz3wHp+tjNJgkDEjXvP2Sd+cEY33WrT1jyrZjme22hgl2/UI+1G4vooQDGa2FSUa1PW86Xs
+gyK6PhbNhLvtZI6YxEwdHJukjLNUGY76teknCkBGr7DxzxLixt/0PHO6OL51Bb0QFYxNf8m1763
JBmiM0/B9N1ZgUoPRh7dImNMd3g2QWrGDqIwEF0Hc6goJ+KyP0OYxmQtChfkeDFMn1gZ+11G0ua6
Y2Zy66O/Pkx05q69xhzOLIjTge6afOM8X51wEnSf8JLnI8ugkW1Lq8au0sYYGguWpGtSEM1dIzxj
U4Z5eQ85R37qJrt7xWab/z7Rhb1Yuk82Lgeg20I5xo0k8yVyzO6Fa1VPazQ5AUuuX7zINtE7Gujl
pmStRkiREb9rOgbuyHZ8bwalbpnikEQ6duM6AEffrFJuHEZ6aBA+L4j+dt20AieTMcuS5jaC9K1N
dXFfKm0C6Auajjz3YobcWKHhpI+C7tx+05b2r0rml3scwvWN3Ypo3ZcmTRkQuutYRYS1CVhxW03x
e65n2z7kUe0f2ELzL2kZpXdmTUc+yaL5NmO4VIMxCY3PiJCJyQkjJYCaDy5uJzo0/VVJV4fDfRyf
Es6VK1Iq0s0S5viC/td8bomAO7tBZm5jW/XXiVc7iEjqRt/Dy55fYdpbDj35eryqnSS6QDh2bn0E
Lxybor3WXnmXmKp7YOpsbTNHdsyT9IxQT4jSWznYwYBzd1goXdV52UphhBkAZbps0mkaMoAX7dGZ
2JxX2OwYHlABcMplmlQ8sYzU1DVoGMqoMbe6L5xtYtTmtRcLRgrIGeo15Za/ZfrQ3BZREd22sW0R
neLKX/MkZz7Csz0+qzAGfTL6/fTJdTMZrYGIGJClRHygvixO/axRnBQGVJa1JhlM74j5Mm+hwOH7
MxwgWjcGA6wnT9CWQjlYhWQpNE3ISpIw4puL6j0Hk7fUqMV4LWevYJfPnIRYkkkbT5FWEDtS4QQh
LYNoJG5cpOBrUvBOuxGtIX4wvx7vrdwUz60Ky36NGLStm13uVo45XtMR9EeEQTIq6C3vqEyiIiCl
ZXL9iKE4nI1PpO5Zk/sYeUXdPXQy7jXWSchr5WmuLfy2687HrVhvbG1lw6c2HSP/M1EXIee52MvN
wXksyOtsvK1fYyfYGX3fpe/ks9UiQxok2paNi87PP13qf9ckkyi/ftYku/mi397/XAV8/ZFvPTLB
Vk+HmQhPKooPju3/VAELkuIbXcBi3184yJzTHCi6gmLhm9DR4V85rs8NSRvtoyT4G00xhJU/1AHu
0vOG6AF1JCCdcemLf98Uizt71GVby2svVB5UedvhtCSw+DpzToJVDDwQEXJ1YiLUiFUlGsxgMx41
MqbzfW+p5kyATW+9OPGc3VRe3sZXDX473Nx1w7LRU2Q/SW3rly4DxtRFE+tJPVmsx9pnO6y7FJGz
G5dg5oZJPPQEvLyWOtS3M9HQI3z6cjn/z62H25+h+i7Bh3XwyMRCgZ8BqvPqqdu7AW9xVcdsaOSN
EtcL/A3KvD1NnruLR4R/B2ZAc78ZsxTGYs+ofYVVIXtvmHnfJpGjC7RPxXgbEi+AMhyYgLkh3Q15
HDzBzDtWU2vTWhE9DSeeVf6tVHjxlhCACZWd00zHCGRfuimKaUS1yBskJj2cIUPyIBfy3sI2ch/Y
afQwp5m+bXJmiCmS/w2B8xT3IXmY+3RovUMR5GWzhg1JdFzCvnVHdZNx4rBbLNfXMrMeIYt03lwj
BTSrrjmEwkn6fRFaGFT2zAKzaOe1iTmbmzEt2tJcZ6U/3khvLkqx5ghoHG0lKiiKddRgv0xd2y/L
jNyQ3MhZbOvcVvJBE32waumlMp91klCPN1mj7SDcUrC0AeNPzFo7lj0/WvUSEWiE3zdOQ/okk7Hj
VC7gnDmqk3T9aBF43VlRv8Qb9gHogQdTDSKEo4pLY9PYSi83DlEAM5N8NGljCp0vK1yyBk5d1/e1
eUP2VNpJgAtK6YEFF14n0IqXiIamNb+yuE5l+05KRlegAWekkYf3/yx4/6+Dj4ST/fMFb/iPw1tR
Mwhvmb5++filx/f/+k/r60/+se555i8uiuYPvMoi4P4GA7d+cZBak0/FNJtZwsJe+bYEcl6iXY/G
GOwTx6alm//t6GP9wvSM/5yhHZsnE+m/cxT6YSgH9Rm7JlMLe1lSfc5gf14AsXGMCHK5/bKlMS5n
WlaWGz19d1H+haibj/j96OHriwQs+QsPnf9ZTmPfjR6gQBp1EBDXg26rWY2emjexp701msVu+/OX
Ymv4y0stU0aP+aLHyPOHl6pAxjZpJOfDqJNuleQJnVMLkxAkaPyVUdIdCsyH5JA5NnE2aJN//vJ/
uZxYV6CqI8UXgi/tx/0EM73vDK6FdqkcLlbhPfsIrH7+EsuW9Cc62fISDlOmgKMrbOsfxqhta0y9
GYrm4IjhMjryiS50te6Z7jJPaL78/MXkktX948vZyAM4stsYPwKTG/H77w5mIOotep8HRMKkbWSF
ABQYGMUpc6g+cxAV9gdQ0I6aDrigxJwHBCpg2FlkC4CQoyKNLSuiqo/BoR7x7gIr1JUOsE59QAwp
MAEaWo0AbliAOWw5RR/xlcnfrHTYU4B2SAR9ZPRtZ1pPOMHqRcndFxv89PImbnr6kXEmN5DRxqeJ
icmZRvMQrSTHSrpZTVBcXHRTz6RLVQTotWhbI2IGnY58G9dhCKZtvLd9hKalJ6VzRX0abhYWIhFN
TrPT/TwfqaCvMarpnSyK320vf6gS+zMDlvuuRZgz2H5xqs3x1whdLC+RuoTG8TsJUpw3WT03+6xZ
ELWl2DgqHb7QdW+OHjEZNSh+JhNMOWyLpDmOoO7NiCsdOaUbntjTnjwihE9pnIABU96CRdBf6A8G
0HFVsplEmqLpb6JL58KH6X3OzYGONh7USnzvoSbqKQ+3qTnG10xj1n2MYyz0IeI4iP+zLS3Qblpq
8ShA4J4CF0kqL7g0HjT2mOJrbfmJd67NNIW+VAsGOeXYtu6jXXrGc5zp9pZEJH6PP47WpRIZE6M2
6Q9UkbQM2rYr+Fad+Cosmva6IrGTJDLig9E+cYsUTXrXVITfpEMptnrqrZ1OcvPJrshchFo5YjRL
rP61T0zQMGtzEmdj9qJLEtNILhPoiiECw03cuIsmPxHBcYbdeSYbrr2vZ5qeRavOIeCiV5R53cXG
d37A4iWuxSjdQ1FyL2CUSnZ9V477spCvMa1+xo0J/uDUk+PBVklwbwKR3MMCb6/nyKjuFqqspfrp
Gjl+3awDYkh3SBaa18p1OFgjA6edMTrJvg3s/goVISz9OXbvEk/twlBWnG87T6DfjRAAZzEcD+d5
1BHY6XCpM4d7oi4fmaHRKNEpZE1M7VdItLJVEmva6n003BvhIPaWTMyDMCH0TZiGj06tmqupMkEd
k2lb3RYT+wZ3NEPnlYHn9F6GzfSmEEKucx6as45S4wqRhAV6McBzl3NOxOpJoieSTm/TmA2vFmUS
D1yAUh6CwAj4p46n02j44aufdSUR4/C8ozAcrkbGHmuv6mnaYi+BimwSJJkVCCNsky5R2NMKcUgP
k24+nJB1i/MYSH8Xpm5AHFCV0ighPs314jcZyudAzCBwus58SMbJPFha/gr36Wz4efQpq0x7RQuL
ZzuZT51doX4Ns3YRZnSbkKgqTKtiyc1Jrw3V4EVuwnxTNvN7EvlAkmIzm1Z+GOljaEQMiAzzHuv2
rhur6JAaSMSroB72M0BZZLZu89gKwytWSg3GpoYVveuR1r4pTdRTFdfuVo07ANjy4jh1sC5FhiOk
9LS6641avrFu+8ekGCRW/5jeytJgiGM8myvHruebMM86lPphPT1Wws/PLEgz0rKAuthyXttqAI8U
+MZqoKu+zusQF6cZn2nm72M2AJBMDCxXUURaW16I8kYV/jHX1mNW4A+wQoE5FykllGMmIEycN2Fm
+NdRmH0JxwB4d6O2Xm/Zb71J/mHaS31b058MwF7z7LEkuLfJRF8lcImWg2zeHqRPP6Aa5uGlojXI
8K/llU3kt9M6d3mAsH+Py/TXyJ/F0Jg05mf7Xs6piygSrYHIi1StKieXey+Pu62LVpXnxB3fOTAY
t1lT0tonWDtDSfvkADY+TAFKa7pT+YJ7I6s5RSq3zf2GQ9fs2WdCGIcG3MCs6ZH5xgEfm4s91fvs
CUkzVYNr3jShk+Jd9b1LrkaxLwEebFuLYGdPT8nByoj8ZqwdH3AGwe8ce+fgdI5z6yYCCKoRRb/6
zhae57TPp5jLr+PxUbBybXDg+bQap/wiSfmFjywwEhhdZn2yG3frAmh97vB6/Tpq0NsuYcXPqpQb
COcwydK6bW96UXfgK1LuPJhqBzvDkwwOztiwef5eZspiNNoS8xmF6gjkdzjqVLJmfGXx4mvlALax
Fkrvx1b/T1fj33Y1aDF8VxX9JfVn0d6dvrTqy/TnCv/jx75V+PKXAA0PQQ42+poP6uH/VPkOVT4L
mmdRkOI+pjj+VuSjr1saEAtZFODnn6R3PhFCS6gH/wbVnMno42/0OTgZ/FDFBSbycQe6J7lCns3j
8OcqzmpatrjeaQ+BJq5rXbaS1m5UtdkVLH4yDcy20Z8iR+FYNJO4P+qk7O7jmkDsfYb9OMNQryHo
oERHLh/20Hh7nIdWPUZ0HEAs3+OmMPHDlxIcOaPReTQGuPMCmTX4n/AyWqXzwmP/lgsKDn7VRfN8
fuqyar5XbXCp6ghUQMmBYFUR3kc6pmDsgH5hvu5pypQALHz0JoA0Vl3dmS9BxtAFF1diPZTlkJ1U
i4CjIizhq/B4cBmsAm4ab4AS4zo3hHgICSoAtGcEvyurhV9SVxLFtC7wlESaXsEKcw7WTA3BaB5U
QMQBMdcfFyqbsZC1Xvwb33+yNggLwYQlNK1fpPT+nno9qNZp0R9n4ARrWI38oHIGZUFBWqz+bhEU
wbNO5yZal7lvvngFJlO31sHasQiOLEzokWCWESEZgKVngZN0Bb9p2qmkC9ZDUsmeNnTQwndJEgb9
g+KA06Y+NTCZBsZr30ssI13K+d/tpTi3vgrM/eCI/GnKcggSOurFS0v8TrLKRvwt7BrxeOvXufH7
HA/BepRNeCLHOH43WCxvanq2+4/3p5Z3xZ3dwgfjz6MF26BcfaR3ei5uvp3Z9uW+78l4rHxyJSHN
G1vl48EpZ3LlV16XWGxboif6tO/IUj27DM3jQ5iLbD7QVW/lLnY8eBByXsqNlKYR3MIqO812ddSt
zS4JDpClMomslxojrLsT9eRD8MlImu27gnsBhNQp7ZXa8OrAk5RyEmjSUDFRtuRPrSHzT3HdTi9N
HauzDzvpks4anb20WndDISpPpdNHV2Fjx88pWfYrbM7OFUfWBDB9ChYi66jeNZCsdTozX3FmS5V7
XHzYH50G+Q8cRnfBwc2vczlMe99WwT7PLfn74MKlw5FYFNVKyHmkB2SlSbYLUrOLb7K84ncFROvs
3ApukYUmCe9AstJt5YE4jzL1EBJWTdr0kK0lW8hm7szwunCLBLRmNPh70QVi1+axfIK7m+0LfzSq
VYY4IMdNkRT+PhOm+tRV9ovT5RBmHPOZftgEXF03i4YG9NK8RaFzXURkHq8VKvEdGbogDz20fsjo
8SWEtGLhM/kt6JK8ulPuDKbfkHiRpwkzY2KLUx+h3kWtEG0L2AQL2KrbWgC8T5i+shwB0yDXQ+7I
R5RkHBKLCX9L2LqKrFn6m7ZCx1VaZaLXTDGyXdnpcWtV3RKBB7J/3Q/KAOck1XXPsPKWoWl2xSDG
uUNRA7Is1njVTI9kYo5uOeECvhFQIgRN0m+G0fRe9Gwk16EQ0eepTVOaONWxnfjq53pxYLvSHSAS
VQDBplS6JJ3zM29zE/DQGylk6gNBi82nBnZDuh20iLd9rIFtGlk5P2KjMxnGNPGN5pBwms26esId
OO2tBkX1FktiBaIzqk3cznC6CarMO/glcQnpvi8xrAwsFGLV54O50a47XQ0hndJ4nNVzwOeXR7qo
Y3okfNxTG3eO2lOP/4rzr8tkKhuoxFcFlQ2fv+lxyMdeJdZeWbfrNrfii4uPnWFujs7Iaov0Sndp
RtpouyRnpBb0NenWak2AybiPzahcD1MBQ9tsCJKYrGPFWeCmIt/ngnmFxb+3SIUNhjEFZlTmHTmg
/tzSoEXD5yFyoj5kMbdcJl0b5fbh68fK0mRd+HswFtkpr3hCLWRu4NaWp6h2WbTGmTWqHQp/4xom
yypJSBhAcePjYavccj+SXLqkXFg2j8NgPQhneSGUU+MG6xbvJNcEiA7mgEolHoygvGHsNd3AYKqm
TVXN3Vb1MAxIP3Wu/imX/n89UVqZPy2XqraL/2P91lZ58oNgmmqHH/1WMjm/2MDOPYBOSxP0w5Pw
R2PUR/psLd1SE5bz4vehK/lHzSTdX9h8BC4cH20FP0Z77NtsSP7CfyoQYMuAqntRYP+Nmolm4Y81
k0CJhkIE54+Pt8JbZkffdS29RdPX5kgG8KUR7CSCxa8/q2hJ/dUt8+1O12YF+NiLwcuBvyGl1iIu
l/MnN93aGkC67Fj0i2xbOVXUID2oBLjFWpeFuTJjqd6LhNBvdCj2EUuVuOGERIKWDRIK7TNdBTBy
klJMcGociIlgIc0pWVCs+OcgDpkULWHHtTmH7RbWKpkKtFIIVY852sEaEDfUHSAnqzJy3VVPpl+9
twgAb8mXNpYfkSGW5wxNwJ3VdMETlQMvPLBWJatO+eNDBC3vqUjE+NACKDqGGaHMHLpGryWKq8wq
6BZt5UMM8tS78k0B2rSAVC/ikryiEhbTurYRCJNiAjcjWzJ0VjXcXcy3VtQeTCHFZXGMvHkWKT5V
ZfQHqWP5OA/+eFdKwm6UNFENA7IRN5HV8PkxIYVPqZvzqxsyJFBTBimIZSQr6p1wca5AaeMMTVDL
vdLzMPVqlC3/mT2K6qqoHOdtivg5WiO8AfqnvNsBcOGdKSM0dmFML6+XZC+yo498ajvjNf1M1q95
avLZyeEgmKIfTHnj2vDzytiLb2RmpGeMj2LVDsl4nYaJPsoqIIsFqOhiK12uJ6gscuaKscCOzH3N
P/n6heZmlMFuIobnyeqXb5hG2HjHV6rUC5kkaMsHvFmCyR0N0Q3O6iy5NwqLj1CBZiLZRMf86as8
n9dO3nNdhtTgPcZkuCM+nRDVIqH1oiWVp3CAfC4dgmd2Xlvu8mKmWGCi9HscIvtfmboMnqZ8eOhm
5ewmMBL2GpQ4ZG5W2nuPAZiNBbsx1rUorEtpcwMueBLu2oIbPYOfGO6Al/Cb5tDiTzJ1eW/xchOh
ciGniTMureBOczdYreKbDWTnyS3FlgRZJXr7Ove8Dh5qpLj5DFIUN6HGBETeUN29Y2Qboi1WXnET
Dw0PoReMfMFVDT0eXUq0GH7SGutkCcUrWWcBe9ZWc4uiyeSxPFd1QGnyEY9nkCYvkY5K3ncy92SP
FRlRXpI9MIQUy7xnFQpC08fR5iVL7OvYh5b7ZGLS+tovX5EvIWQVDq55Xyh+GZrJZE+4Q7DFy5ns
J62DbW2L+hUQWfj0cQsnhsf1zQhvq5aHfZF0voauHh8G2XNJBlI+7kawDXcFAWFXdoxyaWe5dgC7
I+DCdVUt5brOfW6YHsfvVV66/OOPR4ISMtkDc+TiTdir9wwa5REXUfM6ewQtNU5d0ObrXXGxhyok
itLUMC4UYUmrtCEQK289Hk63mhDL0vOFOegMmq5qwccxSZRL1MgXusiteB5MkxvMICIHLwE0WtCX
trhoq+NTkxVlrRgnyCO5bUTcE3l/nhtolqsumfgNFYRnMKTgEWAWeiqWd2mjI29jtDgJ2OHnYGPm
tXdwyXSDTZMGZ6cZjY1EEt1iUc74vHJEPrabyR2MtyCQecIobXhDs2TFKiyU4Q+TGnGvpH2wTSby
+yTq8IePOCa/zMicK8gLgWVE9/iYZZQTaceSYTJSuXREuHEFIZY/1NzoMORBfLxmZtgcApqy+7CL
rYsnuefJKhnCnR+n7fxJEephH0Yigo5y5gOP2ZJmZwQWXxS58eISmvDPTlHlgb2XZZHHJ0RMEPBM
wrJ628oIzxr4lvIktN9UYrE0i3DinqLw5gaf3JmvtVXkm5hDwBM+lkJcmn4ipcwB0rFhzCJRAMEH
wZeuumBbldylAydyFxxPI24SMCyXoqBDSZOXuK2tDpY7B4RmNeE8afn1Fs2m9yhD557EDnc3hIkL
HpXgCaioSK9sVNcHjAHoET/uedtCJLw2Oz4zCM3l/u89F0ZLooMn3H+kUkpzWfb0IJoOPw3GOAAH
ivWtVZ2/4byy3I/BRPZf3fjBEzQWvsivS1qqRFJsam/gVnJCv+2Pqa8axPbMVlokkoa4s12erjzP
6GX2A5dX5uPu44krtG8/DWU3QsVpnDbefaysVRULFzqB3zyJBI7i0xBFU/bsIHJM1rm9rFJCD8jZ
4s55CzC9bNOeIEwR99YaJMV7GY/Bsa3rZTNozGVzhr4ERQGX+M0wOyxkKKh4gn2OwIQ+xQCD4ltr
iqcDy48shg1pjpQQqwj4qli71RxcFaXqQCd44UisFYOG/H5OEceZCaf1NXSA6ImtlMCdjrPSifAL
npqsH1lreSZhx7HEkGQ4WIgX0ZK771VZPFWRaE+IRnpzWE3ooKlDZHuxbB8Kz7IRQSnPL+j/amDW
vX+HwM0MeXa1hD3DcaYRpDo5pqyuFG6RtUYp/5h4jQNnowx/bQihN6yqQclAGmrbeWvTA+FDmGAh
CmM4dN10VHFfwzoP6A3fmbFdkb7ePZdoJ2vGEzuD5sldbetVWngPIcIf83ly89pgn6iARh3x+hSs
qku0n+1yNpPIaghFrWlxuNYMll5x2gNNZKfrurKKgxBNFKNHr0Gv25ncZaWlA5IN5p3ZgzF0yOaA
vewNEyrcktHFbnLBth4Cbst2HYHkI6vMiwNCm+z51h8776TSgG2OzDqUJ0bNwWoQj7bQEDnQxd8m
c+afPCvk7hU2RUns4zjy05qjVD1auFG8/gryLfo+GZmkXxnO+EaMTvo4ecWjnYLvPeeNsu+bDNC+
0RH/ubYR+ex8LTWxaG3wW+xzjlUDrIeZm2zbwB3f+BxUYYqn6FN1ozfT2IGo9olpXNs2Wlj0Qum1
38bpdM31ct/Tzi93M+G27OOJuY2S4TFY8kQyeFV7Lxx+JbFy7SSp9xswhekhdqZyI6AO72Tm0c7r
nPZegXej/CndrTMW4+e0ty4GISCYRpS69pN4vofr5awrry92FTDffRhoZoRBYm+jRl2aoGei2rpU
RltVNNV1N4csUdB918SX1NuIuuHUF604Wao1gKxV6pgFvX2uJHQTLlpJO6LhYOjSDRqbxt8a0LBX
KSsWM/wiu0OgzXzTPxlzJm7ZBCZKPriWkW+4xxwU9X0EbFeWsjxYeGf3KAepWSdyGcaICAPIcoAd
ksl4VQgFNvTjA/xMzn2fEL4Aust8yOirnasp7x4x1Rnnqaixdxgk1IHUoHb9rdM5I7MQ5c2pG8sG
0EJXvaQLEQH0UaHp8RdWdrHa0D+AWDduTLch7oU2MDAYm0xeoMlplRXYhjzvzciKl9FYWiQCQDkn
81btDLJFiLPxBlw8c9fvzTCL146fMW7EjLmZGWWTXBJ3R10673Uc2VsLdNpa1Ga+rFbiOOH7egtb
UJMb9FzjCxXxluq6pRJMzHIzEZS37ZjqX8KGFYWVvy22zFPpaCSWhzoJvyN5AdNGWYx3nAFE/BkJ
PGPLWhKy2bOQIIFuNp1jPgBpzwUskLydqMUB2KYPSSiQwIq0WJyIs9LRO4t/tItTq9nMhHrixtNg
q6M4RCJQIUDfd25ssDC1iXvwoWk9GYxAfLa90HJpO4l40yILbdO42WLvrq4TxXOR4Lp7qhHhHWdg
dCtQ6NlunruZ3ozJ/009bCLo1B6HaPS5xYkutY1TwrBfg3DtiyT4TIZRdI6a4ob2kXpe8i2u8Epd
u1lJ+gHVwKeit+gtDsptV9DbQ5TxTTNBvnfr3jwWGT2/k9GI2SIXgywBZPSybwaUsgaVE0hniRyM
sHOqWbQOK2bClf8aNjmLepimQz2xfE9wwGh0tzNjsRTYobO2cuJkVpEyzIHGOuZV+Yp/jV13CZFx
Qc77En3bEDrFVWO2/HMmojNERqfofO4eK2i3Tk8NGrcx1VY5qCVWV9vsTUlT59PJFPP4MFkEnFKL
5gT4QizEek999t2J/+6vFEf5g64ScCjneczLQCXo6H04N/50dtYmIJ22iQ+1i6eKnY9SEKbSgMZv
ZJGWqvyEb9W3j1PFLroZcfxnJ21b+qG3NWjFWA/BE4Yjind0J2zToqOqNhJqusieqSaSCFlyHkLC
QcvN0bMMSKfcGNBg2Sm9doT1S5/i/WuNzBx2fOjn5VBSTthC4zCBHElDfrxbtpW3pAR1Uc6KVtYK
Wj8F2c8vh/WX8YtwPeYuruAYY7sBIIU/tRJiYTTJpD1jL2OHr8Sq5jI++f1SeZUj7577MDgTTqKN
T6U1c5Ybi5i3NQGn/DQGLlcrkpAO1878EYdu87dcLP4cMftGZAVR4UoLO+xqAOuMBWog4vlQRRzI
12jidbSNNAnx81Tw6o6FYwKDwcQQ1qc+ef/5h/0rVkQ4nsdfOBaQ8QrvBwmWDqLEkMzrydrQjFWC
aewVWUUZ2oiWLHY+cl3gJB1V84aadXpoOjoMTcwJPKnG9qFAAPpv3tG/uhvRHUMUtT0yxD7e8Xed
HMNpjLlnt2dmwsho5SJ6e+hoJD0pGjNcBDKhuXKWpd6BospjrTkVlAORQ3sBQohkLFUvJyeOIz9/
Y8vX/r2UCwm0Q//Los9keXSbfrgtkOPk2GiT9BBWgKk3RcVI6nm251692NM8N8QuBBTtVclg3l0R
F5Psf/4G/sV3ZUP34HFF3IXTylr0bN9dmSF2RTVbXXRwxgA1a1iqKNn0gQitGwE4I+JMFtb7RCZx
RLZWOJe0bVV4E5WduPhmL26Q63D4+vm7+heXhXmpdExOt6jOfryBStmHdOPt6FAaS5zwSJG8XfJJ
Aw4u5DAzUuKA0BczZwhDR/Xrz199cZX9+K3w8u7yFydVVOp/vibl5GXA2xAgO1NOxyAVzcSEXzV+
kfKFxJND3owcfHnJvNA4iuWUWtoAEOFgNrV1a7sTPekVabRRfOiWRlPdQD0hKtvhqF9iYPl6uf4Z
3P+bwb2UpkXP9v9mdly+LPGH6guax/9V5v7xU380oX24ystqtTSZSSr8NrMPTOyKjsQZ4PPAg8ug
bf2/DWj2NISytDGWwfwi8fzWgLZ/CUC3oNkNaE/LAMTG32hAszT9cCP6VoDEBgoU2A7oOQsb5PuH
04NMasQDMd8GFjhR78mtilK9xR0N5ZPJpy8IhfCs4dwtlVqhmmmDN5hiIgq9Q1MQfBw6IZk25DeK
G7VUfONS+7lLFRhFLoJAslvQuLjjC2FgOB0m6ci3YKkhraWa7ANnWLMw21u4DbBFa2pOSRvEScpo
4y4VqVhqU+qunoaXadKNlZSuczCqHSxy2kqlT2mbTtWLzTGfnrQqjj0jHXoB7q5XnrcxO012eZpE
t6Ck/UM5JfnFivGqrbSyKaml5VYvseibvaWN+YT4iuIbXZv7W/hRko8f5XnRRtF11U7dY8YJCBvm
bD70Q2ttyty7170IrmHUNRu/QNWDBZ0CUWZoI72etLakAUWQmu2eFlh5GBJAb8spoqor79jSz9/h
xgb9AxrotvSCU1RmUAHH7A4hHP5xGp1kTA/+No9URSQBJ5d24SQMjW2uzdm2zwEYkGOvZuMQGrM4
2dCaT7kiDgopNME2BgpRwjKqa7pkHJnIGlioLEN/gV9BZc82e47CwtnbNF13ViMdfqua72ttqWsv
MUKqWeviLie1KevRpA0p4Qlepu7njEkoLqt85/bVuDFqznv2cvLrOQLSJv3VLBK1F7UktU1HKAEt
Mhi1n1Q7nG3uu59QIFz3jCGuI6fIVvnHoXNczp9+ketNEvs+iettu2tcCyXqcmKFcEOpt5xiObUG
v4GQG35HXBrsZlyfPiA+tn2eG/vengaVn6e0fox7kT4Ct5veDJceyqqcHfOa8b++8g3aulVhcu5K
Ag6ONRK+FeIBlKnLSTxczuRyOZ3nHNNpd3NgN6TdHHz4s/dj1WBDKRG2WUUbXNlN4o4rvB0E0CTC
KLxDb/QJYHzisWCe9DatgnnpGri0D9KPRsI8LsqEpbtgfTQaYLYWB/om6bqcAxoRECYIWcothp1y
gCu4oY/qbZQoCMIlFvrOMJwDtQ5RMH3ZXLeu9VbljReeyQIc46ta5M9u0noPzCT2oeELg5TD3g6t
fd5JWgko2IYy+Dzb9C+3EQnPt7Me1Z3qLb/4DB0lnM9wRlal3/WPTj3KxSYTt/02z7yLHap0C7Sf
c1leBqeh8iyCB0LFia4mnIDOplGkw5p6NDrUtpe1j1Y+2BmwS6b9pE+A06q8E3JhXxlERyL7uGWh
5LoXGoEHUInSbbcIjE0GvM3QrU16ODdk4yB2B2eH0mirnEncl2PQh+/pEp5EyRusWOGgJNgGsK++
IpkwdDK69gU0wYD+cYZCklpoZXZB+hvMj8k4+KU2q6NT5eTAoMaGXaLxPFGjjMT+XA+otJ8AKDpv
GQYy7hQEwtFRxB0d03I51pQwXt4nW3bZ3gpHXR+gj3vlBvkTzspOkG28LZ2Ml5zziFMG3Bc6ntHM
BAiQNacDc6ClztrHKxLjRd8b9zAFB4rAVK406G9gr/5kVQRS9E0suyu6YY7JzJnOeuSNHqOKuHRv
UQGOO2cZI5hmrumMOFzjtUuD95IPvnXVAjVrP+iZ5AT9N3tnshw3kmXRX2nrPWQAHGOb9SaAmBnB
USTFDYyiRMyTY8bX9wGVqpJYmVLnPnNRlZYUFREIwP35e/eem7vDFhexdSpco96nsctzP5qBb6ZQ
bj29w+LEbDDaIjN1tiX4kKtCzy7mkAjdldTMEv/yIreuKntTDq0RAcclxGVV9DG9gK7oNLQ0lr74
swixLpLlWaWJpIHQXEvaJspGpUNwa2cIHSy9mTUPJLdCuVwUZzsCueH0tnVurbr/ZCYMPLG3u8eJ
So7gKiidTIDCbSuZHgHE7TJ1lTfz9FJP9Wf2KHmmOEcyQsnkxaQVOStdrdXbkEzMDWhkkongjF4b
Bmm7alxkCB/t5rJsHWWTEUpx6As1eJkZIl8RBu83thXuWTqDHQ0X9RHeZ+yjX3U+9RoqyVUb6NUu
YXJwtIFun5hCOyv6XalfDVPyFOlCO4CQ6c8GTuVWKQwAOirZIDhPEWgkuPfWyRTMV5YLzgXF27ZB
mPZxtst2P6Fu4ExQzFs8cyZ+am1YEp+UHnULzCFGVJjgICgR/iVY4plUm34l6c4PvD4nOcNc6Rrq
ixAR1FU1heA65sV0TcTIFpWYs4Et29MMgtnE0jgbj4L2Lnuh6VbPvaO3J82eta89QuSN2c5iDWpK
Q0VViwdwKxWSG1J8KiYVmwQ8xloWoJFTdajvO57DE8dNeUV33r1wMAMjFgHFh+aLCltE/TlFgYwc
LbN2ID+easeILybIUQ/EGKpEPGnMh5PGohJAU7XqHKTkZS7UczNGeevFPPlXZmKPpFJa8tmxC+wK
VuqLcW6vZUMncWXkjrXPAaVeI0+ajxrEps8Dw/RVNZLlmqJe36NBeQhkYTE8zlGqF7aNwm8SayRv
0lmpmvI4FgFGdzhWJ1zw01EozRI5IEPE84j0fUOLDILctPYjoD7mDB28EIa/jCNcZShXTT9arlej
lPQYoZNjWoQ6voocyaRFvf4twED9lmcwdSgKfbwr5jOUBmoK5nGEwagJK4GURFLzVNF5sm8F/cKQ
LS/MIaXdNRZosuu3ovWf+v439b0u8P/+qr4/vylN/Of0fcL5t1/8o8R3UYzQjFqaUILTtr64if/Q
mbyhRwyQfRwknHcGvDcwnwWyEurrIp6l+P5uwDM/uHQRBAYsnUMzR8S/V+b/bFlbzGIL0JYOANUc
/aH3ljXk5FVjjbZ+MQNOCedt3IRTiwNJZwWdmpPSGoyScxsod+8QjbHiKDN/Yjpu4c+JtV3TV8oF
DtpuPdVKvgmnusSNMTenMix2kRTdwakH2ye7xTqWXaHc1gXsOkQhWEBijhCVkVu3PeXdx8Rx2wKh
CM4TrapL1m8AXBaQN0Y0s0b1iSWfOM5AbJMaHADvG5aQGe7SODpZIpcHJH/IsOrgepjry7Ep/aUb
w5Nfabu6QVfpcGjw7Mw6aAaehC51/Sisv3QIMfwuqRov72XisVxOJ0IcwvVAGgkTFSCYSNXqrFHW
tE61DVNm1t8Ffs/zu8V3XDy4U5+sm2oRSGbGmgiHS5lOxpq+DnkVeovWwc4ZNZoVVobc4vVzSFxc
KYOev+PupqaLbwhwLv1c02ZEEjqq23Ja6F1VvwP2diknV2VJS+c1XAL0erpLY1KtBAQlU6DfgF02
wDcghyZrDkxbTpFGb5e+842r5sO6DewttQ711uIIgsS/mjB9IfcMVdK+VBqbCU6CaLonsQKBHjy3
NSCt1m+BdPnZ1IWeNBULA0T3OW+wu40jfjNiSY4VSj1PAPArZ3ujxChJzbkufHjIRGpy8F3VprVz
A/fQssB6TqpjIZsD5X4SDBAZGZlQtWCMiY78Mt0gqBPF97TXab/ckXIKNUZzet+2yXDAQ2GSEKMw
FxhVg2QUIPqmE27HzoLmx6x47WrJUzVWxrEm+42hIYmPJqeurpEDQbPhNhKdjY2BUiSDYJEm9V3Z
WPfOOF8k+mCvQihsG6VgbKWpc7S1q/x5NpOnpG6NbVIGEmXLAHAfk8mh1t2vBqoMv+1d0+eeWCwe
K2vglnBkeO2WCWadEKkjww1i08OWcaY2e0ZDUaK15r7WE+1pMihwUtkcRyX9PE/GuB4jp1onMQRa
s0AUMc/kzYEOJI2ySGrfDitjF82Q5QziSTzUCbWfavJRaVqsiPYY+NCzSAQrp3qLpcdYl8QbbSyU
5RvysT9KbLWnQo3yjXA+h26jHsbQrj2zspS7zNDI2EYjbfh2Fsc3eU82edEglU3SaNpWsAvvliOU
TwhUejPj0/SbZj6hns42oA+HNeWEtZkZbPgmLoR1MUJ0b3VFvYoB4kIsSPM17ePII+9dJ3lMYHWy
E2uvMaby8Eb1OxRZpIz0+pHRQ+criG4+AtbnKjrEoOqMLz0rdAfiZqHjq2ZJS9RM1I8TMX2rVtEs
ntx63rRRZXtuB94ScltxmxKFDC2/Uw8a406T1AGwm96gpNHaqshd5yxpeSQRpshkQerzVrsLG0sn
f1C5KMqYBJHUOjPc/RxjpQHkw7Snr4GhdPTJfXvmelYolXY2yTsAS9XXMYgcUHWleVhoSqvEam9J
ftvTzLMOzmyj+ZDmjRUk9RoFV0ke4Viv5iGzfMMg5l6v3RfwgDcxkjXUP1dZR4y9msTadoqVr7kx
T5tMAjVs7Yt44M83drEdrGmZPxbFxg4V6WE5rPwpoK8e0VVaaUb8XJcw9EIHlQgmup3dc5zgkLYY
u7rW01RnWuuo1n1J1IWnhpY8Tbq96XL92a0BwzscNghGaczbQI9CL7fd9RL3qPKowdGrv/YNI3h7
ngJyHROsZhksTPiU6SbJ9J6iCiHT1KbAEtzc2UWERJaZ/mRZzUUSGsmeuuzeGRq4f0A+vWwS1r6j
+L5z3f4hgzbhc5D4akWUuH2AAXUI6c1o3dE2WnmuHP0Ql3hczbLM0G1ZsLDkVRYFhNSIyPGIC3iV
klDf2IWBb85duTUMuEYBuJw1x0aO/8TDcryhsjMFsMMMD3AjoieCjNy7ySCFJiu042xhk+r1qd60
Dl2H0eEVi3m+QwwSXzVw4BKNTWhUghE1NE4zoluyjexMc6Xm5u2idvOtto6PU93sQ1mjv+4F5zOE
KyuMaKoP4MP6lKXj4xB0HUdEklk7HflcmEWbTm+H7ViMygZZGMPTvHcv26y/UkMb9JRhLG+cAPe6
CbzWRC2fBzcl0bOwQeLNWMd4SzDlciRVHjqXNMoaSqqIK1x/WdftnX6WrDWxhLAUWDvW3/hAMDB+
Z4VVbnDQ7XUSHhKsSVC5szA3IeNkwhYr4Y00g7ahnTwMfWxie3XuprY5Nmm9xLWHr0Kp7ENWZMEy
Sp5XRmVpG7O0Sd8wcvXgVEtfhWhmOKFlsJGMVH0iWyFAfc4YNLUfDaCiWGoZqNdusRvR7JFfMbYg
xYb7lokOwegJptskW9XcfblDZLN0CZiwI5RMPGQYwM1G7Gq9jHvE6BU9m4+io/GNjXWaZAP2x2xK
Vu8UA241xBC99MC8EQbWAfmpJIV9Lg5S9I3teknp4PTHC5PFSgQEv5KzlP8gr791u39XXjN1YrTx
1+3zS+JafuycL2MqfuF751z9YDI4UqmObc6MwA7+VVYj36ZtDgCBmdJ3zM+/LW8IqnWGKxrNdYAQ
9Ly/d8+dDwuOjxEpTV1+nXb33+iea+/V2zYhghjraG0LDFj0939ungeDEpLaZ5p7aNBV4OvJnBLR
VgUHaIC9BwwVhwX2MoLj6PlpwxgcHDwNn9iYx49mga7asJLmgV5u8xCOWDl+uJJ/MiB/P+Li3ekq
H583yDHHej+RdHHTBNrgGvukN8pnMzIg6dEvuije8gJrkC5bt1KpJqoSS9yvX5u53vvBwsIAZxDN
qQgcx5u8/sfBAtwYlOVdXO+DMHjM6wD53tDF7il1MV34VkXTGSQEB3ExWfZxNNz4o4a8+mmci/mL
3TUokap5EoeQrvc6tbps22ayS9eyLq1rmypq8sg8M/fBkLcXtJirDbWysZrJdIcolLNOG32TX0b6
pAJB01gmVAdxBaY6RgJdN4Mgo5+p1CvR0rft6Vl9wvqM7RrF6ooxfXm0G2Ne40DobrDSFAiRjAJN
aiucdBPWBAh7bhChjYsN9UHBML2GKXzXER+VIbqq2YNtqyrO0mCwqESLYEOWot9NyAe8FBjeKmGk
QdPfHvoasCjFRxURE5jr4/RYEDMFUg7oxoU5JBR9jB0eHEKKQR6o2HjoU0QjMXGmg5xFpNNmiDJr
O7o40xRDHxogq3p9s6ikrtUmjjU/AQtEprVqMee1Vek7qA3XQwfdb9OL0YHGxqN0M+K3xzNV11aG
3T1q77SujNY0OYduv6QhElGrF+3NGHeUeZoYACzHdNQ3qD4DZ1UELSr2lWlVGr7IcF6ywyU6wTCM
9YEASVQ9KFlJkq8IY95RB+qkbZGKtBpM89FOJmcdmVZxlRZy3NCz0ZHEQLyinmrZtUN11DYwIuRG
tpiyJjSv21l3wi91pPebVI2BXfa9z5Pq7mFw5TezPvX4OMsuOcyJk/iO2drPkd1WuzlX57WbVe1u
imVJRclomq5LAh7OY8sfKeQ5vW5pW2pAgh1SpRwtuBfJIsIZIjahzDajr8ag9pdaCYhhFRd2/hVl
xpJVPteC41Bc0A2HpR2vCI8wxcqypZX4PHu3Uagk4kxkc2fSBgxya7jVJE67akXjuOy9AEdB6CVj
ACPEger4pUgQkgCJlMlWV8vhC2riXFv1aZTjYapIdFBPcNxl/AzYIqt2boFm47JpyEydu1nsIVUn
/aM1kox0MZl6+TwrgjyvwO1GyVNRK+1LEXRJ5ku3rekZ4+KL120nC2VdAvE49ZNWTCRG2K227piO
xbeTINJlh7WPmAolKJg0l4XMQ192UVg9oZ8HoAj/Yck1m8wCGeSQqrsZHSVbQVtcyGiIK7+mNn5u
SnQQi/iBW32kDY9sPb0BTL8shshbQZLFxWUyd+TVdWXtgn50eTW5fLYpwtgrg1kbkDA2waLlMZqH
NrYSsItxz7vn4DPv6hLTa1wOFUo8s/w09PTXV67Zo9SLBh7kdYOOU1l16th9VhMqyVMSS5OgywC5
vFfpVfmMJprjH7JcbGnLUk4XgOtkIFlct8mb11Vp+/MY6/N91giFcLJ0EDPA8TEgYnv22Qm06dns
OrRyB4dOMv+Xhu7SxAChT4UM8G0e+sciHLO4oRdpFs/d1DLiIQu+OZZyts41g9neR+JVKpsBtHey
UBurbQ0B9BILRc+xtIz1ZtVoyYjKMEQfUJY8WDFl+qU0M6ak2HNK03cQMO+Jg2t1jBhtlF/kCjQE
lsSZzqUOO3SP7NuhaV3DvESAYAadXzTSfkJON+DOjWlKelk4w5gpHWtSV0gjHUk3xh4+lXC/z5E1
QS/A0FquAkcl6lMfYV4OTfm5oWGKF9ra94hFzcVTOlx3ViYyX0mNoN86KKfhbjgx2aB6SefHoP2/
0XCHnhjVBsgjFZi5EfX8nY5K2aIU7MwXsy/I1OyJnWYYQWaBXkJyzDRzvDAy8HDAdyOypmfZrKgt
s/1YO5UJSUZqtHUzEkJRWILgbALsh+wzMx/ZnXzDrTOstHVu6xCoG6Ae+JoA4k6tXUzbYhATq19v
JdJnHQfLFprGZgxY8JtcNA9v++g/fdnfFY62Zf2yL3sTlV++/te+yZ6LLz8VkN9+8bv/T/tA7hQ2
P2pEdBZv9LM/+rK29sGBpMAx1nYtCvx/iS8MyJC6hlpjkRUa7JT86HtXlr8O0fhbJcp//hulI2rO
9/WRA5BNBVPJIQ7K1nsBUk0Susxd8uoUuynQL0TlrZticEHw7aKV1c3HIe/7E5xn5L5d9ZiFprJX
BxbDsiOsLWem41eNkUNFyAsaCeo9lMgQr05WJ5vSGBx/XnKfJaJfzyCQboNmb8DFZZ8r/KwrfdSu
knGQz67IT4AAT0IZ8J5QxbYI6KjVKECyvnPwicevndrFZxoDbJB2Rfe2KOnQKM6M5JStHRLisXTV
K0tr6KvI4Rl+ywgkkGOnAd5RtvFrQ26xn4twWiOrPtti3A5IBjFhFa9uStik1t8EoxmBHug2mFXQ
BMxXRjIdOQZXHoI6DA/x81S1pV8SoGi2OH177aW0rcd6ajZlRgdO5pF4wF6/i6WDjk1Fulk2Cz5b
IRO4FY/MvJ5thKwbNRxuVJmelivQ5p3jA0d5TarFakQXdiMygmBFTg+1W87gRCvehWK4cYoRbSz9
tb3M3Bcc5O6WQdAOk8cRdUS5nxe/oDI0XBhVZfGKD/pi7RjT8c6KppuhMh4jkR5Y5Z9lneCANhl3
CobCltGsDT7QYMSvZTtdGRnf1STaDREBrHrGQimgpB1ZrjnEMjTWSy6UHpEmyaGYxFhdjdZx6rZe
p/QlAroYtJGyXMsof+7QjazUJTiqpdfsLa9VGfwBYiivhka9anUowcukzKEXqfTqsbJLxaO6eBWE
Ua1NLT6l6XhkuG3uwH1bbAF8wtKY7oF5wwVqrYzmi1D8tOGF+phCK8KSfyHJri2n+V4aKF8w+9zl
qumPUzF4RSTBKJXxc4H6dp3p44tTzsdeD2MviWQMBNN+jEf1s1OLSxfklmcNdOP1djeb2IPgnt7N
hM/iwqRxLcUupFUA8NuhA9tCK6KuP+Iwi9YDFGV41Jo4uDZ3AiPCdlXrORHGjXpfhNqLKwbcF6Mk
jzLMDprd39WyuzPG7DVXibglb4N8nXy8EwEpjWlMJG3GtrSeLYXFX4tBQCzXXSusM3v5Y1kXyQat
MlQLw960y+/xOfEl0rMahPUY23La4c/EsqWBvtCV6glauOvBZ5t8qQT9tcCJ6WdjGHhMDIhApJzd
1fbUEzFr9vsGUPh+7BU4RtGUrelp5JeFUk0bNQLhmUcIIHQlEy+t1jxNvbQuNAcpLHdNGTN/kGlU
Jb4LhMInOX54DuwSvhMIZQ4NiVEX92kR3OejYnU+QBI3XmH+9MYoOBtF+oRQqffSMaNzbU3eLGK/
aie5ro0x0nxpWey/MXa5g1O2UEjs+pwp0VVREtxATsN9qcBVwwhjrvvOfB6LSb4UhY6qREmiNUHq
8LeBl1Sza23yOO98fSqDK9rngKcKbv850V9KsIooI3OmPui4rFHXNsIu+d4mHoEOTj7UWo0hDufz
S0O1u+2oc9NNqf1oK9a50+thH/TyVRnk0bDSw6/Pue91nM4SxQV1EoGtZXO6WH7+g7aVFEWjA6Za
7oxegezf1S2OuvEcm/VpDjTrN6fq9/2G5dVcNjRhGugCnfdYRtcYusKaiKoLedR9cGAkLgucNODr
f/NK73sHvNJyfkfVQvOFjsk7fepg26NIwETs9DZ9phwGFM5yjBSBSRCFZrnn39TNr6/lzzNKiJbL
ay5zcJopJAXa765lKAo3cqB776bWjOjf9XflyION4mo3KASjLp8XD/KRWX/0m4/7H16Ct9d2iepa
VOUaeumfv0dU7cPMEbTYNbAb/QTKDyIQeDIsF8ekTNKd6o4vQzNy1hyIEUv6hucWkRTUfQK5AZqG
xXzsQjTdVM07F0+8B/p+rTvDcYBTwVSS5i2F7qoukxPiJiyO/c2Yh/eqGaGTH41zBx2YqObS3Zok
An8KiWvzDIfl4dcX+U9uIYGkVGdSrammrr/7YvUsdvNSN5ja6s3GKNUr1Z0xA8v6N1d0abL9pHBe
riiD5qW0otsGT+HnK+oOmjPyQ+5VF+BAg+V40vBvqRmLcIHsxW+c9NSGWn6d9dOV3ar5NR1xwn7m
8LXuWZeXUgWUCNohfTyGCs0GF8mi4lpnIftt5LDcm1Wcw4Yi6qUe9fExNPVpm4d6hZJ7IodGlc1N
kY73o2TbJ77XODCMzumdt1ifi/gV4QUjhTTjWxydcjsqyWtQzvdO2G3mtmHzrsQOKfYOs2Xshfn8
BiY4MlnJ0EnNV4i9BJgB/m4oek/SZBZoa9RYv/7C/mSFwVGw0F5V8F4QKX6+jrOtlLWBE3o3DxhO
KSdGVjbA2JCpBrH79Wst/cofvQLLd2aq7FN0vG0ah8vPf1jNpD7FGMOmAgtbfwOb8pADSfrNS/zJ
yoJNVzeM5X9dQgJ/fg3QmsS+qypxm25fAZ8aIRIFM2m3+gsjiAlxF5Qo3di5in4eAjdaw4E5KGPw
QNL9Z8ciN0pnhM/MIhE7iPxssi6rUzXlJ+A7r7M1EBMUxOmOLOqZ0AeBfRQ160UWW2sECB+dlv9s
MSDYGxNj7Qx380rTBBIdpsYbXerRSri1vgVDzmROj1/NgluwjtNTP6bwaMNp4TVRoGoD1S+c2qJg
4Nir7U1Z6ERei/kbA+Zl/J/wK/noWGfK4r+KLr8qwZ01//vfxp88sXwX+HngRKuGYeo/X7Al3APt
al7sNCS9qz7KYy8mvWSlY+w7afQxwKCiCMsm55zTfAN0Lsln0/LLNuFeDlKcoMTfbYZgHlYtVgwf
+9rjkFTChyqCkam3zgHOaq8LzHOE2903JStRhZvKpyt3r+rDy9yoq9iOb7FQUVXVfGCpjNs0Uu8n
CrFVFUTVlmRq2snDTWhaS6OP+9OoWPgaq0d9qcCLz4PM3ermfO9Wsv82X/nLi/QnDwl7xvKPBvdf
f9/qRvmGdGXo0VbjxKPEwf818HYMcE1BFf7mGwGz/J/PycLEZlmDVrJQYn7+SmpDTNhcumIngXSt
NQsVihMkh4CdykWdSyoft+Q8cUAix6RdJQkVYJjh+6MA7MrAomUGYJhWR712IV2BkG5aXGPO5yaF
QNs7l5nLrD5yqfbHohS+qJqXPJlvxmw65vayGXObhSJ9DoalSgXqhRr9VHcAVsdS9yhX12CYnE3L
V/p2vJyNUfixyR90JWmISstvVEO/qYKuXWVzG+1HyBNvh6CgGBnWAc07FPje45aDpJOGcJ9qjnrm
PNzJNsQ1apAUJ3p6MdoVEIODEFRrmt352NxwCPAvSs5/Cfrlhqw6MmQM2ayXx6gZTVj0w50VLgcI
M1V4nirCFmuqJUhcp7GGD2pX/GmpmI91YvKItUF94Zrji2yh+eOs9JjVnWLSPjx3pBTHGPOYRD2M
C4NxQmnuerJzgdse5ryuIWPxALdtduBQDMSfnSUOe25Mng5raE90i54iQlcOqWaee5IPhS4nbzkY
0cqPtwNQ1iNJT2eYWo86Spjf7MfWnzze1DrQG4mc4I5S3+2TTMSTGqd6vmvs6QVxxw3N1jP1BRfP
5LFe6q+3o3a5UNhal0rv7ZkvonaDwn1YkSX1UtS58AHmoslG7+T0Uth+1oYgF3SnWLtjN+0yrVE4
oKVoK0JavNBQwxdoN+6pkrgd5pB9sZ0jXEasWN5sE62psMYk7XTfC8otVYrKs9S488aQrKHMobIO
ORgSehMJpBoMGAZo091dC0xlhRzqRiL0QqiRnfquuzFMgCFlZo1rWojCr4f5mEcDNBygXLmm4Bcs
pxermauNxIdrczpA8GWdezYRDpndnSAFaqnmW/v7/vpPh+03HTZMZxrr1l+PZm/L7i8YW3/86vce
m/PB5K+i72YtTiX6Yt+lj474IJBFwoHhe/r2k+8GJ/MDgkekiMCvLANvEHf99xEt7Tf2OpNHgmwC
fQGW/o0+GyjTd2s1o2DVVA1Ket6H9q0P90NN0yHsLWQSl8D6bcYFLhR3uhBF7G4jwoo2VsFCTns8
ca7dWODU0OMiPg8Wi2BPuBlMTtEBQQli8WA10XQFQ7G47RsreCLuBIrSDHwRE/5s7tBgM54Abm8e
4+V4Bqi0HL1hTK3cb4ncYEghMC9dUOeDZdRKzosZoQyEK9VZva7dmP4zkY5UeZhsotGf+6R4bfIO
+4DtTsYmVRrjMqLFf5VGgeEpJf2AtVor4iCDiYETX0FBKouI9Ih5dIMMpZyskw6wvGI5C8S+y4U4
DLMj9qyaarEeM0T2as6b8us8aL/yKhpTSqNgdhp0JJsygaoRkttWNn0DKDGWsqSXUj+TZgIccYfG
3rXXUBXy15gvfGfiP7yyChMrgjbHwZfZMlmBU7gOD9WMvd8LeGcPRsWMpxjU9MZNVYRQYxxdDl1Q
3FWMXS9bOKvTkZCr0PQN/PF4jSIbX06WZ1pAZlsNwm+OKud6THlfNZsH6xRei3ylihiNjpGM9vUc
z9WTFjrOVZBRyaxYy1XND5DJFj70lXJjOzkA2Nnej1VeXaZa7V6ZJHBEFwn6+l3D9dv0DJ0uMiuu
t3MULXwClzSqqIdnRjZleQscxLlWOEdwSiH/FU2RSe4DexJ7DDweZup7GBDioGTAjRhVl5eprDFf
z0Y+rS07wafVIHvCrt8Z7M262ewIs2n5zKQBiyKuP5PDUn+SDB8eKhWXiefS+rKWeUPzBYMRqV5t
BBPUwf10PVYQNSZ25Vv2qPB6BAkXsvBLekwmdHMaeA0eZBjsECgYRj87+JswoaDTryphh5tuUiHE
j0kR7wK7buc9uFUOU3HQKRc6NIUBdJSdQ9wBdQDcAkRmu4/M1GS8O1TdDWNXM72IxAh+xVE0sdLo
DH0stMk4Rd9AA+KNOkB67YIgsN54BCHsdQSsyh+ogjduwfTGMKgXnIHyRjYAgg7lIH0jHhjf8Aeo
rJ1NKN+wCAGdrPbQvvESsjd2gl41UBNM/pGrYsErYGhUbqeBXGw9DU52nvfHeMExRHAZggXQkFFR
uC/JN3CD/g3jEOYqRh57wTuYgulyPEOAUBf4Q7BgINQFCNEKNduT6zrcxy32NMWNyhPigRqRcHuT
LFAJtLLUwYyWNYcBeDTcW1YQIsRaYBTFgqUoJWIj5twir5AnAK6IF4SFtcAsqNEauBYF72E3qTG8
i77TO39qx/GokKe7xzNh+pNb3JSzc9EmTYDOQ2tQTJfjYYiTbm2T2kNrOUJIVtJwVwzlC8LddY3s
Dp/cvB0dFH5TrGsrOuv2GTrWLb4akh3CYZl+m/eaXJC8XddRy3bl5eCoN5oQOiMBjsKoE3BJGshh
+yxARQiEYYO122sSsziqRdV8TSb7rM568AnS+IDIq85uC4viNunLxoNezmyf3NkrItfFpl4gC0OM
ENWw5nNcO9M2M9TWi6Im20xaCvJI4bc0+gHkvcqygnQyfyoDm1ZpZl/OlTy1Qxows43oVsL129ZB
ITeJpagnKYPh0moyZ0Wm5GeGe/W2iDVnHQdTsEH+j90uMBuv1IhUmUuKmazvlSVpWztOGWifzg6f
lvmqH2qcfFIbno3udiWFSSkfCGYYdmoeth/p97TcGIOyDeX42kkr205Ac9atBIXRa3rwJFKTtCoU
pMaeQXWegHzR1X1ncVpAMm6YxwJu4MZ1JfyAKoSTVXWpccADCttfUezrropcdHpsTUnexNvWNHLu
Cmu2z1NTE9CHJTxO1k4dtzduUwf3bm3yyJp5gAC7iwjxcOrPRZmWnE2I3HqswMEwYeUwHcS6s8nB
em3LuYf2SO7VgytDZd32QCbLoZjPhQMvbqoHuctF7lwLfnDCUaBccpS+t2FLqJ7mwmEKGwbWkniA
cdWNbYoLakzCCzfNHZceGWCGrI0720t1qsZVjRfSNwakOCZBC16va+IsSNdYYbsf5Uqp4HHY6BAQ
atvpQZEhOoUq7JA5dsp9W6nNA3dcUftxN1RHVchFeFte0+xXzzgcC98htwLlELeBAUV61BtvXIY2
OpLkxfur7GVgJ18FU7SvXS7pw0UChlDfBiiJJR77A/YgV3jJVJPOaMbax5LcwJvITUnIdrpwXbm1
c1EH+pPidq8xjuVH9GgEFUxkgjWG+bEwTAU4UQMaFzPwqocqzaNUBx9DaWxpsD4FVveCndHckuPe
gjScUY3F0+PUT67fZmh2bVs+1zlpEL1Q9xip0D9pevUV83UPiVApfdwjya7XGcl5OgJzBhSBdpVh
ml2nzZBeF5p1LkJ0F7T4unXe6uQr6yGxRd4QyaFaN1o+nxcrCO6P5kuXRHeMISilqC/oxoAOFj2I
HYB6PtNFcpXwVgGpMeulmKkdr+VUtxrZ5dZREcTPepreKbipsavWKiY4Gz5I7NhfpSZvMDe/EtKC
eD6GMqTYnwqAZn5tgvTDMW4fXOxwxMB0xsoWZJ2EnAXAVh9IHMV/HOE068l18Z2wF7tknPK96Cti
MdGZJpb2MR6m9CLjnl8R5altNNnQakgwQZIrs5V9Vh3Kdrw15qjZaHjSmGwuQTXJ/AUyl+G1Arco
bfvei5uZax3kYqKfQra4yRgINlmTb8aOYBWpOC9BqD/i1g0+qbUpLlEbgrhxzOtaa7mvzJdcz7U9
vEcGbVFcHUlmL49drX+18wFGt/aFrmcd+WS6VzjQmmHnVFioGwMfdlxDh+4dK9pSsdg3mjKFPnqH
ZKNSPV7qhR1cSeKvJV96mUkYeuo5mhrDAybDLcoEjyjBEZW3lmhnUSUfx7SymKpG3RYBrEmMn16U
Nx0WSy/hKGiTNW5aYYnDZHQuFJx0AJXn+xZm4FJs1lpxiU4k9IzB5ZRXvpJsitw2z1aRol4GQ3M5
Z/EibwbtjLg7qfIn5qLofZvxbmi6q0prL7E9nqjW0PFbM522Fk84ieUpNSBeEzKUIrwdBBgTSRGb
jKpsw7xA+OZcWHlN6Cb6FX1CDAQDO5+vdFmk/8CV/1+a3IV5wiHprw9+919lXhbtj6qKP37n+4lP
+2DYgjBLgeN+0df+W5Zriw8Gpz1OgwZMpuU4+G9dBbGaHOjIyf43CuO7rkL/YDPYAmZhohlVmZH+
nTPf0kH+oYutkwBHL9DmHeJ5Q+HxrsPsaKRpQcJiYu3QVsujiGjmkFb9D9fkT/qy/9HHtjTmG+Ap
gXBwsnzftwk6FHACi/quSwrEar3qOitnDMqnhSx/lVto2zJkoJB1ZiS/v37t5fv68SOiTdE4Wau0
hLlsNhf75wZkBJ14FCmustBwy3Rjy2bw+5HzKPD99CbREPqFbl65q/9j7zyW40bWrfsq/wugA95M
yztSdKJEThBsGXiXCZd4+n9l9e04EruvOvqOz+wYkSBQKOAze68t68zZYJHOvs0G6LmtL3xnU1I7
r9TAV70fWbA5ndGdhgJvsQxz1uZ5iROB7SpvhyQhG0MG8UNFrtLm/3ASgcsJ6NkXN9K7yZcp3NYh
pCI6wHSztzN5nLvKAJiaAVT82Dkok2OrgN1rVGygLfPKG0WuAeYaNmCfRbrTtIE6S7K3zRGKD5rc
ZTeCAznOzMl2IWTQpyobGJTVC8tpo6Kc+PU5/GV4x+cQBujPEfMw43i/TZNQzwYoetEhc9ppI0xs
y/MoFEVL/v3XR/rLhFsfKdSbX+bN3l84LR6lPRZHjjTi52NDCnO298PuJHqnuzc92s5fH+/dl+h6
h0Uot134SNxk7w2jtiXrumI+eBiTTNzzRMFwPyAi/fVR/ub6QZ5hjo6Kn1nQewxSJHhcwF4IGaTD
nQq5aq0TZYdChk+/PtAVc/XDQ0Gfj2eTMU1iCM+FvzwU8oRl1MQ9eGBfB9AvkERlRdwzSvHBqcpB
tWqlPgFSTV88qBFkeltiLneZLDyA12Be6XndvSBLD7bXyGuptTJTl3SkpCRa8o+ViH6Ze/MjsGE0
swxFXEQW+USD5yYcZG51GlRoZwdp+/LT5C/Z4dcn6VwXDz+dJWBktlWw7nUEZuRpRtwPwy4tOUXO
I+bDlFO8VSDxjoB65NHQYU9NIW20As13whoIgtKRUNy8+YHgLPxPlg6MagWuq2uKVE+eVOfX5ifL
LrJbj5rgNZiInfLInxLWZD9a6EmwqYNuXAs/Lp9ss4h2KZLdTa9jrNKkBo2jo61Iy7XyMXnlcVYc
/J74q2SwmdHrSCzeLumhInps6wCIOBgY7teNDtECL2/tpdOET0JHbOUGNLmaGHlUPEn8JeXFA4uo
YInXEs/Vgo/sVqMO7ap0fNcY+962HW0XwVM7rGFSk/PVW0lzKERTPPekgJU6DqzWwWBgD9RXpWBL
Uoz0W9y8zt6LXcZ1uZ/a64UqamPoqDEPb9tTO8jqEy7e4ntrpQ2GMDNSiqUK5e9qakyHzU46fw4w
EmwCHWpG+Gp5zFU+g6iO/A++Dj/rw4wkE6fKpg8EA9KS5Rq7TF6aoYPTUhLUjIIoNYMM9o2bZNgH
AnGqKlJDsGN3MH0iLQWqb0lZB0w912wAEx3YZmAWNNv8oq8nJWLersFHGYg1MARYlfPiAUdfIdsx
jyRsVhdXB8MZ14w4C0n8rTUYcAeUDpEzeb8QNkSwHJqn8AgkwnkTsS/vCGOT9bE3BxAHgYRO5u5q
HVNHiY1ernOct0aH2BWpDVC7nfGWNXYtPtaYn9dNMU98NAiLpQ7Dm0jFS1Pn3o4JpeTZNh5peNRK
GSQhoKqwvwI9qBAYWe29EuVNFhMdi4sCQktSDpshJpIPKsSwFqZ5am3g6WbiujBc5+SxzpMb5iyv
qQ73S/vefIgtAv9y4X/CqfhmV3W9YR6Urw0dD9gDgN45QliXYB4mYnqIEWzGhUBBiP2rIQcLDUAK
yD4MSx5RRBBaVZ0jAW/0IIaAwkLO9Vrp0EJDxxe2OsgQn5q7ZtQMYBaEJmZNXkbBhtcQHtQk9FnU
TRkQvIR4RCGlcfYYPFx6HZ4oiHt5yxHnoeSWAbaKa86iaefth+WavmhJiyBGZbnHtJ7Lg6VjGoOG
r4tv4L8ucD/buHS3RP2kWERTRFR9Gq/hn9RfxOgmn3OMp1/9QKrPziimUxWG47EYI5z/mI8vwjRQ
lkOjWdPwjcfB4vtlqII4g1KpxMGsGkiL2IEoWLqN1fmggs2EoYaxzB/d0ax3ANXSo1kk7dYtG0L1
FEtg5nbZ3vK7+pLNsBBrs0K7gWbuktcDzlHASd0JK1Kx8ZtB7Q2faW8nzYL4xlF9HxmgNLemovmP
tV1pGRGei8ZG/mqzPsoS3hzWggHFNod2a46TveWMxSnw4UlPTOuIwjHVmaGA/LREk/vB5ot6q4j8
HDZFDBh2ZbbN+A3z0cRo2FwOCpvJlzRgBoesPni+2hZqtF9Phkl9UTZt+oGQKaqTkZKvabDj4FvG
QhETXNCtBsQ325nk04eS6djnPHeKTWEu04alwHxneC2TrcJyjhOpRbsWXvBz00vmiBlT3cVITUyq
oJ9zwUmS/EiEV9ng5UBUeVDKaW+ddIlPgWQzSbQAA3V4FAV6JQ2CESNnDifhg8YBbLzBge/cLzYZ
ZW7yYQlabBIM3fgZOyrxWPi+tn86/CXEZpj7cew5JQhZuLqJMk/WfZF7WydKvQ8WD4b1Qhjsvu3t
5WASjrGOgiE+Uat46zb2I/rWUpxGn/vVclL1nRp4fM6AxW6dxu5OuSohzlDb2HvLrLp9XBvemVRb
40FxAAiLuEKZfgQELngq9V6BzwogTH7aP5gBSE/E9cODYP6gE9Ksz2bo4URleBmMXbOXuY2ygXrR
OXuzue87HgqWGBzSkjp316bdDEnX9tdjmeMScOIUdj3os9iw11PfZwiVJ28Lk4juuo6YqqTJuBft
qNI9lz8ovgg37NKLkFVHNJdCmQiSGeNWXwmT5RCjpEsEPK3lyarIVGVO5qa382TP1XK8vt7/u6n8
p02lx47wh0roL+GJz5lI2Mq9/dyxXn/oz46VfaPr83tsLTMEtUhD9WcOkPObHwTsB1kU6sr6xxyg
iPQgvds0TfyTVI8oFv/cUgJ8cRAq6noytG1ggP+mYw2sv6jlOLxDy+pDiPRISdfl+A+FWziCIm9U
YtGzqhq//diEvNnA4C+16mABOFuwRK+qDmHlDxqbz7OO4Qw2qjPY1OHWacCX8ARwdl4QW/FWoMq7
SzWIX2gkf1PDyoAVEB67uH+KeQuHGin2ZjptIbKN4AJ/BJVeP9uYIe/aaqISGFkdfvXimiiRlMKf
lB3vrTY7DQ62pffmtFR9K909PPd+Y3wr5mD+yAuvmr/BroyC/JRJd7pNm2ArELPgLMzPZl60hP6N
rPrQaqC2XyXGgPSxx4/BU7oxngzXQ1DEiG7ctiEv9YDCFV+NVjEHtjPfWmJmBlyk4WtZlCEoCTpY
Lgv+nAPSu+SSt9awhkzS8VSnPd/G4TR5O6sz3RWG89/daqnPvDCwKYaLu/FI3/kscjQ8nhW7lHk8
EsvYmZ6x+yjNzQP35sJt2TcsCe/iaDEDfF2M700KsBce27zCUTZ+TE2ZQnnMSyglC/iI51ayYloH
zMeRjAu2lST3xaC040hLHKkme/tDx7qZyAK24E8CFNbb0LrYHemzsQUnLmMwnY9BEq6+yjzskhVp
J9ZTVDDeIbmJ1pageV6mZevx63unpBsROvNFsqIZ1kEvATM4xJoBU6R7JL4mjSA1G6IjwmOqh+Zs
kd9GZJ7+j6WV87nGLeOBFTIi/p1KK37Gc9BRX1qd9UGIJJtPr68IR3JDaNne4LN3Gl0aojKFsbZJ
ZlJ4wqbAOodiJ3qmoISuKUK9zIvg7wF28DiNahiR1ZDlzAaqj8gz0YkYLctouXd7psOIMeVyjmrF
8VVFphK57tCyc3fhhAJ9UeD/QcLti4WUEyNU/AETTLZkGyTogsCExGQp0asgyo3HAlwJjFMMoGCs
3U0YsMC/jUedrCJ7DDPHvh3hVSdN3n9lOQk4jiUKmymG2uQKUc2W+zLP+27dGAQKjysWSvwfbqiN
j7OvTz5ktoBzzC64gmKa+V+WjuHPNftlptomNkYyAfKTwVi7RstJxKwl70KAI5frEf1gADY+GsTp
0E1xb3YjPReZ5eRQTaKAuu64HuBHd7LHZU+h6r6Z1OFkO5AQfvZN0b50ZN6Nq86bxQF2oOfeX5Np
CqdLmyNgZcRUbBpI9ulsnBOrxCk5LUXld4EO7X9y+1wZz9e/Mizp8g+lgt2whl7LHws8hrvMAGh3
GwlAKqBFpANGA6ElgVuayfLI5o0hVFPqjxQ9ub4muTLlbQ+A6AxZnMURYajyNlIaif5HjJLR0HwX
jU49opFkzTOVPKGCHII4BAlL7TJg8t+XxeOOZIun7ynLxpaHCyqs9s0wThi0rWoe1mlbzDDKi37a
9BHlCQsoDD4632skaPMFr8DgrM1mYAdbpjXm2ciN2ksf0pG0HtZnzza6cSVtbCJDxVZ2DT8iuPXN
ID7nkYqe+TD9dEMcrvWAW6MnWggCy0vvDjLesdqdH0fu4n0+hdWOjYm9NsfEo3bv5ZfcQJCCVoqv
RRmV82PoG9U6sNngrGwxCU6GC3DxmRNwdlVB7uzSeKxQezy0zsaLaklQEGK15TDT6h8mKwq+dG3O
SMyqm9DZugAIeDhIlAZJkrtHRANcX4Vz41mQCHzxBwiEHLCaPkyW525dGKx0kz2aWCwSVgTVzm2P
zpw5aLPCNF0jZk9YGbX1QzmSjMhCERflKqCd+xhd4U+U09/coHJOMa6uQw7x6GvpBVfJ9BzsTB6B
l0742Tenm6cnXB/qCIa92ipGiusmMz5i5RLP9PaSxPSiZ4UaEQSlLHC0NmFiF4tmlv9trndmiEii
JlnyG2kySBWcqZTn0JsCjdQPlEtAXey8qCKX5x5fPBslps40qvi6Ks/2gAhNuoKcewq/LF6Ci5d0
t8IX1TeUeClrspCWlc1Vx46vn8NbhlAPhMwAuWJU6aBxCUdpXUrQrd093S+KGjNiWgpncyFLZSO7
or3BjEEOqjHEd/UoeJqogO2TgRrCquvPTjLhfOkjuST7ccicS1vUpv0xbp3mGbe+eISHepd6Y0dU
AtbRKZGkB5MG/VgHhPaU7E7DDx2LuAOKbLqaBM1uYk/z2Y3DpyWx/U+DVPa+mT1W3d5UNzodvsUA
Pgqc/UicDnMbETTX2ndSsuXxqzYl3NxMTQKzlnKt4q4372XaNNvZDsxtmQsLSaQjoK3hDG63UAZq
0DVxOr3G0BPLteUOHruoahhg1HYloemG5ZYE/IGCC2ezf7LrInzJ7MiUvArBAA25O5AYZbTH0Ydw
sSYJ7XXm9X6eYNPcsol8nUTY3bRMp3tolHPrE/kZ9xe2RflmZCj5qNANn9WcW/eF5fff8eaLVxUl
TfcGTLMc76E5xSDjAUEdk7Ko120nPttqie/T1Io3BXLbFaXgfBl7ixBPSUkT+OI0SMf4IEQPyNjG
kUgKSvUN8fB86fT2HHaQfU/eyvgCnTjeJFXq30Vt5H1gNpAEq6KG5gOdKmhvIcgWN8R22fUmHUzj
Hv+/twncYdpyuYLV6PrzqZVV/coEmi1d036Mh9Y8FaZ47nklbkkr8TSW+cWCi5VPubwYynM/T1Pi
IOYqlIB8LS1I3Gl6lgktnMPw4WYIBPhhRj5FYKN9N1FPQM5rZ/cypb3LGYb0d6mLrzpp4VPy8jPI
EeRWIXL7Uk0hjp7S+hTnLjC00meladOkM0Ki957LcmO1I/eBzToyhWPJmyKKF63ywCfh8wrfRShY
CTWyW+c+TFz/LoxE/9gId+BFz6qT80n7dbHMYIH6EVx24a3aIfnom511rtE1bCxnJpiFoQbAhqp6
zPIGRX9O+bGzYc3h4ipzVqemduX3iMdWSqbpHT49wpccUz2ZZISflXQ0coMfHNlg3vAEGolTkpnc
9FV07/TmuG/rIeW/2m57ZqXfPaQeQOk1m9xpOzQ1orZ0aogUxsd/n2U+jVzsH9G8kMpTMMElAxGR
tlcNz+mQMjAB2cHOKaSgmMfk48jafxXIueeNK52T31bzYTYTQunwL+2YNvI5wGuYAP5WuGvWYTBg
+FFFCifGr/pi3c4esQvkjFB4IfIG/VCVLGnd8LmNOPGxncUjQoYAHl4X5wxYLPbEZG9uujICaBzH
KxMLOwkjwOBWhNa4m0UlsAJcRGIrM1XDeRZus5tse0ZZw/MU1RPcuXXA8+Zr3g3+d0adE6ZR31sO
adSXX9og6A6RiOJtqUsrtACCHblidgQ1rlkzIfYR/HWQ6+D8rsMhHG6m1rI3MRlGOuYZxjkRC2cy
P8bbhcBQ5yPvN+w9Nfa0cV2RzXuX92TCy8JjB13Nif9QRgSyrT0jEiu06pQF9eT+XuBHS3aRX9d8
gUxqQYCpBUGg8yN57vOlLqTcskKOZnbYYXwvKQNu4My0PHmVk5B5PtYNDiyGt7EbvSSD1TwsMV4H
RuHprisGdfGk5912ddoRGtJ1xmZovOHkNGV/nq2OWO06m+8sr5dP6VSduqk7t+Eyb7rI7j5UspFf
gIswK+k7cbJGL96LJHymUJt2jGQ2YyDce0ZWZbnyxqKAkIbDqzzJFOvOLouWBfqMK9p8za6gyXFZ
+svD4Jjt73NRlQm3j12OMD1YsjuAt0GLo4goBmFUXxSyyTsjgtFtMN7HI96y0f897FsG0qouIDP/
QfauDB5ux3jGEIXY9KGxyk/tFQZeX8HgTm2+9VPU3swehRxu3W44EvgBXQHzWwHAJk+Dhwg1uvkp
I0ENL/dK4A29a1rC1XQCtECK5LXTp0VHr7mOCJPgDr9Vd8fb79j/EdP2Qyf/N2vW93sodlCe79K0
h3ge6dPfLQkLiiUGz2ZDUIZuncgVo0wcLDJN/5iu/K8Wkvf73OuBSOfkjUBcif1+GxkKivmu5EBl
yjiePrVCEV931Gp8DDozUefzJoTH+DB7MOj9+jT/enR2eyFRDKFrRkQL6/XfD/1/ayiCD9XckB7T
2k/+hOsiI86HUqIUh2Y2OKrfB9SDxlRRwf/64NZ7P0vEJtm1Tdyllk7UeX/uE9rHGPplcwA0wm8n
cBP6eVB0JLDmkg6KPTgnP7oKf3miE4BMUQ/0AHUSlKygZ+sftnXvl53wEHS2heWwX7dc9/3fAwUS
9WlCMxMI4R4nh/GDl6X206JIAY6E9Y9r3Pd7SBC8jhV6NoIBE4fVe48VKhSFjl02hxqU/wVZLcQY
3sZvhdFD94O48CUt8WbdYvAcYCqwRI+h4lhGWt3kXk4y5DU1igG3Kz5UQqciGz5xnAJQ8POYEpc5
FsgLV+5Sx9TqlS+/mgT4RUxx3H55tH0dldzN5HZlA2mvfZt7b9i+p/4Rha4ncSNaSKjXtY/S/nWh
iUREE8506UlMrG3mJDq6kdfEUxU4pHKWSn7lOVF/D5exfnSihDau7yT/ng12i+TbnedLQkNs6Bem
SVfNhPd+MeQgdxGQF+BHCcnIin8oQMm0BFuK1MK8Ia2QPF49ALlmfl7vwv+ON/9pvMlF53Hwv+tx
Pn2T/f/72xnnHz/554wzQESDCQOqwdU3oQeZf844bRJobOQ1JL1Y/4M0+ROWZ/6GeAX7Rgi+wwmJ
cvnPjDP4DUmOr3fmfD+gDUf/Zsbph++/ZID6Ash7OgoHqB/f7Z+fcYly6fHzJIVmEAznJqwhY+Fu
lGeHNNwN6QPMGYrBsR74YjH5ScoVsudsU+ryp0iFQXGOUXEn+kg8wuQyWCuV0XNGFsiefDlyXK4V
FS1RtxuuddasSy4YIIHYDfkQ62rDpSojWAfklFt4/maMWA95uoDrYvdEkszAEE0lAtJ6mHxEoIc+
ffQA2EZ+Tk7f9GxdK0PiL9THpR/B/fJl22WjYW56XUsmuqrsrwXmrGvNHu0uGysj7h48YjYYly2I
vIUZUKE2xn0Wt7ncpHM+HQR91M0yqXo16+p20XVuritetrTOjpFEege8CmBCtOgzZxAjt3blk1Ko
a2fYBFTD6aSqxyT1YCjrKjuX/N+BrrwjK/uI7tdbJSFVeegqtDEUbkZnNpuEXgR0Ueb2jwWzhbu4
sZz7+FrmN9eSv1EDXs4yNJYNaRsRxIaR0BjdJ/j0gRv+Zhj8khbHbSDW2wZA6Hh2Pg1F0R7IIbgE
uvuwhvQDhFpw9/D43HITsGZeu97krjCiLS6rT6E9ebXfY5VfeiSY/YF4EkihknXcqs0Wa2uMNjjr
XNEeCVl7fB7ecFlC+9DTRCGc95BV0lex03uOa/IcQJF9VCC6sWaY9auYcnWyUkrFSoUp8gcwKVbv
bco8SR6kS5gn9RuYWcI8YVhc27yorNJg1VaNj2RB+neFY8QbIw3Gl1jE9j0Q9HzrJf58UUv7rb82
k7Va/G3cZcndQkd3miNqptwnLFT3oQhKsDxatJUg0uN7y+k/k+hTM1QNiiOCR5rZ6drYztcmFzy5
fCVZAWlxPlr3tPDeWQvZHgsfOy2gsIFqVnb+uh8rLtnUVuKGyeLrNLvDrdHaBjtg85tbVyg3JsTz
lVd3x1F35aXuz9HNW3JTCRW+sFAYnhZDS0PHuNz6HTISkkJ0q29e2/7Yb+qStIRpemXU25gbS+FL
2kp0o2gg9OyAGBl76wVE92SYGM37UU8ZCj1vaDtWHwivVXw/Mo6YPOtlkdGLKQZW407EqsKsANf5
WRutXfbVYg9cgX5VDzlYzT8RDvfNtIcYK4IehbCOMw8eEv3wQ1pCUasZIYGO8e1DwjPngd/A1sCR
6a0EyYtIZjrORD0g7PHddF4PiZzsG3kdy4Qx3BJWoO1LdR3bCD3BEabc5Xqmg8Cd3b2e8wASZOKj
Zz8DQyB6rJRMbz0YsiEQVochtqqInkjlZ1rUHGeUZOq+gmjn3Uiww9vAadJjWsXWtmv7CUaKYdBn
++EnV1TKW/XLuTYD45D0Mt0XIY1A7NvGzouxHkSmmna1S2Ax4KDi88w8flPhODiHWbBz677Ce60s
egXpFitSZb37lPzabeujNvcnXEnhiA4h7yp2sIWzbBrKi/2Is389WlVyM404tdZDrmHHpekdPebv
N8xyDNKrGWqUIBSKZFOVkmy6LGnCLQkY1S5vz76aP+MpAicppH2cEa5vPf7VufRImbJKB/Kh5xpI
+Lums0120Z4THAt/pD0ORHfvRMJ5QucGcBBK9yb1sLSuFbhPcoriBr53WRQvSw4x0p2D6cyKDvWe
GNn5hDnzqSEFLxVEYmezPMHaNd6WS6K+o3yCqjwGwY7AALdcBVkLDCaWX9zYx1QToNtfpb5m16EU
OMaVKtcNVe8lK4dX7YDfQYweD/XSTXxLSf1cVn07TQiNqqz/Yte8bbaBG8iLW8XRbkysxyRAT+YY
lXnOWFOvRR3m+zLA4kGPdpBtCAieF+y2DhqF2NuAgC5q82gq7YOLivToTwDh2S+aZ79HRcAbO9zJ
1rRB1lnRea6DjOFc+RBr+XQgk2A/tRE0ulgTuTIcOYyuQiahLc/eyRrLDSq+7tjhQAd8kBTdxtSh
TVajrYI2Kbt8RW/SNsluMyTf64Jc7DVkqGjjkfBwQlEY76ahO89V1UFzn+VXRosz2IuWwFnQkpfe
QQ6zDG56FAvBW4xvjoknvnZRMmyHYvq9qsDWm5YCFDnwurFEegyFTA7DxDC7isPbESkd2issHhXh
BOEwevdAr6qdMCQWhPxhMKVxP6X53cx1PYGcsvk2lrdJUC272S9Ql4Ox9FBbYL8kgoCG2y0IkqPX
BnMu2Nh8dAtQ6dPAdX3ohizxQX/2ipRW8qYbgmsWS2DvnIGU9qajMMy5QLHMrV+Hi7lN46hdHqvM
jIzPk4TCusmYoS848yCBmGNRw0qYC6sEuh9QjqtDZyWPRQHjHqfmQikjCVC6HaH1c1sxQ17ZOdsd
SK3MnNWVE2ri9PxgN7aRgkAVyyenHeZPVWPOp0CzRgdNHe2UQdzVWAXQxixVjCeEJBOP/rLmGtBJ
HJSml1oVT8ywMPw3pdmm7KzzEwPqwWGZAfs0XAbQHWYl2VogbQiiaaeurFR7MPZS81OlCrvdFHag
lK541arm8Vp0DhcIh9W8IyUneXZV3IKAQKsj2gLLQFTBN8iuCFcTGhd6twEIBm835BcNWt6zaIcq
3fa2aC2JeH9AHsOby9x52FFA4KiUZDMZDCzICjZ3SlpE/C2hHIfjdWhVpoWBUlHTZ83YxH0OgSH6
YBFK0a+bfumyHcYTqG5htBBP7wz+ptBYW1ICIFHNuZnfh6noHkhYR/AW+SrD0kW6lcQUuiO/1z8s
V2puV8wjBF0lAhofDdYtwUpsYg3bra7cXaBk6jOgK4IVpLd3+njoCLTQsF5mVOBdiywmgQGWL5Ec
YH0NslS2zmxUt67yWWdRAXV4QsARHl3NBsbPlK+T1ozTdTI4wIPbK0hYFr2Jla3vP/PwXrBpSR+K
nvU7aWkwzDE142el3urYtzEYYIFKpMHUD7laicGz1z0ck3bt+ikgsE4y9PWLdNgCTrppvQkTmaYi
T0PgHQmRB5VcO6F3L68AZenV5d7VAWtASB0SgiXju7J21Vf4v7Dxqbk/wsINzrFLuJjOcAsu0qQ0
28SJlUQ3oNycta2Cz73GXSoNvvQ1ArPUMEx79syjYAgvMALm/ovTunhHmQjS2joBzwGiLm5KZITf
bCNmP0LQyRvP0+yUTYZFuIzrfx4JolSEZlQBcHn8xwgmcRHC0yfkQtW988BUz8G7MtWrhhjVbeHi
5WbCOGy9eRzPSzBO+OGS6UGSO7fK64lhIZEUq4ZY9jccbAQy2E3j7qyswT3bWi2tN5SOddXMGbOe
voOXQtKFPZrBVxuB+YVl/nIbwlx7bIFHe2ue5/l3Nu3yKarN8nNimZCRiRyIQN4l8YmFjXkCB97t
Au7Xs9kl/r2z9Dho0Zkd7cXkAAuRZ1Co2q2qA4va38SMA2x1jeUmLXg0V/VuApG9z0ujPs4mI/cW
1/ITacHOzjDFtm+7/EOWiBS2CCPXXA9feUiMwECYvzcBWYFy5MnnoO4g/5HBbaFHuOo6zS30YLfR
I97iOuzNqFFKAsApoBgFp9epcHAdEOtR8dhDHfav8+NWj5LhNjNVnvSA+b/9f91nvfrH/p+h3y/7
/0x+aVDX1T/pm/zrT/1P7x/6v/EAA+rF7Ar784+c08j+LQRkSsyr62iPgh4t/tn7B7+ZjDrdEGuB
a6M+4s/4jyOHFj1AYcRElMEgf+G/oDD8PM+Db8p6Gps04zV+m4ax/tz5o6xKC2De/pm+RhxEhVHF
s2qdFa5QdvQCOdEPF+hvpsZ/d0CGISYMBs8MfUtPlX8YpxacdWu3lXd2yOXbWCMS0QXk9Z1fhtzm
vHluf328n0cbf5xg4PpcrwgBGa7dn48X5T4tDQjwc9Ck/lsecQBHRwZJD63Lrw/186T4eig+aj5r
T5P1GTr+fCj42ei9Css9F9VEfHuQIzLvF6a2PjqZ235ZouegwAKIbn5++PWh/+YsuZM87oYQBm7w
foAzdTw5TEO4Z2mjNiC/gJEmbSgIlzFhuPjrg70bSl9PlDvQinQRD4tXf0d+/AxnUq4ogzL3PDU+
BwIJhJRmyk22AGMf8KKtnbxNT6QKI4VRIh0JNLeaMt0A0jbWJgX7vzKr6D+IWVgI5YTgCT9gUfDz
H5RbaTyUSeyew4mmen2VrZhGke3/j8di24+1jluYG+fdDZUw+ilTeA5nR07W7eAa8iu99fww5PY/
rR70dfyPZ+SP02LlgdIxMEFZvZ99Z30rDHTX7nmM0+9/yGBs8IW//jT/euvgBvQZd3MN9Xjy3Ydp
MnYIert0z6DRm3MejuwTQs19spYCvdCvD2bpq/P+lHTavc08nEv4nj1InpQ1LmAozrkN8WjjjBwT
wa8EJqS1O2FXeG/Yu/mS4iJ7UGnvHEFCOf+wUfqbOxjtDo89U39VXaxMP98wsc3uKvYL9zyHvX1y
iprJXRdHWIsMyR3aRayYisJmt6MWgHKb65cXzVW25wkiDr++KH/3CbgaN00AKCPY90TPgmi+uSpI
TpOoPx+QvE6rq/TPBQC1/feHYhURehZqA+cv25S5DUUjgs45Zx6XN7pqHo1y5lEfajHYrw/286Oe
xzdmLnZ3YLRZXv319m3TntDjrjVOsTJZgxiQ8V9qp2xflqsEDOtJ+A/3svXzI1gfErtaoDXB3M2Y
1969ztpiwTUHVvxk0orv0QKiwpJCzg/AH+aHTMZ8ro63zHc0PPZTlqAsq2aYkwSP4QNDVwJnouP1
d32C9G7BekYtNqrDOCW+m4kuzqhfXyS0yT99JTxe/JAKNFOJ3Roy6Pfo2Dqcc3emgTuRT1ftCL9b
dk3mEztlyWJYNWal5mRdIgNqUGrlrfK3Fr/sXrDxveq3+BuRQfDsjb2k/7pg3Pw6E5nKND1d+F7Z
sMTSjSlyCEKeNdET0Cq4b10azg9gfgWmAX5MYKQ9BgieBEIRG7mjnXcvPWPXM2ISOEY5FxByb67u
kqw0xNZ3bNTFCym86zSKO+tgSY9fLQPYBZsqSv1iXYosdlYJCit/X9Ydxwi50ldUU9fhllu5o4sR
hmklytiU7CyyKK32RVFpL3sjBjx8mtBkISROKrFRwqrTE91p/7XIy+4F2rndnipLb2KZ4N4Zdm+g
52QFmr1aKuIjCxYyp4rVRDrLM7EB3Ht94b8VUKdYDjCTflNWJL/+sVf1x9F7q1Rhf2mX2D4gFO4e
hN9XCLhQsAVZ4oKfktFIzmPk8YZhloLphMXA2Z3RaroxsDxndrmicRY/K9fO9rHjyK9CkkNrNLb1
hN2D6xOhiHtA9rU82yOukjZy+ZyIGkGSOwv5tQCRqo2ArCUXGSONCpUgebdV/CtSscFDxTW/pcqV
9YR32bolhpzN8/UtV/Om3hElCjNVVanI9faXYFoVBNzZbuq7alUxAw9OqS5MDNJ672CDRBcToeRD
AZBqRoRmGP6GJtS67bKOu4apqfcW+AVXk1l/y/ijQQS/xnMV+KdWPy+NMUAdLN0Rcx+JEvwxWCDJ
GxQ970W/Sfn+NWaikm21hNZtalQlH6VXoZyNmxBTCYJBrZG+RmxbNTRFRIRG9CxRb7Hr7DEVM9hE
927pQI+eafy8U+Ql2qu+9pBIt2R23yzknCVrK6u8N8BQ3pufwoNiYyGikubPEo+Js9iHZUEltrET
332tx7F+CpdM3cDZKjdMyhtrlRulFdJ6muKUlc2Ibk3LnGU5Qwqrl2bYmDL2n6AcZ3DbfWyEq8DL
1W3IAv9cuSkk7KqICIv0JCN11llImhb1VGCwRtcEJQN5mc4c5p4EokLTft/D1EJgFQ/Vt8YT/ffQ
XQg8t4PhFhoycBfkdXAZhoIn03opeXDRpaK76Q3VfsatKOROesr/MuMb2kgc5JdGmiLZIWYI4HoO
LYou3Ef7sRma24g1BWy1RaaviUNaKWnWTM9ppvddreKzRYBGtw/l5L/A7dWu7HZ59VmZnchlQ4g3
T+7yilCloBe2F9brIx9jGHsAfYqpfs3ZTvWbekTXhYYu2OtilAnO3EmgF6Iyth01oIYkVTvSlgHj
45RipmrGDwPTq2NddO0xFxBAlDeobzHe2G1qZMY9IuXqc1aMLumEpDHCnIEn1skMDd7/5+7MmtvE
mjD8V1xzj4tNLBczVZ/lRY4tO07iLN8NhSUMR0KA2KVfPw9aEiM7TiZQNanRpSU30PTpPqeX901d
Mwd3yxJr6dRRF8GwKFPlfMExfpZa0k0zS4n71xym/OapRhbKMEMtpgGuKXkAIUNu14+bN59U1+x0
GT7WlNXgNBIlg5gOKLXU1WznlO45cqU02QCSwSDBOl5RulnExX3CIEMyLKPsvGjQhaNAnoRmFn+2
Q6GeCFuBKEmCO7MIuQ/byRd3RCWw/te492tDX1agCMm8UdNXZ9exaUdv5bxIQIehVjWUDHZk7sph
YkBiuBBQbzhy4HhlxGt2BVR9k8nSahrf8bb51E9lHFK8ZgIBalxMVs5Lmy7jgrZ7qyDpc8bgWQ0o
e7yUyxNSNzTDqwMp/uIoev2WwThpaK5oZckpvVgUSwYOUwOqzmxJGjbSlDrJLsAtxQXhjRsAkxhv
W3OOyrIZWziDwumHMtFZ+kUwWI70Gpi30UCZg1aUYLZNzqMpH0NJ+EWFtpf9XFCA7Mv4WdxMdmcA
lJAntJLHVVLqsHSbQN6EDEmcRTO98hYWvK5DwEgHn2zDsS/TwM5GjKOSI45qX1AxU2bBQ1bm7iwZ
kHzShe8PgY9aZp9D6mbSe+DmYm1kqQFpbtAGh0Yo5mdBVS1HMzpBzkEWh93dhq3gBAi66p6a8uKd
4SeParj+XDPrfDvP4TjArwIno9pA9ei07k79PPCnayGq935h8uZY8RBbwu9pM1IO6CBowGK+amiL
zTfgEwFDW1dhsgBwBT8+nENNXo1yu5av9GW8Gi8zkmcG0E/SSbqYF9RveQsMspJP+MhwQw0ioJKH
45qem1tmIMLbJT2/7xbCWg7TWKGMUkrhGYlY7QEmiPIqNxLScgNHFcZJZmkgYwXko6piXdFYvgxx
F7YDce7C0t+sqvLBSaTqfZX78zulgGgJlLrB/+eVMYd2mCZIYiXtnydLuvhubJCZx4zBAp1nV7Zx
EpR+5qoCiCfaW+yziNa3K8BHJOdEz4FrZ6RwJc5htCzg7lRUFVIy3THJYYeR9sGYJ/RER9r6fSIC
51peFeu7PJBjKKb96ksR5ktqFlmmize1qOvBEM55CUg9p7LmN0YtV8mFHRTZiFOudD0z1/G9LFLI
eiVocAGilkx5PiownpuKCP+olMtsXCRJecFkyOqK3qlFeJrYgUP1UeF4EeDcLgCBV8QwYWchDf3S
LO98tSSrHM0cZggzXN6XeZ2DSA4t1jW0UrhRugCAUl0mcDCdqgv47SjExuo4N1frARzPS6DMrNDU
cYhK5cUqcPPnNgQf537i65e6vmQIMzSYiyhM8S5bKMv7QlllHy2GPM7Kej0frmckPueAjIAFROc0
BbWZyfR2ZQo6kNfBlGld4lAug8IBEqAIT3VU9bZcc06JQpor6G12xK0qM/8lp5U0HoicSpHQltq5
JWkpvZlJNDhfZuagGsaqsLOLAtt9dMKg/pRYWj6pBo45rYwcTlMZzkAw5ADlZQA9Dk2wySwQCwDe
WzKmFoBDNzLz5HEQ1P7bbLaA/GAtsvyNVtVBzCwuWGBBLWD50+kcA98wSm8lIJTOVNlw8lPbZ8/u
r1d1TZdsDHHIgPYrC/4WQLEk3Sw/w3ARMzrlr2e3jH+YMuDRUXgb2SG86GSCpbtA0nhr9FcpOrAF
VVgXH2sGTJ0dfeJ/phdq9yDNJCb8f+Q47wovXb3zMlZMtk8UNt9uUM0/xL/2o9cFHf0U2hER1aDd
sdVdtbmpzR2/JiN0ebBi6gHJrh7Tk0n2UmN6qfkwvRlCXr/7WjIHx3Rigd9MW9Pmw+GLCz5R0vfU
8PoTbvX5+m9ee4Ktgi6nf/6hKHKD4NJJCyo4vw20UoPOu/kg8KkWLPVYt8ghgzi3/R4t/StamMRF
lDfW6Iu4lTOHdODndHAg4ZslaPbxgN5Us+kT3XwOLMG2wbiiz61Js2w+2wv+RpbAeBNTzJ0MQTOP
GaMm+aHAzNt8WF9PDYGmhmM2muTf9C0m//aCv5ESNBCsyY910wIgaOS4KJ408+HPtYApaDgMcMgo
vTQfskj/ynJwpwtAd4iCqZjkT0tIJH2fNZ7+Y9coQ7BHjzZD61+f8qktWDaMeZZBOzd2t/n8blqg
vNBwF3eyBV2GS5AFsXOMz1aEaR5blIWwhW9a+llb+Ill8zXiDgMRTjexVnjZSyH5ez/Yx5jn3+/i
SxNEGvfZ+mFT2Nxe+1so/qtlbpsY+OTLfUzcXGf377sHfH7p1rX2T7X/40h4qQsMC1Ogzf5jd5s3
7oJ4/b/QfXAXlAy3V94EwE3Q/nYnf/7Rus8n7/8HgrP5gdymNNNZLvzfcdQWTJq+D8FzN8rcbC9p
owp7gMPuestDN4SPMD1A3dhGl86yGRVP3WmLGB5WMHZV3SVHkTfJxaRoeUJaoPDOXYWfeqFbuam3
l9QoG47PHpS9995H8eMRw2HF4qENdsKkTA9WCHRRKqZtK9zuG7tq5sKLQWhpS2bDzOaoq+QRGhdi
L2dj3tqmxaGr4MupG7QMUNE3qC2d5cIDGsWivSK3gbiz6GgKbWZbyw3azV47L/ahfI17r/m9y7g6
EGtbQAt2veGr576JSr7Sg2DurJjMV3tJG7sw0PL+D7+uiuu4ENkzNdscerrLHrsiankPUsJ9hJex
S7bokCeZY1wPr3DsZpk7IQXm5XnLpil6632oREwC4bvtYxwHjB5iwVgQC7I4b1m2ypmlhwUzFhnj
5plIkpZvAuBG7kl6XKSHonu5cYCfD3xIU1a3uxv3jfeQuge7J1oiGCrr7EduvNJtxy0VtLcetk83
XnU0chdJFoh2WEe+3cPqaeS/8dLMW+2V0HgqUlZKT8LHXi0mrTCG8CYT1NV1N3f+BfiGvaTdfTep
ts6iodwIjoZuGhMp24tTM5TeLnDqzg/XPn0RPWxJbgPR1riOtXRXy+08ZEfSPtWoTGX24GRvUw8S
yv0tbl6lTjJz/4dfD5ZvvSjKwHZ0D44JuzN3V0t5F8RT7+gyexbb4CLr4UW+/yEB2vfbe39qW7W9
wHNDJDvV9Bx1Vc8HtO9lmdfaUmj0o/XgGT94dftUuUupdb3n+9wN9k/eGCKMjWoPsf4VSoOO7/DF
uewtYGVXXXxyiTuQs7SXJqk0vYel+cOh8o56+fRa03pX2auYlKbfshOD9ur9H77nsF7KNH0t0zzP
P+3LLy/9Wzu51vxiEnpu+tffAAAA//8=</cx:binary>
              </cx:geoCache>
            </cx:geography>
          </cx:layoutPr>
        </cx:series>
      </cx:plotAreaRegion>
    </cx:plotArea>
    <cx:legend pos="t" align="ctr" overlay="0">
      <cx:spPr>
        <a:noFill/>
        <a:ln>
          <a:noFill/>
        </a:ln>
      </cx:spPr>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221557</xdr:colOff>
      <xdr:row>5</xdr:row>
      <xdr:rowOff>108857</xdr:rowOff>
    </xdr:from>
    <xdr:to>
      <xdr:col>2</xdr:col>
      <xdr:colOff>346167</xdr:colOff>
      <xdr:row>15</xdr:row>
      <xdr:rowOff>176319</xdr:rowOff>
    </xdr:to>
    <mc:AlternateContent xmlns:mc="http://schemas.openxmlformats.org/markup-compatibility/2006">
      <mc:Choice xmlns:a14="http://schemas.microsoft.com/office/drawing/2010/main" Requires="a14">
        <xdr:graphicFrame macro="">
          <xdr:nvGraphicFramePr>
            <xdr:cNvPr id="15" name="Seller">
              <a:extLst>
                <a:ext uri="{FF2B5EF4-FFF2-40B4-BE49-F238E27FC236}">
                  <a16:creationId xmlns:a16="http://schemas.microsoft.com/office/drawing/2014/main" id="{F8F732C6-04E5-E4E4-6A08-CDCDC3E04A42}"/>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dr:sp macro="" textlink="">
          <xdr:nvSpPr>
            <xdr:cNvPr id="0" name=""/>
            <xdr:cNvSpPr>
              <a:spLocks noTextEdit="1"/>
            </xdr:cNvSpPr>
          </xdr:nvSpPr>
          <xdr:spPr>
            <a:xfrm>
              <a:off x="221557" y="1284514"/>
              <a:ext cx="1343810" cy="1918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98612</xdr:colOff>
      <xdr:row>0</xdr:row>
      <xdr:rowOff>40341</xdr:rowOff>
    </xdr:from>
    <xdr:to>
      <xdr:col>17</xdr:col>
      <xdr:colOff>239486</xdr:colOff>
      <xdr:row>3</xdr:row>
      <xdr:rowOff>152400</xdr:rowOff>
    </xdr:to>
    <xdr:grpSp>
      <xdr:nvGrpSpPr>
        <xdr:cNvPr id="22" name="Group 21">
          <a:extLst>
            <a:ext uri="{FF2B5EF4-FFF2-40B4-BE49-F238E27FC236}">
              <a16:creationId xmlns:a16="http://schemas.microsoft.com/office/drawing/2014/main" id="{8BEAAC7F-A072-46CC-FEFF-F1D94A9BEC28}"/>
            </a:ext>
          </a:extLst>
        </xdr:cNvPr>
        <xdr:cNvGrpSpPr/>
      </xdr:nvGrpSpPr>
      <xdr:grpSpPr>
        <a:xfrm>
          <a:off x="6194612" y="40341"/>
          <a:ext cx="4408074" cy="917602"/>
          <a:chOff x="6120204" y="31377"/>
          <a:chExt cx="4439771" cy="920227"/>
        </a:xfrm>
      </xdr:grpSpPr>
      <xdr:grpSp>
        <xdr:nvGrpSpPr>
          <xdr:cNvPr id="21" name="Group 20">
            <a:extLst>
              <a:ext uri="{FF2B5EF4-FFF2-40B4-BE49-F238E27FC236}">
                <a16:creationId xmlns:a16="http://schemas.microsoft.com/office/drawing/2014/main" id="{62E31152-8BB6-C89F-9163-B7BECC89D25D}"/>
              </a:ext>
            </a:extLst>
          </xdr:cNvPr>
          <xdr:cNvGrpSpPr/>
        </xdr:nvGrpSpPr>
        <xdr:grpSpPr>
          <a:xfrm>
            <a:off x="6120204" y="31377"/>
            <a:ext cx="2057400" cy="890644"/>
            <a:chOff x="6120204" y="31377"/>
            <a:chExt cx="2057400" cy="890644"/>
          </a:xfrm>
        </xdr:grpSpPr>
        <xdr:sp macro="" textlink="">
          <xdr:nvSpPr>
            <xdr:cNvPr id="2" name="Rectangle: Rounded Corners 1">
              <a:extLst>
                <a:ext uri="{FF2B5EF4-FFF2-40B4-BE49-F238E27FC236}">
                  <a16:creationId xmlns:a16="http://schemas.microsoft.com/office/drawing/2014/main" id="{0AC02A44-8D63-F790-B6AB-E6F76B19E434}"/>
                </a:ext>
              </a:extLst>
            </xdr:cNvPr>
            <xdr:cNvSpPr/>
          </xdr:nvSpPr>
          <xdr:spPr>
            <a:xfrm>
              <a:off x="6120204" y="31377"/>
              <a:ext cx="2057400" cy="8906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Analysis!A4">
          <xdr:nvSpPr>
            <xdr:cNvPr id="3" name="TextBox 2">
              <a:extLst>
                <a:ext uri="{FF2B5EF4-FFF2-40B4-BE49-F238E27FC236}">
                  <a16:creationId xmlns:a16="http://schemas.microsoft.com/office/drawing/2014/main" id="{FAB4B325-CA7E-03D9-567A-061EE1D16C27}"/>
                </a:ext>
              </a:extLst>
            </xdr:cNvPr>
            <xdr:cNvSpPr txBox="1"/>
          </xdr:nvSpPr>
          <xdr:spPr>
            <a:xfrm>
              <a:off x="6151921" y="145676"/>
              <a:ext cx="1962575" cy="42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DCFDD2-105A-4700-A672-BF62E377850D}" type="TxLink">
                <a:rPr lang="en-US" sz="1800" b="0" i="0" u="none" strike="noStrike">
                  <a:solidFill>
                    <a:schemeClr val="bg1"/>
                  </a:solidFill>
                  <a:latin typeface="Calibri"/>
                  <a:ea typeface="Calibri"/>
                  <a:cs typeface="Calibri"/>
                </a:rPr>
                <a:pPr algn="ctr"/>
                <a:t>₹ 9,81,140</a:t>
              </a:fld>
              <a:endParaRPr lang="en-IN" sz="1800">
                <a:solidFill>
                  <a:schemeClr val="bg1"/>
                </a:solidFill>
              </a:endParaRPr>
            </a:p>
          </xdr:txBody>
        </xdr:sp>
        <xdr:sp macro="" textlink="">
          <xdr:nvSpPr>
            <xdr:cNvPr id="4" name="TextBox 3">
              <a:extLst>
                <a:ext uri="{FF2B5EF4-FFF2-40B4-BE49-F238E27FC236}">
                  <a16:creationId xmlns:a16="http://schemas.microsoft.com/office/drawing/2014/main" id="{D38F530A-547A-03A8-E2FC-3FC6CF24AD5C}"/>
                </a:ext>
              </a:extLst>
            </xdr:cNvPr>
            <xdr:cNvSpPr txBox="1"/>
          </xdr:nvSpPr>
          <xdr:spPr>
            <a:xfrm>
              <a:off x="6367588" y="448818"/>
              <a:ext cx="1641032" cy="414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a:solidFill>
                    <a:schemeClr val="bg1"/>
                  </a:solidFill>
                  <a:effectLst/>
                  <a:latin typeface="+mn-lt"/>
                  <a:ea typeface="+mn-ea"/>
                  <a:cs typeface="+mn-cs"/>
                </a:rPr>
                <a:t>TOTAL SALES</a:t>
              </a:r>
              <a:endParaRPr lang="en-IN" sz="2000">
                <a:solidFill>
                  <a:schemeClr val="bg1"/>
                </a:solidFill>
              </a:endParaRPr>
            </a:p>
          </xdr:txBody>
        </xdr:sp>
      </xdr:grpSp>
      <xdr:sp macro="" textlink="">
        <xdr:nvSpPr>
          <xdr:cNvPr id="5" name="Rectangle: Rounded Corners 4">
            <a:extLst>
              <a:ext uri="{FF2B5EF4-FFF2-40B4-BE49-F238E27FC236}">
                <a16:creationId xmlns:a16="http://schemas.microsoft.com/office/drawing/2014/main" id="{E055FB1B-569B-224B-41F5-3362500027F7}"/>
              </a:ext>
            </a:extLst>
          </xdr:cNvPr>
          <xdr:cNvSpPr/>
        </xdr:nvSpPr>
        <xdr:spPr>
          <a:xfrm>
            <a:off x="8502575" y="60960"/>
            <a:ext cx="2057400" cy="8906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pSp>
    <xdr:clientData/>
  </xdr:twoCellAnchor>
  <xdr:twoCellAnchor>
    <xdr:from>
      <xdr:col>17</xdr:col>
      <xdr:colOff>566057</xdr:colOff>
      <xdr:row>0</xdr:row>
      <xdr:rowOff>53340</xdr:rowOff>
    </xdr:from>
    <xdr:to>
      <xdr:col>21</xdr:col>
      <xdr:colOff>174171</xdr:colOff>
      <xdr:row>3</xdr:row>
      <xdr:rowOff>141514</xdr:rowOff>
    </xdr:to>
    <xdr:sp macro="" textlink="">
      <xdr:nvSpPr>
        <xdr:cNvPr id="6" name="Rectangle: Rounded Corners 5">
          <a:extLst>
            <a:ext uri="{FF2B5EF4-FFF2-40B4-BE49-F238E27FC236}">
              <a16:creationId xmlns:a16="http://schemas.microsoft.com/office/drawing/2014/main" id="{DF0755B6-5469-1935-5F63-DDAF94EEBB32}"/>
            </a:ext>
          </a:extLst>
        </xdr:cNvPr>
        <xdr:cNvSpPr/>
      </xdr:nvSpPr>
      <xdr:spPr>
        <a:xfrm>
          <a:off x="10929257" y="53340"/>
          <a:ext cx="2046514" cy="8937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326571</xdr:colOff>
      <xdr:row>0</xdr:row>
      <xdr:rowOff>119742</xdr:rowOff>
    </xdr:from>
    <xdr:to>
      <xdr:col>17</xdr:col>
      <xdr:colOff>60960</xdr:colOff>
      <xdr:row>1</xdr:row>
      <xdr:rowOff>119742</xdr:rowOff>
    </xdr:to>
    <xdr:sp macro="" textlink="Analysis!B4">
      <xdr:nvSpPr>
        <xdr:cNvPr id="7" name="TextBox 6">
          <a:extLst>
            <a:ext uri="{FF2B5EF4-FFF2-40B4-BE49-F238E27FC236}">
              <a16:creationId xmlns:a16="http://schemas.microsoft.com/office/drawing/2014/main" id="{33E3F7EE-7640-4912-18A8-52594E1F6B29}"/>
            </a:ext>
          </a:extLst>
        </xdr:cNvPr>
        <xdr:cNvSpPr txBox="1"/>
      </xdr:nvSpPr>
      <xdr:spPr>
        <a:xfrm>
          <a:off x="8860971" y="119742"/>
          <a:ext cx="1563189"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DBF9B6-BE85-4F09-AE4B-08A69C7483DB}" type="TxLink">
            <a:rPr lang="en-US" sz="1800" b="0" i="0" u="none" strike="noStrike">
              <a:solidFill>
                <a:schemeClr val="bg1"/>
              </a:solidFill>
              <a:latin typeface="Calibri"/>
              <a:ea typeface="Calibri"/>
              <a:cs typeface="Calibri"/>
            </a:rPr>
            <a:t>₹ 4,48,021</a:t>
          </a:fld>
          <a:endParaRPr lang="en-IN" sz="1800">
            <a:solidFill>
              <a:schemeClr val="bg1"/>
            </a:solidFill>
          </a:endParaRPr>
        </a:p>
      </xdr:txBody>
    </xdr:sp>
    <xdr:clientData/>
  </xdr:twoCellAnchor>
  <xdr:twoCellAnchor>
    <xdr:from>
      <xdr:col>14</xdr:col>
      <xdr:colOff>119743</xdr:colOff>
      <xdr:row>1</xdr:row>
      <xdr:rowOff>43543</xdr:rowOff>
    </xdr:from>
    <xdr:to>
      <xdr:col>17</xdr:col>
      <xdr:colOff>326571</xdr:colOff>
      <xdr:row>3</xdr:row>
      <xdr:rowOff>97971</xdr:rowOff>
    </xdr:to>
    <xdr:sp macro="" textlink="">
      <xdr:nvSpPr>
        <xdr:cNvPr id="8" name="TextBox 7">
          <a:extLst>
            <a:ext uri="{FF2B5EF4-FFF2-40B4-BE49-F238E27FC236}">
              <a16:creationId xmlns:a16="http://schemas.microsoft.com/office/drawing/2014/main" id="{76567511-E3C4-FD88-B13B-A11BE5EF231A}"/>
            </a:ext>
          </a:extLst>
        </xdr:cNvPr>
        <xdr:cNvSpPr txBox="1"/>
      </xdr:nvSpPr>
      <xdr:spPr>
        <a:xfrm>
          <a:off x="8654143" y="468086"/>
          <a:ext cx="2035628"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a:solidFill>
                <a:schemeClr val="bg1"/>
              </a:solidFill>
              <a:effectLst/>
              <a:latin typeface="+mn-lt"/>
              <a:ea typeface="+mn-ea"/>
              <a:cs typeface="+mn-cs"/>
            </a:rPr>
            <a:t>TOTAL PROFIT</a:t>
          </a:r>
          <a:endParaRPr lang="en-IN" sz="2000">
            <a:solidFill>
              <a:schemeClr val="bg1"/>
            </a:solidFill>
          </a:endParaRPr>
        </a:p>
      </xdr:txBody>
    </xdr:sp>
    <xdr:clientData/>
  </xdr:twoCellAnchor>
  <xdr:twoCellAnchor>
    <xdr:from>
      <xdr:col>17</xdr:col>
      <xdr:colOff>446315</xdr:colOff>
      <xdr:row>0</xdr:row>
      <xdr:rowOff>108857</xdr:rowOff>
    </xdr:from>
    <xdr:to>
      <xdr:col>21</xdr:col>
      <xdr:colOff>261257</xdr:colOff>
      <xdr:row>1</xdr:row>
      <xdr:rowOff>152399</xdr:rowOff>
    </xdr:to>
    <xdr:sp macro="" textlink="Analysis!C4">
      <xdr:nvSpPr>
        <xdr:cNvPr id="9" name="TextBox 8">
          <a:extLst>
            <a:ext uri="{FF2B5EF4-FFF2-40B4-BE49-F238E27FC236}">
              <a16:creationId xmlns:a16="http://schemas.microsoft.com/office/drawing/2014/main" id="{AADC6B99-7818-C3AC-74D5-11BA0CFB742D}"/>
            </a:ext>
          </a:extLst>
        </xdr:cNvPr>
        <xdr:cNvSpPr txBox="1"/>
      </xdr:nvSpPr>
      <xdr:spPr>
        <a:xfrm>
          <a:off x="10809515" y="108857"/>
          <a:ext cx="2253342"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DAED22-9A36-4E51-BFD3-CE5E24C8D72D}" type="TxLink">
            <a:rPr lang="en-US" sz="1800" b="0" i="0" u="none" strike="noStrike">
              <a:solidFill>
                <a:schemeClr val="bg1"/>
              </a:solidFill>
              <a:latin typeface="Calibri"/>
              <a:ea typeface="Calibri"/>
              <a:cs typeface="Calibri"/>
            </a:rPr>
            <a:t>46%</a:t>
          </a:fld>
          <a:endParaRPr lang="en-IN" sz="1800">
            <a:solidFill>
              <a:schemeClr val="bg1"/>
            </a:solidFill>
          </a:endParaRPr>
        </a:p>
      </xdr:txBody>
    </xdr:sp>
    <xdr:clientData/>
  </xdr:twoCellAnchor>
  <xdr:twoCellAnchor>
    <xdr:from>
      <xdr:col>17</xdr:col>
      <xdr:colOff>587829</xdr:colOff>
      <xdr:row>1</xdr:row>
      <xdr:rowOff>10887</xdr:rowOff>
    </xdr:from>
    <xdr:to>
      <xdr:col>21</xdr:col>
      <xdr:colOff>108857</xdr:colOff>
      <xdr:row>3</xdr:row>
      <xdr:rowOff>17929</xdr:rowOff>
    </xdr:to>
    <xdr:sp macro="" textlink="">
      <xdr:nvSpPr>
        <xdr:cNvPr id="10" name="TextBox 9">
          <a:extLst>
            <a:ext uri="{FF2B5EF4-FFF2-40B4-BE49-F238E27FC236}">
              <a16:creationId xmlns:a16="http://schemas.microsoft.com/office/drawing/2014/main" id="{5D748918-2D3D-5EAF-0FD5-835485402AD4}"/>
            </a:ext>
          </a:extLst>
        </xdr:cNvPr>
        <xdr:cNvSpPr txBox="1"/>
      </xdr:nvSpPr>
      <xdr:spPr>
        <a:xfrm>
          <a:off x="10951029" y="435430"/>
          <a:ext cx="1959428" cy="388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0" i="0">
              <a:solidFill>
                <a:schemeClr val="bg1"/>
              </a:solidFill>
              <a:effectLst/>
              <a:latin typeface="+mn-lt"/>
              <a:ea typeface="+mn-ea"/>
              <a:cs typeface="+mn-cs"/>
            </a:rPr>
            <a:t>PROFIT MARGIN</a:t>
          </a:r>
          <a:endParaRPr lang="en-IN" sz="2000">
            <a:solidFill>
              <a:schemeClr val="bg1"/>
            </a:solidFill>
            <a:effectLst/>
          </a:endParaRPr>
        </a:p>
        <a:p>
          <a:pPr algn="ctr"/>
          <a:endParaRPr lang="en-IN" sz="2000">
            <a:solidFill>
              <a:schemeClr val="bg1"/>
            </a:solidFill>
          </a:endParaRPr>
        </a:p>
      </xdr:txBody>
    </xdr:sp>
    <xdr:clientData/>
  </xdr:twoCellAnchor>
  <xdr:twoCellAnchor>
    <xdr:from>
      <xdr:col>8</xdr:col>
      <xdr:colOff>607486</xdr:colOff>
      <xdr:row>4</xdr:row>
      <xdr:rowOff>125441</xdr:rowOff>
    </xdr:from>
    <xdr:to>
      <xdr:col>21</xdr:col>
      <xdr:colOff>69156</xdr:colOff>
      <xdr:row>17</xdr:row>
      <xdr:rowOff>19210</xdr:rowOff>
    </xdr:to>
    <xdr:graphicFrame macro="">
      <xdr:nvGraphicFramePr>
        <xdr:cNvPr id="11" name="Chart 10">
          <a:extLst>
            <a:ext uri="{FF2B5EF4-FFF2-40B4-BE49-F238E27FC236}">
              <a16:creationId xmlns:a16="http://schemas.microsoft.com/office/drawing/2014/main" id="{062D6052-5B8F-4034-AD55-BF01473D9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80682</xdr:colOff>
      <xdr:row>17</xdr:row>
      <xdr:rowOff>116541</xdr:rowOff>
    </xdr:from>
    <xdr:to>
      <xdr:col>7</xdr:col>
      <xdr:colOff>484094</xdr:colOff>
      <xdr:row>37</xdr:row>
      <xdr:rowOff>170329</xdr:rowOff>
    </xdr:to>
    <xdr:graphicFrame macro="">
      <xdr:nvGraphicFramePr>
        <xdr:cNvPr id="12" name="Chart 11">
          <a:extLst>
            <a:ext uri="{FF2B5EF4-FFF2-40B4-BE49-F238E27FC236}">
              <a16:creationId xmlns:a16="http://schemas.microsoft.com/office/drawing/2014/main" id="{63480E3C-1A96-47C5-853D-7C159B9C5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566058</xdr:colOff>
      <xdr:row>18</xdr:row>
      <xdr:rowOff>89648</xdr:rowOff>
    </xdr:from>
    <xdr:to>
      <xdr:col>16</xdr:col>
      <xdr:colOff>72999</xdr:colOff>
      <xdr:row>37</xdr:row>
      <xdr:rowOff>108858</xdr:rowOff>
    </xdr:to>
    <xdr:graphicFrame macro="">
      <xdr:nvGraphicFramePr>
        <xdr:cNvPr id="13" name="Chart 12">
          <a:extLst>
            <a:ext uri="{FF2B5EF4-FFF2-40B4-BE49-F238E27FC236}">
              <a16:creationId xmlns:a16="http://schemas.microsoft.com/office/drawing/2014/main" id="{4153E92D-8EDB-498A-BDAF-3A81CA5A2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523461</xdr:colOff>
      <xdr:row>18</xdr:row>
      <xdr:rowOff>99391</xdr:rowOff>
    </xdr:from>
    <xdr:to>
      <xdr:col>24</xdr:col>
      <xdr:colOff>301293</xdr:colOff>
      <xdr:row>37</xdr:row>
      <xdr:rowOff>79905</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774EFFAB-66BD-4911-A892-461E0EB3E8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277061" y="3650311"/>
              <a:ext cx="4654632" cy="34552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561704</xdr:colOff>
      <xdr:row>5</xdr:row>
      <xdr:rowOff>130628</xdr:rowOff>
    </xdr:from>
    <xdr:to>
      <xdr:col>5</xdr:col>
      <xdr:colOff>76714</xdr:colOff>
      <xdr:row>16</xdr:row>
      <xdr:rowOff>13033</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3BE229BD-827B-1A3A-65C3-6E558D33B92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80904" y="1306285"/>
              <a:ext cx="1343810" cy="1918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310819</xdr:colOff>
      <xdr:row>5</xdr:row>
      <xdr:rowOff>152400</xdr:rowOff>
    </xdr:from>
    <xdr:to>
      <xdr:col>7</xdr:col>
      <xdr:colOff>435429</xdr:colOff>
      <xdr:row>16</xdr:row>
      <xdr:rowOff>34805</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D9E63B5C-B7F3-F5C4-1205-B4BF4B72658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358819" y="1328057"/>
              <a:ext cx="1343810" cy="1918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SHAL\OneDrive\Desktop\TUSHAR\data_visualization_in_excel.xlsx" TargetMode="External"/><Relationship Id="rId1" Type="http://schemas.openxmlformats.org/officeDocument/2006/relationships/externalLinkPath" Target="data_visualization_in_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Dashboard"/>
      <sheetName val="Analysis"/>
      <sheetName val="Dataset"/>
      <sheetName val="More Resources"/>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802.851072106481" createdVersion="8" refreshedVersion="8" minRefreshableVersion="3" recordCount="200" xr:uid="{D789E103-CFF8-44B9-82C4-70AE2F212ACC}">
  <cacheSource type="worksheet">
    <worksheetSource name="Table1"/>
  </cacheSource>
  <cacheFields count="7">
    <cacheField name="Month" numFmtId="0">
      <sharedItems count="12">
        <s v="May"/>
        <s v="Nov"/>
        <s v="Jun"/>
        <s v="Dec"/>
        <s v="Feb"/>
        <s v="Mar"/>
        <s v="Jan"/>
        <s v="Jul"/>
        <s v="Apr"/>
        <s v="Aug"/>
        <s v="Oct"/>
        <s v="Sep"/>
      </sharedItems>
    </cacheField>
    <cacheField name="Seller" numFmtId="0">
      <sharedItems count="7">
        <s v="Dave"/>
        <s v="Frank"/>
        <s v="Eve"/>
        <s v="Bob"/>
        <s v="Carol"/>
        <s v="Alice"/>
        <s v="Grace"/>
      </sharedItems>
    </cacheField>
    <cacheField name="Category" numFmtId="0">
      <sharedItems count="5">
        <s v="Electronics"/>
        <s v="Clothing"/>
        <s v="Sports &amp; Fitness"/>
        <s v="Food &amp; Beverages"/>
        <s v="Home Appliances"/>
      </sharedItems>
    </cacheField>
    <cacheField name="Product" numFmtId="0">
      <sharedItems/>
    </cacheField>
    <cacheField name="State" numFmtId="0">
      <sharedItems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0962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E19B2-8280-4D39-B3FD-F724975BD8E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tate">
  <location ref="A2:B3" firstHeaderRow="0" firstDataRow="1" firstDataCol="0"/>
  <pivotFields count="7">
    <pivotField showAll="0">
      <items count="13">
        <item x="6"/>
        <item x="4"/>
        <item x="5"/>
        <item x="8"/>
        <item x="0"/>
        <item x="2"/>
        <item x="7"/>
        <item x="9"/>
        <item x="11"/>
        <item x="10"/>
        <item x="1"/>
        <item x="3"/>
        <item t="default"/>
      </items>
    </pivotField>
    <pivotField showAll="0" sortType="ascending">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Items count="1">
    <i/>
  </rowItems>
  <colFields count="1">
    <field x="-2"/>
  </colFields>
  <colItems count="2">
    <i>
      <x/>
    </i>
    <i i="1">
      <x v="1"/>
    </i>
  </colItems>
  <dataFields count="2">
    <dataField name="  Sales" fld="5" baseField="0" baseItem="0" numFmtId="1"/>
    <dataField name="Sum of Profit" fld="6" baseField="0" baseItem="0"/>
  </dataFields>
  <formats count="5">
    <format dxfId="306">
      <pivotArea type="all" dataOnly="0" outline="0" fieldPosition="0"/>
    </format>
    <format dxfId="307">
      <pivotArea outline="0" collapsedLevelsAreSubtotals="1" fieldPosition="0"/>
    </format>
    <format dxfId="308">
      <pivotArea field="0" type="button" dataOnly="0" labelOnly="1" outline="0"/>
    </format>
    <format dxfId="309">
      <pivotArea dataOnly="0" labelOnly="1" grandRow="1" outline="0" fieldPosition="0"/>
    </format>
    <format dxfId="310">
      <pivotArea dataOnly="0" labelOnly="1"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589ED7-C951-4772-9099-5CD90B16E236}" name="moxt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A12:C25" firstHeaderRow="0" firstDataRow="1" firstDataCol="1"/>
  <pivotFields count="7">
    <pivotField axis="axisRow"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  Sales" fld="5" baseField="0" baseItem="0" numFmtId="1"/>
    <dataField name="  Profit" fld="6" baseField="0" baseItem="0"/>
  </dataFields>
  <formats count="6">
    <format dxfId="316">
      <pivotArea type="all" dataOnly="0" outline="0" fieldPosition="0"/>
    </format>
    <format dxfId="317">
      <pivotArea outline="0" collapsedLevelsAreSubtotals="1" fieldPosition="0"/>
    </format>
    <format dxfId="318">
      <pivotArea field="0" type="button" dataOnly="0" labelOnly="1" outline="0" axis="axisRow" fieldPosition="0"/>
    </format>
    <format dxfId="319">
      <pivotArea dataOnly="0" labelOnly="1" fieldPosition="0">
        <references count="1">
          <reference field="0" count="0"/>
        </references>
      </pivotArea>
    </format>
    <format dxfId="320">
      <pivotArea dataOnly="0" labelOnly="1" grandRow="1" outline="0" fieldPosition="0"/>
    </format>
    <format dxfId="321">
      <pivotArea dataOnly="0" labelOnly="1" outline="0" fieldPosition="0">
        <references count="1">
          <reference field="4294967294" count="2">
            <x v="0"/>
            <x v="1"/>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72A2C-7FF4-4D68-8A00-A640DCB8F344}" name="st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tate">
  <location ref="M12:N19" firstHeaderRow="1" firstDataRow="1" firstDataCol="1"/>
  <pivotFields count="7">
    <pivotField showAll="0">
      <items count="13">
        <item x="6"/>
        <item x="4"/>
        <item x="5"/>
        <item x="8"/>
        <item x="0"/>
        <item x="2"/>
        <item x="7"/>
        <item x="9"/>
        <item x="11"/>
        <item x="10"/>
        <item x="1"/>
        <item x="3"/>
        <item t="default"/>
      </items>
    </pivotField>
    <pivotField showAll="0" sortType="ascending">
      <items count="8">
        <item x="5"/>
        <item x="3"/>
        <item x="4"/>
        <item x="0"/>
        <item x="2"/>
        <item x="1"/>
        <item x="6"/>
        <item t="default"/>
      </items>
    </pivotField>
    <pivotField showAll="0">
      <items count="6">
        <item x="1"/>
        <item x="0"/>
        <item x="3"/>
        <item x="4"/>
        <item x="2"/>
        <item t="default"/>
      </items>
    </pivotField>
    <pivotField showAll="0"/>
    <pivotField axis="axisRow" showAll="0">
      <items count="7">
        <item x="0"/>
        <item x="3"/>
        <item x="4"/>
        <item x="2"/>
        <item x="5"/>
        <item x="1"/>
        <item t="default"/>
      </items>
    </pivotField>
    <pivotField dataField="1" showAll="0"/>
    <pivotField showAll="0"/>
  </pivotFields>
  <rowFields count="1">
    <field x="4"/>
  </rowFields>
  <rowItems count="7">
    <i>
      <x/>
    </i>
    <i>
      <x v="1"/>
    </i>
    <i>
      <x v="2"/>
    </i>
    <i>
      <x v="3"/>
    </i>
    <i>
      <x v="4"/>
    </i>
    <i>
      <x v="5"/>
    </i>
    <i t="grand">
      <x/>
    </i>
  </rowItems>
  <colItems count="1">
    <i/>
  </colItems>
  <dataFields count="1">
    <dataField name="  Sales" fld="5" baseField="0" baseItem="0" numFmtId="1"/>
  </dataFields>
  <formats count="5">
    <format dxfId="311">
      <pivotArea type="all" dataOnly="0" outline="0" fieldPosition="0"/>
    </format>
    <format dxfId="312">
      <pivotArea outline="0" collapsedLevelsAreSubtotals="1" fieldPosition="0"/>
    </format>
    <format dxfId="313">
      <pivotArea field="0" type="button" dataOnly="0" labelOnly="1" outline="0"/>
    </format>
    <format dxfId="314">
      <pivotArea dataOnly="0" labelOnly="1" grandRow="1" outline="0" fieldPosition="0"/>
    </format>
    <format dxfId="315">
      <pivotArea dataOnly="0" labelOnly="1"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67D311-D02A-4E31-8D03-05D650EC6789}" name="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  category">
  <location ref="I12:K18" firstHeaderRow="0" firstDataRow="1" firstDataCol="1"/>
  <pivotFields count="7">
    <pivotField showAll="0">
      <items count="13">
        <item x="6"/>
        <item x="4"/>
        <item x="5"/>
        <item x="8"/>
        <item x="0"/>
        <item x="2"/>
        <item x="7"/>
        <item x="9"/>
        <item x="11"/>
        <item x="10"/>
        <item x="1"/>
        <item x="3"/>
        <item t="default"/>
      </items>
    </pivotField>
    <pivotField showAll="0" sortType="ascending">
      <items count="8">
        <item x="5"/>
        <item x="3"/>
        <item x="4"/>
        <item x="0"/>
        <item x="2"/>
        <item x="1"/>
        <item x="6"/>
        <item t="default"/>
      </items>
    </pivotField>
    <pivotField axis="axisRow"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2"/>
  </rowFields>
  <rowItems count="6">
    <i>
      <x/>
    </i>
    <i>
      <x v="1"/>
    </i>
    <i>
      <x v="2"/>
    </i>
    <i>
      <x v="3"/>
    </i>
    <i>
      <x v="4"/>
    </i>
    <i t="grand">
      <x/>
    </i>
  </rowItems>
  <colFields count="1">
    <field x="-2"/>
  </colFields>
  <colItems count="2">
    <i>
      <x/>
    </i>
    <i i="1">
      <x v="1"/>
    </i>
  </colItems>
  <dataFields count="2">
    <dataField name="  Sales" fld="5" baseField="0" baseItem="0" numFmtId="1"/>
    <dataField name="  Profit" fld="6" baseField="0" baseItem="0"/>
  </dataFields>
  <formats count="5">
    <format dxfId="322">
      <pivotArea type="all" dataOnly="0" outline="0" fieldPosition="0"/>
    </format>
    <format dxfId="323">
      <pivotArea outline="0" collapsedLevelsAreSubtotals="1" fieldPosition="0"/>
    </format>
    <format dxfId="324">
      <pivotArea field="0" type="button" dataOnly="0" labelOnly="1" outline="0"/>
    </format>
    <format dxfId="325">
      <pivotArea dataOnly="0" labelOnly="1" grandRow="1" outline="0" fieldPosition="0"/>
    </format>
    <format dxfId="326">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B21D3C-526C-4831-8E82-EAFEFA7D1AA0}" name="sell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Seller">
  <location ref="E12:G20" firstHeaderRow="0" firstDataRow="1" firstDataCol="1"/>
  <pivotFields count="7">
    <pivotField showAll="0">
      <items count="13">
        <item x="6"/>
        <item x="4"/>
        <item x="5"/>
        <item x="8"/>
        <item x="0"/>
        <item x="2"/>
        <item x="7"/>
        <item x="9"/>
        <item x="11"/>
        <item x="10"/>
        <item x="1"/>
        <item x="3"/>
        <item t="default"/>
      </items>
    </pivotField>
    <pivotField axis="axisRow" showAll="0" sortType="ascending">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  Sales" fld="5" baseField="0" baseItem="0" numFmtId="1"/>
    <dataField name="  Profit" fld="6" baseField="0" baseItem="0"/>
  </dataFields>
  <formats count="5">
    <format dxfId="331">
      <pivotArea type="all" dataOnly="0" outline="0" fieldPosition="0"/>
    </format>
    <format dxfId="330">
      <pivotArea outline="0" collapsedLevelsAreSubtotals="1" fieldPosition="0"/>
    </format>
    <format dxfId="329">
      <pivotArea field="0" type="button" dataOnly="0" labelOnly="1" outline="0"/>
    </format>
    <format dxfId="328">
      <pivotArea dataOnly="0" labelOnly="1" grandRow="1" outline="0" fieldPosition="0"/>
    </format>
    <format dxfId="32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F7CEE2A-6D3B-4158-AB9F-D690F561D882}" sourceName="Category">
  <pivotTables>
    <pivotTable tabId="3" name="moxth"/>
    <pivotTable tabId="3" name="seller"/>
    <pivotTable tabId="3" name="state"/>
    <pivotTable tabId="3" name="PivotTable1"/>
  </pivotTables>
  <data>
    <tabular pivotCacheId="909626104">
      <items count="5">
        <i x="1" s="1"/>
        <i x="0"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0EF34FC-D300-487D-AC70-D863942D24EB}" sourceName="State">
  <pivotTables>
    <pivotTable tabId="3" name="moxth"/>
    <pivotTable tabId="3" name="seller"/>
    <pivotTable tabId="3" name="category"/>
  </pivotTables>
  <data>
    <tabular pivotCacheId="909626104">
      <items count="6">
        <i x="0" s="1"/>
        <i x="3" s="1"/>
        <i x="4"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F3586631-760C-4EF9-850E-02A261C414A7}" sourceName="Seller">
  <pivotTables>
    <pivotTable tabId="3" name="category"/>
    <pivotTable tabId="3" name="moxth"/>
    <pivotTable tabId="3" name="state"/>
    <pivotTable tabId="3" name="PivotTable1"/>
  </pivotTables>
  <data>
    <tabular pivotCacheId="909626104">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23257F2-70A0-4940-8556-C61FEFF91A83}" cache="Slicer_Category" caption="Category" style="SlicerStyleDark5" rowHeight="234950"/>
  <slicer name="State" xr10:uid="{5836F2F1-DF46-4B4A-BD63-F1AC6456EBB9}" cache="Slicer_State" caption="State" style="SlicerStyleDark5" rowHeight="234950"/>
  <slicer name="Seller" xr10:uid="{E24DCCEC-3371-44FD-89AB-D28EF4710733}" cache="Slicer_Seller" caption="Seller"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2A4C4-DC5A-4873-8FDE-276286CB81D4}" name="Table1" displayName="Table1" ref="A1:G201" totalsRowShown="0" headerRowDxfId="334" headerRowBorderDxfId="333" tableBorderDxfId="332">
  <autoFilter ref="A1:G201" xr:uid="{6872A4C4-DC5A-4873-8FDE-276286CB81D4}"/>
  <tableColumns count="7">
    <tableColumn id="1" xr3:uid="{FBFDADCB-5D4A-4C88-9C1E-08E882FF4ECB}" name="Month"/>
    <tableColumn id="2" xr3:uid="{F38E901A-7E44-4A36-89CE-C104DE139BE0}" name="Seller"/>
    <tableColumn id="3" xr3:uid="{9AD7FA37-14FB-41D0-A0DA-56386CF9E0E9}" name="Category"/>
    <tableColumn id="4" xr3:uid="{82F1CCB3-51D7-4771-8804-569BF1424784}" name="Product"/>
    <tableColumn id="5" xr3:uid="{1A49A045-FDB8-4BDE-A31A-BBE7BD3A064F}" name="State"/>
    <tableColumn id="6" xr3:uid="{B69BBB31-F885-422E-B267-CB6A1FC79178}" name="Sales"/>
    <tableColumn id="7" xr3:uid="{A95914E1-DD2F-405B-A1D9-EDC0B3847571}"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opLeftCell="A2" workbookViewId="0">
      <selection activeCell="E8" sqref="A2:G201"/>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t="s">
        <v>11</v>
      </c>
      <c r="F2">
        <v>2122.15</v>
      </c>
      <c r="G2">
        <v>1384.86</v>
      </c>
    </row>
    <row r="3" spans="1:7" x14ac:dyDescent="0.3">
      <c r="A3" t="s">
        <v>12</v>
      </c>
      <c r="B3" t="s">
        <v>13</v>
      </c>
      <c r="C3" t="s">
        <v>14</v>
      </c>
      <c r="D3" t="s">
        <v>15</v>
      </c>
      <c r="E3" t="s">
        <v>16</v>
      </c>
      <c r="F3">
        <v>8413.3700000000008</v>
      </c>
      <c r="G3">
        <v>6642.86</v>
      </c>
    </row>
    <row r="4" spans="1:7" x14ac:dyDescent="0.3">
      <c r="A4" t="s">
        <v>17</v>
      </c>
      <c r="B4" t="s">
        <v>18</v>
      </c>
      <c r="C4" t="s">
        <v>19</v>
      </c>
      <c r="D4" t="s">
        <v>20</v>
      </c>
      <c r="E4" t="s">
        <v>21</v>
      </c>
      <c r="F4">
        <v>9088.41</v>
      </c>
      <c r="G4">
        <v>4855.3</v>
      </c>
    </row>
    <row r="5" spans="1:7" x14ac:dyDescent="0.3">
      <c r="A5" t="s">
        <v>22</v>
      </c>
      <c r="B5" t="s">
        <v>8</v>
      </c>
      <c r="C5" t="s">
        <v>23</v>
      </c>
      <c r="D5" t="s">
        <v>24</v>
      </c>
      <c r="E5" t="s">
        <v>16</v>
      </c>
      <c r="F5">
        <v>3250.66</v>
      </c>
      <c r="G5">
        <v>395.36</v>
      </c>
    </row>
    <row r="6" spans="1:7" x14ac:dyDescent="0.3">
      <c r="A6" t="s">
        <v>25</v>
      </c>
      <c r="B6" t="s">
        <v>8</v>
      </c>
      <c r="C6" t="s">
        <v>14</v>
      </c>
      <c r="D6" t="s">
        <v>26</v>
      </c>
      <c r="E6" t="s">
        <v>27</v>
      </c>
      <c r="F6">
        <v>8721.92</v>
      </c>
      <c r="G6">
        <v>2873.34</v>
      </c>
    </row>
    <row r="7" spans="1:7" x14ac:dyDescent="0.3">
      <c r="A7" t="s">
        <v>28</v>
      </c>
      <c r="B7" t="s">
        <v>29</v>
      </c>
      <c r="C7" t="s">
        <v>23</v>
      </c>
      <c r="D7" t="s">
        <v>30</v>
      </c>
      <c r="E7" t="s">
        <v>11</v>
      </c>
      <c r="F7">
        <v>2361.0700000000002</v>
      </c>
      <c r="G7">
        <v>126.6</v>
      </c>
    </row>
    <row r="8" spans="1:7" x14ac:dyDescent="0.3">
      <c r="A8" t="s">
        <v>25</v>
      </c>
      <c r="B8" t="s">
        <v>31</v>
      </c>
      <c r="C8" t="s">
        <v>19</v>
      </c>
      <c r="D8" t="s">
        <v>32</v>
      </c>
      <c r="E8" t="s">
        <v>33</v>
      </c>
      <c r="F8">
        <v>6033.49</v>
      </c>
      <c r="G8">
        <v>713.3</v>
      </c>
    </row>
    <row r="9" spans="1:7" x14ac:dyDescent="0.3">
      <c r="A9" t="s">
        <v>12</v>
      </c>
      <c r="B9" t="s">
        <v>8</v>
      </c>
      <c r="C9" t="s">
        <v>34</v>
      </c>
      <c r="D9" t="s">
        <v>35</v>
      </c>
      <c r="E9" t="s">
        <v>16</v>
      </c>
      <c r="F9">
        <v>2770.26</v>
      </c>
      <c r="G9">
        <v>633.86</v>
      </c>
    </row>
    <row r="10" spans="1:7" x14ac:dyDescent="0.3">
      <c r="A10" t="s">
        <v>36</v>
      </c>
      <c r="B10" t="s">
        <v>8</v>
      </c>
      <c r="C10" t="s">
        <v>9</v>
      </c>
      <c r="D10" t="s">
        <v>10</v>
      </c>
      <c r="E10" t="s">
        <v>27</v>
      </c>
      <c r="F10">
        <v>3101.1</v>
      </c>
      <c r="G10">
        <v>1063.08</v>
      </c>
    </row>
    <row r="11" spans="1:7" x14ac:dyDescent="0.3">
      <c r="A11" t="s">
        <v>37</v>
      </c>
      <c r="B11" t="s">
        <v>38</v>
      </c>
      <c r="C11" t="s">
        <v>19</v>
      </c>
      <c r="D11" t="s">
        <v>32</v>
      </c>
      <c r="E11" t="s">
        <v>11</v>
      </c>
      <c r="F11">
        <v>9995.59</v>
      </c>
      <c r="G11">
        <v>6411.72</v>
      </c>
    </row>
    <row r="12" spans="1:7" x14ac:dyDescent="0.3">
      <c r="A12" t="s">
        <v>39</v>
      </c>
      <c r="B12" t="s">
        <v>13</v>
      </c>
      <c r="C12" t="s">
        <v>34</v>
      </c>
      <c r="D12" t="s">
        <v>35</v>
      </c>
      <c r="E12" t="s">
        <v>11</v>
      </c>
      <c r="F12">
        <v>6751.92</v>
      </c>
      <c r="G12">
        <v>4074.55</v>
      </c>
    </row>
    <row r="13" spans="1:7" x14ac:dyDescent="0.3">
      <c r="A13" t="s">
        <v>40</v>
      </c>
      <c r="B13" t="s">
        <v>29</v>
      </c>
      <c r="C13" t="s">
        <v>19</v>
      </c>
      <c r="D13" t="s">
        <v>41</v>
      </c>
      <c r="E13" t="s">
        <v>21</v>
      </c>
      <c r="F13">
        <v>1619.29</v>
      </c>
      <c r="G13">
        <v>1268.3900000000001</v>
      </c>
    </row>
    <row r="14" spans="1:7" x14ac:dyDescent="0.3">
      <c r="A14" t="s">
        <v>7</v>
      </c>
      <c r="B14" t="s">
        <v>13</v>
      </c>
      <c r="C14" t="s">
        <v>34</v>
      </c>
      <c r="D14" t="s">
        <v>35</v>
      </c>
      <c r="E14" t="s">
        <v>21</v>
      </c>
      <c r="F14">
        <v>1062.95</v>
      </c>
      <c r="G14">
        <v>12.54</v>
      </c>
    </row>
    <row r="15" spans="1:7" x14ac:dyDescent="0.3">
      <c r="A15" t="s">
        <v>37</v>
      </c>
      <c r="B15" t="s">
        <v>8</v>
      </c>
      <c r="C15" t="s">
        <v>14</v>
      </c>
      <c r="D15" t="s">
        <v>42</v>
      </c>
      <c r="E15" t="s">
        <v>16</v>
      </c>
      <c r="F15">
        <v>6399.74</v>
      </c>
      <c r="G15">
        <v>2725.63</v>
      </c>
    </row>
    <row r="16" spans="1:7" x14ac:dyDescent="0.3">
      <c r="A16" t="s">
        <v>7</v>
      </c>
      <c r="B16" t="s">
        <v>8</v>
      </c>
      <c r="C16" t="s">
        <v>34</v>
      </c>
      <c r="D16" t="s">
        <v>43</v>
      </c>
      <c r="E16" t="s">
        <v>27</v>
      </c>
      <c r="F16">
        <v>1184.17</v>
      </c>
      <c r="G16">
        <v>1004.27</v>
      </c>
    </row>
    <row r="17" spans="1:7" x14ac:dyDescent="0.3">
      <c r="A17" t="s">
        <v>36</v>
      </c>
      <c r="B17" t="s">
        <v>13</v>
      </c>
      <c r="C17" t="s">
        <v>19</v>
      </c>
      <c r="D17" t="s">
        <v>41</v>
      </c>
      <c r="E17" t="s">
        <v>11</v>
      </c>
      <c r="F17">
        <v>3336.38</v>
      </c>
      <c r="G17">
        <v>572.85</v>
      </c>
    </row>
    <row r="18" spans="1:7" x14ac:dyDescent="0.3">
      <c r="A18" t="s">
        <v>36</v>
      </c>
      <c r="B18" t="s">
        <v>29</v>
      </c>
      <c r="C18" t="s">
        <v>23</v>
      </c>
      <c r="D18" t="s">
        <v>44</v>
      </c>
      <c r="E18" t="s">
        <v>11</v>
      </c>
      <c r="F18">
        <v>8421.1</v>
      </c>
      <c r="G18">
        <v>831.55</v>
      </c>
    </row>
    <row r="19" spans="1:7" x14ac:dyDescent="0.3">
      <c r="A19" t="s">
        <v>36</v>
      </c>
      <c r="B19" t="s">
        <v>29</v>
      </c>
      <c r="C19" t="s">
        <v>14</v>
      </c>
      <c r="D19" t="s">
        <v>45</v>
      </c>
      <c r="E19" t="s">
        <v>33</v>
      </c>
      <c r="F19">
        <v>455.63</v>
      </c>
      <c r="G19">
        <v>319.60000000000002</v>
      </c>
    </row>
    <row r="20" spans="1:7" x14ac:dyDescent="0.3">
      <c r="A20" t="s">
        <v>7</v>
      </c>
      <c r="B20" t="s">
        <v>38</v>
      </c>
      <c r="C20" t="s">
        <v>19</v>
      </c>
      <c r="D20" t="s">
        <v>41</v>
      </c>
      <c r="E20" t="s">
        <v>27</v>
      </c>
      <c r="F20">
        <v>3638.37</v>
      </c>
      <c r="G20">
        <v>3250.9</v>
      </c>
    </row>
    <row r="21" spans="1:7" x14ac:dyDescent="0.3">
      <c r="A21" t="s">
        <v>39</v>
      </c>
      <c r="B21" t="s">
        <v>13</v>
      </c>
      <c r="C21" t="s">
        <v>9</v>
      </c>
      <c r="D21" t="s">
        <v>46</v>
      </c>
      <c r="E21" t="s">
        <v>11</v>
      </c>
      <c r="F21">
        <v>1147.8399999999999</v>
      </c>
      <c r="G21">
        <v>888.28</v>
      </c>
    </row>
    <row r="22" spans="1:7" x14ac:dyDescent="0.3">
      <c r="A22" t="s">
        <v>17</v>
      </c>
      <c r="B22" t="s">
        <v>38</v>
      </c>
      <c r="C22" t="s">
        <v>9</v>
      </c>
      <c r="D22" t="s">
        <v>10</v>
      </c>
      <c r="E22" t="s">
        <v>47</v>
      </c>
      <c r="F22">
        <v>2413.4499999999998</v>
      </c>
      <c r="G22">
        <v>254.14</v>
      </c>
    </row>
    <row r="23" spans="1:7" x14ac:dyDescent="0.3">
      <c r="A23" t="s">
        <v>22</v>
      </c>
      <c r="B23" t="s">
        <v>29</v>
      </c>
      <c r="C23" t="s">
        <v>14</v>
      </c>
      <c r="D23" t="s">
        <v>15</v>
      </c>
      <c r="E23" t="s">
        <v>27</v>
      </c>
      <c r="F23">
        <v>8105.44</v>
      </c>
      <c r="G23">
        <v>6249.24</v>
      </c>
    </row>
    <row r="24" spans="1:7" x14ac:dyDescent="0.3">
      <c r="A24" t="s">
        <v>28</v>
      </c>
      <c r="B24" t="s">
        <v>48</v>
      </c>
      <c r="C24" t="s">
        <v>34</v>
      </c>
      <c r="D24" t="s">
        <v>49</v>
      </c>
      <c r="E24" t="s">
        <v>27</v>
      </c>
      <c r="F24">
        <v>3481.09</v>
      </c>
      <c r="G24">
        <v>1954.98</v>
      </c>
    </row>
    <row r="25" spans="1:7" x14ac:dyDescent="0.3">
      <c r="A25" t="s">
        <v>39</v>
      </c>
      <c r="B25" t="s">
        <v>18</v>
      </c>
      <c r="C25" t="s">
        <v>9</v>
      </c>
      <c r="D25" t="s">
        <v>50</v>
      </c>
      <c r="E25" t="s">
        <v>11</v>
      </c>
      <c r="F25">
        <v>1366.9</v>
      </c>
      <c r="G25">
        <v>741.2</v>
      </c>
    </row>
    <row r="26" spans="1:7" x14ac:dyDescent="0.3">
      <c r="A26" t="s">
        <v>22</v>
      </c>
      <c r="B26" t="s">
        <v>29</v>
      </c>
      <c r="C26" t="s">
        <v>14</v>
      </c>
      <c r="D26" t="s">
        <v>26</v>
      </c>
      <c r="E26" t="s">
        <v>33</v>
      </c>
      <c r="F26">
        <v>5313.49</v>
      </c>
      <c r="G26">
        <v>3318.13</v>
      </c>
    </row>
    <row r="27" spans="1:7" x14ac:dyDescent="0.3">
      <c r="A27" t="s">
        <v>51</v>
      </c>
      <c r="B27" t="s">
        <v>8</v>
      </c>
      <c r="C27" t="s">
        <v>19</v>
      </c>
      <c r="D27" t="s">
        <v>52</v>
      </c>
      <c r="E27" t="s">
        <v>16</v>
      </c>
      <c r="F27">
        <v>8291.9500000000007</v>
      </c>
      <c r="G27">
        <v>6119.23</v>
      </c>
    </row>
    <row r="28" spans="1:7" x14ac:dyDescent="0.3">
      <c r="A28" t="s">
        <v>37</v>
      </c>
      <c r="B28" t="s">
        <v>18</v>
      </c>
      <c r="C28" t="s">
        <v>19</v>
      </c>
      <c r="D28" t="s">
        <v>32</v>
      </c>
      <c r="E28" t="s">
        <v>33</v>
      </c>
      <c r="F28">
        <v>6144.45</v>
      </c>
      <c r="G28">
        <v>3992.38</v>
      </c>
    </row>
    <row r="29" spans="1:7" x14ac:dyDescent="0.3">
      <c r="A29" t="s">
        <v>17</v>
      </c>
      <c r="B29" t="s">
        <v>8</v>
      </c>
      <c r="C29" t="s">
        <v>9</v>
      </c>
      <c r="D29" t="s">
        <v>53</v>
      </c>
      <c r="E29" t="s">
        <v>33</v>
      </c>
      <c r="F29">
        <v>6458.2</v>
      </c>
      <c r="G29">
        <v>585.11</v>
      </c>
    </row>
    <row r="30" spans="1:7" x14ac:dyDescent="0.3">
      <c r="A30" t="s">
        <v>7</v>
      </c>
      <c r="B30" t="s">
        <v>8</v>
      </c>
      <c r="C30" t="s">
        <v>14</v>
      </c>
      <c r="D30" t="s">
        <v>15</v>
      </c>
      <c r="E30" t="s">
        <v>11</v>
      </c>
      <c r="F30">
        <v>1714.15</v>
      </c>
      <c r="G30">
        <v>1408.89</v>
      </c>
    </row>
    <row r="31" spans="1:7" x14ac:dyDescent="0.3">
      <c r="A31" t="s">
        <v>54</v>
      </c>
      <c r="B31" t="s">
        <v>29</v>
      </c>
      <c r="C31" t="s">
        <v>19</v>
      </c>
      <c r="D31" t="s">
        <v>32</v>
      </c>
      <c r="E31" t="s">
        <v>21</v>
      </c>
      <c r="F31">
        <v>5708.29</v>
      </c>
      <c r="G31">
        <v>289.67</v>
      </c>
    </row>
    <row r="32" spans="1:7" x14ac:dyDescent="0.3">
      <c r="A32" t="s">
        <v>17</v>
      </c>
      <c r="B32" t="s">
        <v>48</v>
      </c>
      <c r="C32" t="s">
        <v>14</v>
      </c>
      <c r="D32" t="s">
        <v>42</v>
      </c>
      <c r="E32" t="s">
        <v>11</v>
      </c>
      <c r="F32">
        <v>1251.78</v>
      </c>
      <c r="G32">
        <v>478.76</v>
      </c>
    </row>
    <row r="33" spans="1:7" x14ac:dyDescent="0.3">
      <c r="A33" t="s">
        <v>39</v>
      </c>
      <c r="B33" t="s">
        <v>18</v>
      </c>
      <c r="C33" t="s">
        <v>23</v>
      </c>
      <c r="D33" t="s">
        <v>24</v>
      </c>
      <c r="E33" t="s">
        <v>11</v>
      </c>
      <c r="F33">
        <v>3720.62</v>
      </c>
      <c r="G33">
        <v>2228.4299999999998</v>
      </c>
    </row>
    <row r="34" spans="1:7" x14ac:dyDescent="0.3">
      <c r="A34" t="s">
        <v>28</v>
      </c>
      <c r="B34" t="s">
        <v>29</v>
      </c>
      <c r="C34" t="s">
        <v>19</v>
      </c>
      <c r="D34" t="s">
        <v>32</v>
      </c>
      <c r="E34" t="s">
        <v>16</v>
      </c>
      <c r="F34">
        <v>9523.52</v>
      </c>
      <c r="G34">
        <v>3268.02</v>
      </c>
    </row>
    <row r="35" spans="1:7" x14ac:dyDescent="0.3">
      <c r="A35" t="s">
        <v>39</v>
      </c>
      <c r="B35" t="s">
        <v>29</v>
      </c>
      <c r="C35" t="s">
        <v>9</v>
      </c>
      <c r="D35" t="s">
        <v>50</v>
      </c>
      <c r="E35" t="s">
        <v>11</v>
      </c>
      <c r="F35">
        <v>2774.29</v>
      </c>
      <c r="G35">
        <v>454.3</v>
      </c>
    </row>
    <row r="36" spans="1:7" x14ac:dyDescent="0.3">
      <c r="A36" t="s">
        <v>36</v>
      </c>
      <c r="B36" t="s">
        <v>48</v>
      </c>
      <c r="C36" t="s">
        <v>9</v>
      </c>
      <c r="D36" t="s">
        <v>53</v>
      </c>
      <c r="E36" t="s">
        <v>27</v>
      </c>
      <c r="F36">
        <v>3788.17</v>
      </c>
      <c r="G36">
        <v>2227.1799999999998</v>
      </c>
    </row>
    <row r="37" spans="1:7" x14ac:dyDescent="0.3">
      <c r="A37" t="s">
        <v>36</v>
      </c>
      <c r="B37" t="s">
        <v>31</v>
      </c>
      <c r="C37" t="s">
        <v>23</v>
      </c>
      <c r="D37" t="s">
        <v>24</v>
      </c>
      <c r="E37" t="s">
        <v>33</v>
      </c>
      <c r="F37">
        <v>5553.06</v>
      </c>
      <c r="G37">
        <v>2256.86</v>
      </c>
    </row>
    <row r="38" spans="1:7" x14ac:dyDescent="0.3">
      <c r="A38" t="s">
        <v>17</v>
      </c>
      <c r="B38" t="s">
        <v>48</v>
      </c>
      <c r="C38" t="s">
        <v>9</v>
      </c>
      <c r="D38" t="s">
        <v>46</v>
      </c>
      <c r="E38" t="s">
        <v>47</v>
      </c>
      <c r="F38">
        <v>7640.85</v>
      </c>
      <c r="G38">
        <v>4524.8599999999997</v>
      </c>
    </row>
    <row r="39" spans="1:7" x14ac:dyDescent="0.3">
      <c r="A39" t="s">
        <v>28</v>
      </c>
      <c r="B39" t="s">
        <v>18</v>
      </c>
      <c r="C39" t="s">
        <v>9</v>
      </c>
      <c r="D39" t="s">
        <v>46</v>
      </c>
      <c r="E39" t="s">
        <v>47</v>
      </c>
      <c r="F39">
        <v>3304.9</v>
      </c>
      <c r="G39">
        <v>1529.44</v>
      </c>
    </row>
    <row r="40" spans="1:7" x14ac:dyDescent="0.3">
      <c r="A40" t="s">
        <v>25</v>
      </c>
      <c r="B40" t="s">
        <v>48</v>
      </c>
      <c r="C40" t="s">
        <v>34</v>
      </c>
      <c r="D40" t="s">
        <v>35</v>
      </c>
      <c r="E40" t="s">
        <v>16</v>
      </c>
      <c r="F40">
        <v>6488.17</v>
      </c>
      <c r="G40">
        <v>3978.21</v>
      </c>
    </row>
    <row r="41" spans="1:7" x14ac:dyDescent="0.3">
      <c r="A41" t="s">
        <v>54</v>
      </c>
      <c r="B41" t="s">
        <v>38</v>
      </c>
      <c r="C41" t="s">
        <v>9</v>
      </c>
      <c r="D41" t="s">
        <v>53</v>
      </c>
      <c r="E41" t="s">
        <v>47</v>
      </c>
      <c r="F41">
        <v>9839.82</v>
      </c>
      <c r="G41">
        <v>3939.1</v>
      </c>
    </row>
    <row r="42" spans="1:7" x14ac:dyDescent="0.3">
      <c r="A42" t="s">
        <v>22</v>
      </c>
      <c r="B42" t="s">
        <v>29</v>
      </c>
      <c r="C42" t="s">
        <v>14</v>
      </c>
      <c r="D42" t="s">
        <v>15</v>
      </c>
      <c r="E42" t="s">
        <v>16</v>
      </c>
      <c r="F42">
        <v>3712.82</v>
      </c>
      <c r="G42">
        <v>3263.23</v>
      </c>
    </row>
    <row r="43" spans="1:7" x14ac:dyDescent="0.3">
      <c r="A43" t="s">
        <v>37</v>
      </c>
      <c r="B43" t="s">
        <v>38</v>
      </c>
      <c r="C43" t="s">
        <v>19</v>
      </c>
      <c r="D43" t="s">
        <v>41</v>
      </c>
      <c r="E43" t="s">
        <v>11</v>
      </c>
      <c r="F43">
        <v>6866.73</v>
      </c>
      <c r="G43">
        <v>4423.2700000000004</v>
      </c>
    </row>
    <row r="44" spans="1:7" x14ac:dyDescent="0.3">
      <c r="A44" t="s">
        <v>28</v>
      </c>
      <c r="B44" t="s">
        <v>48</v>
      </c>
      <c r="C44" t="s">
        <v>23</v>
      </c>
      <c r="D44" t="s">
        <v>30</v>
      </c>
      <c r="E44" t="s">
        <v>11</v>
      </c>
      <c r="F44">
        <v>6460.53</v>
      </c>
      <c r="G44">
        <v>745.41</v>
      </c>
    </row>
    <row r="45" spans="1:7" x14ac:dyDescent="0.3">
      <c r="A45" t="s">
        <v>7</v>
      </c>
      <c r="B45" t="s">
        <v>18</v>
      </c>
      <c r="C45" t="s">
        <v>9</v>
      </c>
      <c r="D45" t="s">
        <v>53</v>
      </c>
      <c r="E45" t="s">
        <v>21</v>
      </c>
      <c r="F45">
        <v>9990.16</v>
      </c>
      <c r="G45">
        <v>7152.55</v>
      </c>
    </row>
    <row r="46" spans="1:7" x14ac:dyDescent="0.3">
      <c r="A46" t="s">
        <v>25</v>
      </c>
      <c r="B46" t="s">
        <v>29</v>
      </c>
      <c r="C46" t="s">
        <v>14</v>
      </c>
      <c r="D46" t="s">
        <v>45</v>
      </c>
      <c r="E46" t="s">
        <v>11</v>
      </c>
      <c r="F46">
        <v>5484.24</v>
      </c>
      <c r="G46">
        <v>1310.53</v>
      </c>
    </row>
    <row r="47" spans="1:7" x14ac:dyDescent="0.3">
      <c r="A47" t="s">
        <v>37</v>
      </c>
      <c r="B47" t="s">
        <v>31</v>
      </c>
      <c r="C47" t="s">
        <v>34</v>
      </c>
      <c r="D47" t="s">
        <v>49</v>
      </c>
      <c r="E47" t="s">
        <v>47</v>
      </c>
      <c r="F47">
        <v>2308.25</v>
      </c>
      <c r="G47">
        <v>1842.98</v>
      </c>
    </row>
    <row r="48" spans="1:7" x14ac:dyDescent="0.3">
      <c r="A48" t="s">
        <v>12</v>
      </c>
      <c r="B48" t="s">
        <v>38</v>
      </c>
      <c r="C48" t="s">
        <v>34</v>
      </c>
      <c r="D48" t="s">
        <v>43</v>
      </c>
      <c r="E48" t="s">
        <v>21</v>
      </c>
      <c r="F48">
        <v>2676.37</v>
      </c>
      <c r="G48">
        <v>1010.73</v>
      </c>
    </row>
    <row r="49" spans="1:7" x14ac:dyDescent="0.3">
      <c r="A49" t="s">
        <v>40</v>
      </c>
      <c r="B49" t="s">
        <v>48</v>
      </c>
      <c r="C49" t="s">
        <v>19</v>
      </c>
      <c r="D49" t="s">
        <v>20</v>
      </c>
      <c r="E49" t="s">
        <v>47</v>
      </c>
      <c r="F49">
        <v>7227.06</v>
      </c>
      <c r="G49">
        <v>5149.08</v>
      </c>
    </row>
    <row r="50" spans="1:7" x14ac:dyDescent="0.3">
      <c r="A50" t="s">
        <v>36</v>
      </c>
      <c r="B50" t="s">
        <v>31</v>
      </c>
      <c r="C50" t="s">
        <v>34</v>
      </c>
      <c r="D50" t="s">
        <v>49</v>
      </c>
      <c r="E50" t="s">
        <v>27</v>
      </c>
      <c r="F50">
        <v>5372.31</v>
      </c>
      <c r="G50">
        <v>4233.07</v>
      </c>
    </row>
    <row r="51" spans="1:7" x14ac:dyDescent="0.3">
      <c r="A51" t="s">
        <v>36</v>
      </c>
      <c r="B51" t="s">
        <v>38</v>
      </c>
      <c r="C51" t="s">
        <v>34</v>
      </c>
      <c r="D51" t="s">
        <v>35</v>
      </c>
      <c r="E51" t="s">
        <v>21</v>
      </c>
      <c r="F51">
        <v>8701.17</v>
      </c>
      <c r="G51">
        <v>4410.42</v>
      </c>
    </row>
    <row r="52" spans="1:7" x14ac:dyDescent="0.3">
      <c r="A52" t="s">
        <v>17</v>
      </c>
      <c r="B52" t="s">
        <v>48</v>
      </c>
      <c r="C52" t="s">
        <v>19</v>
      </c>
      <c r="D52" t="s">
        <v>52</v>
      </c>
      <c r="E52" t="s">
        <v>47</v>
      </c>
      <c r="F52">
        <v>3021.68</v>
      </c>
      <c r="G52">
        <v>655.8</v>
      </c>
    </row>
    <row r="53" spans="1:7" x14ac:dyDescent="0.3">
      <c r="A53" t="s">
        <v>25</v>
      </c>
      <c r="B53" t="s">
        <v>31</v>
      </c>
      <c r="C53" t="s">
        <v>34</v>
      </c>
      <c r="D53" t="s">
        <v>49</v>
      </c>
      <c r="E53" t="s">
        <v>47</v>
      </c>
      <c r="F53">
        <v>8956.6299999999992</v>
      </c>
      <c r="G53">
        <v>4038.86</v>
      </c>
    </row>
    <row r="54" spans="1:7" x14ac:dyDescent="0.3">
      <c r="A54" t="s">
        <v>37</v>
      </c>
      <c r="B54" t="s">
        <v>38</v>
      </c>
      <c r="C54" t="s">
        <v>14</v>
      </c>
      <c r="D54" t="s">
        <v>42</v>
      </c>
      <c r="E54" t="s">
        <v>11</v>
      </c>
      <c r="F54">
        <v>3598.37</v>
      </c>
      <c r="G54">
        <v>2396.0500000000002</v>
      </c>
    </row>
    <row r="55" spans="1:7" x14ac:dyDescent="0.3">
      <c r="A55" t="s">
        <v>54</v>
      </c>
      <c r="B55" t="s">
        <v>13</v>
      </c>
      <c r="C55" t="s">
        <v>19</v>
      </c>
      <c r="D55" t="s">
        <v>41</v>
      </c>
      <c r="E55" t="s">
        <v>47</v>
      </c>
      <c r="F55">
        <v>2727.34</v>
      </c>
      <c r="G55">
        <v>1513.75</v>
      </c>
    </row>
    <row r="56" spans="1:7" x14ac:dyDescent="0.3">
      <c r="A56" t="s">
        <v>28</v>
      </c>
      <c r="B56" t="s">
        <v>8</v>
      </c>
      <c r="C56" t="s">
        <v>23</v>
      </c>
      <c r="D56" t="s">
        <v>55</v>
      </c>
      <c r="E56" t="s">
        <v>11</v>
      </c>
      <c r="F56">
        <v>9937.5499999999993</v>
      </c>
      <c r="G56">
        <v>7188.04</v>
      </c>
    </row>
    <row r="57" spans="1:7" x14ac:dyDescent="0.3">
      <c r="A57" t="s">
        <v>12</v>
      </c>
      <c r="B57" t="s">
        <v>29</v>
      </c>
      <c r="C57" t="s">
        <v>14</v>
      </c>
      <c r="D57" t="s">
        <v>15</v>
      </c>
      <c r="E57" t="s">
        <v>11</v>
      </c>
      <c r="F57">
        <v>5381.29</v>
      </c>
      <c r="G57">
        <v>1610.64</v>
      </c>
    </row>
    <row r="58" spans="1:7" x14ac:dyDescent="0.3">
      <c r="A58" t="s">
        <v>39</v>
      </c>
      <c r="B58" t="s">
        <v>13</v>
      </c>
      <c r="C58" t="s">
        <v>34</v>
      </c>
      <c r="D58" t="s">
        <v>35</v>
      </c>
      <c r="E58" t="s">
        <v>11</v>
      </c>
      <c r="F58">
        <v>9712.16</v>
      </c>
      <c r="G58">
        <v>6861.75</v>
      </c>
    </row>
    <row r="59" spans="1:7" x14ac:dyDescent="0.3">
      <c r="A59" t="s">
        <v>36</v>
      </c>
      <c r="B59" t="s">
        <v>29</v>
      </c>
      <c r="C59" t="s">
        <v>34</v>
      </c>
      <c r="D59" t="s">
        <v>35</v>
      </c>
      <c r="E59" t="s">
        <v>16</v>
      </c>
      <c r="F59">
        <v>9104.2900000000009</v>
      </c>
      <c r="G59">
        <v>4342.49</v>
      </c>
    </row>
    <row r="60" spans="1:7" x14ac:dyDescent="0.3">
      <c r="A60" t="s">
        <v>25</v>
      </c>
      <c r="B60" t="s">
        <v>8</v>
      </c>
      <c r="C60" t="s">
        <v>14</v>
      </c>
      <c r="D60" t="s">
        <v>45</v>
      </c>
      <c r="E60" t="s">
        <v>11</v>
      </c>
      <c r="F60">
        <v>612.22</v>
      </c>
      <c r="G60">
        <v>81.2</v>
      </c>
    </row>
    <row r="61" spans="1:7" x14ac:dyDescent="0.3">
      <c r="A61" t="s">
        <v>37</v>
      </c>
      <c r="B61" t="s">
        <v>13</v>
      </c>
      <c r="C61" t="s">
        <v>23</v>
      </c>
      <c r="D61" t="s">
        <v>24</v>
      </c>
      <c r="E61" t="s">
        <v>11</v>
      </c>
      <c r="F61">
        <v>1254.8</v>
      </c>
      <c r="G61">
        <v>348.34</v>
      </c>
    </row>
    <row r="62" spans="1:7" x14ac:dyDescent="0.3">
      <c r="A62" t="s">
        <v>17</v>
      </c>
      <c r="B62" t="s">
        <v>8</v>
      </c>
      <c r="C62" t="s">
        <v>34</v>
      </c>
      <c r="D62" t="s">
        <v>43</v>
      </c>
      <c r="E62" t="s">
        <v>21</v>
      </c>
      <c r="F62">
        <v>7302.14</v>
      </c>
      <c r="G62">
        <v>212.01</v>
      </c>
    </row>
    <row r="63" spans="1:7" x14ac:dyDescent="0.3">
      <c r="A63" t="s">
        <v>54</v>
      </c>
      <c r="B63" t="s">
        <v>31</v>
      </c>
      <c r="C63" t="s">
        <v>34</v>
      </c>
      <c r="D63" t="s">
        <v>35</v>
      </c>
      <c r="E63" t="s">
        <v>33</v>
      </c>
      <c r="F63">
        <v>7622.37</v>
      </c>
      <c r="G63">
        <v>4974.68</v>
      </c>
    </row>
    <row r="64" spans="1:7" x14ac:dyDescent="0.3">
      <c r="A64" t="s">
        <v>7</v>
      </c>
      <c r="B64" t="s">
        <v>31</v>
      </c>
      <c r="C64" t="s">
        <v>19</v>
      </c>
      <c r="D64" t="s">
        <v>41</v>
      </c>
      <c r="E64" t="s">
        <v>47</v>
      </c>
      <c r="F64">
        <v>2560.33</v>
      </c>
      <c r="G64">
        <v>1580.31</v>
      </c>
    </row>
    <row r="65" spans="1:7" x14ac:dyDescent="0.3">
      <c r="A65" t="s">
        <v>7</v>
      </c>
      <c r="B65" t="s">
        <v>8</v>
      </c>
      <c r="C65" t="s">
        <v>23</v>
      </c>
      <c r="D65" t="s">
        <v>24</v>
      </c>
      <c r="E65" t="s">
        <v>11</v>
      </c>
      <c r="F65">
        <v>2340.3000000000002</v>
      </c>
      <c r="G65">
        <v>297.27</v>
      </c>
    </row>
    <row r="66" spans="1:7" x14ac:dyDescent="0.3">
      <c r="A66" t="s">
        <v>28</v>
      </c>
      <c r="B66" t="s">
        <v>38</v>
      </c>
      <c r="C66" t="s">
        <v>14</v>
      </c>
      <c r="D66" t="s">
        <v>45</v>
      </c>
      <c r="E66" t="s">
        <v>21</v>
      </c>
      <c r="F66">
        <v>8967.25</v>
      </c>
      <c r="G66">
        <v>1088.21</v>
      </c>
    </row>
    <row r="67" spans="1:7" x14ac:dyDescent="0.3">
      <c r="A67" t="s">
        <v>51</v>
      </c>
      <c r="B67" t="s">
        <v>38</v>
      </c>
      <c r="C67" t="s">
        <v>9</v>
      </c>
      <c r="D67" t="s">
        <v>46</v>
      </c>
      <c r="E67" t="s">
        <v>21</v>
      </c>
      <c r="F67">
        <v>7815.24</v>
      </c>
      <c r="G67">
        <v>4640.09</v>
      </c>
    </row>
    <row r="68" spans="1:7" x14ac:dyDescent="0.3">
      <c r="A68" t="s">
        <v>51</v>
      </c>
      <c r="B68" t="s">
        <v>18</v>
      </c>
      <c r="C68" t="s">
        <v>14</v>
      </c>
      <c r="D68" t="s">
        <v>26</v>
      </c>
      <c r="E68" t="s">
        <v>21</v>
      </c>
      <c r="F68">
        <v>1269.5999999999999</v>
      </c>
      <c r="G68">
        <v>1097.05</v>
      </c>
    </row>
    <row r="69" spans="1:7" x14ac:dyDescent="0.3">
      <c r="A69" t="s">
        <v>36</v>
      </c>
      <c r="B69" t="s">
        <v>31</v>
      </c>
      <c r="C69" t="s">
        <v>34</v>
      </c>
      <c r="D69" t="s">
        <v>56</v>
      </c>
      <c r="E69" t="s">
        <v>16</v>
      </c>
      <c r="F69">
        <v>6333.05</v>
      </c>
      <c r="G69">
        <v>4493.8100000000004</v>
      </c>
    </row>
    <row r="70" spans="1:7" x14ac:dyDescent="0.3">
      <c r="A70" t="s">
        <v>17</v>
      </c>
      <c r="B70" t="s">
        <v>13</v>
      </c>
      <c r="C70" t="s">
        <v>19</v>
      </c>
      <c r="D70" t="s">
        <v>32</v>
      </c>
      <c r="E70" t="s">
        <v>21</v>
      </c>
      <c r="F70">
        <v>2894.66</v>
      </c>
      <c r="G70">
        <v>2417.04</v>
      </c>
    </row>
    <row r="71" spans="1:7" x14ac:dyDescent="0.3">
      <c r="A71" t="s">
        <v>17</v>
      </c>
      <c r="B71" t="s">
        <v>38</v>
      </c>
      <c r="C71" t="s">
        <v>14</v>
      </c>
      <c r="D71" t="s">
        <v>15</v>
      </c>
      <c r="E71" t="s">
        <v>11</v>
      </c>
      <c r="F71">
        <v>6710.53</v>
      </c>
      <c r="G71">
        <v>4605.67</v>
      </c>
    </row>
    <row r="72" spans="1:7" x14ac:dyDescent="0.3">
      <c r="A72" t="s">
        <v>12</v>
      </c>
      <c r="B72" t="s">
        <v>31</v>
      </c>
      <c r="C72" t="s">
        <v>23</v>
      </c>
      <c r="D72" t="s">
        <v>30</v>
      </c>
      <c r="E72" t="s">
        <v>47</v>
      </c>
      <c r="F72">
        <v>2832.91</v>
      </c>
      <c r="G72">
        <v>2464.64</v>
      </c>
    </row>
    <row r="73" spans="1:7" x14ac:dyDescent="0.3">
      <c r="A73" t="s">
        <v>36</v>
      </c>
      <c r="B73" t="s">
        <v>38</v>
      </c>
      <c r="C73" t="s">
        <v>23</v>
      </c>
      <c r="D73" t="s">
        <v>55</v>
      </c>
      <c r="E73" t="s">
        <v>21</v>
      </c>
      <c r="F73">
        <v>3711.91</v>
      </c>
      <c r="G73">
        <v>911.44</v>
      </c>
    </row>
    <row r="74" spans="1:7" x14ac:dyDescent="0.3">
      <c r="A74" t="s">
        <v>39</v>
      </c>
      <c r="B74" t="s">
        <v>18</v>
      </c>
      <c r="C74" t="s">
        <v>19</v>
      </c>
      <c r="D74" t="s">
        <v>32</v>
      </c>
      <c r="E74" t="s">
        <v>33</v>
      </c>
      <c r="F74">
        <v>5574.28</v>
      </c>
      <c r="G74">
        <v>697.25</v>
      </c>
    </row>
    <row r="75" spans="1:7" x14ac:dyDescent="0.3">
      <c r="A75" t="s">
        <v>40</v>
      </c>
      <c r="B75" t="s">
        <v>31</v>
      </c>
      <c r="C75" t="s">
        <v>14</v>
      </c>
      <c r="D75" t="s">
        <v>26</v>
      </c>
      <c r="E75" t="s">
        <v>16</v>
      </c>
      <c r="F75">
        <v>5732.96</v>
      </c>
      <c r="G75">
        <v>195.59</v>
      </c>
    </row>
    <row r="76" spans="1:7" x14ac:dyDescent="0.3">
      <c r="A76" t="s">
        <v>12</v>
      </c>
      <c r="B76" t="s">
        <v>48</v>
      </c>
      <c r="C76" t="s">
        <v>34</v>
      </c>
      <c r="D76" t="s">
        <v>35</v>
      </c>
      <c r="E76" t="s">
        <v>11</v>
      </c>
      <c r="F76">
        <v>8381.41</v>
      </c>
      <c r="G76">
        <v>6322.48</v>
      </c>
    </row>
    <row r="77" spans="1:7" x14ac:dyDescent="0.3">
      <c r="A77" t="s">
        <v>36</v>
      </c>
      <c r="B77" t="s">
        <v>18</v>
      </c>
      <c r="C77" t="s">
        <v>14</v>
      </c>
      <c r="D77" t="s">
        <v>45</v>
      </c>
      <c r="E77" t="s">
        <v>33</v>
      </c>
      <c r="F77">
        <v>6715.85</v>
      </c>
      <c r="G77">
        <v>5193.37</v>
      </c>
    </row>
    <row r="78" spans="1:7" x14ac:dyDescent="0.3">
      <c r="A78" t="s">
        <v>40</v>
      </c>
      <c r="B78" t="s">
        <v>38</v>
      </c>
      <c r="C78" t="s">
        <v>9</v>
      </c>
      <c r="D78" t="s">
        <v>53</v>
      </c>
      <c r="E78" t="s">
        <v>27</v>
      </c>
      <c r="F78">
        <v>1999.52</v>
      </c>
      <c r="G78">
        <v>676.28</v>
      </c>
    </row>
    <row r="79" spans="1:7" x14ac:dyDescent="0.3">
      <c r="A79" t="s">
        <v>28</v>
      </c>
      <c r="B79" t="s">
        <v>13</v>
      </c>
      <c r="C79" t="s">
        <v>19</v>
      </c>
      <c r="D79" t="s">
        <v>32</v>
      </c>
      <c r="E79" t="s">
        <v>21</v>
      </c>
      <c r="F79">
        <v>600.72</v>
      </c>
      <c r="G79">
        <v>139.96</v>
      </c>
    </row>
    <row r="80" spans="1:7" x14ac:dyDescent="0.3">
      <c r="A80" t="s">
        <v>7</v>
      </c>
      <c r="B80" t="s">
        <v>29</v>
      </c>
      <c r="C80" t="s">
        <v>14</v>
      </c>
      <c r="D80" t="s">
        <v>42</v>
      </c>
      <c r="E80" t="s">
        <v>11</v>
      </c>
      <c r="F80">
        <v>2127.62</v>
      </c>
      <c r="G80">
        <v>31.04</v>
      </c>
    </row>
    <row r="81" spans="1:7" x14ac:dyDescent="0.3">
      <c r="A81" t="s">
        <v>25</v>
      </c>
      <c r="B81" t="s">
        <v>48</v>
      </c>
      <c r="C81" t="s">
        <v>14</v>
      </c>
      <c r="D81" t="s">
        <v>42</v>
      </c>
      <c r="E81" t="s">
        <v>11</v>
      </c>
      <c r="F81">
        <v>3735.72</v>
      </c>
      <c r="G81">
        <v>2694.71</v>
      </c>
    </row>
    <row r="82" spans="1:7" x14ac:dyDescent="0.3">
      <c r="A82" t="s">
        <v>39</v>
      </c>
      <c r="B82" t="s">
        <v>48</v>
      </c>
      <c r="C82" t="s">
        <v>19</v>
      </c>
      <c r="D82" t="s">
        <v>20</v>
      </c>
      <c r="E82" t="s">
        <v>21</v>
      </c>
      <c r="F82">
        <v>2856.86</v>
      </c>
      <c r="G82">
        <v>2120.92</v>
      </c>
    </row>
    <row r="83" spans="1:7" x14ac:dyDescent="0.3">
      <c r="A83" t="s">
        <v>22</v>
      </c>
      <c r="B83" t="s">
        <v>13</v>
      </c>
      <c r="C83" t="s">
        <v>34</v>
      </c>
      <c r="D83" t="s">
        <v>35</v>
      </c>
      <c r="E83" t="s">
        <v>47</v>
      </c>
      <c r="F83">
        <v>1342.77</v>
      </c>
      <c r="G83">
        <v>980.78</v>
      </c>
    </row>
    <row r="84" spans="1:7" x14ac:dyDescent="0.3">
      <c r="A84" t="s">
        <v>28</v>
      </c>
      <c r="B84" t="s">
        <v>48</v>
      </c>
      <c r="C84" t="s">
        <v>14</v>
      </c>
      <c r="D84" t="s">
        <v>15</v>
      </c>
      <c r="E84" t="s">
        <v>16</v>
      </c>
      <c r="F84">
        <v>4869.2299999999996</v>
      </c>
      <c r="G84">
        <v>3917.47</v>
      </c>
    </row>
    <row r="85" spans="1:7" x14ac:dyDescent="0.3">
      <c r="A85" t="s">
        <v>54</v>
      </c>
      <c r="B85" t="s">
        <v>38</v>
      </c>
      <c r="C85" t="s">
        <v>19</v>
      </c>
      <c r="D85" t="s">
        <v>32</v>
      </c>
      <c r="E85" t="s">
        <v>11</v>
      </c>
      <c r="F85">
        <v>5444.61</v>
      </c>
      <c r="G85">
        <v>1132.7</v>
      </c>
    </row>
    <row r="86" spans="1:7" x14ac:dyDescent="0.3">
      <c r="A86" t="s">
        <v>22</v>
      </c>
      <c r="B86" t="s">
        <v>18</v>
      </c>
      <c r="C86" t="s">
        <v>9</v>
      </c>
      <c r="D86" t="s">
        <v>10</v>
      </c>
      <c r="E86" t="s">
        <v>11</v>
      </c>
      <c r="F86">
        <v>5891.91</v>
      </c>
      <c r="G86">
        <v>445.9</v>
      </c>
    </row>
    <row r="87" spans="1:7" x14ac:dyDescent="0.3">
      <c r="A87" t="s">
        <v>51</v>
      </c>
      <c r="B87" t="s">
        <v>18</v>
      </c>
      <c r="C87" t="s">
        <v>23</v>
      </c>
      <c r="D87" t="s">
        <v>24</v>
      </c>
      <c r="E87" t="s">
        <v>33</v>
      </c>
      <c r="F87">
        <v>949.88</v>
      </c>
      <c r="G87">
        <v>578.25</v>
      </c>
    </row>
    <row r="88" spans="1:7" x14ac:dyDescent="0.3">
      <c r="A88" t="s">
        <v>17</v>
      </c>
      <c r="B88" t="s">
        <v>48</v>
      </c>
      <c r="C88" t="s">
        <v>19</v>
      </c>
      <c r="D88" t="s">
        <v>32</v>
      </c>
      <c r="E88" t="s">
        <v>16</v>
      </c>
      <c r="F88">
        <v>580.63</v>
      </c>
      <c r="G88">
        <v>126.29</v>
      </c>
    </row>
    <row r="89" spans="1:7" x14ac:dyDescent="0.3">
      <c r="A89" t="s">
        <v>37</v>
      </c>
      <c r="B89" t="s">
        <v>29</v>
      </c>
      <c r="C89" t="s">
        <v>14</v>
      </c>
      <c r="D89" t="s">
        <v>42</v>
      </c>
      <c r="E89" t="s">
        <v>16</v>
      </c>
      <c r="F89">
        <v>4376.82</v>
      </c>
      <c r="G89">
        <v>2440.69</v>
      </c>
    </row>
    <row r="90" spans="1:7" x14ac:dyDescent="0.3">
      <c r="A90" t="s">
        <v>22</v>
      </c>
      <c r="B90" t="s">
        <v>48</v>
      </c>
      <c r="C90" t="s">
        <v>23</v>
      </c>
      <c r="D90" t="s">
        <v>30</v>
      </c>
      <c r="E90" t="s">
        <v>16</v>
      </c>
      <c r="F90">
        <v>5329.19</v>
      </c>
      <c r="G90">
        <v>709.28</v>
      </c>
    </row>
    <row r="91" spans="1:7" x14ac:dyDescent="0.3">
      <c r="A91" t="s">
        <v>12</v>
      </c>
      <c r="B91" t="s">
        <v>48</v>
      </c>
      <c r="C91" t="s">
        <v>9</v>
      </c>
      <c r="D91" t="s">
        <v>46</v>
      </c>
      <c r="E91" t="s">
        <v>21</v>
      </c>
      <c r="F91">
        <v>4789.41</v>
      </c>
      <c r="G91">
        <v>2629.17</v>
      </c>
    </row>
    <row r="92" spans="1:7" x14ac:dyDescent="0.3">
      <c r="A92" t="s">
        <v>28</v>
      </c>
      <c r="B92" t="s">
        <v>31</v>
      </c>
      <c r="C92" t="s">
        <v>34</v>
      </c>
      <c r="D92" t="s">
        <v>56</v>
      </c>
      <c r="E92" t="s">
        <v>47</v>
      </c>
      <c r="F92">
        <v>2299.36</v>
      </c>
      <c r="G92">
        <v>1915.5</v>
      </c>
    </row>
    <row r="93" spans="1:7" x14ac:dyDescent="0.3">
      <c r="A93" t="s">
        <v>25</v>
      </c>
      <c r="B93" t="s">
        <v>29</v>
      </c>
      <c r="C93" t="s">
        <v>14</v>
      </c>
      <c r="D93" t="s">
        <v>42</v>
      </c>
      <c r="E93" t="s">
        <v>21</v>
      </c>
      <c r="F93">
        <v>745.98</v>
      </c>
      <c r="G93">
        <v>277.54000000000002</v>
      </c>
    </row>
    <row r="94" spans="1:7" x14ac:dyDescent="0.3">
      <c r="A94" t="s">
        <v>12</v>
      </c>
      <c r="B94" t="s">
        <v>31</v>
      </c>
      <c r="C94" t="s">
        <v>19</v>
      </c>
      <c r="D94" t="s">
        <v>41</v>
      </c>
      <c r="E94" t="s">
        <v>21</v>
      </c>
      <c r="F94">
        <v>8558.85</v>
      </c>
      <c r="G94">
        <v>4423.1000000000004</v>
      </c>
    </row>
    <row r="95" spans="1:7" x14ac:dyDescent="0.3">
      <c r="A95" t="s">
        <v>37</v>
      </c>
      <c r="B95" t="s">
        <v>13</v>
      </c>
      <c r="C95" t="s">
        <v>19</v>
      </c>
      <c r="D95" t="s">
        <v>20</v>
      </c>
      <c r="E95" t="s">
        <v>11</v>
      </c>
      <c r="F95">
        <v>1630.03</v>
      </c>
      <c r="G95">
        <v>948.42</v>
      </c>
    </row>
    <row r="96" spans="1:7" x14ac:dyDescent="0.3">
      <c r="A96" t="s">
        <v>12</v>
      </c>
      <c r="B96" t="s">
        <v>29</v>
      </c>
      <c r="C96" t="s">
        <v>34</v>
      </c>
      <c r="D96" t="s">
        <v>43</v>
      </c>
      <c r="E96" t="s">
        <v>11</v>
      </c>
      <c r="F96">
        <v>3582.45</v>
      </c>
      <c r="G96">
        <v>944.91</v>
      </c>
    </row>
    <row r="97" spans="1:7" x14ac:dyDescent="0.3">
      <c r="A97" t="s">
        <v>12</v>
      </c>
      <c r="B97" t="s">
        <v>29</v>
      </c>
      <c r="C97" t="s">
        <v>34</v>
      </c>
      <c r="D97" t="s">
        <v>43</v>
      </c>
      <c r="E97" t="s">
        <v>16</v>
      </c>
      <c r="F97">
        <v>4806.49</v>
      </c>
      <c r="G97">
        <v>842.36</v>
      </c>
    </row>
    <row r="98" spans="1:7" x14ac:dyDescent="0.3">
      <c r="A98" t="s">
        <v>37</v>
      </c>
      <c r="B98" t="s">
        <v>31</v>
      </c>
      <c r="C98" t="s">
        <v>34</v>
      </c>
      <c r="D98" t="s">
        <v>35</v>
      </c>
      <c r="E98" t="s">
        <v>11</v>
      </c>
      <c r="F98">
        <v>8035.93</v>
      </c>
      <c r="G98">
        <v>2917.09</v>
      </c>
    </row>
    <row r="99" spans="1:7" x14ac:dyDescent="0.3">
      <c r="A99" t="s">
        <v>17</v>
      </c>
      <c r="B99" t="s">
        <v>8</v>
      </c>
      <c r="C99" t="s">
        <v>23</v>
      </c>
      <c r="D99" t="s">
        <v>30</v>
      </c>
      <c r="E99" t="s">
        <v>11</v>
      </c>
      <c r="F99">
        <v>1021.24</v>
      </c>
      <c r="G99">
        <v>407.07</v>
      </c>
    </row>
    <row r="100" spans="1:7" x14ac:dyDescent="0.3">
      <c r="A100" t="s">
        <v>25</v>
      </c>
      <c r="B100" t="s">
        <v>29</v>
      </c>
      <c r="C100" t="s">
        <v>9</v>
      </c>
      <c r="D100" t="s">
        <v>46</v>
      </c>
      <c r="E100" t="s">
        <v>33</v>
      </c>
      <c r="F100">
        <v>3527.69</v>
      </c>
      <c r="G100">
        <v>1180.96</v>
      </c>
    </row>
    <row r="101" spans="1:7" x14ac:dyDescent="0.3">
      <c r="A101" t="s">
        <v>40</v>
      </c>
      <c r="B101" t="s">
        <v>38</v>
      </c>
      <c r="C101" t="s">
        <v>23</v>
      </c>
      <c r="D101" t="s">
        <v>24</v>
      </c>
      <c r="E101" t="s">
        <v>47</v>
      </c>
      <c r="F101">
        <v>5826.46</v>
      </c>
      <c r="G101">
        <v>4300.93</v>
      </c>
    </row>
    <row r="102" spans="1:7" x14ac:dyDescent="0.3">
      <c r="A102" t="s">
        <v>51</v>
      </c>
      <c r="B102" t="s">
        <v>13</v>
      </c>
      <c r="C102" t="s">
        <v>14</v>
      </c>
      <c r="D102" t="s">
        <v>15</v>
      </c>
      <c r="E102" t="s">
        <v>11</v>
      </c>
      <c r="F102">
        <v>9376.5</v>
      </c>
      <c r="G102">
        <v>917.14</v>
      </c>
    </row>
    <row r="103" spans="1:7" x14ac:dyDescent="0.3">
      <c r="A103" t="s">
        <v>17</v>
      </c>
      <c r="B103" t="s">
        <v>8</v>
      </c>
      <c r="C103" t="s">
        <v>23</v>
      </c>
      <c r="D103" t="s">
        <v>44</v>
      </c>
      <c r="E103" t="s">
        <v>27</v>
      </c>
      <c r="F103">
        <v>3645.5</v>
      </c>
      <c r="G103">
        <v>687.2</v>
      </c>
    </row>
    <row r="104" spans="1:7" x14ac:dyDescent="0.3">
      <c r="A104" t="s">
        <v>37</v>
      </c>
      <c r="B104" t="s">
        <v>31</v>
      </c>
      <c r="C104" t="s">
        <v>19</v>
      </c>
      <c r="D104" t="s">
        <v>41</v>
      </c>
      <c r="E104" t="s">
        <v>11</v>
      </c>
      <c r="F104">
        <v>666.75</v>
      </c>
      <c r="G104">
        <v>412.78</v>
      </c>
    </row>
    <row r="105" spans="1:7" x14ac:dyDescent="0.3">
      <c r="A105" t="s">
        <v>28</v>
      </c>
      <c r="B105" t="s">
        <v>18</v>
      </c>
      <c r="C105" t="s">
        <v>19</v>
      </c>
      <c r="D105" t="s">
        <v>41</v>
      </c>
      <c r="E105" t="s">
        <v>21</v>
      </c>
      <c r="F105">
        <v>5020.32</v>
      </c>
      <c r="G105">
        <v>1839.86</v>
      </c>
    </row>
    <row r="106" spans="1:7" x14ac:dyDescent="0.3">
      <c r="A106" t="s">
        <v>7</v>
      </c>
      <c r="B106" t="s">
        <v>13</v>
      </c>
      <c r="C106" t="s">
        <v>23</v>
      </c>
      <c r="D106" t="s">
        <v>30</v>
      </c>
      <c r="E106" t="s">
        <v>11</v>
      </c>
      <c r="F106">
        <v>2664</v>
      </c>
      <c r="G106">
        <v>1103.1400000000001</v>
      </c>
    </row>
    <row r="107" spans="1:7" x14ac:dyDescent="0.3">
      <c r="A107" t="s">
        <v>39</v>
      </c>
      <c r="B107" t="s">
        <v>13</v>
      </c>
      <c r="C107" t="s">
        <v>23</v>
      </c>
      <c r="D107" t="s">
        <v>55</v>
      </c>
      <c r="E107" t="s">
        <v>16</v>
      </c>
      <c r="F107">
        <v>6252.79</v>
      </c>
      <c r="G107">
        <v>4829.1099999999997</v>
      </c>
    </row>
    <row r="108" spans="1:7" x14ac:dyDescent="0.3">
      <c r="A108" t="s">
        <v>39</v>
      </c>
      <c r="B108" t="s">
        <v>38</v>
      </c>
      <c r="C108" t="s">
        <v>14</v>
      </c>
      <c r="D108" t="s">
        <v>15</v>
      </c>
      <c r="E108" t="s">
        <v>47</v>
      </c>
      <c r="F108">
        <v>7547.82</v>
      </c>
      <c r="G108">
        <v>3850.16</v>
      </c>
    </row>
    <row r="109" spans="1:7" x14ac:dyDescent="0.3">
      <c r="A109" t="s">
        <v>36</v>
      </c>
      <c r="B109" t="s">
        <v>48</v>
      </c>
      <c r="C109" t="s">
        <v>19</v>
      </c>
      <c r="D109" t="s">
        <v>32</v>
      </c>
      <c r="E109" t="s">
        <v>47</v>
      </c>
      <c r="F109">
        <v>9636.9500000000007</v>
      </c>
      <c r="G109">
        <v>845.42</v>
      </c>
    </row>
    <row r="110" spans="1:7" x14ac:dyDescent="0.3">
      <c r="A110" t="s">
        <v>36</v>
      </c>
      <c r="B110" t="s">
        <v>29</v>
      </c>
      <c r="C110" t="s">
        <v>14</v>
      </c>
      <c r="D110" t="s">
        <v>15</v>
      </c>
      <c r="E110" t="s">
        <v>21</v>
      </c>
      <c r="F110">
        <v>352.89</v>
      </c>
      <c r="G110">
        <v>101.3</v>
      </c>
    </row>
    <row r="111" spans="1:7" x14ac:dyDescent="0.3">
      <c r="A111" t="s">
        <v>7</v>
      </c>
      <c r="B111" t="s">
        <v>13</v>
      </c>
      <c r="C111" t="s">
        <v>34</v>
      </c>
      <c r="D111" t="s">
        <v>35</v>
      </c>
      <c r="E111" t="s">
        <v>47</v>
      </c>
      <c r="F111">
        <v>5059.7</v>
      </c>
      <c r="G111">
        <v>919.79</v>
      </c>
    </row>
    <row r="112" spans="1:7" x14ac:dyDescent="0.3">
      <c r="A112" t="s">
        <v>39</v>
      </c>
      <c r="B112" t="s">
        <v>18</v>
      </c>
      <c r="C112" t="s">
        <v>19</v>
      </c>
      <c r="D112" t="s">
        <v>20</v>
      </c>
      <c r="E112" t="s">
        <v>16</v>
      </c>
      <c r="F112">
        <v>7407.02</v>
      </c>
      <c r="G112">
        <v>90.8</v>
      </c>
    </row>
    <row r="113" spans="1:7" x14ac:dyDescent="0.3">
      <c r="A113" t="s">
        <v>37</v>
      </c>
      <c r="B113" t="s">
        <v>29</v>
      </c>
      <c r="C113" t="s">
        <v>9</v>
      </c>
      <c r="D113" t="s">
        <v>46</v>
      </c>
      <c r="E113" t="s">
        <v>27</v>
      </c>
      <c r="F113">
        <v>6667.62</v>
      </c>
      <c r="G113">
        <v>1713.38</v>
      </c>
    </row>
    <row r="114" spans="1:7" x14ac:dyDescent="0.3">
      <c r="A114" t="s">
        <v>51</v>
      </c>
      <c r="B114" t="s">
        <v>8</v>
      </c>
      <c r="C114" t="s">
        <v>9</v>
      </c>
      <c r="D114" t="s">
        <v>46</v>
      </c>
      <c r="E114" t="s">
        <v>11</v>
      </c>
      <c r="F114">
        <v>3322.06</v>
      </c>
      <c r="G114">
        <v>2562.04</v>
      </c>
    </row>
    <row r="115" spans="1:7" x14ac:dyDescent="0.3">
      <c r="A115" t="s">
        <v>51</v>
      </c>
      <c r="B115" t="s">
        <v>29</v>
      </c>
      <c r="C115" t="s">
        <v>34</v>
      </c>
      <c r="D115" t="s">
        <v>49</v>
      </c>
      <c r="E115" t="s">
        <v>21</v>
      </c>
      <c r="F115">
        <v>6843.25</v>
      </c>
      <c r="G115">
        <v>2110.91</v>
      </c>
    </row>
    <row r="116" spans="1:7" x14ac:dyDescent="0.3">
      <c r="A116" t="s">
        <v>36</v>
      </c>
      <c r="B116" t="s">
        <v>31</v>
      </c>
      <c r="C116" t="s">
        <v>14</v>
      </c>
      <c r="D116" t="s">
        <v>45</v>
      </c>
      <c r="E116" t="s">
        <v>21</v>
      </c>
      <c r="F116">
        <v>2571.37</v>
      </c>
      <c r="G116">
        <v>1336.75</v>
      </c>
    </row>
    <row r="117" spans="1:7" x14ac:dyDescent="0.3">
      <c r="A117" t="s">
        <v>40</v>
      </c>
      <c r="B117" t="s">
        <v>31</v>
      </c>
      <c r="C117" t="s">
        <v>23</v>
      </c>
      <c r="D117" t="s">
        <v>24</v>
      </c>
      <c r="E117" t="s">
        <v>16</v>
      </c>
      <c r="F117">
        <v>7479.72</v>
      </c>
      <c r="G117">
        <v>3389.93</v>
      </c>
    </row>
    <row r="118" spans="1:7" x14ac:dyDescent="0.3">
      <c r="A118" t="s">
        <v>39</v>
      </c>
      <c r="B118" t="s">
        <v>13</v>
      </c>
      <c r="C118" t="s">
        <v>34</v>
      </c>
      <c r="D118" t="s">
        <v>43</v>
      </c>
      <c r="E118" t="s">
        <v>11</v>
      </c>
      <c r="F118">
        <v>7591.39</v>
      </c>
      <c r="G118">
        <v>3261.65</v>
      </c>
    </row>
    <row r="119" spans="1:7" x14ac:dyDescent="0.3">
      <c r="A119" t="s">
        <v>54</v>
      </c>
      <c r="B119" t="s">
        <v>48</v>
      </c>
      <c r="C119" t="s">
        <v>19</v>
      </c>
      <c r="D119" t="s">
        <v>52</v>
      </c>
      <c r="E119" t="s">
        <v>27</v>
      </c>
      <c r="F119">
        <v>8744.75</v>
      </c>
      <c r="G119">
        <v>4083.16</v>
      </c>
    </row>
    <row r="120" spans="1:7" x14ac:dyDescent="0.3">
      <c r="A120" t="s">
        <v>25</v>
      </c>
      <c r="B120" t="s">
        <v>48</v>
      </c>
      <c r="C120" t="s">
        <v>19</v>
      </c>
      <c r="D120" t="s">
        <v>20</v>
      </c>
      <c r="E120" t="s">
        <v>11</v>
      </c>
      <c r="F120">
        <v>6543.09</v>
      </c>
      <c r="G120">
        <v>4343.0200000000004</v>
      </c>
    </row>
    <row r="121" spans="1:7" x14ac:dyDescent="0.3">
      <c r="A121" t="s">
        <v>37</v>
      </c>
      <c r="B121" t="s">
        <v>29</v>
      </c>
      <c r="C121" t="s">
        <v>23</v>
      </c>
      <c r="D121" t="s">
        <v>44</v>
      </c>
      <c r="E121" t="s">
        <v>11</v>
      </c>
      <c r="F121">
        <v>9451.36</v>
      </c>
      <c r="G121">
        <v>3445.57</v>
      </c>
    </row>
    <row r="122" spans="1:7" x14ac:dyDescent="0.3">
      <c r="A122" t="s">
        <v>37</v>
      </c>
      <c r="B122" t="s">
        <v>38</v>
      </c>
      <c r="C122" t="s">
        <v>9</v>
      </c>
      <c r="D122" t="s">
        <v>50</v>
      </c>
      <c r="E122" t="s">
        <v>33</v>
      </c>
      <c r="F122">
        <v>1622.03</v>
      </c>
      <c r="G122">
        <v>164.11</v>
      </c>
    </row>
    <row r="123" spans="1:7" x14ac:dyDescent="0.3">
      <c r="A123" t="s">
        <v>40</v>
      </c>
      <c r="B123" t="s">
        <v>38</v>
      </c>
      <c r="C123" t="s">
        <v>23</v>
      </c>
      <c r="D123" t="s">
        <v>30</v>
      </c>
      <c r="E123" t="s">
        <v>11</v>
      </c>
      <c r="F123">
        <v>5157.5600000000004</v>
      </c>
      <c r="G123">
        <v>3843.67</v>
      </c>
    </row>
    <row r="124" spans="1:7" x14ac:dyDescent="0.3">
      <c r="A124" t="s">
        <v>39</v>
      </c>
      <c r="B124" t="s">
        <v>48</v>
      </c>
      <c r="C124" t="s">
        <v>34</v>
      </c>
      <c r="D124" t="s">
        <v>43</v>
      </c>
      <c r="E124" t="s">
        <v>11</v>
      </c>
      <c r="F124">
        <v>7831.92</v>
      </c>
      <c r="G124">
        <v>6310.48</v>
      </c>
    </row>
    <row r="125" spans="1:7" x14ac:dyDescent="0.3">
      <c r="A125" t="s">
        <v>51</v>
      </c>
      <c r="B125" t="s">
        <v>38</v>
      </c>
      <c r="C125" t="s">
        <v>9</v>
      </c>
      <c r="D125" t="s">
        <v>10</v>
      </c>
      <c r="E125" t="s">
        <v>21</v>
      </c>
      <c r="F125">
        <v>4722.2299999999996</v>
      </c>
      <c r="G125">
        <v>2653.62</v>
      </c>
    </row>
    <row r="126" spans="1:7" x14ac:dyDescent="0.3">
      <c r="A126" t="s">
        <v>40</v>
      </c>
      <c r="B126" t="s">
        <v>8</v>
      </c>
      <c r="C126" t="s">
        <v>9</v>
      </c>
      <c r="D126" t="s">
        <v>50</v>
      </c>
      <c r="E126" t="s">
        <v>27</v>
      </c>
      <c r="F126">
        <v>2235.4</v>
      </c>
      <c r="G126">
        <v>976.75</v>
      </c>
    </row>
    <row r="127" spans="1:7" x14ac:dyDescent="0.3">
      <c r="A127" t="s">
        <v>17</v>
      </c>
      <c r="B127" t="s">
        <v>29</v>
      </c>
      <c r="C127" t="s">
        <v>19</v>
      </c>
      <c r="D127" t="s">
        <v>41</v>
      </c>
      <c r="E127" t="s">
        <v>11</v>
      </c>
      <c r="F127">
        <v>8559.49</v>
      </c>
      <c r="G127">
        <v>4310.71</v>
      </c>
    </row>
    <row r="128" spans="1:7" x14ac:dyDescent="0.3">
      <c r="A128" t="s">
        <v>12</v>
      </c>
      <c r="B128" t="s">
        <v>31</v>
      </c>
      <c r="C128" t="s">
        <v>9</v>
      </c>
      <c r="D128" t="s">
        <v>53</v>
      </c>
      <c r="E128" t="s">
        <v>27</v>
      </c>
      <c r="F128">
        <v>960.08</v>
      </c>
      <c r="G128">
        <v>117.05</v>
      </c>
    </row>
    <row r="129" spans="1:7" x14ac:dyDescent="0.3">
      <c r="A129" t="s">
        <v>37</v>
      </c>
      <c r="B129" t="s">
        <v>38</v>
      </c>
      <c r="C129" t="s">
        <v>14</v>
      </c>
      <c r="D129" t="s">
        <v>45</v>
      </c>
      <c r="E129" t="s">
        <v>33</v>
      </c>
      <c r="F129">
        <v>7735.05</v>
      </c>
      <c r="G129">
        <v>908.26</v>
      </c>
    </row>
    <row r="130" spans="1:7" x14ac:dyDescent="0.3">
      <c r="A130" t="s">
        <v>54</v>
      </c>
      <c r="B130" t="s">
        <v>8</v>
      </c>
      <c r="C130" t="s">
        <v>19</v>
      </c>
      <c r="D130" t="s">
        <v>32</v>
      </c>
      <c r="E130" t="s">
        <v>21</v>
      </c>
      <c r="F130">
        <v>4084.07</v>
      </c>
      <c r="G130">
        <v>2888.94</v>
      </c>
    </row>
    <row r="131" spans="1:7" x14ac:dyDescent="0.3">
      <c r="A131" t="s">
        <v>51</v>
      </c>
      <c r="B131" t="s">
        <v>38</v>
      </c>
      <c r="C131" t="s">
        <v>19</v>
      </c>
      <c r="D131" t="s">
        <v>41</v>
      </c>
      <c r="E131" t="s">
        <v>33</v>
      </c>
      <c r="F131">
        <v>933.26</v>
      </c>
      <c r="G131">
        <v>509.09</v>
      </c>
    </row>
    <row r="132" spans="1:7" x14ac:dyDescent="0.3">
      <c r="A132" t="s">
        <v>51</v>
      </c>
      <c r="B132" t="s">
        <v>29</v>
      </c>
      <c r="C132" t="s">
        <v>14</v>
      </c>
      <c r="D132" t="s">
        <v>26</v>
      </c>
      <c r="E132" t="s">
        <v>21</v>
      </c>
      <c r="F132">
        <v>2900.45</v>
      </c>
      <c r="G132">
        <v>18.82</v>
      </c>
    </row>
    <row r="133" spans="1:7" x14ac:dyDescent="0.3">
      <c r="A133" t="s">
        <v>51</v>
      </c>
      <c r="B133" t="s">
        <v>8</v>
      </c>
      <c r="C133" t="s">
        <v>34</v>
      </c>
      <c r="D133" t="s">
        <v>49</v>
      </c>
      <c r="E133" t="s">
        <v>27</v>
      </c>
      <c r="F133">
        <v>5890.36</v>
      </c>
      <c r="G133">
        <v>371.14</v>
      </c>
    </row>
    <row r="134" spans="1:7" x14ac:dyDescent="0.3">
      <c r="A134" t="s">
        <v>17</v>
      </c>
      <c r="B134" t="s">
        <v>38</v>
      </c>
      <c r="C134" t="s">
        <v>9</v>
      </c>
      <c r="D134" t="s">
        <v>10</v>
      </c>
      <c r="E134" t="s">
        <v>11</v>
      </c>
      <c r="F134">
        <v>6569.98</v>
      </c>
      <c r="G134">
        <v>3789.26</v>
      </c>
    </row>
    <row r="135" spans="1:7" x14ac:dyDescent="0.3">
      <c r="A135" t="s">
        <v>25</v>
      </c>
      <c r="B135" t="s">
        <v>18</v>
      </c>
      <c r="C135" t="s">
        <v>9</v>
      </c>
      <c r="D135" t="s">
        <v>53</v>
      </c>
      <c r="E135" t="s">
        <v>11</v>
      </c>
      <c r="F135">
        <v>8306.7000000000007</v>
      </c>
      <c r="G135">
        <v>2662.93</v>
      </c>
    </row>
    <row r="136" spans="1:7" x14ac:dyDescent="0.3">
      <c r="A136" t="s">
        <v>36</v>
      </c>
      <c r="B136" t="s">
        <v>8</v>
      </c>
      <c r="C136" t="s">
        <v>23</v>
      </c>
      <c r="D136" t="s">
        <v>44</v>
      </c>
      <c r="E136" t="s">
        <v>47</v>
      </c>
      <c r="F136">
        <v>3571.72</v>
      </c>
      <c r="G136">
        <v>152.5</v>
      </c>
    </row>
    <row r="137" spans="1:7" x14ac:dyDescent="0.3">
      <c r="A137" t="s">
        <v>54</v>
      </c>
      <c r="B137" t="s">
        <v>29</v>
      </c>
      <c r="C137" t="s">
        <v>9</v>
      </c>
      <c r="D137" t="s">
        <v>50</v>
      </c>
      <c r="E137" t="s">
        <v>11</v>
      </c>
      <c r="F137">
        <v>5441.76</v>
      </c>
      <c r="G137">
        <v>531.24</v>
      </c>
    </row>
    <row r="138" spans="1:7" x14ac:dyDescent="0.3">
      <c r="A138" t="s">
        <v>7</v>
      </c>
      <c r="B138" t="s">
        <v>38</v>
      </c>
      <c r="C138" t="s">
        <v>23</v>
      </c>
      <c r="D138" t="s">
        <v>30</v>
      </c>
      <c r="E138" t="s">
        <v>33</v>
      </c>
      <c r="F138">
        <v>5487.68</v>
      </c>
      <c r="G138">
        <v>818.16</v>
      </c>
    </row>
    <row r="139" spans="1:7" x14ac:dyDescent="0.3">
      <c r="A139" t="s">
        <v>54</v>
      </c>
      <c r="B139" t="s">
        <v>31</v>
      </c>
      <c r="C139" t="s">
        <v>34</v>
      </c>
      <c r="D139" t="s">
        <v>35</v>
      </c>
      <c r="E139" t="s">
        <v>33</v>
      </c>
      <c r="F139">
        <v>1470.28</v>
      </c>
      <c r="G139">
        <v>934.06</v>
      </c>
    </row>
    <row r="140" spans="1:7" x14ac:dyDescent="0.3">
      <c r="A140" t="s">
        <v>22</v>
      </c>
      <c r="B140" t="s">
        <v>8</v>
      </c>
      <c r="C140" t="s">
        <v>14</v>
      </c>
      <c r="D140" t="s">
        <v>15</v>
      </c>
      <c r="E140" t="s">
        <v>27</v>
      </c>
      <c r="F140">
        <v>4247.75</v>
      </c>
      <c r="G140">
        <v>1950.02</v>
      </c>
    </row>
    <row r="141" spans="1:7" x14ac:dyDescent="0.3">
      <c r="A141" t="s">
        <v>17</v>
      </c>
      <c r="B141" t="s">
        <v>8</v>
      </c>
      <c r="C141" t="s">
        <v>34</v>
      </c>
      <c r="D141" t="s">
        <v>56</v>
      </c>
      <c r="E141" t="s">
        <v>47</v>
      </c>
      <c r="F141">
        <v>3686.64</v>
      </c>
      <c r="G141">
        <v>187.65</v>
      </c>
    </row>
    <row r="142" spans="1:7" x14ac:dyDescent="0.3">
      <c r="A142" t="s">
        <v>36</v>
      </c>
      <c r="B142" t="s">
        <v>8</v>
      </c>
      <c r="C142" t="s">
        <v>23</v>
      </c>
      <c r="D142" t="s">
        <v>24</v>
      </c>
      <c r="E142" t="s">
        <v>33</v>
      </c>
      <c r="F142">
        <v>5623.85</v>
      </c>
      <c r="G142">
        <v>612.91</v>
      </c>
    </row>
    <row r="143" spans="1:7" x14ac:dyDescent="0.3">
      <c r="A143" t="s">
        <v>12</v>
      </c>
      <c r="B143" t="s">
        <v>13</v>
      </c>
      <c r="C143" t="s">
        <v>9</v>
      </c>
      <c r="D143" t="s">
        <v>53</v>
      </c>
      <c r="E143" t="s">
        <v>16</v>
      </c>
      <c r="F143">
        <v>177.48</v>
      </c>
      <c r="G143">
        <v>125.73</v>
      </c>
    </row>
    <row r="144" spans="1:7" x14ac:dyDescent="0.3">
      <c r="A144" t="s">
        <v>28</v>
      </c>
      <c r="B144" t="s">
        <v>18</v>
      </c>
      <c r="C144" t="s">
        <v>19</v>
      </c>
      <c r="D144" t="s">
        <v>41</v>
      </c>
      <c r="E144" t="s">
        <v>27</v>
      </c>
      <c r="F144">
        <v>3789.4</v>
      </c>
      <c r="G144">
        <v>898.71</v>
      </c>
    </row>
    <row r="145" spans="1:7" x14ac:dyDescent="0.3">
      <c r="A145" t="s">
        <v>39</v>
      </c>
      <c r="B145" t="s">
        <v>48</v>
      </c>
      <c r="C145" t="s">
        <v>23</v>
      </c>
      <c r="D145" t="s">
        <v>44</v>
      </c>
      <c r="E145" t="s">
        <v>47</v>
      </c>
      <c r="F145">
        <v>3978.59</v>
      </c>
      <c r="G145">
        <v>1547.92</v>
      </c>
    </row>
    <row r="146" spans="1:7" x14ac:dyDescent="0.3">
      <c r="A146" t="s">
        <v>37</v>
      </c>
      <c r="B146" t="s">
        <v>29</v>
      </c>
      <c r="C146" t="s">
        <v>34</v>
      </c>
      <c r="D146" t="s">
        <v>56</v>
      </c>
      <c r="E146" t="s">
        <v>11</v>
      </c>
      <c r="F146">
        <v>3113.91</v>
      </c>
      <c r="G146">
        <v>1677.53</v>
      </c>
    </row>
    <row r="147" spans="1:7" x14ac:dyDescent="0.3">
      <c r="A147" t="s">
        <v>54</v>
      </c>
      <c r="B147" t="s">
        <v>48</v>
      </c>
      <c r="C147" t="s">
        <v>23</v>
      </c>
      <c r="D147" t="s">
        <v>55</v>
      </c>
      <c r="E147" t="s">
        <v>27</v>
      </c>
      <c r="F147">
        <v>7246.84</v>
      </c>
      <c r="G147">
        <v>6341.08</v>
      </c>
    </row>
    <row r="148" spans="1:7" x14ac:dyDescent="0.3">
      <c r="A148" t="s">
        <v>28</v>
      </c>
      <c r="B148" t="s">
        <v>13</v>
      </c>
      <c r="C148" t="s">
        <v>14</v>
      </c>
      <c r="D148" t="s">
        <v>26</v>
      </c>
      <c r="E148" t="s">
        <v>11</v>
      </c>
      <c r="F148">
        <v>1732.96</v>
      </c>
      <c r="G148">
        <v>841.81</v>
      </c>
    </row>
    <row r="149" spans="1:7" x14ac:dyDescent="0.3">
      <c r="A149" t="s">
        <v>22</v>
      </c>
      <c r="B149" t="s">
        <v>8</v>
      </c>
      <c r="C149" t="s">
        <v>9</v>
      </c>
      <c r="D149" t="s">
        <v>53</v>
      </c>
      <c r="E149" t="s">
        <v>27</v>
      </c>
      <c r="F149">
        <v>2353.96</v>
      </c>
      <c r="G149">
        <v>234.17</v>
      </c>
    </row>
    <row r="150" spans="1:7" x14ac:dyDescent="0.3">
      <c r="A150" t="s">
        <v>39</v>
      </c>
      <c r="B150" t="s">
        <v>18</v>
      </c>
      <c r="C150" t="s">
        <v>23</v>
      </c>
      <c r="D150" t="s">
        <v>24</v>
      </c>
      <c r="E150" t="s">
        <v>21</v>
      </c>
      <c r="F150">
        <v>8712.7999999999993</v>
      </c>
      <c r="G150">
        <v>5509.81</v>
      </c>
    </row>
    <row r="151" spans="1:7" x14ac:dyDescent="0.3">
      <c r="A151" t="s">
        <v>40</v>
      </c>
      <c r="B151" t="s">
        <v>13</v>
      </c>
      <c r="C151" t="s">
        <v>19</v>
      </c>
      <c r="D151" t="s">
        <v>52</v>
      </c>
      <c r="E151" t="s">
        <v>11</v>
      </c>
      <c r="F151">
        <v>3338.63</v>
      </c>
      <c r="G151">
        <v>907.11</v>
      </c>
    </row>
    <row r="152" spans="1:7" x14ac:dyDescent="0.3">
      <c r="A152" t="s">
        <v>25</v>
      </c>
      <c r="B152" t="s">
        <v>8</v>
      </c>
      <c r="C152" t="s">
        <v>9</v>
      </c>
      <c r="D152" t="s">
        <v>10</v>
      </c>
      <c r="E152" t="s">
        <v>33</v>
      </c>
      <c r="F152">
        <v>9974.5499999999993</v>
      </c>
      <c r="G152">
        <v>6660.93</v>
      </c>
    </row>
    <row r="153" spans="1:7" x14ac:dyDescent="0.3">
      <c r="A153" t="s">
        <v>40</v>
      </c>
      <c r="B153" t="s">
        <v>31</v>
      </c>
      <c r="C153" t="s">
        <v>19</v>
      </c>
      <c r="D153" t="s">
        <v>32</v>
      </c>
      <c r="E153" t="s">
        <v>11</v>
      </c>
      <c r="F153">
        <v>105.17</v>
      </c>
      <c r="G153">
        <v>48.49</v>
      </c>
    </row>
    <row r="154" spans="1:7" x14ac:dyDescent="0.3">
      <c r="A154" t="s">
        <v>7</v>
      </c>
      <c r="B154" t="s">
        <v>18</v>
      </c>
      <c r="C154" t="s">
        <v>34</v>
      </c>
      <c r="D154" t="s">
        <v>49</v>
      </c>
      <c r="E154" t="s">
        <v>21</v>
      </c>
      <c r="F154">
        <v>3730.68</v>
      </c>
      <c r="G154">
        <v>245.32</v>
      </c>
    </row>
    <row r="155" spans="1:7" x14ac:dyDescent="0.3">
      <c r="A155" t="s">
        <v>39</v>
      </c>
      <c r="B155" t="s">
        <v>13</v>
      </c>
      <c r="C155" t="s">
        <v>34</v>
      </c>
      <c r="D155" t="s">
        <v>56</v>
      </c>
      <c r="E155" t="s">
        <v>47</v>
      </c>
      <c r="F155">
        <v>845.25</v>
      </c>
      <c r="G155">
        <v>281.74</v>
      </c>
    </row>
    <row r="156" spans="1:7" x14ac:dyDescent="0.3">
      <c r="A156" t="s">
        <v>7</v>
      </c>
      <c r="B156" t="s">
        <v>29</v>
      </c>
      <c r="C156" t="s">
        <v>34</v>
      </c>
      <c r="D156" t="s">
        <v>49</v>
      </c>
      <c r="E156" t="s">
        <v>16</v>
      </c>
      <c r="F156">
        <v>1372.49</v>
      </c>
      <c r="G156">
        <v>683.4</v>
      </c>
    </row>
    <row r="157" spans="1:7" x14ac:dyDescent="0.3">
      <c r="A157" t="s">
        <v>22</v>
      </c>
      <c r="B157" t="s">
        <v>29</v>
      </c>
      <c r="C157" t="s">
        <v>14</v>
      </c>
      <c r="D157" t="s">
        <v>26</v>
      </c>
      <c r="E157" t="s">
        <v>16</v>
      </c>
      <c r="F157">
        <v>1529.93</v>
      </c>
      <c r="G157">
        <v>649.89</v>
      </c>
    </row>
    <row r="158" spans="1:7" x14ac:dyDescent="0.3">
      <c r="A158" t="s">
        <v>39</v>
      </c>
      <c r="B158" t="s">
        <v>8</v>
      </c>
      <c r="C158" t="s">
        <v>34</v>
      </c>
      <c r="D158" t="s">
        <v>35</v>
      </c>
      <c r="E158" t="s">
        <v>11</v>
      </c>
      <c r="F158">
        <v>5744.71</v>
      </c>
      <c r="G158">
        <v>849.52</v>
      </c>
    </row>
    <row r="159" spans="1:7" x14ac:dyDescent="0.3">
      <c r="A159" t="s">
        <v>25</v>
      </c>
      <c r="B159" t="s">
        <v>18</v>
      </c>
      <c r="C159" t="s">
        <v>19</v>
      </c>
      <c r="D159" t="s">
        <v>52</v>
      </c>
      <c r="E159" t="s">
        <v>21</v>
      </c>
      <c r="F159">
        <v>2089.1</v>
      </c>
      <c r="G159">
        <v>1146.1199999999999</v>
      </c>
    </row>
    <row r="160" spans="1:7" x14ac:dyDescent="0.3">
      <c r="A160" t="s">
        <v>51</v>
      </c>
      <c r="B160" t="s">
        <v>13</v>
      </c>
      <c r="C160" t="s">
        <v>34</v>
      </c>
      <c r="D160" t="s">
        <v>49</v>
      </c>
      <c r="E160" t="s">
        <v>47</v>
      </c>
      <c r="F160">
        <v>4865.1099999999997</v>
      </c>
      <c r="G160">
        <v>3032.02</v>
      </c>
    </row>
    <row r="161" spans="1:7" x14ac:dyDescent="0.3">
      <c r="A161" t="s">
        <v>17</v>
      </c>
      <c r="B161" t="s">
        <v>13</v>
      </c>
      <c r="C161" t="s">
        <v>19</v>
      </c>
      <c r="D161" t="s">
        <v>52</v>
      </c>
      <c r="E161" t="s">
        <v>47</v>
      </c>
      <c r="F161">
        <v>9241.23</v>
      </c>
      <c r="G161">
        <v>3388.77</v>
      </c>
    </row>
    <row r="162" spans="1:7" x14ac:dyDescent="0.3">
      <c r="A162" t="s">
        <v>37</v>
      </c>
      <c r="B162" t="s">
        <v>18</v>
      </c>
      <c r="C162" t="s">
        <v>9</v>
      </c>
      <c r="D162" t="s">
        <v>53</v>
      </c>
      <c r="E162" t="s">
        <v>11</v>
      </c>
      <c r="F162">
        <v>736.99</v>
      </c>
      <c r="G162">
        <v>342.46</v>
      </c>
    </row>
    <row r="163" spans="1:7" x14ac:dyDescent="0.3">
      <c r="A163" t="s">
        <v>25</v>
      </c>
      <c r="B163" t="s">
        <v>29</v>
      </c>
      <c r="C163" t="s">
        <v>19</v>
      </c>
      <c r="D163" t="s">
        <v>32</v>
      </c>
      <c r="E163" t="s">
        <v>21</v>
      </c>
      <c r="F163">
        <v>4381.41</v>
      </c>
      <c r="G163">
        <v>3161.78</v>
      </c>
    </row>
    <row r="164" spans="1:7" x14ac:dyDescent="0.3">
      <c r="A164" t="s">
        <v>51</v>
      </c>
      <c r="B164" t="s">
        <v>31</v>
      </c>
      <c r="C164" t="s">
        <v>23</v>
      </c>
      <c r="D164" t="s">
        <v>44</v>
      </c>
      <c r="E164" t="s">
        <v>11</v>
      </c>
      <c r="F164">
        <v>8924.4500000000007</v>
      </c>
      <c r="G164">
        <v>6743.86</v>
      </c>
    </row>
    <row r="165" spans="1:7" x14ac:dyDescent="0.3">
      <c r="A165" t="s">
        <v>39</v>
      </c>
      <c r="B165" t="s">
        <v>31</v>
      </c>
      <c r="C165" t="s">
        <v>9</v>
      </c>
      <c r="D165" t="s">
        <v>53</v>
      </c>
      <c r="E165" t="s">
        <v>21</v>
      </c>
      <c r="F165">
        <v>4647.5</v>
      </c>
      <c r="G165">
        <v>1411.03</v>
      </c>
    </row>
    <row r="166" spans="1:7" x14ac:dyDescent="0.3">
      <c r="A166" t="s">
        <v>36</v>
      </c>
      <c r="B166" t="s">
        <v>29</v>
      </c>
      <c r="C166" t="s">
        <v>19</v>
      </c>
      <c r="D166" t="s">
        <v>41</v>
      </c>
      <c r="E166" t="s">
        <v>21</v>
      </c>
      <c r="F166">
        <v>646.21</v>
      </c>
      <c r="G166">
        <v>179.19</v>
      </c>
    </row>
    <row r="167" spans="1:7" x14ac:dyDescent="0.3">
      <c r="A167" t="s">
        <v>54</v>
      </c>
      <c r="B167" t="s">
        <v>8</v>
      </c>
      <c r="C167" t="s">
        <v>19</v>
      </c>
      <c r="D167" t="s">
        <v>41</v>
      </c>
      <c r="E167" t="s">
        <v>33</v>
      </c>
      <c r="F167">
        <v>7231.93</v>
      </c>
      <c r="G167">
        <v>5585.13</v>
      </c>
    </row>
    <row r="168" spans="1:7" x14ac:dyDescent="0.3">
      <c r="A168" t="s">
        <v>7</v>
      </c>
      <c r="B168" t="s">
        <v>31</v>
      </c>
      <c r="C168" t="s">
        <v>19</v>
      </c>
      <c r="D168" t="s">
        <v>20</v>
      </c>
      <c r="E168" t="s">
        <v>11</v>
      </c>
      <c r="F168">
        <v>5540.59</v>
      </c>
      <c r="G168">
        <v>3996.05</v>
      </c>
    </row>
    <row r="169" spans="1:7" x14ac:dyDescent="0.3">
      <c r="A169" t="s">
        <v>25</v>
      </c>
      <c r="B169" t="s">
        <v>8</v>
      </c>
      <c r="C169" t="s">
        <v>9</v>
      </c>
      <c r="D169" t="s">
        <v>50</v>
      </c>
      <c r="E169" t="s">
        <v>47</v>
      </c>
      <c r="F169">
        <v>9072.49</v>
      </c>
      <c r="G169">
        <v>301.48</v>
      </c>
    </row>
    <row r="170" spans="1:7" x14ac:dyDescent="0.3">
      <c r="A170" t="s">
        <v>51</v>
      </c>
      <c r="B170" t="s">
        <v>13</v>
      </c>
      <c r="C170" t="s">
        <v>23</v>
      </c>
      <c r="D170" t="s">
        <v>44</v>
      </c>
      <c r="E170" t="s">
        <v>21</v>
      </c>
      <c r="F170">
        <v>4720.6000000000004</v>
      </c>
      <c r="G170">
        <v>3435.36</v>
      </c>
    </row>
    <row r="171" spans="1:7" x14ac:dyDescent="0.3">
      <c r="A171" t="s">
        <v>40</v>
      </c>
      <c r="B171" t="s">
        <v>31</v>
      </c>
      <c r="C171" t="s">
        <v>9</v>
      </c>
      <c r="D171" t="s">
        <v>46</v>
      </c>
      <c r="E171" t="s">
        <v>11</v>
      </c>
      <c r="F171">
        <v>1649.91</v>
      </c>
      <c r="G171">
        <v>483.23</v>
      </c>
    </row>
    <row r="172" spans="1:7" x14ac:dyDescent="0.3">
      <c r="A172" t="s">
        <v>37</v>
      </c>
      <c r="B172" t="s">
        <v>29</v>
      </c>
      <c r="C172" t="s">
        <v>19</v>
      </c>
      <c r="D172" t="s">
        <v>41</v>
      </c>
      <c r="E172" t="s">
        <v>27</v>
      </c>
      <c r="F172">
        <v>4336.97</v>
      </c>
      <c r="G172">
        <v>2669.37</v>
      </c>
    </row>
    <row r="173" spans="1:7" x14ac:dyDescent="0.3">
      <c r="A173" t="s">
        <v>12</v>
      </c>
      <c r="B173" t="s">
        <v>29</v>
      </c>
      <c r="C173" t="s">
        <v>34</v>
      </c>
      <c r="D173" t="s">
        <v>35</v>
      </c>
      <c r="E173" t="s">
        <v>11</v>
      </c>
      <c r="F173">
        <v>3670.36</v>
      </c>
      <c r="G173">
        <v>2315.29</v>
      </c>
    </row>
    <row r="174" spans="1:7" x14ac:dyDescent="0.3">
      <c r="A174" t="s">
        <v>17</v>
      </c>
      <c r="B174" t="s">
        <v>38</v>
      </c>
      <c r="C174" t="s">
        <v>14</v>
      </c>
      <c r="D174" t="s">
        <v>15</v>
      </c>
      <c r="E174" t="s">
        <v>21</v>
      </c>
      <c r="F174">
        <v>3571.26</v>
      </c>
      <c r="G174">
        <v>933.79</v>
      </c>
    </row>
    <row r="175" spans="1:7" x14ac:dyDescent="0.3">
      <c r="A175" t="s">
        <v>17</v>
      </c>
      <c r="B175" t="s">
        <v>48</v>
      </c>
      <c r="C175" t="s">
        <v>19</v>
      </c>
      <c r="D175" t="s">
        <v>20</v>
      </c>
      <c r="E175" t="s">
        <v>47</v>
      </c>
      <c r="F175">
        <v>5174.9799999999996</v>
      </c>
      <c r="G175">
        <v>3905.3</v>
      </c>
    </row>
    <row r="176" spans="1:7" x14ac:dyDescent="0.3">
      <c r="A176" t="s">
        <v>37</v>
      </c>
      <c r="B176" t="s">
        <v>48</v>
      </c>
      <c r="C176" t="s">
        <v>14</v>
      </c>
      <c r="D176" t="s">
        <v>15</v>
      </c>
      <c r="E176" t="s">
        <v>27</v>
      </c>
      <c r="F176">
        <v>9598.06</v>
      </c>
      <c r="G176">
        <v>6029.98</v>
      </c>
    </row>
    <row r="177" spans="1:7" x14ac:dyDescent="0.3">
      <c r="A177" t="s">
        <v>39</v>
      </c>
      <c r="B177" t="s">
        <v>18</v>
      </c>
      <c r="C177" t="s">
        <v>9</v>
      </c>
      <c r="D177" t="s">
        <v>53</v>
      </c>
      <c r="E177" t="s">
        <v>27</v>
      </c>
      <c r="F177">
        <v>8465.58</v>
      </c>
      <c r="G177">
        <v>5340.76</v>
      </c>
    </row>
    <row r="178" spans="1:7" x14ac:dyDescent="0.3">
      <c r="A178" t="s">
        <v>25</v>
      </c>
      <c r="B178" t="s">
        <v>18</v>
      </c>
      <c r="C178" t="s">
        <v>23</v>
      </c>
      <c r="D178" t="s">
        <v>44</v>
      </c>
      <c r="E178" t="s">
        <v>11</v>
      </c>
      <c r="F178">
        <v>4287.16</v>
      </c>
      <c r="G178">
        <v>3680.53</v>
      </c>
    </row>
    <row r="179" spans="1:7" x14ac:dyDescent="0.3">
      <c r="A179" t="s">
        <v>12</v>
      </c>
      <c r="B179" t="s">
        <v>29</v>
      </c>
      <c r="C179" t="s">
        <v>34</v>
      </c>
      <c r="D179" t="s">
        <v>43</v>
      </c>
      <c r="E179" t="s">
        <v>27</v>
      </c>
      <c r="F179">
        <v>6911.46</v>
      </c>
      <c r="G179">
        <v>5784.12</v>
      </c>
    </row>
    <row r="180" spans="1:7" x14ac:dyDescent="0.3">
      <c r="A180" t="s">
        <v>36</v>
      </c>
      <c r="B180" t="s">
        <v>31</v>
      </c>
      <c r="C180" t="s">
        <v>9</v>
      </c>
      <c r="D180" t="s">
        <v>50</v>
      </c>
      <c r="E180" t="s">
        <v>21</v>
      </c>
      <c r="F180">
        <v>9380.16</v>
      </c>
      <c r="G180">
        <v>6707.4</v>
      </c>
    </row>
    <row r="181" spans="1:7" x14ac:dyDescent="0.3">
      <c r="A181" t="s">
        <v>40</v>
      </c>
      <c r="B181" t="s">
        <v>38</v>
      </c>
      <c r="C181" t="s">
        <v>23</v>
      </c>
      <c r="D181" t="s">
        <v>55</v>
      </c>
      <c r="E181" t="s">
        <v>11</v>
      </c>
      <c r="F181">
        <v>4770.8599999999997</v>
      </c>
      <c r="G181">
        <v>522.48</v>
      </c>
    </row>
    <row r="182" spans="1:7" x14ac:dyDescent="0.3">
      <c r="A182" t="s">
        <v>17</v>
      </c>
      <c r="B182" t="s">
        <v>38</v>
      </c>
      <c r="C182" t="s">
        <v>9</v>
      </c>
      <c r="D182" t="s">
        <v>46</v>
      </c>
      <c r="E182" t="s">
        <v>11</v>
      </c>
      <c r="F182">
        <v>7013.11</v>
      </c>
      <c r="G182">
        <v>4490.7299999999996</v>
      </c>
    </row>
    <row r="183" spans="1:7" x14ac:dyDescent="0.3">
      <c r="A183" t="s">
        <v>36</v>
      </c>
      <c r="B183" t="s">
        <v>18</v>
      </c>
      <c r="C183" t="s">
        <v>19</v>
      </c>
      <c r="D183" t="s">
        <v>41</v>
      </c>
      <c r="E183" t="s">
        <v>16</v>
      </c>
      <c r="F183">
        <v>7246.39</v>
      </c>
      <c r="G183">
        <v>2766.01</v>
      </c>
    </row>
    <row r="184" spans="1:7" x14ac:dyDescent="0.3">
      <c r="A184" t="s">
        <v>17</v>
      </c>
      <c r="B184" t="s">
        <v>13</v>
      </c>
      <c r="C184" t="s">
        <v>9</v>
      </c>
      <c r="D184" t="s">
        <v>50</v>
      </c>
      <c r="E184" t="s">
        <v>11</v>
      </c>
      <c r="F184">
        <v>7510.31</v>
      </c>
      <c r="G184">
        <v>2202.1</v>
      </c>
    </row>
    <row r="185" spans="1:7" x14ac:dyDescent="0.3">
      <c r="A185" t="s">
        <v>36</v>
      </c>
      <c r="B185" t="s">
        <v>29</v>
      </c>
      <c r="C185" t="s">
        <v>19</v>
      </c>
      <c r="D185" t="s">
        <v>41</v>
      </c>
      <c r="E185" t="s">
        <v>33</v>
      </c>
      <c r="F185">
        <v>7907.65</v>
      </c>
      <c r="G185">
        <v>1177.95</v>
      </c>
    </row>
    <row r="186" spans="1:7" x14ac:dyDescent="0.3">
      <c r="A186" t="s">
        <v>7</v>
      </c>
      <c r="B186" t="s">
        <v>31</v>
      </c>
      <c r="C186" t="s">
        <v>14</v>
      </c>
      <c r="D186" t="s">
        <v>45</v>
      </c>
      <c r="E186" t="s">
        <v>27</v>
      </c>
      <c r="F186">
        <v>610.66999999999996</v>
      </c>
      <c r="G186">
        <v>186.29</v>
      </c>
    </row>
    <row r="187" spans="1:7" x14ac:dyDescent="0.3">
      <c r="A187" t="s">
        <v>40</v>
      </c>
      <c r="B187" t="s">
        <v>48</v>
      </c>
      <c r="C187" t="s">
        <v>14</v>
      </c>
      <c r="D187" t="s">
        <v>15</v>
      </c>
      <c r="E187" t="s">
        <v>21</v>
      </c>
      <c r="F187">
        <v>6755.38</v>
      </c>
      <c r="G187">
        <v>5469.79</v>
      </c>
    </row>
    <row r="188" spans="1:7" x14ac:dyDescent="0.3">
      <c r="A188" t="s">
        <v>39</v>
      </c>
      <c r="B188" t="s">
        <v>31</v>
      </c>
      <c r="C188" t="s">
        <v>9</v>
      </c>
      <c r="D188" t="s">
        <v>46</v>
      </c>
      <c r="E188" t="s">
        <v>16</v>
      </c>
      <c r="F188">
        <v>6786.68</v>
      </c>
      <c r="G188">
        <v>3240.54</v>
      </c>
    </row>
    <row r="189" spans="1:7" x14ac:dyDescent="0.3">
      <c r="A189" t="s">
        <v>51</v>
      </c>
      <c r="B189" t="s">
        <v>13</v>
      </c>
      <c r="C189" t="s">
        <v>9</v>
      </c>
      <c r="D189" t="s">
        <v>50</v>
      </c>
      <c r="E189" t="s">
        <v>21</v>
      </c>
      <c r="F189">
        <v>2233.15</v>
      </c>
      <c r="G189">
        <v>569.79</v>
      </c>
    </row>
    <row r="190" spans="1:7" x14ac:dyDescent="0.3">
      <c r="A190" t="s">
        <v>39</v>
      </c>
      <c r="B190" t="s">
        <v>29</v>
      </c>
      <c r="C190" t="s">
        <v>19</v>
      </c>
      <c r="D190" t="s">
        <v>41</v>
      </c>
      <c r="E190" t="s">
        <v>47</v>
      </c>
      <c r="F190">
        <v>1024.99</v>
      </c>
      <c r="G190">
        <v>20.11</v>
      </c>
    </row>
    <row r="191" spans="1:7" x14ac:dyDescent="0.3">
      <c r="A191" t="s">
        <v>36</v>
      </c>
      <c r="B191" t="s">
        <v>29</v>
      </c>
      <c r="C191" t="s">
        <v>9</v>
      </c>
      <c r="D191" t="s">
        <v>50</v>
      </c>
      <c r="E191" t="s">
        <v>33</v>
      </c>
      <c r="F191">
        <v>2166.4299999999998</v>
      </c>
      <c r="G191">
        <v>1904.84</v>
      </c>
    </row>
    <row r="192" spans="1:7" x14ac:dyDescent="0.3">
      <c r="A192" t="s">
        <v>28</v>
      </c>
      <c r="B192" t="s">
        <v>8</v>
      </c>
      <c r="C192" t="s">
        <v>23</v>
      </c>
      <c r="D192" t="s">
        <v>44</v>
      </c>
      <c r="E192" t="s">
        <v>47</v>
      </c>
      <c r="F192">
        <v>1818.76</v>
      </c>
      <c r="G192">
        <v>126.42</v>
      </c>
    </row>
    <row r="193" spans="1:7" x14ac:dyDescent="0.3">
      <c r="A193" t="s">
        <v>17</v>
      </c>
      <c r="B193" t="s">
        <v>31</v>
      </c>
      <c r="C193" t="s">
        <v>14</v>
      </c>
      <c r="D193" t="s">
        <v>26</v>
      </c>
      <c r="E193" t="s">
        <v>11</v>
      </c>
      <c r="F193">
        <v>7708.19</v>
      </c>
      <c r="G193">
        <v>1414.19</v>
      </c>
    </row>
    <row r="194" spans="1:7" x14ac:dyDescent="0.3">
      <c r="A194" t="s">
        <v>40</v>
      </c>
      <c r="B194" t="s">
        <v>31</v>
      </c>
      <c r="C194" t="s">
        <v>14</v>
      </c>
      <c r="D194" t="s">
        <v>45</v>
      </c>
      <c r="E194" t="s">
        <v>11</v>
      </c>
      <c r="F194">
        <v>8718.89</v>
      </c>
      <c r="G194">
        <v>6639.62</v>
      </c>
    </row>
    <row r="195" spans="1:7" x14ac:dyDescent="0.3">
      <c r="A195" t="s">
        <v>51</v>
      </c>
      <c r="B195" t="s">
        <v>18</v>
      </c>
      <c r="C195" t="s">
        <v>19</v>
      </c>
      <c r="D195" t="s">
        <v>32</v>
      </c>
      <c r="E195" t="s">
        <v>27</v>
      </c>
      <c r="F195">
        <v>9863.86</v>
      </c>
      <c r="G195">
        <v>1565.12</v>
      </c>
    </row>
    <row r="196" spans="1:7" x14ac:dyDescent="0.3">
      <c r="A196" t="s">
        <v>22</v>
      </c>
      <c r="B196" t="s">
        <v>48</v>
      </c>
      <c r="C196" t="s">
        <v>34</v>
      </c>
      <c r="D196" t="s">
        <v>49</v>
      </c>
      <c r="E196" t="s">
        <v>11</v>
      </c>
      <c r="F196">
        <v>3070.52</v>
      </c>
      <c r="G196">
        <v>1223.1500000000001</v>
      </c>
    </row>
    <row r="197" spans="1:7" x14ac:dyDescent="0.3">
      <c r="A197" t="s">
        <v>39</v>
      </c>
      <c r="B197" t="s">
        <v>31</v>
      </c>
      <c r="C197" t="s">
        <v>14</v>
      </c>
      <c r="D197" t="s">
        <v>26</v>
      </c>
      <c r="E197" t="s">
        <v>21</v>
      </c>
      <c r="F197">
        <v>7043.56</v>
      </c>
      <c r="G197">
        <v>2548.19</v>
      </c>
    </row>
    <row r="198" spans="1:7" x14ac:dyDescent="0.3">
      <c r="A198" t="s">
        <v>28</v>
      </c>
      <c r="B198" t="s">
        <v>38</v>
      </c>
      <c r="C198" t="s">
        <v>9</v>
      </c>
      <c r="D198" t="s">
        <v>46</v>
      </c>
      <c r="E198" t="s">
        <v>33</v>
      </c>
      <c r="F198">
        <v>5302.99</v>
      </c>
      <c r="G198">
        <v>3041.41</v>
      </c>
    </row>
    <row r="199" spans="1:7" x14ac:dyDescent="0.3">
      <c r="A199" t="s">
        <v>22</v>
      </c>
      <c r="B199" t="s">
        <v>29</v>
      </c>
      <c r="C199" t="s">
        <v>14</v>
      </c>
      <c r="D199" t="s">
        <v>26</v>
      </c>
      <c r="E199" t="s">
        <v>47</v>
      </c>
      <c r="F199">
        <v>1814.66</v>
      </c>
      <c r="G199">
        <v>1511.98</v>
      </c>
    </row>
    <row r="200" spans="1:7" x14ac:dyDescent="0.3">
      <c r="A200" t="s">
        <v>51</v>
      </c>
      <c r="B200" t="s">
        <v>29</v>
      </c>
      <c r="C200" t="s">
        <v>23</v>
      </c>
      <c r="D200" t="s">
        <v>44</v>
      </c>
      <c r="E200" t="s">
        <v>33</v>
      </c>
      <c r="F200">
        <v>4748.08</v>
      </c>
      <c r="G200">
        <v>1393.16</v>
      </c>
    </row>
    <row r="201" spans="1:7" x14ac:dyDescent="0.3">
      <c r="A201" t="s">
        <v>25</v>
      </c>
      <c r="B201" t="s">
        <v>8</v>
      </c>
      <c r="C201" t="s">
        <v>23</v>
      </c>
      <c r="D201" t="s">
        <v>24</v>
      </c>
      <c r="E201" t="s">
        <v>33</v>
      </c>
      <c r="F201">
        <v>8692.98</v>
      </c>
      <c r="G201">
        <v>978.72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D9F1D-E6B7-4B29-A5F4-1F9FE0FF06AB}">
  <dimension ref="A1:Q25"/>
  <sheetViews>
    <sheetView workbookViewId="0">
      <selection activeCell="D30" sqref="D30"/>
    </sheetView>
  </sheetViews>
  <sheetFormatPr defaultRowHeight="14.4" x14ac:dyDescent="0.3"/>
  <cols>
    <col min="1" max="1" width="9.33203125" bestFit="1" customWidth="1"/>
    <col min="2" max="2" width="12.109375" bestFit="1" customWidth="1"/>
    <col min="3" max="3" width="9.5546875" bestFit="1" customWidth="1"/>
    <col min="5" max="5" width="10.77734375" bestFit="1" customWidth="1"/>
    <col min="6" max="7" width="9.5546875" bestFit="1" customWidth="1"/>
    <col min="9" max="9" width="15.77734375" bestFit="1" customWidth="1"/>
    <col min="10" max="11" width="9.5546875" bestFit="1" customWidth="1"/>
    <col min="13" max="13" width="11.44140625" bestFit="1" customWidth="1"/>
    <col min="14" max="14" width="9.5546875" bestFit="1" customWidth="1"/>
    <col min="17" max="17" width="9.33203125" bestFit="1" customWidth="1"/>
  </cols>
  <sheetData>
    <row r="1" spans="1:17" x14ac:dyDescent="0.3">
      <c r="A1" t="s">
        <v>62</v>
      </c>
    </row>
    <row r="2" spans="1:17" x14ac:dyDescent="0.3">
      <c r="A2" s="6" t="s">
        <v>60</v>
      </c>
      <c r="B2" s="6" t="s">
        <v>65</v>
      </c>
    </row>
    <row r="3" spans="1:17" x14ac:dyDescent="0.3">
      <c r="A3" s="6">
        <v>981140.21</v>
      </c>
      <c r="B3" s="6">
        <v>448020.63999999996</v>
      </c>
    </row>
    <row r="4" spans="1:17" x14ac:dyDescent="0.3">
      <c r="A4" s="6">
        <f>GETPIVOTDATA("  Sales",$A$2)</f>
        <v>981140.21</v>
      </c>
      <c r="B4" s="6">
        <f>GETPIVOTDATA("Sum of Profit",$A$2)</f>
        <v>448020.63999999996</v>
      </c>
      <c r="C4" s="9">
        <f>B4/A4</f>
        <v>0.45663263561484241</v>
      </c>
      <c r="D4" s="9">
        <f>1-C4</f>
        <v>0.54336736438515754</v>
      </c>
    </row>
    <row r="12" spans="1:17" x14ac:dyDescent="0.3">
      <c r="A12" s="5" t="s">
        <v>0</v>
      </c>
      <c r="B12" s="6" t="s">
        <v>60</v>
      </c>
      <c r="C12" s="6" t="s">
        <v>61</v>
      </c>
      <c r="E12" s="5" t="s">
        <v>1</v>
      </c>
      <c r="F12" s="6" t="s">
        <v>60</v>
      </c>
      <c r="G12" s="6" t="s">
        <v>61</v>
      </c>
      <c r="I12" s="5" t="s">
        <v>63</v>
      </c>
      <c r="J12" s="6" t="s">
        <v>60</v>
      </c>
      <c r="K12" s="6" t="s">
        <v>61</v>
      </c>
      <c r="M12" s="5" t="s">
        <v>64</v>
      </c>
      <c r="N12" s="6" t="s">
        <v>60</v>
      </c>
      <c r="Q12" s="8" t="s">
        <v>60</v>
      </c>
    </row>
    <row r="13" spans="1:17" x14ac:dyDescent="0.3">
      <c r="A13" s="7" t="s">
        <v>36</v>
      </c>
      <c r="B13" s="6">
        <v>113697.64</v>
      </c>
      <c r="C13" s="6">
        <v>46639.99</v>
      </c>
      <c r="E13" s="7" t="s">
        <v>38</v>
      </c>
      <c r="F13" s="6">
        <v>148639.21999999997</v>
      </c>
      <c r="G13" s="6">
        <v>68976.390000000014</v>
      </c>
      <c r="I13" s="7" t="s">
        <v>14</v>
      </c>
      <c r="J13" s="6">
        <v>188231.41</v>
      </c>
      <c r="K13" s="6">
        <v>89527.419999999984</v>
      </c>
      <c r="M13" s="7" t="s">
        <v>11</v>
      </c>
      <c r="N13" s="6">
        <v>302292.71000000002</v>
      </c>
      <c r="P13" s="7" t="s">
        <v>11</v>
      </c>
      <c r="Q13" s="6">
        <v>302292.71000000002</v>
      </c>
    </row>
    <row r="14" spans="1:17" x14ac:dyDescent="0.3">
      <c r="A14" s="7" t="s">
        <v>25</v>
      </c>
      <c r="B14" s="6">
        <v>97653.540000000023</v>
      </c>
      <c r="C14" s="6">
        <v>40084.160000000003</v>
      </c>
      <c r="E14" s="7" t="s">
        <v>29</v>
      </c>
      <c r="F14" s="6">
        <v>170973.17999999993</v>
      </c>
      <c r="G14" s="6">
        <v>67730.429999999993</v>
      </c>
      <c r="I14" s="7" t="s">
        <v>9</v>
      </c>
      <c r="J14" s="6">
        <v>195290.74999999994</v>
      </c>
      <c r="K14" s="6">
        <v>86543.48</v>
      </c>
      <c r="M14" s="7" t="s">
        <v>27</v>
      </c>
      <c r="N14" s="6">
        <v>124960.35</v>
      </c>
      <c r="P14" s="7" t="s">
        <v>27</v>
      </c>
      <c r="Q14" s="6">
        <v>124960.35</v>
      </c>
    </row>
    <row r="15" spans="1:17" x14ac:dyDescent="0.3">
      <c r="A15" s="7" t="s">
        <v>28</v>
      </c>
      <c r="B15" s="6">
        <v>69469.650000000009</v>
      </c>
      <c r="C15" s="6">
        <v>28621.84</v>
      </c>
      <c r="E15" s="7" t="s">
        <v>31</v>
      </c>
      <c r="F15" s="6">
        <v>146463.46999999997</v>
      </c>
      <c r="G15" s="6">
        <v>75659.250000000015</v>
      </c>
      <c r="I15" s="7" t="s">
        <v>23</v>
      </c>
      <c r="J15" s="6">
        <v>170206.58</v>
      </c>
      <c r="K15" s="6">
        <v>72951</v>
      </c>
      <c r="M15" s="7" t="s">
        <v>33</v>
      </c>
      <c r="N15" s="6">
        <v>123245.15000000001</v>
      </c>
      <c r="P15" s="7" t="s">
        <v>33</v>
      </c>
      <c r="Q15" s="6">
        <v>123245.15000000001</v>
      </c>
    </row>
    <row r="16" spans="1:17" x14ac:dyDescent="0.3">
      <c r="A16" s="7" t="s">
        <v>39</v>
      </c>
      <c r="B16" s="6">
        <v>117785.47000000002</v>
      </c>
      <c r="C16" s="6">
        <v>57158.5</v>
      </c>
      <c r="E16" s="7" t="s">
        <v>8</v>
      </c>
      <c r="F16" s="6">
        <v>146424.48000000004</v>
      </c>
      <c r="G16" s="6">
        <v>51504.74</v>
      </c>
      <c r="I16" s="7" t="s">
        <v>34</v>
      </c>
      <c r="J16" s="6">
        <v>189973.73999999993</v>
      </c>
      <c r="K16" s="6">
        <v>92190.099999999977</v>
      </c>
      <c r="M16" s="7" t="s">
        <v>21</v>
      </c>
      <c r="N16" s="6">
        <v>172765.65000000002</v>
      </c>
      <c r="P16" s="7" t="s">
        <v>21</v>
      </c>
      <c r="Q16" s="6">
        <v>172765.65000000002</v>
      </c>
    </row>
    <row r="17" spans="1:17" x14ac:dyDescent="0.3">
      <c r="A17" s="7" t="s">
        <v>7</v>
      </c>
      <c r="B17" s="6">
        <v>51206.009999999995</v>
      </c>
      <c r="C17" s="6">
        <v>24074.780000000002</v>
      </c>
      <c r="E17" s="7" t="s">
        <v>18</v>
      </c>
      <c r="F17" s="6">
        <v>123672.96000000001</v>
      </c>
      <c r="G17" s="6">
        <v>54599.55</v>
      </c>
      <c r="I17" s="7" t="s">
        <v>19</v>
      </c>
      <c r="J17" s="6">
        <v>237437.73000000004</v>
      </c>
      <c r="K17" s="6">
        <v>106808.64000000001</v>
      </c>
      <c r="M17" s="7" t="s">
        <v>47</v>
      </c>
      <c r="N17" s="6">
        <v>129640.7</v>
      </c>
      <c r="P17" s="7" t="s">
        <v>47</v>
      </c>
      <c r="Q17" s="6">
        <v>129640.7</v>
      </c>
    </row>
    <row r="18" spans="1:17" x14ac:dyDescent="0.3">
      <c r="A18" s="7" t="s">
        <v>17</v>
      </c>
      <c r="B18" s="6">
        <v>111064.25999999998</v>
      </c>
      <c r="C18" s="6">
        <v>44431.750000000007</v>
      </c>
      <c r="E18" s="7" t="s">
        <v>13</v>
      </c>
      <c r="F18" s="6">
        <v>106484.04000000001</v>
      </c>
      <c r="G18" s="6">
        <v>51216.37999999999</v>
      </c>
      <c r="I18" s="7" t="s">
        <v>59</v>
      </c>
      <c r="J18" s="6">
        <v>981140.20999999973</v>
      </c>
      <c r="K18" s="6">
        <v>448020.63999999996</v>
      </c>
      <c r="M18" s="7" t="s">
        <v>16</v>
      </c>
      <c r="N18" s="6">
        <v>128235.65</v>
      </c>
      <c r="P18" s="7" t="s">
        <v>16</v>
      </c>
      <c r="Q18" s="6">
        <v>128235.65</v>
      </c>
    </row>
    <row r="19" spans="1:17" x14ac:dyDescent="0.3">
      <c r="A19" s="7" t="s">
        <v>37</v>
      </c>
      <c r="B19" s="6">
        <v>94539.450000000012</v>
      </c>
      <c r="C19" s="6">
        <v>45810.009999999995</v>
      </c>
      <c r="E19" s="7" t="s">
        <v>48</v>
      </c>
      <c r="F19" s="6">
        <v>138482.85999999996</v>
      </c>
      <c r="G19" s="6">
        <v>78333.89999999998</v>
      </c>
      <c r="M19" s="7" t="s">
        <v>59</v>
      </c>
      <c r="N19" s="6">
        <v>981140.21000000008</v>
      </c>
    </row>
    <row r="20" spans="1:17" x14ac:dyDescent="0.3">
      <c r="A20" s="7" t="s">
        <v>40</v>
      </c>
      <c r="B20" s="6">
        <v>62616.81</v>
      </c>
      <c r="C20" s="6">
        <v>33871.340000000004</v>
      </c>
      <c r="E20" s="7" t="s">
        <v>59</v>
      </c>
      <c r="F20" s="6">
        <v>981140.20999999985</v>
      </c>
      <c r="G20" s="6">
        <v>448020.63999999996</v>
      </c>
    </row>
    <row r="21" spans="1:17" x14ac:dyDescent="0.3">
      <c r="A21" s="7" t="s">
        <v>54</v>
      </c>
      <c r="B21" s="6">
        <v>65562.06</v>
      </c>
      <c r="C21" s="6">
        <v>32213.510000000006</v>
      </c>
    </row>
    <row r="22" spans="1:17" x14ac:dyDescent="0.3">
      <c r="A22" s="7" t="s">
        <v>51</v>
      </c>
      <c r="B22" s="6">
        <v>87670.030000000013</v>
      </c>
      <c r="C22" s="6">
        <v>38316.69</v>
      </c>
    </row>
    <row r="23" spans="1:17" x14ac:dyDescent="0.3">
      <c r="A23" s="7" t="s">
        <v>12</v>
      </c>
      <c r="B23" s="6">
        <v>63912.19</v>
      </c>
      <c r="C23" s="6">
        <v>35866.939999999995</v>
      </c>
    </row>
    <row r="24" spans="1:17" x14ac:dyDescent="0.3">
      <c r="A24" s="7" t="s">
        <v>22</v>
      </c>
      <c r="B24" s="6">
        <v>45963.1</v>
      </c>
      <c r="C24" s="6">
        <v>20931.129999999997</v>
      </c>
    </row>
    <row r="25" spans="1:17" x14ac:dyDescent="0.3">
      <c r="A25" s="7" t="s">
        <v>59</v>
      </c>
      <c r="B25" s="6">
        <v>981140.21000000008</v>
      </c>
      <c r="C25" s="6">
        <v>448020.64</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C6C0F-A900-4624-B402-097E2501A20F}">
  <dimension ref="B1:B2"/>
  <sheetViews>
    <sheetView showGridLines="0" tabSelected="1" zoomScale="70" zoomScaleNormal="70" workbookViewId="0">
      <selection activeCell="X7" sqref="X7"/>
    </sheetView>
  </sheetViews>
  <sheetFormatPr defaultRowHeight="14.4" x14ac:dyDescent="0.3"/>
  <cols>
    <col min="1" max="16384" width="8.88671875" style="2"/>
  </cols>
  <sheetData>
    <row r="1" spans="2:2" ht="33.6" x14ac:dyDescent="0.65">
      <c r="B1" s="3" t="s">
        <v>57</v>
      </c>
    </row>
    <row r="2" spans="2:2" ht="15.6" x14ac:dyDescent="0.3">
      <c r="B2" s="4" t="s">
        <v>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YUVI .</cp:lastModifiedBy>
  <cp:lastPrinted>2025-05-25T14:58:54Z</cp:lastPrinted>
  <dcterms:created xsi:type="dcterms:W3CDTF">2015-06-05T18:17:20Z</dcterms:created>
  <dcterms:modified xsi:type="dcterms:W3CDTF">2025-05-27T16:21:36Z</dcterms:modified>
</cp:coreProperties>
</file>