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Listas de precios\NDPs templates\"/>
    </mc:Choice>
  </mc:AlternateContent>
  <xr:revisionPtr revIDLastSave="0" documentId="13_ncr:1_{28D46A2E-0DCC-4410-940D-A6693DA79438}" xr6:coauthVersionLast="47" xr6:coauthVersionMax="47" xr10:uidLastSave="{00000000-0000-0000-0000-000000000000}"/>
  <bookViews>
    <workbookView xWindow="28680" yWindow="-120" windowWidth="29040" windowHeight="15720" firstSheet="1" activeTab="2" xr2:uid="{00000000-000D-0000-FFFF-FFFF00000000}"/>
  </bookViews>
  <sheets>
    <sheet name="frente (2)" sheetId="16" state="hidden" r:id="rId1"/>
    <sheet name="frente" sheetId="14" r:id="rId2"/>
    <sheet name="Pedido " sheetId="11" r:id="rId3"/>
    <sheet name="CSV" sheetId="12" r:id="rId4"/>
    <sheet name="Hoja1" sheetId="17" state="hidden" r:id="rId5"/>
  </sheets>
  <definedNames>
    <definedName name="_xlnm._FilterDatabase" localSheetId="1" hidden="1">frente!$A$2:$F$362</definedName>
    <definedName name="_xlnm._FilterDatabase" localSheetId="0" hidden="1">'frente (2)'!$A$2:$F$371</definedName>
    <definedName name="_xlnm._FilterDatabase" localSheetId="2" hidden="1">'Pedido '!$A$7:$H$252</definedName>
    <definedName name="_xlnm.Print_Area" localSheetId="1">frente!$A$2:$F$352</definedName>
    <definedName name="_xlnm.Print_Area" localSheetId="0">'frente (2)'!$A$2:$F$360</definedName>
    <definedName name="_xlnm.Print_Area" localSheetId="4">Hoja1!$A$1:$I$304</definedName>
    <definedName name="_xlnm.Print_Area" localSheetId="2">'Pedido '!$A$1:$I$252</definedName>
    <definedName name="_xlnm.Print_Titles" localSheetId="4">Hoja1!$1:$6</definedName>
    <definedName name="_xlnm.Print_Titles" localSheetId="2">'Pedido '!$1:$7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7" l="1"/>
  <c r="D44" i="17"/>
  <c r="F44" i="17" s="1"/>
  <c r="E44" i="17"/>
  <c r="H44" i="17"/>
  <c r="I44" i="17"/>
  <c r="C10" i="17"/>
  <c r="C11" i="11"/>
  <c r="D11" i="11"/>
  <c r="E11" i="11"/>
  <c r="F11" i="11"/>
  <c r="H11" i="11"/>
  <c r="I11" i="11"/>
  <c r="C12" i="11"/>
  <c r="D12" i="11"/>
  <c r="E12" i="11"/>
  <c r="F12" i="11"/>
  <c r="H12" i="11"/>
  <c r="I12" i="11"/>
  <c r="C187" i="11"/>
  <c r="D187" i="11"/>
  <c r="E187" i="11"/>
  <c r="F187" i="11"/>
  <c r="H187" i="11"/>
  <c r="I187" i="11"/>
  <c r="C88" i="11"/>
  <c r="D88" i="11"/>
  <c r="E88" i="11"/>
  <c r="F88" i="11"/>
  <c r="H88" i="11"/>
  <c r="I88" i="11"/>
  <c r="C87" i="11"/>
  <c r="D87" i="11"/>
  <c r="E87" i="11"/>
  <c r="F87" i="11"/>
  <c r="H87" i="11"/>
  <c r="I87" i="11"/>
  <c r="C86" i="11"/>
  <c r="D86" i="11"/>
  <c r="E86" i="11"/>
  <c r="F86" i="11"/>
  <c r="H86" i="11"/>
  <c r="I86" i="11"/>
  <c r="C85" i="11"/>
  <c r="D85" i="11"/>
  <c r="E85" i="11"/>
  <c r="F85" i="11"/>
  <c r="H85" i="11"/>
  <c r="I85" i="11"/>
  <c r="C84" i="11"/>
  <c r="D84" i="11"/>
  <c r="E84" i="11"/>
  <c r="F84" i="11"/>
  <c r="H84" i="11"/>
  <c r="I84" i="11"/>
  <c r="C83" i="11"/>
  <c r="D83" i="11"/>
  <c r="E83" i="11"/>
  <c r="F83" i="11"/>
  <c r="H83" i="11"/>
  <c r="I83" i="11"/>
  <c r="C78" i="11"/>
  <c r="D78" i="11"/>
  <c r="E78" i="11"/>
  <c r="F78" i="11"/>
  <c r="H78" i="11"/>
  <c r="I78" i="11"/>
  <c r="C77" i="11"/>
  <c r="D77" i="11"/>
  <c r="E77" i="11"/>
  <c r="F77" i="11"/>
  <c r="H77" i="11"/>
  <c r="I77" i="11"/>
  <c r="C79" i="11"/>
  <c r="D79" i="11"/>
  <c r="E79" i="11"/>
  <c r="F79" i="11"/>
  <c r="H79" i="11"/>
  <c r="I79" i="11"/>
  <c r="C74" i="11"/>
  <c r="D74" i="11"/>
  <c r="E74" i="11"/>
  <c r="F74" i="11"/>
  <c r="H74" i="11"/>
  <c r="I74" i="11"/>
  <c r="C75" i="11"/>
  <c r="D75" i="11"/>
  <c r="E75" i="11"/>
  <c r="F75" i="11"/>
  <c r="H75" i="11"/>
  <c r="I75" i="11"/>
  <c r="C188" i="11"/>
  <c r="D188" i="11"/>
  <c r="E188" i="11"/>
  <c r="F188" i="11"/>
  <c r="H188" i="11"/>
  <c r="I188" i="11"/>
  <c r="C34" i="11"/>
  <c r="D34" i="11"/>
  <c r="E34" i="11"/>
  <c r="F34" i="11"/>
  <c r="H34" i="11"/>
  <c r="I34" i="11"/>
  <c r="C189" i="11"/>
  <c r="D189" i="11"/>
  <c r="E189" i="11"/>
  <c r="F189" i="11"/>
  <c r="H189" i="11"/>
  <c r="I189" i="11"/>
  <c r="C33" i="11"/>
  <c r="D33" i="11"/>
  <c r="E33" i="11"/>
  <c r="F33" i="11"/>
  <c r="H33" i="11"/>
  <c r="I33" i="11"/>
  <c r="C55" i="11"/>
  <c r="D55" i="11"/>
  <c r="E55" i="11"/>
  <c r="F55" i="11"/>
  <c r="H55" i="11"/>
  <c r="I55" i="11"/>
  <c r="C190" i="11"/>
  <c r="D190" i="11"/>
  <c r="E190" i="11"/>
  <c r="F190" i="11"/>
  <c r="H190" i="11"/>
  <c r="I190" i="11"/>
  <c r="C191" i="11"/>
  <c r="D191" i="11"/>
  <c r="E191" i="11"/>
  <c r="F191" i="11"/>
  <c r="H191" i="11"/>
  <c r="I191" i="11"/>
  <c r="C192" i="11"/>
  <c r="D192" i="11"/>
  <c r="E192" i="11"/>
  <c r="F192" i="11"/>
  <c r="H192" i="11"/>
  <c r="I192" i="11"/>
  <c r="C193" i="11"/>
  <c r="D193" i="11"/>
  <c r="E193" i="11"/>
  <c r="F193" i="11"/>
  <c r="H193" i="11"/>
  <c r="I193" i="11"/>
  <c r="C194" i="11"/>
  <c r="D194" i="11"/>
  <c r="E194" i="11"/>
  <c r="F194" i="11"/>
  <c r="H194" i="11"/>
  <c r="I194" i="11"/>
  <c r="C195" i="11"/>
  <c r="D195" i="11"/>
  <c r="E195" i="11"/>
  <c r="F195" i="11"/>
  <c r="H195" i="11"/>
  <c r="I195" i="11"/>
  <c r="C185" i="11"/>
  <c r="D185" i="11"/>
  <c r="E185" i="11"/>
  <c r="F185" i="11"/>
  <c r="H185" i="11"/>
  <c r="I185" i="11"/>
  <c r="C196" i="11"/>
  <c r="D196" i="11"/>
  <c r="E196" i="11"/>
  <c r="F196" i="11"/>
  <c r="H196" i="11"/>
  <c r="I196" i="11"/>
  <c r="C41" i="11"/>
  <c r="D41" i="11"/>
  <c r="E41" i="11"/>
  <c r="F41" i="11"/>
  <c r="H41" i="11"/>
  <c r="I41" i="11"/>
  <c r="C69" i="11"/>
  <c r="D69" i="11"/>
  <c r="E69" i="11"/>
  <c r="F69" i="11"/>
  <c r="H69" i="11"/>
  <c r="I69" i="11"/>
  <c r="C30" i="11"/>
  <c r="D30" i="11"/>
  <c r="E30" i="11"/>
  <c r="F30" i="11"/>
  <c r="H30" i="11"/>
  <c r="I30" i="11"/>
  <c r="C197" i="11"/>
  <c r="D197" i="11"/>
  <c r="E197" i="11"/>
  <c r="F197" i="11"/>
  <c r="H197" i="11"/>
  <c r="I197" i="11"/>
  <c r="C198" i="11"/>
  <c r="D198" i="11"/>
  <c r="E198" i="11"/>
  <c r="F198" i="11"/>
  <c r="H198" i="11"/>
  <c r="I198" i="11"/>
  <c r="C49" i="11"/>
  <c r="D49" i="11"/>
  <c r="E49" i="11"/>
  <c r="F49" i="11"/>
  <c r="H49" i="11"/>
  <c r="I49" i="11"/>
  <c r="C50" i="11"/>
  <c r="D50" i="11"/>
  <c r="E50" i="11"/>
  <c r="F50" i="11"/>
  <c r="H50" i="11"/>
  <c r="I50" i="11"/>
  <c r="C199" i="11"/>
  <c r="D199" i="11"/>
  <c r="E199" i="11"/>
  <c r="F199" i="11"/>
  <c r="H199" i="11"/>
  <c r="I199" i="11"/>
  <c r="C15" i="11"/>
  <c r="D15" i="11"/>
  <c r="E15" i="11"/>
  <c r="F15" i="11"/>
  <c r="H15" i="11"/>
  <c r="I15" i="11"/>
  <c r="C63" i="11"/>
  <c r="D63" i="11"/>
  <c r="E63" i="11"/>
  <c r="F63" i="11"/>
  <c r="H63" i="11"/>
  <c r="I63" i="11"/>
  <c r="C67" i="11"/>
  <c r="D67" i="11"/>
  <c r="E67" i="11"/>
  <c r="F67" i="11"/>
  <c r="H67" i="11"/>
  <c r="I67" i="11"/>
  <c r="C16" i="11"/>
  <c r="D16" i="11"/>
  <c r="E16" i="11"/>
  <c r="F16" i="11"/>
  <c r="H16" i="11"/>
  <c r="I16" i="11"/>
  <c r="C82" i="11"/>
  <c r="D82" i="11"/>
  <c r="E82" i="11"/>
  <c r="F82" i="11"/>
  <c r="H82" i="11"/>
  <c r="I82" i="11"/>
  <c r="C200" i="11"/>
  <c r="D200" i="11"/>
  <c r="E200" i="11"/>
  <c r="F200" i="11"/>
  <c r="H200" i="11"/>
  <c r="I200" i="11"/>
  <c r="C201" i="11"/>
  <c r="D201" i="11"/>
  <c r="E201" i="11"/>
  <c r="F201" i="11"/>
  <c r="H201" i="11"/>
  <c r="I201" i="11"/>
  <c r="C68" i="11"/>
  <c r="D68" i="11"/>
  <c r="E68" i="11"/>
  <c r="F68" i="11"/>
  <c r="H68" i="11"/>
  <c r="I68" i="11"/>
  <c r="C10" i="11"/>
  <c r="D10" i="11"/>
  <c r="E10" i="11"/>
  <c r="F10" i="11"/>
  <c r="H10" i="11"/>
  <c r="I10" i="11"/>
  <c r="C24" i="11"/>
  <c r="D24" i="11"/>
  <c r="E24" i="11"/>
  <c r="F24" i="11"/>
  <c r="H24" i="11"/>
  <c r="I24" i="11"/>
  <c r="C183" i="11"/>
  <c r="D183" i="11"/>
  <c r="E183" i="11"/>
  <c r="F183" i="11"/>
  <c r="H183" i="11"/>
  <c r="I183" i="11"/>
  <c r="C184" i="11"/>
  <c r="D184" i="11"/>
  <c r="E184" i="11"/>
  <c r="F184" i="11"/>
  <c r="H184" i="11"/>
  <c r="I184" i="11"/>
  <c r="C17" i="11"/>
  <c r="D17" i="11"/>
  <c r="E17" i="11"/>
  <c r="F17" i="11"/>
  <c r="H17" i="11"/>
  <c r="I17" i="11"/>
  <c r="C54" i="11"/>
  <c r="D54" i="11"/>
  <c r="E54" i="11"/>
  <c r="F54" i="11"/>
  <c r="H54" i="11"/>
  <c r="I54" i="11"/>
  <c r="C202" i="11"/>
  <c r="D202" i="11"/>
  <c r="E202" i="11"/>
  <c r="F202" i="11"/>
  <c r="H202" i="11"/>
  <c r="I202" i="11"/>
  <c r="C203" i="11"/>
  <c r="D203" i="11"/>
  <c r="E203" i="11"/>
  <c r="F203" i="11"/>
  <c r="H203" i="11"/>
  <c r="I203" i="11"/>
  <c r="C13" i="11"/>
  <c r="D13" i="11"/>
  <c r="E13" i="11"/>
  <c r="F13" i="11"/>
  <c r="H13" i="11"/>
  <c r="I13" i="11"/>
  <c r="C204" i="11"/>
  <c r="D204" i="11"/>
  <c r="E204" i="11"/>
  <c r="F204" i="11"/>
  <c r="H204" i="11"/>
  <c r="I204" i="11"/>
  <c r="C14" i="11"/>
  <c r="D14" i="11"/>
  <c r="E14" i="11"/>
  <c r="F14" i="11"/>
  <c r="H14" i="11"/>
  <c r="I14" i="11"/>
  <c r="C8" i="11"/>
  <c r="D8" i="11"/>
  <c r="E8" i="11"/>
  <c r="F8" i="11"/>
  <c r="H8" i="11"/>
  <c r="I8" i="11"/>
  <c r="C205" i="11"/>
  <c r="D205" i="11"/>
  <c r="E205" i="11"/>
  <c r="F205" i="11"/>
  <c r="H205" i="11"/>
  <c r="I205" i="11"/>
  <c r="C9" i="11"/>
  <c r="D9" i="11"/>
  <c r="E9" i="11"/>
  <c r="F9" i="11"/>
  <c r="H9" i="11"/>
  <c r="I9" i="11"/>
  <c r="C64" i="11"/>
  <c r="D64" i="11"/>
  <c r="E64" i="11"/>
  <c r="F64" i="11"/>
  <c r="H64" i="11"/>
  <c r="I64" i="11"/>
  <c r="C206" i="11"/>
  <c r="D206" i="11"/>
  <c r="E206" i="11"/>
  <c r="F206" i="11"/>
  <c r="H206" i="11"/>
  <c r="I206" i="11"/>
  <c r="C207" i="11"/>
  <c r="D207" i="11"/>
  <c r="E207" i="11"/>
  <c r="F207" i="11"/>
  <c r="H207" i="11"/>
  <c r="I207" i="11"/>
  <c r="C208" i="11"/>
  <c r="D208" i="11"/>
  <c r="E208" i="11"/>
  <c r="F208" i="11"/>
  <c r="H208" i="11"/>
  <c r="I208" i="11"/>
  <c r="C51" i="11"/>
  <c r="D51" i="11"/>
  <c r="E51" i="11"/>
  <c r="F51" i="11"/>
  <c r="H51" i="11"/>
  <c r="I51" i="11"/>
  <c r="C209" i="11"/>
  <c r="D209" i="11"/>
  <c r="E209" i="11"/>
  <c r="F209" i="11"/>
  <c r="H209" i="11"/>
  <c r="I209" i="11"/>
  <c r="C57" i="11"/>
  <c r="D57" i="11"/>
  <c r="E57" i="11"/>
  <c r="F57" i="11"/>
  <c r="H57" i="11"/>
  <c r="I57" i="11"/>
  <c r="C210" i="11"/>
  <c r="D210" i="11"/>
  <c r="E210" i="11"/>
  <c r="F210" i="11"/>
  <c r="H210" i="11"/>
  <c r="I210" i="11"/>
  <c r="C211" i="11"/>
  <c r="D211" i="11"/>
  <c r="E211" i="11"/>
  <c r="F211" i="11"/>
  <c r="H211" i="11"/>
  <c r="I211" i="11"/>
  <c r="C212" i="11"/>
  <c r="D212" i="11"/>
  <c r="E212" i="11"/>
  <c r="F212" i="11"/>
  <c r="H212" i="11"/>
  <c r="I212" i="11"/>
  <c r="C48" i="11"/>
  <c r="D48" i="11"/>
  <c r="E48" i="11"/>
  <c r="F48" i="11"/>
  <c r="H48" i="11"/>
  <c r="I48" i="11"/>
  <c r="C35" i="11"/>
  <c r="D35" i="11"/>
  <c r="E35" i="11"/>
  <c r="F35" i="11"/>
  <c r="H35" i="11"/>
  <c r="I35" i="11"/>
  <c r="C36" i="11"/>
  <c r="D36" i="11"/>
  <c r="E36" i="11"/>
  <c r="F36" i="11"/>
  <c r="H36" i="11"/>
  <c r="I36" i="11"/>
  <c r="C47" i="11"/>
  <c r="D47" i="11"/>
  <c r="E47" i="11"/>
  <c r="F47" i="11"/>
  <c r="H47" i="11"/>
  <c r="I47" i="11"/>
  <c r="C18" i="11"/>
  <c r="D18" i="11"/>
  <c r="E18" i="11"/>
  <c r="F18" i="11"/>
  <c r="H18" i="11"/>
  <c r="I18" i="11"/>
  <c r="C70" i="11"/>
  <c r="D70" i="11"/>
  <c r="E70" i="11"/>
  <c r="F70" i="11"/>
  <c r="H70" i="11"/>
  <c r="I70" i="11"/>
  <c r="C45" i="11"/>
  <c r="D45" i="11"/>
  <c r="E45" i="11"/>
  <c r="F45" i="11"/>
  <c r="H45" i="11"/>
  <c r="I45" i="11"/>
  <c r="C46" i="11"/>
  <c r="D46" i="11"/>
  <c r="E46" i="11"/>
  <c r="F46" i="11"/>
  <c r="H46" i="11"/>
  <c r="I46" i="11"/>
  <c r="C53" i="11"/>
  <c r="D53" i="11"/>
  <c r="E53" i="11"/>
  <c r="F53" i="11"/>
  <c r="H53" i="11"/>
  <c r="I53" i="11"/>
  <c r="C213" i="11"/>
  <c r="D213" i="11"/>
  <c r="E213" i="11"/>
  <c r="F213" i="11"/>
  <c r="H213" i="11"/>
  <c r="I213" i="11"/>
  <c r="C214" i="11"/>
  <c r="D214" i="11"/>
  <c r="E214" i="11"/>
  <c r="F214" i="11"/>
  <c r="H214" i="11"/>
  <c r="I214" i="11"/>
  <c r="C215" i="11"/>
  <c r="D215" i="11"/>
  <c r="E215" i="11"/>
  <c r="F215" i="11"/>
  <c r="H215" i="11"/>
  <c r="I215" i="11"/>
  <c r="C32" i="11"/>
  <c r="D32" i="11"/>
  <c r="E32" i="11"/>
  <c r="F32" i="11"/>
  <c r="H32" i="11"/>
  <c r="I32" i="11"/>
  <c r="C31" i="11"/>
  <c r="D31" i="11"/>
  <c r="E31" i="11"/>
  <c r="F31" i="11"/>
  <c r="H31" i="11"/>
  <c r="I31" i="11"/>
  <c r="C19" i="11"/>
  <c r="D19" i="11"/>
  <c r="E19" i="11"/>
  <c r="F19" i="11"/>
  <c r="H19" i="11"/>
  <c r="I19" i="11"/>
  <c r="C39" i="11"/>
  <c r="D39" i="11"/>
  <c r="E39" i="11"/>
  <c r="F39" i="11"/>
  <c r="H39" i="11"/>
  <c r="I39" i="11"/>
  <c r="C40" i="11"/>
  <c r="D40" i="11"/>
  <c r="E40" i="11"/>
  <c r="F40" i="11"/>
  <c r="H40" i="11"/>
  <c r="I40" i="11"/>
  <c r="C216" i="11"/>
  <c r="D216" i="11"/>
  <c r="E216" i="11"/>
  <c r="F216" i="11"/>
  <c r="H216" i="11"/>
  <c r="I216" i="11"/>
  <c r="C80" i="11"/>
  <c r="D80" i="11"/>
  <c r="E80" i="11"/>
  <c r="F80" i="11"/>
  <c r="H80" i="11"/>
  <c r="I80" i="11"/>
  <c r="C81" i="11"/>
  <c r="D81" i="11"/>
  <c r="E81" i="11"/>
  <c r="F81" i="11"/>
  <c r="H81" i="11"/>
  <c r="I81" i="11"/>
  <c r="C71" i="11"/>
  <c r="D71" i="11"/>
  <c r="E71" i="11"/>
  <c r="F71" i="11"/>
  <c r="H71" i="11"/>
  <c r="I71" i="11"/>
  <c r="C217" i="11"/>
  <c r="D217" i="11"/>
  <c r="E217" i="11"/>
  <c r="F217" i="11"/>
  <c r="H217" i="11"/>
  <c r="I217" i="11"/>
  <c r="C29" i="11"/>
  <c r="D29" i="11"/>
  <c r="E29" i="11"/>
  <c r="F29" i="11"/>
  <c r="H29" i="11"/>
  <c r="I29" i="11"/>
  <c r="C60" i="11"/>
  <c r="D60" i="11"/>
  <c r="E60" i="11"/>
  <c r="F60" i="11"/>
  <c r="H60" i="11"/>
  <c r="I60" i="11"/>
  <c r="C26" i="11"/>
  <c r="D26" i="11"/>
  <c r="E26" i="11"/>
  <c r="F26" i="11"/>
  <c r="H26" i="11"/>
  <c r="I26" i="11"/>
  <c r="C65" i="11"/>
  <c r="D65" i="11"/>
  <c r="E65" i="11"/>
  <c r="F65" i="11"/>
  <c r="H65" i="11"/>
  <c r="I65" i="11"/>
  <c r="C28" i="11"/>
  <c r="D28" i="11"/>
  <c r="E28" i="11"/>
  <c r="F28" i="11"/>
  <c r="H28" i="11"/>
  <c r="I28" i="11"/>
  <c r="C20" i="11"/>
  <c r="D20" i="11"/>
  <c r="E20" i="11"/>
  <c r="F20" i="11"/>
  <c r="H20" i="11"/>
  <c r="I20" i="11"/>
  <c r="C58" i="11"/>
  <c r="D58" i="11"/>
  <c r="E58" i="11"/>
  <c r="F58" i="11"/>
  <c r="H58" i="11"/>
  <c r="I58" i="11"/>
  <c r="C218" i="11"/>
  <c r="D218" i="11"/>
  <c r="E218" i="11"/>
  <c r="F218" i="11"/>
  <c r="H218" i="11"/>
  <c r="I218" i="11"/>
  <c r="C22" i="11"/>
  <c r="D22" i="11"/>
  <c r="E22" i="11"/>
  <c r="F22" i="11"/>
  <c r="H22" i="11"/>
  <c r="I22" i="11"/>
  <c r="C27" i="11"/>
  <c r="D27" i="11"/>
  <c r="E27" i="11"/>
  <c r="F27" i="11"/>
  <c r="H27" i="11"/>
  <c r="I27" i="11"/>
  <c r="C25" i="11"/>
  <c r="D25" i="11"/>
  <c r="E25" i="11"/>
  <c r="F25" i="11"/>
  <c r="H25" i="11"/>
  <c r="I25" i="11"/>
  <c r="C219" i="11"/>
  <c r="D219" i="11"/>
  <c r="E219" i="11"/>
  <c r="F219" i="11"/>
  <c r="H219" i="11"/>
  <c r="I219" i="11"/>
  <c r="C175" i="11"/>
  <c r="D175" i="11"/>
  <c r="E175" i="11"/>
  <c r="F175" i="11"/>
  <c r="H175" i="11"/>
  <c r="I175" i="11"/>
  <c r="C220" i="11"/>
  <c r="D220" i="11"/>
  <c r="E220" i="11"/>
  <c r="F220" i="11"/>
  <c r="H220" i="11"/>
  <c r="I220" i="11"/>
  <c r="C66" i="11"/>
  <c r="D66" i="11"/>
  <c r="E66" i="11"/>
  <c r="F66" i="11"/>
  <c r="H66" i="11"/>
  <c r="I66" i="11"/>
  <c r="C221" i="11"/>
  <c r="D221" i="11"/>
  <c r="E221" i="11"/>
  <c r="F221" i="11"/>
  <c r="H221" i="11"/>
  <c r="I221" i="11"/>
  <c r="C59" i="11"/>
  <c r="D59" i="11"/>
  <c r="E59" i="11"/>
  <c r="F59" i="11"/>
  <c r="H59" i="11"/>
  <c r="I59" i="11"/>
  <c r="C52" i="11"/>
  <c r="D52" i="11"/>
  <c r="E52" i="11"/>
  <c r="F52" i="11"/>
  <c r="H52" i="11"/>
  <c r="I52" i="11"/>
  <c r="C222" i="11"/>
  <c r="D222" i="11"/>
  <c r="E222" i="11"/>
  <c r="F222" i="11"/>
  <c r="H222" i="11"/>
  <c r="I222" i="11"/>
  <c r="C223" i="11"/>
  <c r="D223" i="11"/>
  <c r="E223" i="11"/>
  <c r="F223" i="11"/>
  <c r="H223" i="11"/>
  <c r="I223" i="11"/>
  <c r="C224" i="11"/>
  <c r="D224" i="11"/>
  <c r="E224" i="11"/>
  <c r="F224" i="11"/>
  <c r="H224" i="11"/>
  <c r="I224" i="11"/>
  <c r="C225" i="11"/>
  <c r="D225" i="11"/>
  <c r="E225" i="11"/>
  <c r="F225" i="11"/>
  <c r="H225" i="11"/>
  <c r="I225" i="11"/>
  <c r="C165" i="11"/>
  <c r="D165" i="11"/>
  <c r="E165" i="11"/>
  <c r="F165" i="11"/>
  <c r="H165" i="11"/>
  <c r="I165" i="11"/>
  <c r="C166" i="11"/>
  <c r="D166" i="11"/>
  <c r="E166" i="11"/>
  <c r="F166" i="11"/>
  <c r="H166" i="11"/>
  <c r="I166" i="11"/>
  <c r="C226" i="11"/>
  <c r="D226" i="11"/>
  <c r="E226" i="11"/>
  <c r="F226" i="11"/>
  <c r="H226" i="11"/>
  <c r="I226" i="11"/>
  <c r="C72" i="11"/>
  <c r="D72" i="11"/>
  <c r="E72" i="11"/>
  <c r="F72" i="11"/>
  <c r="H72" i="11"/>
  <c r="I72" i="11"/>
  <c r="C227" i="11"/>
  <c r="D227" i="11"/>
  <c r="E227" i="11"/>
  <c r="F227" i="11"/>
  <c r="H227" i="11"/>
  <c r="I227" i="11"/>
  <c r="C167" i="11"/>
  <c r="D167" i="11"/>
  <c r="E167" i="11"/>
  <c r="F167" i="11"/>
  <c r="H167" i="11"/>
  <c r="I167" i="11"/>
  <c r="C168" i="11"/>
  <c r="D168" i="11"/>
  <c r="E168" i="11"/>
  <c r="F168" i="11"/>
  <c r="H168" i="11"/>
  <c r="I168" i="11"/>
  <c r="C169" i="11"/>
  <c r="D169" i="11"/>
  <c r="E169" i="11"/>
  <c r="F169" i="11"/>
  <c r="H169" i="11"/>
  <c r="I169" i="11"/>
  <c r="C172" i="11"/>
  <c r="D172" i="11"/>
  <c r="E172" i="11"/>
  <c r="F172" i="11"/>
  <c r="H172" i="11"/>
  <c r="I172" i="11"/>
  <c r="C173" i="11"/>
  <c r="D173" i="11"/>
  <c r="E173" i="11"/>
  <c r="F173" i="11"/>
  <c r="H173" i="11"/>
  <c r="I173" i="11"/>
  <c r="C228" i="11"/>
  <c r="D228" i="11"/>
  <c r="E228" i="11"/>
  <c r="F228" i="11"/>
  <c r="H228" i="11"/>
  <c r="I228" i="11"/>
  <c r="C229" i="11"/>
  <c r="D229" i="11"/>
  <c r="E229" i="11"/>
  <c r="F229" i="11"/>
  <c r="H229" i="11"/>
  <c r="I229" i="11"/>
  <c r="C230" i="11"/>
  <c r="D230" i="11"/>
  <c r="E230" i="11"/>
  <c r="F230" i="11"/>
  <c r="H230" i="11"/>
  <c r="I230" i="11"/>
  <c r="C174" i="11"/>
  <c r="D174" i="11"/>
  <c r="E174" i="11"/>
  <c r="F174" i="11"/>
  <c r="H174" i="11"/>
  <c r="I174" i="11"/>
  <c r="C90" i="11"/>
  <c r="D90" i="11"/>
  <c r="E90" i="11"/>
  <c r="F90" i="11"/>
  <c r="H90" i="11"/>
  <c r="I90" i="11"/>
  <c r="C91" i="11"/>
  <c r="D91" i="11"/>
  <c r="E91" i="11"/>
  <c r="F91" i="11"/>
  <c r="H91" i="11"/>
  <c r="I91" i="11"/>
  <c r="C92" i="11"/>
  <c r="D92" i="11"/>
  <c r="E92" i="11"/>
  <c r="F92" i="11"/>
  <c r="H92" i="11"/>
  <c r="I92" i="11"/>
  <c r="C62" i="11"/>
  <c r="D62" i="11"/>
  <c r="E62" i="11"/>
  <c r="F62" i="11"/>
  <c r="H62" i="11"/>
  <c r="I62" i="11"/>
  <c r="C56" i="11"/>
  <c r="D56" i="11"/>
  <c r="E56" i="11"/>
  <c r="F56" i="11"/>
  <c r="H56" i="11"/>
  <c r="I56" i="11"/>
  <c r="C116" i="11"/>
  <c r="D116" i="11"/>
  <c r="E116" i="11"/>
  <c r="F116" i="11"/>
  <c r="H116" i="11"/>
  <c r="I116" i="11"/>
  <c r="C128" i="11"/>
  <c r="D128" i="11"/>
  <c r="E128" i="11"/>
  <c r="F128" i="11"/>
  <c r="H128" i="11"/>
  <c r="I128" i="11"/>
  <c r="C129" i="11"/>
  <c r="D129" i="11"/>
  <c r="E129" i="11"/>
  <c r="F129" i="11"/>
  <c r="H129" i="11"/>
  <c r="I129" i="11"/>
  <c r="C43" i="11"/>
  <c r="D43" i="11"/>
  <c r="E43" i="11"/>
  <c r="F43" i="11"/>
  <c r="H43" i="11"/>
  <c r="I43" i="11"/>
  <c r="C231" i="11"/>
  <c r="D231" i="11"/>
  <c r="E231" i="11"/>
  <c r="F231" i="11"/>
  <c r="H231" i="11"/>
  <c r="I231" i="11"/>
  <c r="C42" i="11"/>
  <c r="D42" i="11"/>
  <c r="E42" i="11"/>
  <c r="F42" i="11"/>
  <c r="H42" i="11"/>
  <c r="I42" i="11"/>
  <c r="C130" i="11"/>
  <c r="D130" i="11"/>
  <c r="E130" i="11"/>
  <c r="F130" i="11"/>
  <c r="H130" i="11"/>
  <c r="I130" i="11"/>
  <c r="C103" i="11"/>
  <c r="D103" i="11"/>
  <c r="E103" i="11"/>
  <c r="F103" i="11"/>
  <c r="H103" i="11"/>
  <c r="I103" i="11"/>
  <c r="C131" i="11"/>
  <c r="D131" i="11"/>
  <c r="E131" i="11"/>
  <c r="F131" i="11"/>
  <c r="H131" i="11"/>
  <c r="I131" i="11"/>
  <c r="C102" i="11"/>
  <c r="D102" i="11"/>
  <c r="E102" i="11"/>
  <c r="F102" i="11"/>
  <c r="H102" i="11"/>
  <c r="I102" i="11"/>
  <c r="C232" i="11"/>
  <c r="D232" i="11"/>
  <c r="E232" i="11"/>
  <c r="F232" i="11"/>
  <c r="H232" i="11"/>
  <c r="I232" i="11"/>
  <c r="C132" i="11"/>
  <c r="D132" i="11"/>
  <c r="E132" i="11"/>
  <c r="F132" i="11"/>
  <c r="H132" i="11"/>
  <c r="I132" i="11"/>
  <c r="C233" i="11"/>
  <c r="D233" i="11"/>
  <c r="E233" i="11"/>
  <c r="F233" i="11"/>
  <c r="H233" i="11"/>
  <c r="I233" i="11"/>
  <c r="C133" i="11"/>
  <c r="D133" i="11"/>
  <c r="E133" i="11"/>
  <c r="F133" i="11"/>
  <c r="H133" i="11"/>
  <c r="I133" i="11"/>
  <c r="C234" i="11"/>
  <c r="D234" i="11"/>
  <c r="E234" i="11"/>
  <c r="F234" i="11"/>
  <c r="H234" i="11"/>
  <c r="I234" i="11"/>
  <c r="C119" i="11"/>
  <c r="D119" i="11"/>
  <c r="E119" i="11"/>
  <c r="F119" i="11"/>
  <c r="H119" i="11"/>
  <c r="I119" i="11"/>
  <c r="C235" i="11"/>
  <c r="D235" i="11"/>
  <c r="E235" i="11"/>
  <c r="F235" i="11"/>
  <c r="H235" i="11"/>
  <c r="I235" i="11"/>
  <c r="C61" i="11"/>
  <c r="D61" i="11"/>
  <c r="E61" i="11"/>
  <c r="F61" i="11"/>
  <c r="H61" i="11"/>
  <c r="I61" i="11"/>
  <c r="C118" i="11"/>
  <c r="D118" i="11"/>
  <c r="E118" i="11"/>
  <c r="F118" i="11"/>
  <c r="H118" i="11"/>
  <c r="I118" i="11"/>
  <c r="C236" i="11"/>
  <c r="D236" i="11"/>
  <c r="E236" i="11"/>
  <c r="F236" i="11"/>
  <c r="H236" i="11"/>
  <c r="I236" i="11"/>
  <c r="C237" i="11"/>
  <c r="D237" i="11"/>
  <c r="E237" i="11"/>
  <c r="F237" i="11"/>
  <c r="H237" i="11"/>
  <c r="I237" i="11"/>
  <c r="C93" i="11"/>
  <c r="D93" i="11"/>
  <c r="E93" i="11"/>
  <c r="F93" i="11"/>
  <c r="H93" i="11"/>
  <c r="I93" i="11"/>
  <c r="C120" i="11"/>
  <c r="D120" i="11"/>
  <c r="E120" i="11"/>
  <c r="F120" i="11"/>
  <c r="H120" i="11"/>
  <c r="I120" i="11"/>
  <c r="C121" i="11"/>
  <c r="D121" i="11"/>
  <c r="E121" i="11"/>
  <c r="F121" i="11"/>
  <c r="H121" i="11"/>
  <c r="I121" i="11"/>
  <c r="C122" i="11"/>
  <c r="D122" i="11"/>
  <c r="E122" i="11"/>
  <c r="F122" i="11"/>
  <c r="H122" i="11"/>
  <c r="I122" i="11"/>
  <c r="C21" i="11"/>
  <c r="D21" i="11"/>
  <c r="E21" i="11"/>
  <c r="F21" i="11"/>
  <c r="H21" i="11"/>
  <c r="I21" i="11"/>
  <c r="C238" i="11"/>
  <c r="D238" i="11"/>
  <c r="E238" i="11"/>
  <c r="F238" i="11"/>
  <c r="H238" i="11"/>
  <c r="I238" i="11"/>
  <c r="C186" i="11"/>
  <c r="D186" i="11"/>
  <c r="E186" i="11"/>
  <c r="F186" i="11"/>
  <c r="H186" i="11"/>
  <c r="I186" i="11"/>
  <c r="C239" i="11"/>
  <c r="D239" i="11"/>
  <c r="E239" i="11"/>
  <c r="F239" i="11"/>
  <c r="H239" i="11"/>
  <c r="I239" i="11"/>
  <c r="C76" i="11"/>
  <c r="D76" i="11"/>
  <c r="E76" i="11"/>
  <c r="F76" i="11"/>
  <c r="H76" i="11"/>
  <c r="I76" i="11"/>
  <c r="C113" i="11"/>
  <c r="D113" i="11"/>
  <c r="E113" i="11"/>
  <c r="F113" i="11"/>
  <c r="H113" i="11"/>
  <c r="I113" i="11"/>
  <c r="C240" i="11"/>
  <c r="D240" i="11"/>
  <c r="E240" i="11"/>
  <c r="F240" i="11"/>
  <c r="H240" i="11"/>
  <c r="I240" i="11"/>
  <c r="C112" i="11"/>
  <c r="D112" i="11"/>
  <c r="E112" i="11"/>
  <c r="F112" i="11"/>
  <c r="H112" i="11"/>
  <c r="I112" i="11"/>
  <c r="C123" i="11"/>
  <c r="D123" i="11"/>
  <c r="E123" i="11"/>
  <c r="F123" i="11"/>
  <c r="H123" i="11"/>
  <c r="I123" i="11"/>
  <c r="C111" i="11"/>
  <c r="D111" i="11"/>
  <c r="E111" i="11"/>
  <c r="F111" i="11"/>
  <c r="H111" i="11"/>
  <c r="I111" i="11"/>
  <c r="C110" i="11"/>
  <c r="D110" i="11"/>
  <c r="E110" i="11"/>
  <c r="F110" i="11"/>
  <c r="H110" i="11"/>
  <c r="I110" i="11"/>
  <c r="C241" i="11"/>
  <c r="D241" i="11"/>
  <c r="E241" i="11"/>
  <c r="F241" i="11"/>
  <c r="H241" i="11"/>
  <c r="I241" i="11"/>
  <c r="C124" i="11"/>
  <c r="D124" i="11"/>
  <c r="E124" i="11"/>
  <c r="F124" i="11"/>
  <c r="H124" i="11"/>
  <c r="I124" i="11"/>
  <c r="C125" i="11"/>
  <c r="D125" i="11"/>
  <c r="E125" i="11"/>
  <c r="F125" i="11"/>
  <c r="H125" i="11"/>
  <c r="I125" i="11"/>
  <c r="C126" i="11"/>
  <c r="D126" i="11"/>
  <c r="E126" i="11"/>
  <c r="F126" i="11"/>
  <c r="H126" i="11"/>
  <c r="I126" i="11"/>
  <c r="C127" i="11"/>
  <c r="D127" i="11"/>
  <c r="E127" i="11"/>
  <c r="F127" i="11"/>
  <c r="H127" i="11"/>
  <c r="I127" i="11"/>
  <c r="C242" i="11"/>
  <c r="D242" i="11"/>
  <c r="E242" i="11"/>
  <c r="F242" i="11"/>
  <c r="H242" i="11"/>
  <c r="I242" i="11"/>
  <c r="C101" i="11"/>
  <c r="D101" i="11"/>
  <c r="E101" i="11"/>
  <c r="F101" i="11"/>
  <c r="H101" i="11"/>
  <c r="I101" i="11"/>
  <c r="C97" i="11"/>
  <c r="D97" i="11"/>
  <c r="E97" i="11"/>
  <c r="F97" i="11"/>
  <c r="H97" i="11"/>
  <c r="I97" i="11"/>
  <c r="C98" i="11"/>
  <c r="D98" i="11"/>
  <c r="E98" i="11"/>
  <c r="F98" i="11"/>
  <c r="H98" i="11"/>
  <c r="I98" i="11"/>
  <c r="C243" i="11"/>
  <c r="D243" i="11"/>
  <c r="E243" i="11"/>
  <c r="F243" i="11"/>
  <c r="H243" i="11"/>
  <c r="I243" i="11"/>
  <c r="C244" i="11"/>
  <c r="D244" i="11"/>
  <c r="E244" i="11"/>
  <c r="F244" i="11"/>
  <c r="H244" i="11"/>
  <c r="I244" i="11"/>
  <c r="C245" i="11"/>
  <c r="D245" i="11"/>
  <c r="E245" i="11"/>
  <c r="F245" i="11"/>
  <c r="H245" i="11"/>
  <c r="I245" i="11"/>
  <c r="C107" i="11"/>
  <c r="D107" i="11"/>
  <c r="E107" i="11"/>
  <c r="F107" i="11"/>
  <c r="H107" i="11"/>
  <c r="I107" i="11"/>
  <c r="C114" i="11"/>
  <c r="D114" i="11"/>
  <c r="E114" i="11"/>
  <c r="F114" i="11"/>
  <c r="H114" i="11"/>
  <c r="I114" i="11"/>
  <c r="C246" i="11"/>
  <c r="D246" i="11"/>
  <c r="E246" i="11"/>
  <c r="F246" i="11"/>
  <c r="H246" i="11"/>
  <c r="I246" i="11"/>
  <c r="C38" i="11"/>
  <c r="D38" i="11"/>
  <c r="E38" i="11"/>
  <c r="F38" i="11"/>
  <c r="H38" i="11"/>
  <c r="I38" i="11"/>
  <c r="C115" i="11"/>
  <c r="D115" i="11"/>
  <c r="E115" i="11"/>
  <c r="F115" i="11"/>
  <c r="H115" i="11"/>
  <c r="I115" i="11"/>
  <c r="C73" i="11"/>
  <c r="D73" i="11"/>
  <c r="E73" i="11"/>
  <c r="F73" i="11"/>
  <c r="H73" i="11"/>
  <c r="I73" i="11"/>
  <c r="C153" i="11"/>
  <c r="D153" i="11"/>
  <c r="E153" i="11"/>
  <c r="F153" i="11"/>
  <c r="H153" i="11"/>
  <c r="I153" i="11"/>
  <c r="C154" i="11"/>
  <c r="D154" i="11"/>
  <c r="E154" i="11"/>
  <c r="F154" i="11"/>
  <c r="H154" i="11"/>
  <c r="I154" i="11"/>
  <c r="C159" i="11"/>
  <c r="D159" i="11"/>
  <c r="E159" i="11"/>
  <c r="F159" i="11"/>
  <c r="H159" i="11"/>
  <c r="I159" i="11"/>
  <c r="C164" i="11"/>
  <c r="D164" i="11"/>
  <c r="E164" i="11"/>
  <c r="F164" i="11"/>
  <c r="H164" i="11"/>
  <c r="I164" i="11"/>
  <c r="C160" i="11"/>
  <c r="D160" i="11"/>
  <c r="E160" i="11"/>
  <c r="F160" i="11"/>
  <c r="H160" i="11"/>
  <c r="I160" i="11"/>
  <c r="C151" i="11"/>
  <c r="D151" i="11"/>
  <c r="E151" i="11"/>
  <c r="F151" i="11"/>
  <c r="H151" i="11"/>
  <c r="I151" i="11"/>
  <c r="C152" i="11"/>
  <c r="D152" i="11"/>
  <c r="E152" i="11"/>
  <c r="F152" i="11"/>
  <c r="H152" i="11"/>
  <c r="I152" i="11"/>
  <c r="C150" i="11"/>
  <c r="D150" i="11"/>
  <c r="E150" i="11"/>
  <c r="F150" i="11"/>
  <c r="H150" i="11"/>
  <c r="I150" i="11"/>
  <c r="C117" i="11"/>
  <c r="D117" i="11"/>
  <c r="E117" i="11"/>
  <c r="F117" i="11"/>
  <c r="H117" i="11"/>
  <c r="I117" i="11"/>
  <c r="C94" i="11"/>
  <c r="D94" i="11"/>
  <c r="E94" i="11"/>
  <c r="F94" i="11"/>
  <c r="H94" i="11"/>
  <c r="I94" i="11"/>
  <c r="C155" i="11"/>
  <c r="D155" i="11"/>
  <c r="E155" i="11"/>
  <c r="F155" i="11"/>
  <c r="H155" i="11"/>
  <c r="I155" i="11"/>
  <c r="C161" i="11"/>
  <c r="D161" i="11"/>
  <c r="E161" i="11"/>
  <c r="F161" i="11"/>
  <c r="H161" i="11"/>
  <c r="I161" i="11"/>
  <c r="C144" i="11"/>
  <c r="D144" i="11"/>
  <c r="E144" i="11"/>
  <c r="F144" i="11"/>
  <c r="H144" i="11"/>
  <c r="I144" i="11"/>
  <c r="C156" i="11"/>
  <c r="D156" i="11"/>
  <c r="E156" i="11"/>
  <c r="F156" i="11"/>
  <c r="H156" i="11"/>
  <c r="I156" i="11"/>
  <c r="C143" i="11"/>
  <c r="D143" i="11"/>
  <c r="E143" i="11"/>
  <c r="F143" i="11"/>
  <c r="H143" i="11"/>
  <c r="I143" i="11"/>
  <c r="C157" i="11"/>
  <c r="D157" i="11"/>
  <c r="E157" i="11"/>
  <c r="F157" i="11"/>
  <c r="H157" i="11"/>
  <c r="I157" i="11"/>
  <c r="C158" i="11"/>
  <c r="D158" i="11"/>
  <c r="E158" i="11"/>
  <c r="F158" i="11"/>
  <c r="H158" i="11"/>
  <c r="I158" i="11"/>
  <c r="C247" i="11"/>
  <c r="D247" i="11"/>
  <c r="E247" i="11"/>
  <c r="F247" i="11"/>
  <c r="H247" i="11"/>
  <c r="I247" i="11"/>
  <c r="C145" i="11"/>
  <c r="D145" i="11"/>
  <c r="E145" i="11"/>
  <c r="F145" i="11"/>
  <c r="H145" i="11"/>
  <c r="I145" i="11"/>
  <c r="C248" i="11"/>
  <c r="D248" i="11"/>
  <c r="E248" i="11"/>
  <c r="F248" i="11"/>
  <c r="H248" i="11"/>
  <c r="I248" i="11"/>
  <c r="C146" i="11"/>
  <c r="D146" i="11"/>
  <c r="E146" i="11"/>
  <c r="F146" i="11"/>
  <c r="H146" i="11"/>
  <c r="I146" i="11"/>
  <c r="C249" i="11"/>
  <c r="D249" i="11"/>
  <c r="E249" i="11"/>
  <c r="F249" i="11"/>
  <c r="H249" i="11"/>
  <c r="I249" i="11"/>
  <c r="C162" i="11"/>
  <c r="D162" i="11"/>
  <c r="E162" i="11"/>
  <c r="F162" i="11"/>
  <c r="H162" i="11"/>
  <c r="I162" i="11"/>
  <c r="C147" i="11"/>
  <c r="D147" i="11"/>
  <c r="E147" i="11"/>
  <c r="F147" i="11"/>
  <c r="H147" i="11"/>
  <c r="I147" i="11"/>
  <c r="C141" i="11"/>
  <c r="D141" i="11"/>
  <c r="E141" i="11"/>
  <c r="F141" i="11"/>
  <c r="H141" i="11"/>
  <c r="I141" i="11"/>
  <c r="C148" i="11"/>
  <c r="D148" i="11"/>
  <c r="E148" i="11"/>
  <c r="F148" i="11"/>
  <c r="H148" i="11"/>
  <c r="I148" i="11"/>
  <c r="C250" i="11"/>
  <c r="D250" i="11"/>
  <c r="E250" i="11"/>
  <c r="F250" i="11"/>
  <c r="H250" i="11"/>
  <c r="I250" i="11"/>
  <c r="C149" i="11"/>
  <c r="D149" i="11"/>
  <c r="E149" i="11"/>
  <c r="F149" i="11"/>
  <c r="H149" i="11"/>
  <c r="I149" i="11"/>
  <c r="C109" i="11"/>
  <c r="D109" i="11"/>
  <c r="E109" i="11"/>
  <c r="F109" i="11"/>
  <c r="H109" i="11"/>
  <c r="I109" i="11"/>
  <c r="C142" i="11"/>
  <c r="D142" i="11"/>
  <c r="E142" i="11"/>
  <c r="F142" i="11"/>
  <c r="H142" i="11"/>
  <c r="I142" i="11"/>
  <c r="C163" i="11"/>
  <c r="D163" i="11"/>
  <c r="E163" i="11"/>
  <c r="F163" i="11"/>
  <c r="H163" i="11"/>
  <c r="I163" i="11"/>
  <c r="C251" i="11"/>
  <c r="D251" i="11"/>
  <c r="E251" i="11"/>
  <c r="F251" i="11"/>
  <c r="H251" i="11"/>
  <c r="I251" i="11"/>
  <c r="C252" i="11"/>
  <c r="D252" i="11"/>
  <c r="E252" i="11"/>
  <c r="F252" i="11"/>
  <c r="H252" i="11"/>
  <c r="I252" i="11"/>
  <c r="C95" i="11"/>
  <c r="D95" i="11"/>
  <c r="E95" i="11"/>
  <c r="F95" i="11"/>
  <c r="H95" i="11"/>
  <c r="I95" i="11"/>
  <c r="C99" i="11"/>
  <c r="D99" i="11"/>
  <c r="E99" i="11"/>
  <c r="F99" i="11"/>
  <c r="H99" i="11"/>
  <c r="I99" i="11"/>
  <c r="C100" i="11"/>
  <c r="D100" i="11"/>
  <c r="E100" i="11"/>
  <c r="F100" i="11"/>
  <c r="H100" i="11"/>
  <c r="I100" i="11"/>
  <c r="C104" i="11"/>
  <c r="D104" i="11"/>
  <c r="E104" i="11"/>
  <c r="F104" i="11"/>
  <c r="H104" i="11"/>
  <c r="I104" i="11"/>
  <c r="C105" i="11"/>
  <c r="D105" i="11"/>
  <c r="E105" i="11"/>
  <c r="F105" i="11"/>
  <c r="H105" i="11"/>
  <c r="I105" i="11"/>
  <c r="C253" i="11"/>
  <c r="D253" i="11"/>
  <c r="E253" i="11"/>
  <c r="F253" i="11"/>
  <c r="H253" i="11"/>
  <c r="I253" i="11"/>
  <c r="C254" i="11"/>
  <c r="D254" i="11"/>
  <c r="E254" i="11"/>
  <c r="F254" i="11"/>
  <c r="H254" i="11"/>
  <c r="I254" i="11"/>
  <c r="C255" i="11"/>
  <c r="D255" i="11"/>
  <c r="E255" i="11"/>
  <c r="F255" i="11"/>
  <c r="H255" i="11"/>
  <c r="I255" i="11"/>
  <c r="C256" i="11"/>
  <c r="D256" i="11"/>
  <c r="E256" i="11"/>
  <c r="F256" i="11"/>
  <c r="H256" i="11"/>
  <c r="I256" i="11"/>
  <c r="C96" i="11"/>
  <c r="D96" i="11"/>
  <c r="E96" i="11"/>
  <c r="F96" i="11"/>
  <c r="H96" i="11"/>
  <c r="I96" i="11"/>
  <c r="C257" i="11"/>
  <c r="D257" i="11"/>
  <c r="E257" i="11"/>
  <c r="F257" i="11"/>
  <c r="H257" i="11"/>
  <c r="I257" i="11"/>
  <c r="C258" i="11"/>
  <c r="D258" i="11"/>
  <c r="E258" i="11"/>
  <c r="F258" i="11"/>
  <c r="H258" i="11"/>
  <c r="I258" i="11"/>
  <c r="C89" i="11"/>
  <c r="D89" i="11"/>
  <c r="E89" i="11"/>
  <c r="F89" i="11"/>
  <c r="H89" i="11"/>
  <c r="I89" i="11"/>
  <c r="C134" i="11"/>
  <c r="D134" i="11"/>
  <c r="E134" i="11"/>
  <c r="F134" i="11"/>
  <c r="H134" i="11"/>
  <c r="I134" i="11"/>
  <c r="C259" i="11"/>
  <c r="D259" i="11"/>
  <c r="E259" i="11"/>
  <c r="F259" i="11"/>
  <c r="H259" i="11"/>
  <c r="I259" i="11"/>
  <c r="C135" i="11"/>
  <c r="D135" i="11"/>
  <c r="E135" i="11"/>
  <c r="F135" i="11"/>
  <c r="H135" i="11"/>
  <c r="I135" i="11"/>
  <c r="C136" i="11"/>
  <c r="D136" i="11"/>
  <c r="E136" i="11"/>
  <c r="F136" i="11"/>
  <c r="H136" i="11"/>
  <c r="I136" i="11"/>
  <c r="C260" i="11"/>
  <c r="D260" i="11"/>
  <c r="E260" i="11"/>
  <c r="F260" i="11"/>
  <c r="H260" i="11"/>
  <c r="I260" i="11"/>
  <c r="C137" i="11"/>
  <c r="D137" i="11"/>
  <c r="E137" i="11"/>
  <c r="F137" i="11"/>
  <c r="H137" i="11"/>
  <c r="I137" i="11"/>
  <c r="C138" i="11"/>
  <c r="D138" i="11"/>
  <c r="E138" i="11"/>
  <c r="F138" i="11"/>
  <c r="H138" i="11"/>
  <c r="I138" i="11"/>
  <c r="C139" i="11"/>
  <c r="D139" i="11"/>
  <c r="E139" i="11"/>
  <c r="F139" i="11"/>
  <c r="H139" i="11"/>
  <c r="I139" i="11"/>
  <c r="C140" i="11"/>
  <c r="D140" i="11"/>
  <c r="E140" i="11"/>
  <c r="F140" i="11"/>
  <c r="H140" i="11"/>
  <c r="I140" i="11"/>
  <c r="C171" i="11"/>
  <c r="D171" i="11"/>
  <c r="E171" i="11"/>
  <c r="F171" i="11"/>
  <c r="H171" i="11"/>
  <c r="I171" i="11"/>
  <c r="C170" i="11"/>
  <c r="D170" i="11"/>
  <c r="E170" i="11"/>
  <c r="F170" i="11"/>
  <c r="H170" i="11"/>
  <c r="I170" i="11"/>
  <c r="C37" i="11"/>
  <c r="D37" i="11"/>
  <c r="E37" i="11"/>
  <c r="F37" i="11"/>
  <c r="H37" i="11"/>
  <c r="I37" i="11"/>
  <c r="C179" i="11"/>
  <c r="D179" i="11"/>
  <c r="E179" i="11"/>
  <c r="F179" i="11"/>
  <c r="H179" i="11"/>
  <c r="I179" i="11"/>
  <c r="C180" i="11"/>
  <c r="D180" i="11"/>
  <c r="E180" i="11"/>
  <c r="F180" i="11"/>
  <c r="H180" i="11"/>
  <c r="I180" i="11"/>
  <c r="C176" i="11"/>
  <c r="D176" i="11"/>
  <c r="E176" i="11"/>
  <c r="F176" i="11"/>
  <c r="H176" i="11"/>
  <c r="I176" i="11"/>
  <c r="C177" i="11"/>
  <c r="D177" i="11"/>
  <c r="E177" i="11"/>
  <c r="F177" i="11"/>
  <c r="H177" i="11"/>
  <c r="I177" i="11"/>
  <c r="C182" i="11"/>
  <c r="D182" i="11"/>
  <c r="E182" i="11"/>
  <c r="F182" i="11"/>
  <c r="H182" i="11"/>
  <c r="I182" i="11"/>
  <c r="C178" i="11"/>
  <c r="D178" i="11"/>
  <c r="E178" i="11"/>
  <c r="F178" i="11"/>
  <c r="H178" i="11"/>
  <c r="I178" i="11"/>
  <c r="C261" i="11"/>
  <c r="D261" i="11"/>
  <c r="E261" i="11"/>
  <c r="F261" i="11"/>
  <c r="H261" i="11"/>
  <c r="I261" i="11"/>
  <c r="C181" i="11"/>
  <c r="D181" i="11"/>
  <c r="E181" i="11"/>
  <c r="F181" i="11"/>
  <c r="H181" i="11"/>
  <c r="I181" i="11"/>
  <c r="C106" i="11"/>
  <c r="D106" i="11"/>
  <c r="E106" i="11"/>
  <c r="F106" i="11"/>
  <c r="H106" i="11"/>
  <c r="I106" i="11"/>
  <c r="C262" i="11"/>
  <c r="D262" i="11"/>
  <c r="E262" i="11"/>
  <c r="F262" i="11"/>
  <c r="H262" i="11"/>
  <c r="I262" i="11"/>
  <c r="C108" i="11"/>
  <c r="D108" i="11"/>
  <c r="E108" i="11"/>
  <c r="F108" i="11"/>
  <c r="H108" i="11"/>
  <c r="I108" i="11"/>
  <c r="C44" i="11"/>
  <c r="D44" i="11"/>
  <c r="E44" i="11"/>
  <c r="F44" i="11"/>
  <c r="H44" i="11"/>
  <c r="I44" i="11"/>
  <c r="C193" i="17" l="1"/>
  <c r="D193" i="17"/>
  <c r="F193" i="17" s="1"/>
  <c r="E193" i="17"/>
  <c r="H193" i="17"/>
  <c r="I193" i="17"/>
  <c r="C183" i="17"/>
  <c r="D183" i="17"/>
  <c r="F183" i="17" s="1"/>
  <c r="E183" i="17"/>
  <c r="H183" i="17"/>
  <c r="I183" i="17"/>
  <c r="C184" i="17"/>
  <c r="D184" i="17"/>
  <c r="F184" i="17" s="1"/>
  <c r="E184" i="17"/>
  <c r="H184" i="17"/>
  <c r="I184" i="17"/>
  <c r="C182" i="17"/>
  <c r="D182" i="17"/>
  <c r="F182" i="17" s="1"/>
  <c r="E182" i="17"/>
  <c r="H182" i="17"/>
  <c r="I182" i="17"/>
  <c r="C177" i="17"/>
  <c r="D177" i="17"/>
  <c r="F177" i="17" s="1"/>
  <c r="E177" i="17"/>
  <c r="H177" i="17"/>
  <c r="I177" i="17"/>
  <c r="C135" i="17"/>
  <c r="D135" i="17"/>
  <c r="F135" i="17" s="1"/>
  <c r="E135" i="17"/>
  <c r="H135" i="17"/>
  <c r="I135" i="17"/>
  <c r="C136" i="17"/>
  <c r="D136" i="17"/>
  <c r="F136" i="17" s="1"/>
  <c r="E136" i="17"/>
  <c r="H136" i="17"/>
  <c r="I136" i="17"/>
  <c r="C178" i="17"/>
  <c r="D178" i="17"/>
  <c r="F178" i="17" s="1"/>
  <c r="E178" i="17"/>
  <c r="H178" i="17"/>
  <c r="I178" i="17"/>
  <c r="C107" i="17"/>
  <c r="D107" i="17"/>
  <c r="F107" i="17" s="1"/>
  <c r="E107" i="17"/>
  <c r="H107" i="17"/>
  <c r="I107" i="17"/>
  <c r="C104" i="17"/>
  <c r="D104" i="17"/>
  <c r="F104" i="17" s="1"/>
  <c r="E104" i="17"/>
  <c r="H104" i="17"/>
  <c r="I104" i="17"/>
  <c r="C194" i="17"/>
  <c r="D194" i="17"/>
  <c r="F194" i="17" s="1"/>
  <c r="E194" i="17"/>
  <c r="H194" i="17"/>
  <c r="I194" i="17"/>
  <c r="C188" i="17"/>
  <c r="D188" i="17"/>
  <c r="F188" i="17" s="1"/>
  <c r="E188" i="17"/>
  <c r="H188" i="17"/>
  <c r="I188" i="17"/>
  <c r="C189" i="17"/>
  <c r="D189" i="17"/>
  <c r="F189" i="17" s="1"/>
  <c r="E189" i="17"/>
  <c r="H189" i="17"/>
  <c r="I189" i="17"/>
  <c r="C190" i="17"/>
  <c r="D190" i="17"/>
  <c r="F190" i="17" s="1"/>
  <c r="E190" i="17"/>
  <c r="H190" i="17"/>
  <c r="I190" i="17"/>
  <c r="C279" i="17"/>
  <c r="D279" i="17"/>
  <c r="F279" i="17" s="1"/>
  <c r="E279" i="17"/>
  <c r="H279" i="17"/>
  <c r="I279" i="17"/>
  <c r="C180" i="17"/>
  <c r="D180" i="17"/>
  <c r="F180" i="17" s="1"/>
  <c r="E180" i="17"/>
  <c r="H180" i="17"/>
  <c r="I180" i="17"/>
  <c r="C280" i="17"/>
  <c r="D280" i="17"/>
  <c r="F280" i="17" s="1"/>
  <c r="E280" i="17"/>
  <c r="H280" i="17"/>
  <c r="I280" i="17"/>
  <c r="C127" i="17"/>
  <c r="D127" i="17"/>
  <c r="F127" i="17" s="1"/>
  <c r="E127" i="17"/>
  <c r="H127" i="17"/>
  <c r="I127" i="17"/>
  <c r="C195" i="17"/>
  <c r="D195" i="17"/>
  <c r="F195" i="17" s="1"/>
  <c r="E195" i="17"/>
  <c r="H195" i="17"/>
  <c r="I195" i="17"/>
  <c r="C174" i="17"/>
  <c r="D174" i="17"/>
  <c r="F174" i="17" s="1"/>
  <c r="E174" i="17"/>
  <c r="H174" i="17"/>
  <c r="I174" i="17"/>
  <c r="C176" i="17"/>
  <c r="D176" i="17"/>
  <c r="F176" i="17" s="1"/>
  <c r="E176" i="17"/>
  <c r="H176" i="17"/>
  <c r="I176" i="17"/>
  <c r="C179" i="17"/>
  <c r="D179" i="17"/>
  <c r="F179" i="17" s="1"/>
  <c r="E179" i="17"/>
  <c r="H179" i="17"/>
  <c r="I179" i="17"/>
  <c r="C181" i="17"/>
  <c r="D181" i="17"/>
  <c r="F181" i="17" s="1"/>
  <c r="E181" i="17"/>
  <c r="H181" i="17"/>
  <c r="I181" i="17"/>
  <c r="C122" i="17"/>
  <c r="D122" i="17"/>
  <c r="F122" i="17" s="1"/>
  <c r="E122" i="17"/>
  <c r="H122" i="17"/>
  <c r="I122" i="17"/>
  <c r="C175" i="17"/>
  <c r="D175" i="17"/>
  <c r="F175" i="17" s="1"/>
  <c r="E175" i="17"/>
  <c r="H175" i="17"/>
  <c r="I175" i="17"/>
  <c r="C196" i="17"/>
  <c r="D196" i="17"/>
  <c r="F196" i="17" s="1"/>
  <c r="E196" i="17"/>
  <c r="H196" i="17"/>
  <c r="I196" i="17"/>
  <c r="C281" i="17"/>
  <c r="D281" i="17"/>
  <c r="F281" i="17" s="1"/>
  <c r="E281" i="17"/>
  <c r="H281" i="17"/>
  <c r="I281" i="17"/>
  <c r="C282" i="17"/>
  <c r="D282" i="17"/>
  <c r="F282" i="17" s="1"/>
  <c r="E282" i="17"/>
  <c r="H282" i="17"/>
  <c r="I282" i="17"/>
  <c r="C105" i="17"/>
  <c r="D105" i="17"/>
  <c r="F105" i="17" s="1"/>
  <c r="E105" i="17"/>
  <c r="H105" i="17"/>
  <c r="I105" i="17"/>
  <c r="C108" i="17"/>
  <c r="D108" i="17"/>
  <c r="F108" i="17" s="1"/>
  <c r="E108" i="17"/>
  <c r="H108" i="17"/>
  <c r="I108" i="17"/>
  <c r="C113" i="17"/>
  <c r="D113" i="17"/>
  <c r="F113" i="17" s="1"/>
  <c r="E113" i="17"/>
  <c r="H113" i="17"/>
  <c r="I113" i="17"/>
  <c r="C111" i="17"/>
  <c r="D111" i="17"/>
  <c r="F111" i="17" s="1"/>
  <c r="E111" i="17"/>
  <c r="H111" i="17"/>
  <c r="I111" i="17"/>
  <c r="C114" i="17"/>
  <c r="D114" i="17"/>
  <c r="F114" i="17" s="1"/>
  <c r="E114" i="17"/>
  <c r="H114" i="17"/>
  <c r="I114" i="17"/>
  <c r="C118" i="17"/>
  <c r="D118" i="17"/>
  <c r="F118" i="17" s="1"/>
  <c r="E118" i="17"/>
  <c r="H118" i="17"/>
  <c r="I118" i="17"/>
  <c r="C112" i="17"/>
  <c r="D112" i="17"/>
  <c r="F112" i="17" s="1"/>
  <c r="E112" i="17"/>
  <c r="H112" i="17"/>
  <c r="I112" i="17"/>
  <c r="C283" i="17"/>
  <c r="D283" i="17"/>
  <c r="F283" i="17" s="1"/>
  <c r="E283" i="17"/>
  <c r="H283" i="17"/>
  <c r="I283" i="17"/>
  <c r="C284" i="17"/>
  <c r="D284" i="17"/>
  <c r="F284" i="17" s="1"/>
  <c r="E284" i="17"/>
  <c r="H284" i="17"/>
  <c r="I284" i="17"/>
  <c r="C285" i="17"/>
  <c r="D285" i="17"/>
  <c r="F285" i="17" s="1"/>
  <c r="E285" i="17"/>
  <c r="H285" i="17"/>
  <c r="I285" i="17"/>
  <c r="C286" i="17"/>
  <c r="D286" i="17"/>
  <c r="F286" i="17" s="1"/>
  <c r="E286" i="17"/>
  <c r="H286" i="17"/>
  <c r="I286" i="17"/>
  <c r="C115" i="17"/>
  <c r="D115" i="17"/>
  <c r="F115" i="17" s="1"/>
  <c r="E115" i="17"/>
  <c r="H115" i="17"/>
  <c r="I115" i="17"/>
  <c r="C133" i="17"/>
  <c r="D133" i="17"/>
  <c r="F133" i="17" s="1"/>
  <c r="E133" i="17"/>
  <c r="H133" i="17"/>
  <c r="I133" i="17"/>
  <c r="C287" i="17"/>
  <c r="D287" i="17"/>
  <c r="F287" i="17" s="1"/>
  <c r="E287" i="17"/>
  <c r="H287" i="17"/>
  <c r="I287" i="17"/>
  <c r="C101" i="17"/>
  <c r="D101" i="17"/>
  <c r="F101" i="17" s="1"/>
  <c r="E101" i="17"/>
  <c r="H101" i="17"/>
  <c r="I101" i="17"/>
  <c r="C29" i="17"/>
  <c r="D29" i="17"/>
  <c r="F29" i="17" s="1"/>
  <c r="E29" i="17"/>
  <c r="H29" i="17"/>
  <c r="I29" i="17"/>
  <c r="C167" i="17"/>
  <c r="D167" i="17"/>
  <c r="F167" i="17" s="1"/>
  <c r="E167" i="17"/>
  <c r="H167" i="17"/>
  <c r="I167" i="17"/>
  <c r="C168" i="17"/>
  <c r="D168" i="17"/>
  <c r="F168" i="17" s="1"/>
  <c r="E168" i="17"/>
  <c r="H168" i="17"/>
  <c r="I168" i="17"/>
  <c r="C288" i="17"/>
  <c r="D288" i="17"/>
  <c r="F288" i="17" s="1"/>
  <c r="E288" i="17"/>
  <c r="H288" i="17"/>
  <c r="I288" i="17"/>
  <c r="C169" i="17"/>
  <c r="D169" i="17"/>
  <c r="F169" i="17" s="1"/>
  <c r="E169" i="17"/>
  <c r="H169" i="17"/>
  <c r="I169" i="17"/>
  <c r="C289" i="17"/>
  <c r="D289" i="17"/>
  <c r="F289" i="17" s="1"/>
  <c r="E289" i="17"/>
  <c r="H289" i="17"/>
  <c r="I289" i="17"/>
  <c r="C170" i="17"/>
  <c r="D170" i="17"/>
  <c r="F170" i="17" s="1"/>
  <c r="E170" i="17"/>
  <c r="H170" i="17"/>
  <c r="I170" i="17"/>
  <c r="C171" i="17"/>
  <c r="D171" i="17"/>
  <c r="F171" i="17" s="1"/>
  <c r="E171" i="17"/>
  <c r="H171" i="17"/>
  <c r="I171" i="17"/>
  <c r="C172" i="17"/>
  <c r="D172" i="17"/>
  <c r="F172" i="17" s="1"/>
  <c r="E172" i="17"/>
  <c r="H172" i="17"/>
  <c r="I172" i="17"/>
  <c r="C173" i="17"/>
  <c r="D173" i="17"/>
  <c r="F173" i="17" s="1"/>
  <c r="E173" i="17"/>
  <c r="H173" i="17"/>
  <c r="I173" i="17"/>
  <c r="C203" i="17"/>
  <c r="D203" i="17"/>
  <c r="F203" i="17" s="1"/>
  <c r="E203" i="17"/>
  <c r="H203" i="17"/>
  <c r="I203" i="17"/>
  <c r="C207" i="17"/>
  <c r="D207" i="17"/>
  <c r="F207" i="17" s="1"/>
  <c r="E207" i="17"/>
  <c r="H207" i="17"/>
  <c r="I207" i="17"/>
  <c r="C215" i="17"/>
  <c r="D215" i="17"/>
  <c r="F215" i="17" s="1"/>
  <c r="E215" i="17"/>
  <c r="H215" i="17"/>
  <c r="I215" i="17"/>
  <c r="C210" i="17"/>
  <c r="D210" i="17"/>
  <c r="F210" i="17" s="1"/>
  <c r="E210" i="17"/>
  <c r="H210" i="17"/>
  <c r="I210" i="17"/>
  <c r="C211" i="17"/>
  <c r="D211" i="17"/>
  <c r="F211" i="17" s="1"/>
  <c r="E211" i="17"/>
  <c r="H211" i="17"/>
  <c r="I211" i="17"/>
  <c r="C208" i="17"/>
  <c r="D208" i="17"/>
  <c r="F208" i="17" s="1"/>
  <c r="E208" i="17"/>
  <c r="H208" i="17"/>
  <c r="I208" i="17"/>
  <c r="C209" i="17"/>
  <c r="D209" i="17"/>
  <c r="F209" i="17" s="1"/>
  <c r="E209" i="17"/>
  <c r="H209" i="17"/>
  <c r="I209" i="17"/>
  <c r="C100" i="17"/>
  <c r="D100" i="17"/>
  <c r="F100" i="17" s="1"/>
  <c r="E100" i="17"/>
  <c r="H100" i="17"/>
  <c r="I100" i="17"/>
  <c r="C213" i="17"/>
  <c r="D213" i="17"/>
  <c r="F213" i="17" s="1"/>
  <c r="E213" i="17"/>
  <c r="H213" i="17"/>
  <c r="I213" i="17"/>
  <c r="C214" i="17"/>
  <c r="D214" i="17"/>
  <c r="F214" i="17" s="1"/>
  <c r="E214" i="17"/>
  <c r="H214" i="17"/>
  <c r="I214" i="17"/>
  <c r="C212" i="17"/>
  <c r="D212" i="17"/>
  <c r="F212" i="17" s="1"/>
  <c r="E212" i="17"/>
  <c r="H212" i="17"/>
  <c r="I212" i="17"/>
  <c r="C290" i="17"/>
  <c r="D290" i="17"/>
  <c r="F290" i="17" s="1"/>
  <c r="E290" i="17"/>
  <c r="H290" i="17"/>
  <c r="I290" i="17"/>
  <c r="C121" i="17"/>
  <c r="D121" i="17"/>
  <c r="F121" i="17" s="1"/>
  <c r="E121" i="17"/>
  <c r="H121" i="17"/>
  <c r="I121" i="17"/>
  <c r="C128" i="17"/>
  <c r="D128" i="17"/>
  <c r="F128" i="17" s="1"/>
  <c r="E128" i="17"/>
  <c r="H128" i="17"/>
  <c r="I128" i="17"/>
  <c r="C25" i="17"/>
  <c r="D25" i="17"/>
  <c r="F25" i="17" s="1"/>
  <c r="E25" i="17"/>
  <c r="H25" i="17"/>
  <c r="I25" i="17"/>
  <c r="I83" i="17" l="1"/>
  <c r="H83" i="17"/>
  <c r="E83" i="17"/>
  <c r="D83" i="17"/>
  <c r="F83" i="17" s="1"/>
  <c r="C83" i="17"/>
  <c r="I82" i="17"/>
  <c r="H82" i="17"/>
  <c r="E82" i="17"/>
  <c r="D82" i="17"/>
  <c r="F82" i="17" s="1"/>
  <c r="C82" i="17"/>
  <c r="I81" i="17"/>
  <c r="H81" i="17"/>
  <c r="E81" i="17"/>
  <c r="D81" i="17"/>
  <c r="F81" i="17" s="1"/>
  <c r="C81" i="17"/>
  <c r="I259" i="17"/>
  <c r="H259" i="17"/>
  <c r="E259" i="17"/>
  <c r="D259" i="17"/>
  <c r="F259" i="17" s="1"/>
  <c r="C259" i="17"/>
  <c r="I51" i="17"/>
  <c r="H51" i="17"/>
  <c r="E51" i="17"/>
  <c r="D51" i="17"/>
  <c r="F51" i="17" s="1"/>
  <c r="C51" i="17"/>
  <c r="I200" i="17"/>
  <c r="H200" i="17"/>
  <c r="E200" i="17"/>
  <c r="D200" i="17"/>
  <c r="F200" i="17" s="1"/>
  <c r="C200" i="17"/>
  <c r="I199" i="17"/>
  <c r="H199" i="17"/>
  <c r="E199" i="17"/>
  <c r="D199" i="17"/>
  <c r="F199" i="17" s="1"/>
  <c r="C199" i="17"/>
  <c r="I198" i="17"/>
  <c r="H198" i="17"/>
  <c r="E198" i="17"/>
  <c r="D198" i="17"/>
  <c r="F198" i="17" s="1"/>
  <c r="C198" i="17"/>
  <c r="I258" i="17"/>
  <c r="H258" i="17"/>
  <c r="E258" i="17"/>
  <c r="D258" i="17"/>
  <c r="F258" i="17" s="1"/>
  <c r="C258" i="17"/>
  <c r="I257" i="17"/>
  <c r="H257" i="17"/>
  <c r="E257" i="17"/>
  <c r="D257" i="17"/>
  <c r="F257" i="17" s="1"/>
  <c r="C257" i="17"/>
  <c r="I74" i="17"/>
  <c r="H74" i="17"/>
  <c r="E74" i="17"/>
  <c r="D74" i="17"/>
  <c r="F74" i="17" s="1"/>
  <c r="C74" i="17"/>
  <c r="I28" i="17"/>
  <c r="H28" i="17"/>
  <c r="E28" i="17"/>
  <c r="D28" i="17"/>
  <c r="F28" i="17" s="1"/>
  <c r="C28" i="17"/>
  <c r="I76" i="17"/>
  <c r="H76" i="17"/>
  <c r="E76" i="17"/>
  <c r="D76" i="17"/>
  <c r="F76" i="17" s="1"/>
  <c r="C76" i="17"/>
  <c r="I56" i="17"/>
  <c r="H56" i="17"/>
  <c r="E56" i="17"/>
  <c r="D56" i="17"/>
  <c r="F56" i="17" s="1"/>
  <c r="C56" i="17"/>
  <c r="I256" i="17"/>
  <c r="H256" i="17"/>
  <c r="E256" i="17"/>
  <c r="D256" i="17"/>
  <c r="F256" i="17" s="1"/>
  <c r="C256" i="17"/>
  <c r="I255" i="17"/>
  <c r="H255" i="17"/>
  <c r="E255" i="17"/>
  <c r="D255" i="17"/>
  <c r="F255" i="17" s="1"/>
  <c r="C255" i="17"/>
  <c r="I54" i="17"/>
  <c r="H54" i="17"/>
  <c r="E54" i="17"/>
  <c r="D54" i="17"/>
  <c r="F54" i="17" s="1"/>
  <c r="C54" i="17"/>
  <c r="I221" i="17"/>
  <c r="H221" i="17"/>
  <c r="E221" i="17"/>
  <c r="D221" i="17"/>
  <c r="F221" i="17" s="1"/>
  <c r="C221" i="17"/>
  <c r="I254" i="17"/>
  <c r="H254" i="17"/>
  <c r="E254" i="17"/>
  <c r="D254" i="17"/>
  <c r="F254" i="17" s="1"/>
  <c r="C254" i="17"/>
  <c r="I69" i="17"/>
  <c r="H69" i="17"/>
  <c r="E69" i="17"/>
  <c r="D69" i="17"/>
  <c r="F69" i="17" s="1"/>
  <c r="C69" i="17"/>
  <c r="I55" i="17"/>
  <c r="H55" i="17"/>
  <c r="E55" i="17"/>
  <c r="D55" i="17"/>
  <c r="F55" i="17" s="1"/>
  <c r="C55" i="17"/>
  <c r="I253" i="17"/>
  <c r="H253" i="17"/>
  <c r="E253" i="17"/>
  <c r="D253" i="17"/>
  <c r="F253" i="17" s="1"/>
  <c r="C253" i="17"/>
  <c r="I252" i="17"/>
  <c r="H252" i="17"/>
  <c r="E252" i="17"/>
  <c r="D252" i="17"/>
  <c r="F252" i="17" s="1"/>
  <c r="C252" i="17"/>
  <c r="I21" i="17"/>
  <c r="H21" i="17"/>
  <c r="E21" i="17"/>
  <c r="D21" i="17"/>
  <c r="F21" i="17" s="1"/>
  <c r="C21" i="17"/>
  <c r="I61" i="17"/>
  <c r="H61" i="17"/>
  <c r="E61" i="17"/>
  <c r="D61" i="17"/>
  <c r="F61" i="17" s="1"/>
  <c r="C61" i="17"/>
  <c r="I42" i="17"/>
  <c r="H42" i="17"/>
  <c r="E42" i="17"/>
  <c r="D42" i="17"/>
  <c r="F42" i="17" s="1"/>
  <c r="C42" i="17"/>
  <c r="I251" i="17"/>
  <c r="H251" i="17"/>
  <c r="E251" i="17"/>
  <c r="D251" i="17"/>
  <c r="F251" i="17" s="1"/>
  <c r="C251" i="17"/>
  <c r="I62" i="17"/>
  <c r="H62" i="17"/>
  <c r="E62" i="17"/>
  <c r="D62" i="17"/>
  <c r="F62" i="17" s="1"/>
  <c r="C62" i="17"/>
  <c r="I43" i="17"/>
  <c r="H43" i="17"/>
  <c r="E43" i="17"/>
  <c r="D43" i="17"/>
  <c r="F43" i="17" s="1"/>
  <c r="C43" i="17"/>
  <c r="I15" i="17"/>
  <c r="H15" i="17"/>
  <c r="E15" i="17"/>
  <c r="D15" i="17"/>
  <c r="F15" i="17" s="1"/>
  <c r="C15" i="17"/>
  <c r="I39" i="17"/>
  <c r="H39" i="17"/>
  <c r="E39" i="17"/>
  <c r="D39" i="17"/>
  <c r="F39" i="17" s="1"/>
  <c r="C39" i="17"/>
  <c r="I68" i="17"/>
  <c r="H68" i="17"/>
  <c r="E68" i="17"/>
  <c r="D68" i="17"/>
  <c r="F68" i="17" s="1"/>
  <c r="C68" i="17"/>
  <c r="I41" i="17"/>
  <c r="H41" i="17"/>
  <c r="E41" i="17"/>
  <c r="D41" i="17"/>
  <c r="F41" i="17" s="1"/>
  <c r="C41" i="17"/>
  <c r="I32" i="17"/>
  <c r="H32" i="17"/>
  <c r="E32" i="17"/>
  <c r="D32" i="17"/>
  <c r="F32" i="17" s="1"/>
  <c r="C32" i="17"/>
  <c r="I250" i="17"/>
  <c r="H250" i="17"/>
  <c r="E250" i="17"/>
  <c r="D250" i="17"/>
  <c r="F250" i="17" s="1"/>
  <c r="C250" i="17"/>
  <c r="I33" i="17"/>
  <c r="H33" i="17"/>
  <c r="E33" i="17"/>
  <c r="D33" i="17"/>
  <c r="F33" i="17" s="1"/>
  <c r="C33" i="17"/>
  <c r="I220" i="17"/>
  <c r="H220" i="17"/>
  <c r="E220" i="17"/>
  <c r="D220" i="17"/>
  <c r="F220" i="17" s="1"/>
  <c r="C220" i="17"/>
  <c r="I80" i="17"/>
  <c r="H80" i="17"/>
  <c r="E80" i="17"/>
  <c r="D80" i="17"/>
  <c r="F80" i="17" s="1"/>
  <c r="C80" i="17"/>
  <c r="I79" i="17"/>
  <c r="H79" i="17"/>
  <c r="E79" i="17"/>
  <c r="D79" i="17"/>
  <c r="F79" i="17" s="1"/>
  <c r="C79" i="17"/>
  <c r="I78" i="17"/>
  <c r="H78" i="17"/>
  <c r="E78" i="17"/>
  <c r="D78" i="17"/>
  <c r="F78" i="17" s="1"/>
  <c r="C78" i="17"/>
  <c r="I93" i="17"/>
  <c r="H93" i="17"/>
  <c r="E93" i="17"/>
  <c r="D93" i="17"/>
  <c r="F93" i="17" s="1"/>
  <c r="C93" i="17"/>
  <c r="I77" i="17"/>
  <c r="H77" i="17"/>
  <c r="E77" i="17"/>
  <c r="D77" i="17"/>
  <c r="F77" i="17" s="1"/>
  <c r="C77" i="17"/>
  <c r="I92" i="17"/>
  <c r="H92" i="17"/>
  <c r="E92" i="17"/>
  <c r="D92" i="17"/>
  <c r="F92" i="17" s="1"/>
  <c r="C92" i="17"/>
  <c r="I10" i="17"/>
  <c r="H10" i="17"/>
  <c r="E10" i="17"/>
  <c r="D10" i="17"/>
  <c r="F10" i="17" s="1"/>
  <c r="I249" i="17"/>
  <c r="H249" i="17"/>
  <c r="E249" i="17"/>
  <c r="D249" i="17"/>
  <c r="F249" i="17" s="1"/>
  <c r="C249" i="17"/>
  <c r="I8" i="17"/>
  <c r="H8" i="17"/>
  <c r="E8" i="17"/>
  <c r="D8" i="17"/>
  <c r="F8" i="17" s="1"/>
  <c r="C8" i="17"/>
  <c r="I20" i="17"/>
  <c r="H20" i="17"/>
  <c r="E20" i="17"/>
  <c r="D20" i="17"/>
  <c r="F20" i="17" s="1"/>
  <c r="C20" i="17"/>
  <c r="I14" i="17"/>
  <c r="H14" i="17"/>
  <c r="E14" i="17"/>
  <c r="D14" i="17"/>
  <c r="F14" i="17" s="1"/>
  <c r="C14" i="17"/>
  <c r="I248" i="17"/>
  <c r="H248" i="17"/>
  <c r="E248" i="17"/>
  <c r="D248" i="17"/>
  <c r="F248" i="17" s="1"/>
  <c r="C248" i="17"/>
  <c r="I247" i="17"/>
  <c r="H247" i="17"/>
  <c r="E247" i="17"/>
  <c r="D247" i="17"/>
  <c r="F247" i="17" s="1"/>
  <c r="C247" i="17"/>
  <c r="I57" i="17"/>
  <c r="H57" i="17"/>
  <c r="E57" i="17"/>
  <c r="D57" i="17"/>
  <c r="F57" i="17" s="1"/>
  <c r="C57" i="17"/>
  <c r="I48" i="17"/>
  <c r="H48" i="17"/>
  <c r="E48" i="17"/>
  <c r="D48" i="17"/>
  <c r="F48" i="17" s="1"/>
  <c r="C48" i="17"/>
  <c r="I11" i="17"/>
  <c r="H11" i="17"/>
  <c r="E11" i="17"/>
  <c r="D11" i="17"/>
  <c r="F11" i="17" s="1"/>
  <c r="C11" i="17"/>
  <c r="I47" i="17"/>
  <c r="H47" i="17"/>
  <c r="E47" i="17"/>
  <c r="D47" i="17"/>
  <c r="F47" i="17" s="1"/>
  <c r="C47" i="17"/>
  <c r="I46" i="17"/>
  <c r="H46" i="17"/>
  <c r="E46" i="17"/>
  <c r="D46" i="17"/>
  <c r="F46" i="17" s="1"/>
  <c r="C46" i="17"/>
  <c r="I45" i="17"/>
  <c r="H45" i="17"/>
  <c r="E45" i="17"/>
  <c r="D45" i="17"/>
  <c r="F45" i="17" s="1"/>
  <c r="C45" i="17"/>
  <c r="I22" i="17"/>
  <c r="H22" i="17"/>
  <c r="E22" i="17"/>
  <c r="D22" i="17"/>
  <c r="F22" i="17" s="1"/>
  <c r="C22" i="17"/>
  <c r="I219" i="17"/>
  <c r="H219" i="17"/>
  <c r="E219" i="17"/>
  <c r="D219" i="17"/>
  <c r="F219" i="17" s="1"/>
  <c r="C219" i="17"/>
  <c r="I16" i="17"/>
  <c r="H16" i="17"/>
  <c r="E16" i="17"/>
  <c r="D16" i="17"/>
  <c r="F16" i="17" s="1"/>
  <c r="C16" i="17"/>
  <c r="I246" i="17"/>
  <c r="H246" i="17"/>
  <c r="E246" i="17"/>
  <c r="D246" i="17"/>
  <c r="F246" i="17" s="1"/>
  <c r="C246" i="17"/>
  <c r="I245" i="17"/>
  <c r="H245" i="17"/>
  <c r="E245" i="17"/>
  <c r="D245" i="17"/>
  <c r="F245" i="17" s="1"/>
  <c r="C245" i="17"/>
  <c r="I49" i="17"/>
  <c r="H49" i="17"/>
  <c r="E49" i="17"/>
  <c r="D49" i="17"/>
  <c r="F49" i="17" s="1"/>
  <c r="C49" i="17"/>
  <c r="I244" i="17"/>
  <c r="H244" i="17"/>
  <c r="E244" i="17"/>
  <c r="D244" i="17"/>
  <c r="F244" i="17" s="1"/>
  <c r="C244" i="17"/>
  <c r="I60" i="17"/>
  <c r="H60" i="17"/>
  <c r="E60" i="17"/>
  <c r="D60" i="17"/>
  <c r="F60" i="17" s="1"/>
  <c r="C60" i="17"/>
  <c r="I243" i="17"/>
  <c r="H243" i="17"/>
  <c r="E243" i="17"/>
  <c r="D243" i="17"/>
  <c r="F243" i="17" s="1"/>
  <c r="C243" i="17"/>
  <c r="I75" i="17"/>
  <c r="H75" i="17"/>
  <c r="E75" i="17"/>
  <c r="D75" i="17"/>
  <c r="F75" i="17" s="1"/>
  <c r="C75" i="17"/>
  <c r="I53" i="17"/>
  <c r="H53" i="17"/>
  <c r="E53" i="17"/>
  <c r="D53" i="17"/>
  <c r="F53" i="17" s="1"/>
  <c r="C53" i="17"/>
  <c r="I9" i="17"/>
  <c r="H9" i="17"/>
  <c r="E9" i="17"/>
  <c r="D9" i="17"/>
  <c r="F9" i="17" s="1"/>
  <c r="C9" i="17"/>
  <c r="I242" i="17"/>
  <c r="H242" i="17"/>
  <c r="E242" i="17"/>
  <c r="D242" i="17"/>
  <c r="F242" i="17" s="1"/>
  <c r="C242" i="17"/>
  <c r="I241" i="17"/>
  <c r="H241" i="17"/>
  <c r="E241" i="17"/>
  <c r="D241" i="17"/>
  <c r="F241" i="17" s="1"/>
  <c r="C241" i="17"/>
  <c r="I67" i="17"/>
  <c r="H67" i="17"/>
  <c r="E67" i="17"/>
  <c r="D67" i="17"/>
  <c r="F67" i="17" s="1"/>
  <c r="C67" i="17"/>
  <c r="I13" i="17"/>
  <c r="H13" i="17"/>
  <c r="E13" i="17"/>
  <c r="D13" i="17"/>
  <c r="F13" i="17" s="1"/>
  <c r="C13" i="17"/>
  <c r="I240" i="17"/>
  <c r="H240" i="17"/>
  <c r="E240" i="17"/>
  <c r="D240" i="17"/>
  <c r="F240" i="17" s="1"/>
  <c r="C240" i="17"/>
  <c r="I50" i="17"/>
  <c r="H50" i="17"/>
  <c r="E50" i="17"/>
  <c r="D50" i="17"/>
  <c r="F50" i="17" s="1"/>
  <c r="C50" i="17"/>
  <c r="I19" i="17"/>
  <c r="H19" i="17"/>
  <c r="E19" i="17"/>
  <c r="D19" i="17"/>
  <c r="F19" i="17" s="1"/>
  <c r="C19" i="17"/>
  <c r="I239" i="17"/>
  <c r="H239" i="17"/>
  <c r="E239" i="17"/>
  <c r="D239" i="17"/>
  <c r="F239" i="17" s="1"/>
  <c r="C239" i="17"/>
  <c r="I238" i="17"/>
  <c r="H238" i="17"/>
  <c r="E238" i="17"/>
  <c r="D238" i="17"/>
  <c r="F238" i="17" s="1"/>
  <c r="C238" i="17"/>
  <c r="I237" i="17"/>
  <c r="H237" i="17"/>
  <c r="E237" i="17"/>
  <c r="D237" i="17"/>
  <c r="F237" i="17" s="1"/>
  <c r="C237" i="17"/>
  <c r="I58" i="17"/>
  <c r="H58" i="17"/>
  <c r="E58" i="17"/>
  <c r="D58" i="17"/>
  <c r="F58" i="17" s="1"/>
  <c r="C58" i="17"/>
  <c r="I217" i="17"/>
  <c r="H217" i="17"/>
  <c r="E217" i="17"/>
  <c r="D217" i="17"/>
  <c r="F217" i="17" s="1"/>
  <c r="C217" i="17"/>
  <c r="I216" i="17"/>
  <c r="H216" i="17"/>
  <c r="E216" i="17"/>
  <c r="D216" i="17"/>
  <c r="F216" i="17" s="1"/>
  <c r="C216" i="17"/>
  <c r="I236" i="17"/>
  <c r="H236" i="17"/>
  <c r="E236" i="17"/>
  <c r="D236" i="17"/>
  <c r="F236" i="17" s="1"/>
  <c r="C236" i="17"/>
  <c r="I91" i="17"/>
  <c r="H91" i="17"/>
  <c r="E91" i="17"/>
  <c r="D91" i="17"/>
  <c r="F91" i="17" s="1"/>
  <c r="C91" i="17"/>
  <c r="I87" i="17"/>
  <c r="H87" i="17"/>
  <c r="E87" i="17"/>
  <c r="D87" i="17"/>
  <c r="F87" i="17" s="1"/>
  <c r="C87" i="17"/>
  <c r="I88" i="17"/>
  <c r="H88" i="17"/>
  <c r="E88" i="17"/>
  <c r="D88" i="17"/>
  <c r="F88" i="17" s="1"/>
  <c r="C88" i="17"/>
  <c r="I89" i="17"/>
  <c r="H89" i="17"/>
  <c r="E89" i="17"/>
  <c r="D89" i="17"/>
  <c r="F89" i="17" s="1"/>
  <c r="C89" i="17"/>
  <c r="I90" i="17"/>
  <c r="H90" i="17"/>
  <c r="E90" i="17"/>
  <c r="D90" i="17"/>
  <c r="F90" i="17" s="1"/>
  <c r="C90" i="17"/>
  <c r="I95" i="17"/>
  <c r="H95" i="17"/>
  <c r="E95" i="17"/>
  <c r="D95" i="17"/>
  <c r="F95" i="17" s="1"/>
  <c r="C95" i="17"/>
  <c r="I96" i="17"/>
  <c r="H96" i="17"/>
  <c r="E96" i="17"/>
  <c r="D96" i="17"/>
  <c r="F96" i="17" s="1"/>
  <c r="C96" i="17"/>
  <c r="I97" i="17"/>
  <c r="H97" i="17"/>
  <c r="E97" i="17"/>
  <c r="D97" i="17"/>
  <c r="F97" i="17" s="1"/>
  <c r="C97" i="17"/>
  <c r="I98" i="17"/>
  <c r="H98" i="17"/>
  <c r="E98" i="17"/>
  <c r="D98" i="17"/>
  <c r="F98" i="17" s="1"/>
  <c r="C98" i="17"/>
  <c r="I99" i="17"/>
  <c r="H99" i="17"/>
  <c r="E99" i="17"/>
  <c r="D99" i="17"/>
  <c r="F99" i="17" s="1"/>
  <c r="C99" i="17"/>
  <c r="I235" i="17"/>
  <c r="H235" i="17"/>
  <c r="E235" i="17"/>
  <c r="D235" i="17"/>
  <c r="F235" i="17" s="1"/>
  <c r="C235" i="17"/>
  <c r="I30" i="17"/>
  <c r="H30" i="17"/>
  <c r="E30" i="17"/>
  <c r="D30" i="17"/>
  <c r="F30" i="17" s="1"/>
  <c r="C30" i="17"/>
  <c r="I38" i="17"/>
  <c r="H38" i="17"/>
  <c r="E38" i="17"/>
  <c r="D38" i="17"/>
  <c r="F38" i="17" s="1"/>
  <c r="C38" i="17"/>
  <c r="I27" i="17"/>
  <c r="H27" i="17"/>
  <c r="E27" i="17"/>
  <c r="D27" i="17"/>
  <c r="F27" i="17" s="1"/>
  <c r="C27" i="17"/>
  <c r="I36" i="17"/>
  <c r="H36" i="17"/>
  <c r="E36" i="17"/>
  <c r="D36" i="17"/>
  <c r="F36" i="17" s="1"/>
  <c r="C36" i="17"/>
  <c r="I234" i="17"/>
  <c r="H234" i="17"/>
  <c r="E234" i="17"/>
  <c r="D234" i="17"/>
  <c r="F234" i="17" s="1"/>
  <c r="C234" i="17"/>
  <c r="I233" i="17"/>
  <c r="H233" i="17"/>
  <c r="E233" i="17"/>
  <c r="D233" i="17"/>
  <c r="F233" i="17" s="1"/>
  <c r="C233" i="17"/>
  <c r="I73" i="17"/>
  <c r="H73" i="17"/>
  <c r="E73" i="17"/>
  <c r="D73" i="17"/>
  <c r="F73" i="17" s="1"/>
  <c r="C73" i="17"/>
  <c r="I71" i="17"/>
  <c r="H71" i="17"/>
  <c r="E71" i="17"/>
  <c r="D71" i="17"/>
  <c r="F71" i="17" s="1"/>
  <c r="C71" i="17"/>
  <c r="I94" i="17"/>
  <c r="H94" i="17"/>
  <c r="E94" i="17"/>
  <c r="D94" i="17"/>
  <c r="F94" i="17" s="1"/>
  <c r="C94" i="17"/>
  <c r="I17" i="17"/>
  <c r="H17" i="17"/>
  <c r="E17" i="17"/>
  <c r="D17" i="17"/>
  <c r="F17" i="17" s="1"/>
  <c r="C17" i="17"/>
  <c r="I66" i="17"/>
  <c r="H66" i="17"/>
  <c r="E66" i="17"/>
  <c r="D66" i="17"/>
  <c r="F66" i="17" s="1"/>
  <c r="C66" i="17"/>
  <c r="I70" i="17"/>
  <c r="H70" i="17"/>
  <c r="E70" i="17"/>
  <c r="D70" i="17"/>
  <c r="F70" i="17" s="1"/>
  <c r="C70" i="17"/>
  <c r="I63" i="17"/>
  <c r="H63" i="17"/>
  <c r="E63" i="17"/>
  <c r="D63" i="17"/>
  <c r="F63" i="17" s="1"/>
  <c r="C63" i="17"/>
  <c r="I65" i="17"/>
  <c r="H65" i="17"/>
  <c r="E65" i="17"/>
  <c r="D65" i="17"/>
  <c r="F65" i="17" s="1"/>
  <c r="C65" i="17"/>
  <c r="I18" i="17"/>
  <c r="H18" i="17"/>
  <c r="E18" i="17"/>
  <c r="D18" i="17"/>
  <c r="F18" i="17" s="1"/>
  <c r="C18" i="17"/>
  <c r="I232" i="17"/>
  <c r="H232" i="17"/>
  <c r="E232" i="17"/>
  <c r="D232" i="17"/>
  <c r="F232" i="17" s="1"/>
  <c r="C232" i="17"/>
  <c r="I52" i="17"/>
  <c r="H52" i="17"/>
  <c r="E52" i="17"/>
  <c r="D52" i="17"/>
  <c r="F52" i="17" s="1"/>
  <c r="C52" i="17"/>
  <c r="I231" i="17"/>
  <c r="H231" i="17"/>
  <c r="E231" i="17"/>
  <c r="D231" i="17"/>
  <c r="F231" i="17" s="1"/>
  <c r="C231" i="17"/>
  <c r="I230" i="17"/>
  <c r="H230" i="17"/>
  <c r="E230" i="17"/>
  <c r="D230" i="17"/>
  <c r="F230" i="17" s="1"/>
  <c r="C230" i="17"/>
  <c r="I37" i="17"/>
  <c r="H37" i="17"/>
  <c r="E37" i="17"/>
  <c r="D37" i="17"/>
  <c r="F37" i="17" s="1"/>
  <c r="C37" i="17"/>
  <c r="I24" i="17"/>
  <c r="H24" i="17"/>
  <c r="E24" i="17"/>
  <c r="D24" i="17"/>
  <c r="F24" i="17" s="1"/>
  <c r="C24" i="17"/>
  <c r="I72" i="17"/>
  <c r="H72" i="17"/>
  <c r="E72" i="17"/>
  <c r="D72" i="17"/>
  <c r="F72" i="17" s="1"/>
  <c r="C72" i="17"/>
  <c r="I40" i="17"/>
  <c r="H40" i="17"/>
  <c r="E40" i="17"/>
  <c r="D40" i="17"/>
  <c r="F40" i="17" s="1"/>
  <c r="C40" i="17"/>
  <c r="I229" i="17"/>
  <c r="H229" i="17"/>
  <c r="E229" i="17"/>
  <c r="D229" i="17"/>
  <c r="F229" i="17" s="1"/>
  <c r="C229" i="17"/>
  <c r="I218" i="17"/>
  <c r="H218" i="17"/>
  <c r="E218" i="17"/>
  <c r="D218" i="17"/>
  <c r="F218" i="17" s="1"/>
  <c r="C218" i="17"/>
  <c r="I228" i="17"/>
  <c r="H228" i="17"/>
  <c r="E228" i="17"/>
  <c r="D228" i="17"/>
  <c r="F228" i="17" s="1"/>
  <c r="C228" i="17"/>
  <c r="I227" i="17"/>
  <c r="H227" i="17"/>
  <c r="E227" i="17"/>
  <c r="D227" i="17"/>
  <c r="F227" i="17" s="1"/>
  <c r="C227" i="17"/>
  <c r="I226" i="17"/>
  <c r="H226" i="17"/>
  <c r="E226" i="17"/>
  <c r="D226" i="17"/>
  <c r="F226" i="17" s="1"/>
  <c r="C226" i="17"/>
  <c r="I225" i="17"/>
  <c r="H225" i="17"/>
  <c r="E225" i="17"/>
  <c r="D225" i="17"/>
  <c r="F225" i="17" s="1"/>
  <c r="C225" i="17"/>
  <c r="I224" i="17"/>
  <c r="H224" i="17"/>
  <c r="E224" i="17"/>
  <c r="D224" i="17"/>
  <c r="F224" i="17" s="1"/>
  <c r="C224" i="17"/>
  <c r="I223" i="17"/>
  <c r="H223" i="17"/>
  <c r="E223" i="17"/>
  <c r="D223" i="17"/>
  <c r="F223" i="17" s="1"/>
  <c r="C223" i="17"/>
  <c r="I12" i="17"/>
  <c r="H12" i="17"/>
  <c r="E12" i="17"/>
  <c r="D12" i="17"/>
  <c r="F12" i="17" s="1"/>
  <c r="C12" i="17"/>
  <c r="I23" i="17"/>
  <c r="H23" i="17"/>
  <c r="E23" i="17"/>
  <c r="D23" i="17"/>
  <c r="F23" i="17" s="1"/>
  <c r="C23" i="17"/>
  <c r="I222" i="17"/>
  <c r="H222" i="17"/>
  <c r="E222" i="17"/>
  <c r="D222" i="17"/>
  <c r="F222" i="17" s="1"/>
  <c r="C222" i="17"/>
  <c r="F2" i="17"/>
  <c r="C277" i="17"/>
  <c r="D277" i="17"/>
  <c r="F277" i="17" s="1"/>
  <c r="E277" i="17"/>
  <c r="H277" i="17"/>
  <c r="I277" i="17"/>
  <c r="C278" i="17"/>
  <c r="D278" i="17"/>
  <c r="F278" i="17" s="1"/>
  <c r="E278" i="17"/>
  <c r="H278" i="17"/>
  <c r="I278" i="17"/>
  <c r="C35" i="17"/>
  <c r="D35" i="17"/>
  <c r="F35" i="17" s="1"/>
  <c r="E35" i="17"/>
  <c r="H35" i="17"/>
  <c r="I35" i="17"/>
  <c r="C125" i="17"/>
  <c r="D125" i="17"/>
  <c r="F125" i="17" s="1"/>
  <c r="E125" i="17"/>
  <c r="H125" i="17"/>
  <c r="I125" i="17"/>
  <c r="C126" i="17"/>
  <c r="D126" i="17"/>
  <c r="F126" i="17" s="1"/>
  <c r="E126" i="17"/>
  <c r="H126" i="17"/>
  <c r="I126" i="17"/>
  <c r="C131" i="17"/>
  <c r="D131" i="17"/>
  <c r="F131" i="17" s="1"/>
  <c r="E131" i="17"/>
  <c r="H131" i="17"/>
  <c r="I131" i="17"/>
  <c r="C26" i="17"/>
  <c r="D26" i="17"/>
  <c r="F26" i="17" s="1"/>
  <c r="E26" i="17"/>
  <c r="H26" i="17"/>
  <c r="I26" i="17"/>
  <c r="C132" i="17"/>
  <c r="D132" i="17"/>
  <c r="F132" i="17" s="1"/>
  <c r="E132" i="17"/>
  <c r="H132" i="17"/>
  <c r="I132" i="17"/>
  <c r="C34" i="17"/>
  <c r="D34" i="17"/>
  <c r="F34" i="17" s="1"/>
  <c r="E34" i="17"/>
  <c r="H34" i="17"/>
  <c r="I34" i="17"/>
  <c r="C129" i="17"/>
  <c r="D129" i="17"/>
  <c r="F129" i="17" s="1"/>
  <c r="E129" i="17"/>
  <c r="H129" i="17"/>
  <c r="I129" i="17"/>
  <c r="C185" i="17"/>
  <c r="D185" i="17"/>
  <c r="F185" i="17" s="1"/>
  <c r="E185" i="17"/>
  <c r="H185" i="17"/>
  <c r="I185" i="17"/>
  <c r="C186" i="17"/>
  <c r="D186" i="17"/>
  <c r="F186" i="17" s="1"/>
  <c r="E186" i="17"/>
  <c r="H186" i="17"/>
  <c r="I186" i="17"/>
  <c r="C191" i="17"/>
  <c r="D191" i="17"/>
  <c r="F191" i="17" s="1"/>
  <c r="E191" i="17"/>
  <c r="H191" i="17"/>
  <c r="I191" i="17"/>
  <c r="C192" i="17"/>
  <c r="D192" i="17"/>
  <c r="F192" i="17" s="1"/>
  <c r="E192" i="17"/>
  <c r="H192" i="17"/>
  <c r="I192" i="17"/>
  <c r="C187" i="17"/>
  <c r="D187" i="17"/>
  <c r="F187" i="17" s="1"/>
  <c r="E187" i="17"/>
  <c r="H187" i="17"/>
  <c r="I187" i="17"/>
  <c r="C197" i="17"/>
  <c r="D197" i="17"/>
  <c r="F197" i="17" s="1"/>
  <c r="E197" i="17"/>
  <c r="H197" i="17"/>
  <c r="I197" i="17"/>
  <c r="C291" i="17"/>
  <c r="D291" i="17"/>
  <c r="E291" i="17"/>
  <c r="F291" i="17"/>
  <c r="H291" i="17"/>
  <c r="I291" i="17"/>
  <c r="C292" i="17"/>
  <c r="D292" i="17"/>
  <c r="E292" i="17"/>
  <c r="F292" i="17"/>
  <c r="H292" i="17"/>
  <c r="I292" i="17"/>
  <c r="C293" i="17"/>
  <c r="D293" i="17"/>
  <c r="E293" i="17"/>
  <c r="F293" i="17"/>
  <c r="H293" i="17"/>
  <c r="I293" i="17"/>
  <c r="C294" i="17"/>
  <c r="D294" i="17"/>
  <c r="E294" i="17"/>
  <c r="F294" i="17"/>
  <c r="H294" i="17"/>
  <c r="I294" i="17"/>
  <c r="C295" i="17"/>
  <c r="D295" i="17"/>
  <c r="E295" i="17"/>
  <c r="F295" i="17"/>
  <c r="H295" i="17"/>
  <c r="I295" i="17"/>
  <c r="C296" i="17"/>
  <c r="D296" i="17"/>
  <c r="E296" i="17"/>
  <c r="F296" i="17"/>
  <c r="H296" i="17"/>
  <c r="I296" i="17"/>
  <c r="C297" i="17"/>
  <c r="D297" i="17"/>
  <c r="E297" i="17"/>
  <c r="F297" i="17"/>
  <c r="H297" i="17"/>
  <c r="I297" i="17"/>
  <c r="C298" i="17"/>
  <c r="D298" i="17"/>
  <c r="E298" i="17"/>
  <c r="F298" i="17"/>
  <c r="H298" i="17"/>
  <c r="I298" i="17"/>
  <c r="C299" i="17"/>
  <c r="D299" i="17"/>
  <c r="E299" i="17"/>
  <c r="F299" i="17"/>
  <c r="H299" i="17"/>
  <c r="I299" i="17"/>
  <c r="C300" i="17"/>
  <c r="D300" i="17"/>
  <c r="E300" i="17"/>
  <c r="F300" i="17"/>
  <c r="H300" i="17"/>
  <c r="I300" i="17"/>
  <c r="C301" i="17"/>
  <c r="D301" i="17"/>
  <c r="E301" i="17"/>
  <c r="F301" i="17"/>
  <c r="H301" i="17"/>
  <c r="I301" i="17"/>
  <c r="C302" i="17"/>
  <c r="D302" i="17"/>
  <c r="E302" i="17"/>
  <c r="F302" i="17"/>
  <c r="H302" i="17"/>
  <c r="I302" i="17"/>
  <c r="C303" i="17"/>
  <c r="D303" i="17"/>
  <c r="E303" i="17"/>
  <c r="F303" i="17"/>
  <c r="H303" i="17"/>
  <c r="I303" i="17"/>
  <c r="C304" i="17"/>
  <c r="D304" i="17"/>
  <c r="E304" i="17"/>
  <c r="F304" i="17"/>
  <c r="H304" i="17"/>
  <c r="I304" i="17"/>
  <c r="I119" i="17"/>
  <c r="H119" i="17"/>
  <c r="E119" i="17"/>
  <c r="D119" i="17"/>
  <c r="F119" i="17" s="1"/>
  <c r="C119" i="17"/>
  <c r="I120" i="17"/>
  <c r="H120" i="17"/>
  <c r="E120" i="17"/>
  <c r="D120" i="17"/>
  <c r="F120" i="17" s="1"/>
  <c r="C120" i="17"/>
  <c r="I276" i="17"/>
  <c r="H276" i="17"/>
  <c r="E276" i="17"/>
  <c r="D276" i="17"/>
  <c r="F276" i="17" s="1"/>
  <c r="C276" i="17"/>
  <c r="I110" i="17"/>
  <c r="H110" i="17"/>
  <c r="E110" i="17"/>
  <c r="D110" i="17"/>
  <c r="F110" i="17" s="1"/>
  <c r="C110" i="17"/>
  <c r="I109" i="17"/>
  <c r="H109" i="17"/>
  <c r="E109" i="17"/>
  <c r="D109" i="17"/>
  <c r="F109" i="17" s="1"/>
  <c r="C109" i="17"/>
  <c r="I275" i="17"/>
  <c r="H275" i="17"/>
  <c r="E275" i="17"/>
  <c r="D275" i="17"/>
  <c r="F275" i="17" s="1"/>
  <c r="C275" i="17"/>
  <c r="I158" i="17"/>
  <c r="H158" i="17"/>
  <c r="E158" i="17"/>
  <c r="D158" i="17"/>
  <c r="F158" i="17" s="1"/>
  <c r="C158" i="17"/>
  <c r="I157" i="17"/>
  <c r="H157" i="17"/>
  <c r="E157" i="17"/>
  <c r="D157" i="17"/>
  <c r="F157" i="17" s="1"/>
  <c r="C157" i="17"/>
  <c r="I156" i="17"/>
  <c r="H156" i="17"/>
  <c r="E156" i="17"/>
  <c r="D156" i="17"/>
  <c r="F156" i="17" s="1"/>
  <c r="C156" i="17"/>
  <c r="I155" i="17"/>
  <c r="H155" i="17"/>
  <c r="E155" i="17"/>
  <c r="D155" i="17"/>
  <c r="F155" i="17" s="1"/>
  <c r="C155" i="17"/>
  <c r="I154" i="17"/>
  <c r="H154" i="17"/>
  <c r="E154" i="17"/>
  <c r="D154" i="17"/>
  <c r="F154" i="17" s="1"/>
  <c r="C154" i="17"/>
  <c r="I153" i="17"/>
  <c r="H153" i="17"/>
  <c r="E153" i="17"/>
  <c r="D153" i="17"/>
  <c r="F153" i="17" s="1"/>
  <c r="C153" i="17"/>
  <c r="I152" i="17"/>
  <c r="H152" i="17"/>
  <c r="E152" i="17"/>
  <c r="D152" i="17"/>
  <c r="F152" i="17" s="1"/>
  <c r="C152" i="17"/>
  <c r="I151" i="17"/>
  <c r="H151" i="17"/>
  <c r="E151" i="17"/>
  <c r="D151" i="17"/>
  <c r="F151" i="17" s="1"/>
  <c r="C151" i="17"/>
  <c r="I150" i="17"/>
  <c r="H150" i="17"/>
  <c r="E150" i="17"/>
  <c r="D150" i="17"/>
  <c r="F150" i="17" s="1"/>
  <c r="C150" i="17"/>
  <c r="I274" i="17"/>
  <c r="H274" i="17"/>
  <c r="E274" i="17"/>
  <c r="D274" i="17"/>
  <c r="F274" i="17" s="1"/>
  <c r="C274" i="17"/>
  <c r="I149" i="17"/>
  <c r="H149" i="17"/>
  <c r="E149" i="17"/>
  <c r="D149" i="17"/>
  <c r="F149" i="17" s="1"/>
  <c r="C149" i="17"/>
  <c r="I123" i="17"/>
  <c r="H123" i="17"/>
  <c r="E123" i="17"/>
  <c r="D123" i="17"/>
  <c r="F123" i="17" s="1"/>
  <c r="C123" i="17"/>
  <c r="I273" i="17"/>
  <c r="H273" i="17"/>
  <c r="E273" i="17"/>
  <c r="D273" i="17"/>
  <c r="F273" i="17" s="1"/>
  <c r="C273" i="17"/>
  <c r="I124" i="17"/>
  <c r="H124" i="17"/>
  <c r="E124" i="17"/>
  <c r="D124" i="17"/>
  <c r="F124" i="17" s="1"/>
  <c r="C124" i="17"/>
  <c r="I84" i="17"/>
  <c r="H84" i="17"/>
  <c r="E84" i="17"/>
  <c r="D84" i="17"/>
  <c r="F84" i="17" s="1"/>
  <c r="C84" i="17"/>
  <c r="I85" i="17"/>
  <c r="H85" i="17"/>
  <c r="E85" i="17"/>
  <c r="D85" i="17"/>
  <c r="F85" i="17" s="1"/>
  <c r="C85" i="17"/>
  <c r="I86" i="17"/>
  <c r="H86" i="17"/>
  <c r="E86" i="17"/>
  <c r="D86" i="17"/>
  <c r="F86" i="17" s="1"/>
  <c r="C86" i="17"/>
  <c r="I272" i="17"/>
  <c r="H272" i="17"/>
  <c r="E272" i="17"/>
  <c r="D272" i="17"/>
  <c r="F272" i="17" s="1"/>
  <c r="C272" i="17"/>
  <c r="I271" i="17"/>
  <c r="H271" i="17"/>
  <c r="E271" i="17"/>
  <c r="D271" i="17"/>
  <c r="F271" i="17" s="1"/>
  <c r="C271" i="17"/>
  <c r="I148" i="17"/>
  <c r="H148" i="17"/>
  <c r="E148" i="17"/>
  <c r="D148" i="17"/>
  <c r="F148" i="17" s="1"/>
  <c r="C148" i="17"/>
  <c r="I147" i="17"/>
  <c r="H147" i="17"/>
  <c r="E147" i="17"/>
  <c r="D147" i="17"/>
  <c r="F147" i="17" s="1"/>
  <c r="C147" i="17"/>
  <c r="I146" i="17"/>
  <c r="H146" i="17"/>
  <c r="E146" i="17"/>
  <c r="D146" i="17"/>
  <c r="F146" i="17" s="1"/>
  <c r="C146" i="17"/>
  <c r="I145" i="17"/>
  <c r="H145" i="17"/>
  <c r="E145" i="17"/>
  <c r="D145" i="17"/>
  <c r="F145" i="17" s="1"/>
  <c r="C145" i="17"/>
  <c r="I144" i="17"/>
  <c r="H144" i="17"/>
  <c r="E144" i="17"/>
  <c r="D144" i="17"/>
  <c r="F144" i="17" s="1"/>
  <c r="C144" i="17"/>
  <c r="I143" i="17"/>
  <c r="H143" i="17"/>
  <c r="E143" i="17"/>
  <c r="D143" i="17"/>
  <c r="F143" i="17" s="1"/>
  <c r="C143" i="17"/>
  <c r="I106" i="17"/>
  <c r="H106" i="17"/>
  <c r="E106" i="17"/>
  <c r="D106" i="17"/>
  <c r="F106" i="17" s="1"/>
  <c r="C106" i="17"/>
  <c r="I270" i="17"/>
  <c r="H270" i="17"/>
  <c r="E270" i="17"/>
  <c r="D270" i="17"/>
  <c r="F270" i="17" s="1"/>
  <c r="C270" i="17"/>
  <c r="I269" i="17"/>
  <c r="H269" i="17"/>
  <c r="E269" i="17"/>
  <c r="D269" i="17"/>
  <c r="F269" i="17" s="1"/>
  <c r="C269" i="17"/>
  <c r="I139" i="17"/>
  <c r="H139" i="17"/>
  <c r="E139" i="17"/>
  <c r="D139" i="17"/>
  <c r="F139" i="17" s="1"/>
  <c r="C139" i="17"/>
  <c r="I138" i="17"/>
  <c r="H138" i="17"/>
  <c r="E138" i="17"/>
  <c r="D138" i="17"/>
  <c r="F138" i="17" s="1"/>
  <c r="C138" i="17"/>
  <c r="I140" i="17"/>
  <c r="H140" i="17"/>
  <c r="E140" i="17"/>
  <c r="D140" i="17"/>
  <c r="F140" i="17" s="1"/>
  <c r="C140" i="17"/>
  <c r="I130" i="17"/>
  <c r="H130" i="17"/>
  <c r="E130" i="17"/>
  <c r="D130" i="17"/>
  <c r="F130" i="17" s="1"/>
  <c r="C130" i="17"/>
  <c r="I268" i="17"/>
  <c r="H268" i="17"/>
  <c r="E268" i="17"/>
  <c r="D268" i="17"/>
  <c r="F268" i="17" s="1"/>
  <c r="C268" i="17"/>
  <c r="I142" i="17"/>
  <c r="H142" i="17"/>
  <c r="E142" i="17"/>
  <c r="D142" i="17"/>
  <c r="F142" i="17" s="1"/>
  <c r="C142" i="17"/>
  <c r="I141" i="17"/>
  <c r="H141" i="17"/>
  <c r="E141" i="17"/>
  <c r="D141" i="17"/>
  <c r="F141" i="17" s="1"/>
  <c r="C141" i="17"/>
  <c r="I137" i="17"/>
  <c r="H137" i="17"/>
  <c r="E137" i="17"/>
  <c r="D137" i="17"/>
  <c r="F137" i="17" s="1"/>
  <c r="C137" i="17"/>
  <c r="I267" i="17"/>
  <c r="H267" i="17"/>
  <c r="E267" i="17"/>
  <c r="D267" i="17"/>
  <c r="F267" i="17" s="1"/>
  <c r="C267" i="17"/>
  <c r="I166" i="17"/>
  <c r="H166" i="17"/>
  <c r="E166" i="17"/>
  <c r="D166" i="17"/>
  <c r="F166" i="17" s="1"/>
  <c r="C166" i="17"/>
  <c r="I165" i="17"/>
  <c r="H165" i="17"/>
  <c r="E165" i="17"/>
  <c r="D165" i="17"/>
  <c r="F165" i="17" s="1"/>
  <c r="C165" i="17"/>
  <c r="I164" i="17"/>
  <c r="H164" i="17"/>
  <c r="E164" i="17"/>
  <c r="D164" i="17"/>
  <c r="F164" i="17" s="1"/>
  <c r="C164" i="17"/>
  <c r="I163" i="17"/>
  <c r="H163" i="17"/>
  <c r="E163" i="17"/>
  <c r="D163" i="17"/>
  <c r="F163" i="17" s="1"/>
  <c r="C163" i="17"/>
  <c r="I266" i="17"/>
  <c r="H266" i="17"/>
  <c r="E266" i="17"/>
  <c r="D266" i="17"/>
  <c r="F266" i="17" s="1"/>
  <c r="C266" i="17"/>
  <c r="I162" i="17"/>
  <c r="H162" i="17"/>
  <c r="E162" i="17"/>
  <c r="D162" i="17"/>
  <c r="F162" i="17" s="1"/>
  <c r="C162" i="17"/>
  <c r="I117" i="17"/>
  <c r="H117" i="17"/>
  <c r="E117" i="17"/>
  <c r="D117" i="17"/>
  <c r="F117" i="17" s="1"/>
  <c r="C117" i="17"/>
  <c r="I265" i="17"/>
  <c r="H265" i="17"/>
  <c r="E265" i="17"/>
  <c r="D265" i="17"/>
  <c r="F265" i="17" s="1"/>
  <c r="C265" i="17"/>
  <c r="I116" i="17"/>
  <c r="H116" i="17"/>
  <c r="E116" i="17"/>
  <c r="D116" i="17"/>
  <c r="F116" i="17" s="1"/>
  <c r="C116" i="17"/>
  <c r="I264" i="17"/>
  <c r="H264" i="17"/>
  <c r="E264" i="17"/>
  <c r="D264" i="17"/>
  <c r="F264" i="17" s="1"/>
  <c r="C264" i="17"/>
  <c r="I31" i="17"/>
  <c r="H31" i="17"/>
  <c r="E31" i="17"/>
  <c r="D31" i="17"/>
  <c r="F31" i="17" s="1"/>
  <c r="C31" i="17"/>
  <c r="I161" i="17"/>
  <c r="H161" i="17"/>
  <c r="E161" i="17"/>
  <c r="D161" i="17"/>
  <c r="F161" i="17" s="1"/>
  <c r="C161" i="17"/>
  <c r="I160" i="17"/>
  <c r="H160" i="17"/>
  <c r="E160" i="17"/>
  <c r="D160" i="17"/>
  <c r="F160" i="17" s="1"/>
  <c r="C160" i="17"/>
  <c r="I159" i="17"/>
  <c r="H159" i="17"/>
  <c r="E159" i="17"/>
  <c r="D159" i="17"/>
  <c r="F159" i="17" s="1"/>
  <c r="C159" i="17"/>
  <c r="I59" i="17"/>
  <c r="H59" i="17"/>
  <c r="E59" i="17"/>
  <c r="D59" i="17"/>
  <c r="F59" i="17" s="1"/>
  <c r="C59" i="17"/>
  <c r="I134" i="17"/>
  <c r="H134" i="17"/>
  <c r="E134" i="17"/>
  <c r="D134" i="17"/>
  <c r="F134" i="17" s="1"/>
  <c r="C134" i="17"/>
  <c r="I64" i="17"/>
  <c r="H64" i="17"/>
  <c r="E64" i="17"/>
  <c r="D64" i="17"/>
  <c r="F64" i="17" s="1"/>
  <c r="C64" i="17"/>
  <c r="I103" i="17"/>
  <c r="H103" i="17"/>
  <c r="E103" i="17"/>
  <c r="D103" i="17"/>
  <c r="F103" i="17" s="1"/>
  <c r="C103" i="17"/>
  <c r="I102" i="17"/>
  <c r="H102" i="17"/>
  <c r="E102" i="17"/>
  <c r="D102" i="17"/>
  <c r="F102" i="17" s="1"/>
  <c r="C102" i="17"/>
  <c r="I205" i="17"/>
  <c r="H205" i="17"/>
  <c r="E205" i="17"/>
  <c r="D205" i="17"/>
  <c r="F205" i="17" s="1"/>
  <c r="C205" i="17"/>
  <c r="I206" i="17"/>
  <c r="H206" i="17"/>
  <c r="E206" i="17"/>
  <c r="D206" i="17"/>
  <c r="F206" i="17" s="1"/>
  <c r="C206" i="17"/>
  <c r="I263" i="17"/>
  <c r="H263" i="17"/>
  <c r="E263" i="17"/>
  <c r="D263" i="17"/>
  <c r="F263" i="17" s="1"/>
  <c r="C263" i="17"/>
  <c r="I262" i="17"/>
  <c r="H262" i="17"/>
  <c r="E262" i="17"/>
  <c r="D262" i="17"/>
  <c r="F262" i="17" s="1"/>
  <c r="C262" i="17"/>
  <c r="I261" i="17"/>
  <c r="H261" i="17"/>
  <c r="E261" i="17"/>
  <c r="D261" i="17"/>
  <c r="F261" i="17" s="1"/>
  <c r="C261" i="17"/>
  <c r="I204" i="17"/>
  <c r="H204" i="17"/>
  <c r="E204" i="17"/>
  <c r="D204" i="17"/>
  <c r="F204" i="17" s="1"/>
  <c r="C204" i="17"/>
  <c r="I202" i="17"/>
  <c r="H202" i="17"/>
  <c r="E202" i="17"/>
  <c r="D202" i="17"/>
  <c r="F202" i="17" s="1"/>
  <c r="C202" i="17"/>
  <c r="I201" i="17"/>
  <c r="H201" i="17"/>
  <c r="E201" i="17"/>
  <c r="D201" i="17"/>
  <c r="F201" i="17" s="1"/>
  <c r="C201" i="17"/>
  <c r="I260" i="17"/>
  <c r="H260" i="17"/>
  <c r="E260" i="17"/>
  <c r="D260" i="17"/>
  <c r="F260" i="17" s="1"/>
  <c r="C260" i="17"/>
  <c r="F4" i="17" l="1"/>
  <c r="F5" i="17" s="1"/>
  <c r="F6" i="17" s="1"/>
  <c r="I23" i="11"/>
  <c r="C760" i="16"/>
  <c r="H23" i="11" l="1"/>
  <c r="D23" i="11"/>
  <c r="C23" i="11"/>
  <c r="A157" i="12" l="1"/>
  <c r="E157" i="12"/>
  <c r="A158" i="12"/>
  <c r="E158" i="12"/>
  <c r="A159" i="12"/>
  <c r="E159" i="12"/>
  <c r="A160" i="12"/>
  <c r="E160" i="12"/>
  <c r="A161" i="12"/>
  <c r="E161" i="12"/>
  <c r="A162" i="12"/>
  <c r="E162" i="12"/>
  <c r="A163" i="12"/>
  <c r="E163" i="12"/>
  <c r="A164" i="12"/>
  <c r="E164" i="12"/>
  <c r="A165" i="12"/>
  <c r="E165" i="12"/>
  <c r="A166" i="12"/>
  <c r="E166" i="12"/>
  <c r="A167" i="12"/>
  <c r="E167" i="12"/>
  <c r="A168" i="12"/>
  <c r="E168" i="12"/>
  <c r="A169" i="12"/>
  <c r="E169" i="12"/>
  <c r="A170" i="12"/>
  <c r="E170" i="12"/>
  <c r="A171" i="12"/>
  <c r="E171" i="12"/>
  <c r="A172" i="12"/>
  <c r="E172" i="12"/>
  <c r="A173" i="12"/>
  <c r="E173" i="12"/>
  <c r="A174" i="12"/>
  <c r="E174" i="12"/>
  <c r="A175" i="12"/>
  <c r="E175" i="12"/>
  <c r="A176" i="12"/>
  <c r="E176" i="12"/>
  <c r="A177" i="12"/>
  <c r="E177" i="12"/>
  <c r="A178" i="12"/>
  <c r="E178" i="12"/>
  <c r="A179" i="12"/>
  <c r="E179" i="12"/>
  <c r="A180" i="12"/>
  <c r="E180" i="12"/>
  <c r="A181" i="12"/>
  <c r="E181" i="12"/>
  <c r="A182" i="12"/>
  <c r="E182" i="12"/>
  <c r="A183" i="12"/>
  <c r="E183" i="12"/>
  <c r="A184" i="12"/>
  <c r="E184" i="12"/>
  <c r="A185" i="12"/>
  <c r="E185" i="12"/>
  <c r="A186" i="12"/>
  <c r="E186" i="12"/>
  <c r="A187" i="12"/>
  <c r="E187" i="12"/>
  <c r="A188" i="12"/>
  <c r="E188" i="12"/>
  <c r="A189" i="12"/>
  <c r="E189" i="12"/>
  <c r="A190" i="12"/>
  <c r="E190" i="12"/>
  <c r="A191" i="12"/>
  <c r="E191" i="12"/>
  <c r="A192" i="12"/>
  <c r="E192" i="12"/>
  <c r="A193" i="12"/>
  <c r="E193" i="12"/>
  <c r="A194" i="12"/>
  <c r="E194" i="12"/>
  <c r="A195" i="12"/>
  <c r="E195" i="12"/>
  <c r="A196" i="12"/>
  <c r="E196" i="12"/>
  <c r="A197" i="12"/>
  <c r="E197" i="12"/>
  <c r="A198" i="12"/>
  <c r="E198" i="12"/>
  <c r="A199" i="12"/>
  <c r="E199" i="12"/>
  <c r="A200" i="12"/>
  <c r="E200" i="12"/>
  <c r="A201" i="12"/>
  <c r="E201" i="12"/>
  <c r="A202" i="12"/>
  <c r="E202" i="12"/>
  <c r="A203" i="12"/>
  <c r="E203" i="12"/>
  <c r="A204" i="12"/>
  <c r="E204" i="12"/>
  <c r="A205" i="12"/>
  <c r="E205" i="12"/>
  <c r="A206" i="12"/>
  <c r="E206" i="12"/>
  <c r="A207" i="12"/>
  <c r="E207" i="12"/>
  <c r="A208" i="12"/>
  <c r="E208" i="12"/>
  <c r="A209" i="12"/>
  <c r="E209" i="12"/>
  <c r="A210" i="12"/>
  <c r="E210" i="12"/>
  <c r="A211" i="12"/>
  <c r="E211" i="12"/>
  <c r="A212" i="12"/>
  <c r="E212" i="12"/>
  <c r="A213" i="12"/>
  <c r="E213" i="12"/>
  <c r="A214" i="12"/>
  <c r="E214" i="12"/>
  <c r="A215" i="12"/>
  <c r="E215" i="12"/>
  <c r="A216" i="12"/>
  <c r="E216" i="12"/>
  <c r="A217" i="12"/>
  <c r="E217" i="12"/>
  <c r="A218" i="12"/>
  <c r="E218" i="12"/>
  <c r="A219" i="12"/>
  <c r="E219" i="12"/>
  <c r="A220" i="12"/>
  <c r="E220" i="12"/>
  <c r="A221" i="12"/>
  <c r="E221" i="12"/>
  <c r="A222" i="12"/>
  <c r="E222" i="12"/>
  <c r="A223" i="12"/>
  <c r="E223" i="12"/>
  <c r="A224" i="12"/>
  <c r="E224" i="12"/>
  <c r="A225" i="12"/>
  <c r="E225" i="12"/>
  <c r="A226" i="12"/>
  <c r="E226" i="12"/>
  <c r="A227" i="12"/>
  <c r="E227" i="12"/>
  <c r="A228" i="12"/>
  <c r="E228" i="12"/>
  <c r="A229" i="12"/>
  <c r="E229" i="12"/>
  <c r="A230" i="12"/>
  <c r="E230" i="12"/>
  <c r="A231" i="12"/>
  <c r="E231" i="12"/>
  <c r="A232" i="12"/>
  <c r="E232" i="12"/>
  <c r="A233" i="12"/>
  <c r="E233" i="12"/>
  <c r="A234" i="12"/>
  <c r="E234" i="12"/>
  <c r="A235" i="12"/>
  <c r="E235" i="12"/>
  <c r="A236" i="12"/>
  <c r="E236" i="12"/>
  <c r="A237" i="12"/>
  <c r="E237" i="12"/>
  <c r="A238" i="12"/>
  <c r="E238" i="12"/>
  <c r="A239" i="12"/>
  <c r="E239" i="12"/>
  <c r="A240" i="12"/>
  <c r="E240" i="12"/>
  <c r="A241" i="12"/>
  <c r="E241" i="12"/>
  <c r="A242" i="12"/>
  <c r="E242" i="12"/>
  <c r="A243" i="12"/>
  <c r="E243" i="12"/>
  <c r="A244" i="12"/>
  <c r="E244" i="12"/>
  <c r="A245" i="12"/>
  <c r="E245" i="12"/>
  <c r="A246" i="12"/>
  <c r="E246" i="12"/>
  <c r="A247" i="12"/>
  <c r="E247" i="12"/>
  <c r="A248" i="12"/>
  <c r="E248" i="12"/>
  <c r="A249" i="12"/>
  <c r="E249" i="12"/>
  <c r="A250" i="12"/>
  <c r="E250" i="12"/>
  <c r="A251" i="12"/>
  <c r="E251" i="12"/>
  <c r="A252" i="12"/>
  <c r="E252" i="12"/>
  <c r="A253" i="12"/>
  <c r="E253" i="12"/>
  <c r="A254" i="12"/>
  <c r="E254" i="12"/>
  <c r="A255" i="12"/>
  <c r="E255" i="12"/>
  <c r="A256" i="12"/>
  <c r="E256" i="12"/>
  <c r="A257" i="12"/>
  <c r="E257" i="12"/>
  <c r="A258" i="12"/>
  <c r="E258" i="12"/>
  <c r="A259" i="12"/>
  <c r="E259" i="12"/>
  <c r="A260" i="12"/>
  <c r="E260" i="12"/>
  <c r="A261" i="12"/>
  <c r="E261" i="12"/>
  <c r="A262" i="12"/>
  <c r="E262" i="12"/>
  <c r="A263" i="12"/>
  <c r="E263" i="12"/>
  <c r="A264" i="12"/>
  <c r="E264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A7" i="12"/>
  <c r="F2" i="11" l="1"/>
  <c r="E62" i="12" l="1"/>
  <c r="E33" i="12"/>
  <c r="E43" i="12"/>
  <c r="E31" i="12"/>
  <c r="E96" i="12"/>
  <c r="E97" i="12"/>
  <c r="E98" i="12"/>
  <c r="E99" i="12"/>
  <c r="E8" i="12"/>
  <c r="E76" i="12"/>
  <c r="E87" i="12"/>
  <c r="E78" i="12"/>
  <c r="E35" i="12"/>
  <c r="E77" i="12"/>
  <c r="E12" i="12"/>
  <c r="E75" i="12"/>
  <c r="E48" i="12"/>
  <c r="E17" i="12"/>
  <c r="E79" i="12"/>
  <c r="E60" i="12"/>
  <c r="E58" i="12"/>
  <c r="E11" i="12"/>
  <c r="E82" i="12"/>
  <c r="E61" i="12"/>
  <c r="E59" i="12"/>
  <c r="E89" i="12"/>
  <c r="E83" i="12"/>
  <c r="E10" i="12"/>
  <c r="E53" i="12"/>
  <c r="E73" i="12"/>
  <c r="E88" i="12"/>
  <c r="E20" i="12"/>
  <c r="E70" i="12"/>
  <c r="E9" i="12"/>
  <c r="E71" i="12"/>
  <c r="E14" i="12"/>
  <c r="E15" i="12"/>
  <c r="E90" i="12"/>
  <c r="E84" i="12"/>
  <c r="E91" i="12"/>
  <c r="E85" i="12"/>
  <c r="E81" i="12"/>
  <c r="E30" i="12"/>
  <c r="E63" i="12"/>
  <c r="E34" i="12"/>
  <c r="E80" i="12"/>
  <c r="E54" i="12"/>
  <c r="E64" i="12"/>
  <c r="E65" i="12"/>
  <c r="E55" i="12"/>
  <c r="E66" i="12"/>
  <c r="E51" i="12"/>
  <c r="E86" i="12"/>
  <c r="E92" i="12"/>
  <c r="E7" i="12"/>
  <c r="E52" i="12"/>
  <c r="E18" i="12"/>
  <c r="E74" i="12"/>
  <c r="E49" i="12"/>
  <c r="E37" i="12"/>
  <c r="E47" i="12"/>
  <c r="E72" i="12"/>
  <c r="E46" i="12"/>
  <c r="E38" i="12"/>
  <c r="F23" i="11"/>
  <c r="E40" i="12"/>
  <c r="E27" i="12"/>
  <c r="E32" i="12"/>
  <c r="E69" i="12"/>
  <c r="E39" i="12"/>
  <c r="E23" i="11"/>
  <c r="E68" i="12"/>
  <c r="E36" i="12"/>
  <c r="E44" i="12"/>
  <c r="E22" i="12"/>
  <c r="E42" i="12"/>
  <c r="E45" i="12"/>
  <c r="E56" i="12"/>
  <c r="E50" i="12"/>
  <c r="E13" i="12"/>
  <c r="E26" i="12"/>
  <c r="E67" i="12"/>
  <c r="E28" i="12"/>
  <c r="E29" i="12"/>
  <c r="E19" i="12"/>
  <c r="E41" i="12"/>
  <c r="E23" i="12"/>
  <c r="E21" i="12"/>
  <c r="E24" i="12"/>
  <c r="E25" i="12"/>
  <c r="E57" i="12"/>
  <c r="E16" i="12"/>
  <c r="E93" i="12"/>
  <c r="E94" i="12"/>
  <c r="E95" i="12"/>
  <c r="F4" i="11"/>
  <c r="F5" i="11" s="1"/>
  <c r="F6" i="11" l="1"/>
</calcChain>
</file>

<file path=xl/sharedStrings.xml><?xml version="1.0" encoding="utf-8"?>
<sst xmlns="http://schemas.openxmlformats.org/spreadsheetml/2006/main" count="6230" uniqueCount="1976">
  <si>
    <t>Código</t>
  </si>
  <si>
    <t>Descripción</t>
  </si>
  <si>
    <t>UxC</t>
  </si>
  <si>
    <t>Precio</t>
  </si>
  <si>
    <t>Pincel Brizzle - Rojo</t>
  </si>
  <si>
    <t>Espátula Chopula - Open tock en exhibidor de 24pzs</t>
  </si>
  <si>
    <t>Chopula - Negra</t>
  </si>
  <si>
    <t>Chopula - Roja</t>
  </si>
  <si>
    <t>Chopula - Verde</t>
  </si>
  <si>
    <t xml:space="preserve">Chopula - Azul Dreamfarm </t>
  </si>
  <si>
    <t>Limpiador Cleana - Open Stock en exhibidor por 24pza</t>
  </si>
  <si>
    <t xml:space="preserve">Cleana - Set of 2 - Rojo + Azul Dreamfarm </t>
  </si>
  <si>
    <t>Pinza Clongs 12" (30.5cm) - Negra</t>
  </si>
  <si>
    <t>D3215</t>
  </si>
  <si>
    <t>Abrelatas Dopener - Gris</t>
  </si>
  <si>
    <t>D3222</t>
  </si>
  <si>
    <t>Abrelatas Dopener - Negro</t>
  </si>
  <si>
    <t>Pelador de huevos Eggler</t>
  </si>
  <si>
    <t>Moldeador y levantador de huevos Flegg -  Pack x 2 piezas</t>
  </si>
  <si>
    <t>D3062</t>
  </si>
  <si>
    <t>Cortamanzanas Flapple - Rojo</t>
  </si>
  <si>
    <t>Exprimidor Fluicer - Naranja</t>
  </si>
  <si>
    <t>Exprimidor Fluicer - Limón</t>
  </si>
  <si>
    <t>D5110</t>
  </si>
  <si>
    <t>Cuchillo Kneed - Negro</t>
  </si>
  <si>
    <t>Cuchillo Knibble Lite - Amarillo</t>
  </si>
  <si>
    <t>Cuchillo Knibble Lite - Negro</t>
  </si>
  <si>
    <t>Espumadera Lestrain - Negra</t>
  </si>
  <si>
    <t>Espumadera Lestrain - Roja</t>
  </si>
  <si>
    <t>Espumader Big Lestrain - Roja</t>
  </si>
  <si>
    <t>Cucharas medidoras Levoons - Rojo + transparente</t>
  </si>
  <si>
    <t>Pinches para choclo Lockorns - Open Stock caja exhibidora por 24pzs</t>
  </si>
  <si>
    <t>Pinches para choclo Lockorns - Set x 4 pares</t>
  </si>
  <si>
    <t>Mini Chopula - Open Stock en caja exhibidora por 24 pza</t>
  </si>
  <si>
    <t>Mini Chopula - Open Stock en Jarra por 24pzs</t>
  </si>
  <si>
    <t>Mini Chopula - Negra</t>
  </si>
  <si>
    <t>Mini Chopula - Roja</t>
  </si>
  <si>
    <t>Mini Chopula - Verde</t>
  </si>
  <si>
    <t xml:space="preserve">Mini Chopula - Azul Dreamfarm </t>
  </si>
  <si>
    <t>Batidor Mini Flisk - negro</t>
  </si>
  <si>
    <t>Batidor Flisk -negro</t>
  </si>
  <si>
    <t>Set the utensilios the Best - Party Mix Colours, colores surtidos en caja de regalo</t>
  </si>
  <si>
    <t>Cuchara Mini Supoon - Open Stock caja exhibidora por 24pzs</t>
  </si>
  <si>
    <t>Cuchara Mini Supoon - Negra</t>
  </si>
  <si>
    <t>Cuchara Mini Supoon - Roja</t>
  </si>
  <si>
    <t>Cuchara Mini Supoon - Verde</t>
  </si>
  <si>
    <t xml:space="preserve">Cuchara Mini Supoon - Azul Dreamfarm </t>
  </si>
  <si>
    <t>Rallador Ograte - Coarse (grueso)</t>
  </si>
  <si>
    <t>Rallador Ograte - Medium</t>
  </si>
  <si>
    <t>Tijera para pizza Scizza - Negra</t>
  </si>
  <si>
    <t>Rallador Ozest - Fino</t>
  </si>
  <si>
    <t>Pelador Sharple - Negro</t>
  </si>
  <si>
    <t>Pelador Sharple - Rojo</t>
  </si>
  <si>
    <t>Pelador Sharple - Verde</t>
  </si>
  <si>
    <t>Colador Spina - Verde+Blanco</t>
  </si>
  <si>
    <t>Cuchara Supoon - Open Stock caja exhibidora por 24pzs</t>
  </si>
  <si>
    <t>Cuchara Supoon - Open Stock Jarra exhibidora por 24pzs</t>
  </si>
  <si>
    <t>Cuchara Supoon - Negra</t>
  </si>
  <si>
    <t>Cuchara Supoon - Roja</t>
  </si>
  <si>
    <t>Cuchara Supoon - Verde</t>
  </si>
  <si>
    <t xml:space="preserve">Cuchara Supoon - Azul Dreamfarm </t>
  </si>
  <si>
    <t>Tijeras Bishears negras</t>
  </si>
  <si>
    <t>Pinzas Clong Lite 27cm Gris</t>
  </si>
  <si>
    <t>Destapador de Champagne CHAMPOP</t>
  </si>
  <si>
    <t>Prensa ajos Garject Lite</t>
  </si>
  <si>
    <t>Despellejador de Frutillas Hullapit</t>
  </si>
  <si>
    <t>Porcionador de helados Icepo</t>
  </si>
  <si>
    <t>Mandolina Nocutu</t>
  </si>
  <si>
    <t>Pisa papas Smood Lite negro</t>
  </si>
  <si>
    <t>Destapador de vinos Winopen</t>
  </si>
  <si>
    <t>121004-1</t>
  </si>
  <si>
    <t>121004-2</t>
  </si>
  <si>
    <t>121004-3</t>
  </si>
  <si>
    <t>121004-R</t>
  </si>
  <si>
    <t>121004-G</t>
  </si>
  <si>
    <t>121004-A</t>
  </si>
  <si>
    <t>121004-V</t>
  </si>
  <si>
    <t>121005-R</t>
  </si>
  <si>
    <t>121005-G</t>
  </si>
  <si>
    <t>121005-A</t>
  </si>
  <si>
    <t>121005-V</t>
  </si>
  <si>
    <t>CAFETERA ACERO FRENCH PRESS 1000</t>
  </si>
  <si>
    <t>MOLINILLO DE CAFÉ</t>
  </si>
  <si>
    <t>TETERA 800ml</t>
  </si>
  <si>
    <t>TETERA 1 litro</t>
  </si>
  <si>
    <t>JARRA MEDIDORA 500ml</t>
  </si>
  <si>
    <t>708010-1</t>
  </si>
  <si>
    <t>708010-2</t>
  </si>
  <si>
    <t>83001-1</t>
  </si>
  <si>
    <t>FRASCO C/TAPA DE BAMBOO 450ml</t>
  </si>
  <si>
    <t>83001-2</t>
  </si>
  <si>
    <t>FRASCO C/TAPA DE BAMBOO 800ml</t>
  </si>
  <si>
    <t>83001-3</t>
  </si>
  <si>
    <t>FRASCO C/TAPA DE BAMBOO 1000ml</t>
  </si>
  <si>
    <t>83001-4</t>
  </si>
  <si>
    <t>FRASCO C/TAPA DE BAMBOO 1300ml</t>
  </si>
  <si>
    <t>CAFETERA COLOMBIA NOIR 3 TAZAS</t>
  </si>
  <si>
    <t>CAFETERA COLOMBIA NOIR 6 TAZAS</t>
  </si>
  <si>
    <t>CAFETERA KENIA NOIR 3 TAZAS</t>
  </si>
  <si>
    <t>CAFETERA KENIA NOIR 6 TAZAS</t>
  </si>
  <si>
    <t>CAFETERA JAMAICA INDUCCIÓN 6 TAZAS</t>
  </si>
  <si>
    <t>CAFETERA JAMAICA INDUCCIÓN 9 TAZAS</t>
  </si>
  <si>
    <t>BLI03</t>
  </si>
  <si>
    <t>BLI06</t>
  </si>
  <si>
    <t>BLI09</t>
  </si>
  <si>
    <t>BLI12</t>
  </si>
  <si>
    <t>MECH</t>
  </si>
  <si>
    <t>MEPE</t>
  </si>
  <si>
    <t>MESA</t>
  </si>
  <si>
    <t>MEUN</t>
  </si>
  <si>
    <t>CUPE11</t>
  </si>
  <si>
    <t>CUPA20</t>
  </si>
  <si>
    <t>CUUN14</t>
  </si>
  <si>
    <t>CUCH20</t>
  </si>
  <si>
    <t>CUJA26</t>
  </si>
  <si>
    <t>CUSA17</t>
  </si>
  <si>
    <t>ABCA</t>
  </si>
  <si>
    <t>ABCH</t>
  </si>
  <si>
    <t>ABPE</t>
  </si>
  <si>
    <t>ABSA</t>
  </si>
  <si>
    <t>ABTR</t>
  </si>
  <si>
    <t>ABPA</t>
  </si>
  <si>
    <t>ESPECIERO ACERO  70ml</t>
  </si>
  <si>
    <t>Barredora Supra-sweeper</t>
  </si>
  <si>
    <t>Limpia vidrios cabino</t>
  </si>
  <si>
    <t>Limpia vidrios 3 en 1</t>
  </si>
  <si>
    <t>Repuesto para 51320</t>
  </si>
  <si>
    <t>Limpiador de ventanas con cepillo y cabo telescópico</t>
  </si>
  <si>
    <t>Balde Combi 12 litros</t>
  </si>
  <si>
    <t>Organizador para Balde Combi</t>
  </si>
  <si>
    <t>Repuesto para 52014</t>
  </si>
  <si>
    <t>Set mopa Combi M con palo de tres piezas, cubo de 12 litros y prensa Combi</t>
  </si>
  <si>
    <t>Set Rotation Disc Mop Ergo</t>
  </si>
  <si>
    <t>Set Power Clean con mopa de regalo</t>
  </si>
  <si>
    <t>Mango telescópico de 0,75 a 1,35mts. Con función Easy Click</t>
  </si>
  <si>
    <t>Escoba de goma Supra con cabo extensible</t>
  </si>
  <si>
    <t>Escoba de goma con Click System</t>
  </si>
  <si>
    <t>Cabezal de escobillón Xtra Clean de 30cm</t>
  </si>
  <si>
    <t>Cabezal de escobillón para parquet Xtra Clean de 30cm</t>
  </si>
  <si>
    <t>Soporte organización escobero Click System</t>
  </si>
  <si>
    <t>Pala con escoba</t>
  </si>
  <si>
    <t>Set de escoba de mano y pala Classic</t>
  </si>
  <si>
    <t>Set de escoba de mano con pala recogedora</t>
  </si>
  <si>
    <t>Escoba de espuma Soft &amp; Easy con cabo telescópico</t>
  </si>
  <si>
    <t>Repuesto para escoba Soft</t>
  </si>
  <si>
    <t>Cabezal de escoba de gomapluma Classic 34cm</t>
  </si>
  <si>
    <t>Cepillo para esquinas Dusty (sin cabo)</t>
  </si>
  <si>
    <t>Cepillo de microfibras super absorbente 38cm Duster</t>
  </si>
  <si>
    <t>Limpiador 360°, especial para grifería Flexipad (sin cabo)</t>
  </si>
  <si>
    <t>Repuesto para limpiador 360° Flexipad 41701</t>
  </si>
  <si>
    <t>Mopa Profi XL micro dúo con cabo de acero</t>
  </si>
  <si>
    <t xml:space="preserve">Repuesto de Funda de lavado Profi micro dúo </t>
  </si>
  <si>
    <t>Mopa Superduster Floor con cabo</t>
  </si>
  <si>
    <t>Repuesto para Pico Spray Small</t>
  </si>
  <si>
    <t>Pulverizador Easy Spray XL</t>
  </si>
  <si>
    <t>Repuesto de pulverizador Easy Spray XL</t>
  </si>
  <si>
    <t>Repuesto para Picobello M micro dúo</t>
  </si>
  <si>
    <t>Repuesto para Picobello M algodón</t>
  </si>
  <si>
    <t>Repuesto para mopa con escurridor Classic 56710</t>
  </si>
  <si>
    <t>Set Clean &amp; away</t>
  </si>
  <si>
    <t>Repuesto x 30pzs para el set Clean &amp;away</t>
  </si>
  <si>
    <t>Limpia y seca vidrios Classic Telescope 155</t>
  </si>
  <si>
    <t>Repuesto p/Classic Windows cleaner telescope</t>
  </si>
  <si>
    <t>Limpiavidrios 3 en 1 con mango telescópico de 110 a 190cm</t>
  </si>
  <si>
    <t>Limpiador de radiadores</t>
  </si>
  <si>
    <t>Limpia persianas Duster (4 láminas al mismo tiempo)</t>
  </si>
  <si>
    <t>Mango telescópico de aluminio  de 1,3 a 4 metros</t>
  </si>
  <si>
    <t>Cabo de acero telescópico de 190cm. Articulado</t>
  </si>
  <si>
    <t>Repuesto para Clean Twist Disc mop microfibras</t>
  </si>
  <si>
    <t>Repuesto para Clean Twist Disc mop dos fibras</t>
  </si>
  <si>
    <t>Set de mopa Classic, capacidad 12 litros, cabo de acero de 120cm</t>
  </si>
  <si>
    <t>Set completo Prensa y Mopa Profi Compact</t>
  </si>
  <si>
    <t>Set Clean Twist M Ergo</t>
  </si>
  <si>
    <t>Repuesto para mopa 52120 super soft</t>
  </si>
  <si>
    <t>Repuesto para mopa 52120 microdúo</t>
  </si>
  <si>
    <t>Set de ruedas para Clean Twist Ergo</t>
  </si>
  <si>
    <t>Set Power Mope 3 en 1</t>
  </si>
  <si>
    <t>Escurridor doble goma 45cm Squeege con mango regulable (80-137cm)</t>
  </si>
  <si>
    <t>Cabezal escurridor Squeege</t>
  </si>
  <si>
    <t xml:space="preserve">Limpia vidrios y marcos Cleaner S micro dúo </t>
  </si>
  <si>
    <t>Repuesto Limpia vidrios 51127 de microfibra con finas cerdas especiales ligeramente elevadas</t>
  </si>
  <si>
    <t>Limpia ventanas Window Masher M</t>
  </si>
  <si>
    <t>Corbatero</t>
  </si>
  <si>
    <t>Manguero tabla de planchar</t>
  </si>
  <si>
    <t>Tabla de planchar 110x30</t>
  </si>
  <si>
    <t>Tabla de planchar 120x38</t>
  </si>
  <si>
    <t>Funda para tabla de planchar small</t>
  </si>
  <si>
    <t>Funda tabla de planchar medium</t>
  </si>
  <si>
    <t>Funda tabla planchar M Air Active con funciones especiales de vapor, inflado, succión y aspiración</t>
  </si>
  <si>
    <t>Funda tabla  planchar S/M con perforaciones especiales para mejor distribución de vapor</t>
  </si>
  <si>
    <t>Funda tabla  planchar L/Universal con perforaciones especiales para mejor distribución de vapor</t>
  </si>
  <si>
    <t>Tabla de planchar de mesa 73x30 Air Board</t>
  </si>
  <si>
    <t>Manta para planchar 60x40cm</t>
  </si>
  <si>
    <t>Manopla para planchar</t>
  </si>
  <si>
    <t>Secador para tender</t>
  </si>
  <si>
    <t>Rociador 600ml</t>
  </si>
  <si>
    <t>Set de 2 soportes para prendas pequeñas</t>
  </si>
  <si>
    <t>Set de Tres Redes para lavado de ropa</t>
  </si>
  <si>
    <t>Bolsa para guardar broches</t>
  </si>
  <si>
    <t>Pack de ruedas para Tender Pegasus</t>
  </si>
  <si>
    <t>Cuerda para colgar ropa 30m</t>
  </si>
  <si>
    <t>Tender Classic Solid 180</t>
  </si>
  <si>
    <t>Tender de bañera Pegasus Bath 11mts. de secado</t>
  </si>
  <si>
    <t>Tender Colgante Classic 25</t>
  </si>
  <si>
    <t>Tender Colgante Classic 70</t>
  </si>
  <si>
    <t>Tender ROLLFIX 210 (21mts de secado y hasta 4,20m de largo)</t>
  </si>
  <si>
    <t>Tender Telegant Plus 100 (8,1 mts. de secado)</t>
  </si>
  <si>
    <t>Tender Telegant Plus 70 (3,6mts. de secado)</t>
  </si>
  <si>
    <t>Tender Telegant Protect 72</t>
  </si>
  <si>
    <t>Tender Telegant Protect 30</t>
  </si>
  <si>
    <t>Tender Pegasus 180 Black</t>
  </si>
  <si>
    <t>Tender Pegasus 180 Slim 18mts de secado, largo con alas 105cm con bordes reforzados</t>
  </si>
  <si>
    <t>Tender Pegasus compact 120  12 mts de secado, largo con alas 93cm</t>
  </si>
  <si>
    <t>Tender Pegasus Solid 200</t>
  </si>
  <si>
    <t>Tender Pegasus 160 Solid Slim</t>
  </si>
  <si>
    <t xml:space="preserve">Tender Classic Solid  extensible 230 </t>
  </si>
  <si>
    <t>Tender con alas Classic 200 Flex</t>
  </si>
  <si>
    <t>Tender de pared Rollfix una cuerda, 8mts, máximo 6kgs</t>
  </si>
  <si>
    <t>Tender de pared Rollfix 3 cuerdas, 15mts de secado, ancho 34cm</t>
  </si>
  <si>
    <t>Tender Pegasus Tower 190  (superficie ocupada 66x61cm) para 19mts de longitud de secado</t>
  </si>
  <si>
    <t>Tender Classic Tower 270</t>
  </si>
  <si>
    <t>Tender Classic  Tower 340  (superficie ocupada 146x69x73cm) para 34mts de longitud de secado</t>
  </si>
  <si>
    <t>Tender Pegasus 420 Tower Black</t>
  </si>
  <si>
    <t>Tender plegable Lino Pop-Up 140</t>
  </si>
  <si>
    <t>Botella Térmica de 350ml azul. 100% hermética, doble pared, con filtro, tapa bloqueable</t>
  </si>
  <si>
    <t>Botella Térmica de 350ml  verde kiwi. 100% hermética, doble pared, con filtro, tapa bloqueable</t>
  </si>
  <si>
    <t>Botella Térmica de 600ml  verde kiwi. 100% hermética, doble pared, con filtro, tapa bloqueable</t>
  </si>
  <si>
    <t>Jarra medidora 1 litro</t>
  </si>
  <si>
    <t>Rallador largo MicroCut filo grueso</t>
  </si>
  <si>
    <t>Rallador largo MicroCut filo fino</t>
  </si>
  <si>
    <t>Pinza para asados 23cm.</t>
  </si>
  <si>
    <t>Pinza para asados 30cm.</t>
  </si>
  <si>
    <t>Flambeador</t>
  </si>
  <si>
    <t>Pinza y Espátula 2in1</t>
  </si>
  <si>
    <t>Termómetro Universal digital</t>
  </si>
  <si>
    <t>Batidor speed de acero small</t>
  </si>
  <si>
    <t>Batidor speed de acero medium</t>
  </si>
  <si>
    <t>Rallador Comfort amarillo</t>
  </si>
  <si>
    <t>Corta huevos doble</t>
  </si>
  <si>
    <t>Corta quesos de acero</t>
  </si>
  <si>
    <t>Corta quesos Special</t>
  </si>
  <si>
    <t>Abrejarras</t>
  </si>
  <si>
    <t>Abrelatas</t>
  </si>
  <si>
    <t>Descorazonador de manzanas</t>
  </si>
  <si>
    <t>Picador de hierbas</t>
  </si>
  <si>
    <t>Pica ajos</t>
  </si>
  <si>
    <t>Rallador de nuez moscada, chocolate, parmesano o jengibre.</t>
  </si>
  <si>
    <t>Rallador de queso a manija</t>
  </si>
  <si>
    <t>Rallador de queso con contenedor</t>
  </si>
  <si>
    <t>Pelapapas Y</t>
  </si>
  <si>
    <t>Tijera de cocina</t>
  </si>
  <si>
    <t>Descarozador de cerezas</t>
  </si>
  <si>
    <t>Jeringa decoradora</t>
  </si>
  <si>
    <t>Jarra medidora 3 en 1, capacidad 2,2 litros</t>
  </si>
  <si>
    <t>Corta papas fritas</t>
  </si>
  <si>
    <t>Preparador de Spatzles</t>
  </si>
  <si>
    <t>Exprimidor de jugos</t>
  </si>
  <si>
    <t>Timer analógico blanco</t>
  </si>
  <si>
    <t>Picador rotativo</t>
  </si>
  <si>
    <t>Centrifugador de verduras</t>
  </si>
  <si>
    <t>Rallador 4 caras acero inoxidable</t>
  </si>
  <si>
    <t>Rallador triple frutas y verduras c/base</t>
  </si>
  <si>
    <t>Mandolina 4 en 1</t>
  </si>
  <si>
    <t>Mandolina 5 en 1</t>
  </si>
  <si>
    <t>Barral de cocina</t>
  </si>
  <si>
    <t>Tenedor para trinchar de acero</t>
  </si>
  <si>
    <t>Cuchara para servir fideos de acero</t>
  </si>
  <si>
    <t>Cuchara para servir de acero</t>
  </si>
  <si>
    <t>Espátula acero inoxidable</t>
  </si>
  <si>
    <t>Cuchara acero inoxidable</t>
  </si>
  <si>
    <t>Cucharón acero inoxidable</t>
  </si>
  <si>
    <t>Cuchara Spaghetti acero inoxidable</t>
  </si>
  <si>
    <t>Tenedor acero inoxidable</t>
  </si>
  <si>
    <t>Batidor de 21cm. acero inoxidable</t>
  </si>
  <si>
    <t>Batidor de 31cm. acero inoxidable</t>
  </si>
  <si>
    <t>Pisapapas acero inoxidable</t>
  </si>
  <si>
    <t>Espumadera acero inoxidable</t>
  </si>
  <si>
    <t>Cuchara helados acero inoxidable</t>
  </si>
  <si>
    <t>Prensa ajos acero inoxidable</t>
  </si>
  <si>
    <t>Abrelatas acero inoxidable</t>
  </si>
  <si>
    <t>Pelapapas acero inoxidable</t>
  </si>
  <si>
    <t>Pelapapas en Y acero inoxidable</t>
  </si>
  <si>
    <t>Corta pizzas nylon para teflón</t>
  </si>
  <si>
    <t>Cucharón para teflón</t>
  </si>
  <si>
    <t>Espumadera para teflón</t>
  </si>
  <si>
    <t>Espátula para teflón</t>
  </si>
  <si>
    <t>Cuchara para servir fideos para teflón</t>
  </si>
  <si>
    <t>Cuchara para teflón</t>
  </si>
  <si>
    <t>Batidor 32cm para teflón</t>
  </si>
  <si>
    <t>Rallador de nuez moscada de acero</t>
  </si>
  <si>
    <t>Colador acero  7,5cm</t>
  </si>
  <si>
    <t>Colador acero  11cm</t>
  </si>
  <si>
    <t>Colador 8cm</t>
  </si>
  <si>
    <t>Colador 16cm</t>
  </si>
  <si>
    <t>Colador 20cm</t>
  </si>
  <si>
    <t>Corta pizzas de acero</t>
  </si>
  <si>
    <t>Cuchara de helados de acero</t>
  </si>
  <si>
    <t>Batidor 32cm de acero</t>
  </si>
  <si>
    <t>Portarrollos PARAT</t>
  </si>
  <si>
    <t>Portarrollos PARAT PLUS</t>
  </si>
  <si>
    <t xml:space="preserve">Portarrollos ROLLY MOBIL </t>
  </si>
  <si>
    <t>Termo blanco COLUMBUS 2000</t>
  </si>
  <si>
    <t>Termo negro COLUMBUS 2000</t>
  </si>
  <si>
    <t>Termo rojo COLUMBUS 2000</t>
  </si>
  <si>
    <t>Termo Columbus azul</t>
  </si>
  <si>
    <t>Termo Columbus púrpura</t>
  </si>
  <si>
    <t>Termo Columbus celeste</t>
  </si>
  <si>
    <t>Termo HARMONIC 1 litro negro</t>
  </si>
  <si>
    <t>Termo HARMONIC 1 litro blanco</t>
  </si>
  <si>
    <t>Termo HARMONIC 1 litro rojo</t>
  </si>
  <si>
    <t>Termo HARMONIC 1 litro azul</t>
  </si>
  <si>
    <t>Termo BOLERO negro</t>
  </si>
  <si>
    <t>Termo BOLERO azul</t>
  </si>
  <si>
    <t>Termo BOLERO lila</t>
  </si>
  <si>
    <t>Termo acero COCO 0,5lts.</t>
  </si>
  <si>
    <t>Termo acero COCO 0,75lts.</t>
  </si>
  <si>
    <t>Termo acero COCO 1,0lts.</t>
  </si>
  <si>
    <t>Recipiente hermético 400ml</t>
  </si>
  <si>
    <t>Recipiente hermético 750ml</t>
  </si>
  <si>
    <t>Recipiente hermético 900ml</t>
  </si>
  <si>
    <t>Recipiente hermético 1100ml</t>
  </si>
  <si>
    <t>Recipiente hermético 1400ml</t>
  </si>
  <si>
    <t>Recipiente hermético 1700ml p/fideos</t>
  </si>
  <si>
    <t>Recipiente hermético 2000ml</t>
  </si>
  <si>
    <t>Recipiente hermético 1400ml. para café</t>
  </si>
  <si>
    <t>Recipiente hermético cuadrado 400ml</t>
  </si>
  <si>
    <t>Recipiente hermético cuadrado 800ml</t>
  </si>
  <si>
    <t>Recipiente hermético cuadrado 1000ml</t>
  </si>
  <si>
    <t>Recipiente hermético cuadrado 1600ml</t>
  </si>
  <si>
    <t>Frasco de vidrio de 0.25lts para conservar mermeladas</t>
  </si>
  <si>
    <t>Botella de vidrio 0.5 litros</t>
  </si>
  <si>
    <t>Frasco de vidrio de 0.135lts para conservar mermeladas y dulces</t>
  </si>
  <si>
    <t>Jarra de vidrio Clip top 370ml</t>
  </si>
  <si>
    <t>Repuestos para jarra Clip Top para 3191/3192</t>
  </si>
  <si>
    <t>Repuestos para jarra Clip Top para 3284</t>
  </si>
  <si>
    <t>Frasco de vidrio hexagonal 0.106lts. para conservar mermeladas y dulces</t>
  </si>
  <si>
    <t>Frasco de vidrio hexagonal 0.770lts. para conservar mermeladas y dulces</t>
  </si>
  <si>
    <t>Frasco de vidrio hexagonal 1.700lts. para conservar mermeladas y dulces</t>
  </si>
  <si>
    <t>Embudo</t>
  </si>
  <si>
    <t>Descarozador de cerezas (reemplaza al 37200)</t>
  </si>
  <si>
    <t>Descarozador de ciruelas</t>
  </si>
  <si>
    <t>Balanza Style Sense Compact 200 Think Rosa</t>
  </si>
  <si>
    <t>Balanza Style Sense Compact 200 Ocean Green</t>
  </si>
  <si>
    <t>Balanza Style Sense Safe 100</t>
  </si>
  <si>
    <t>Balanza Shape Sense Control 100</t>
  </si>
  <si>
    <t>Balanza Style Sense Compact 100</t>
  </si>
  <si>
    <t>Balanza Style Sense Compact 300</t>
  </si>
  <si>
    <t>Balanza Style Sense Comfort 100</t>
  </si>
  <si>
    <t>Balanza analógica Tempo White</t>
  </si>
  <si>
    <t>Balanza Shape Sense Connect 100</t>
  </si>
  <si>
    <t>Balanza Style Sense Compact 300 color pizarrón</t>
  </si>
  <si>
    <t>Balanza personal Shape Sense Conect 200 con Bluetooth</t>
  </si>
  <si>
    <t>Balanza personal digital Style Sense Safe 300 fabricada en acero inoxidable</t>
  </si>
  <si>
    <t>Balanza de cocina FIESTA</t>
  </si>
  <si>
    <t>Balanza de cocina ROMA plateada</t>
  </si>
  <si>
    <t>Balanza de cocina FOOD CONTROL</t>
  </si>
  <si>
    <t>Balanza de cocina COOKING STAR</t>
  </si>
  <si>
    <t>Balanza de cocina analógica 5kgs c/bols de 2,5 litros (reemplaza a la balanza 3172)</t>
  </si>
  <si>
    <t>Balanza Page Compact 300, hasta 5 kgs, graduación 1g.</t>
  </si>
  <si>
    <t>Balanza de cocina digital Page Profi 100 de cristal</t>
  </si>
  <si>
    <t>Balanza de cocina digital Page Profi 200 de acero inoxidable</t>
  </si>
  <si>
    <t>Balanza Page Compact 300 Rosa</t>
  </si>
  <si>
    <t>Balanza Page compact simil mármol</t>
  </si>
  <si>
    <t xml:space="preserve">Balanza Page Comfort Mosaic hasta 10kg.s </t>
  </si>
  <si>
    <t>Balanza para valijas</t>
  </si>
  <si>
    <t>DESCORAZONADOR Y CORTADOR EN RODAJAS DE ANANÁS</t>
  </si>
  <si>
    <t>EXPRIMIDOR DE CÍTRICOS</t>
  </si>
  <si>
    <t>EXPRIMIDOR DE CÍTRICOS 2 EN 1</t>
  </si>
  <si>
    <t>TIJERA DE COCINA Y HIERBAS</t>
  </si>
  <si>
    <t>TIJERA PARA FRUTOS DE MAR</t>
  </si>
  <si>
    <t>REBANADOR DE HUEVOS</t>
  </si>
  <si>
    <t>CORTA PIZZA CON RUEDA DE ACERO NUEVO</t>
  </si>
  <si>
    <t>CORTA PIZZA ANTIADHERENTE</t>
  </si>
  <si>
    <t xml:space="preserve">RALLADOR 4 CARAS CON RECIPIENTE Y ZESTER DESMONTABLE           </t>
  </si>
  <si>
    <t>RALLADOR DOS CARAS DESMONTABLE</t>
  </si>
  <si>
    <t>RALLADOR DE QUESO</t>
  </si>
  <si>
    <t>CORTADOR DE FRUTAS Y VEGETALES CON DEPÓSITO</t>
  </si>
  <si>
    <t xml:space="preserve">RALLADOR MINI CON BASE Y 3 CORTES           </t>
  </si>
  <si>
    <t>RALLADOR CON BASE Y 4 CORTES</t>
  </si>
  <si>
    <t>ESPIRALIZADOR DE VEGETALES</t>
  </si>
  <si>
    <t>ESPIRALIZADOR DE VEGETALES CON 3 FILOS</t>
  </si>
  <si>
    <t>BATIDOR DE HUEVOS DOBLE</t>
  </si>
  <si>
    <t>TAPON Y ANTIGOTEO DE VINO</t>
  </si>
  <si>
    <t>PELADOR GIRATORIO</t>
  </si>
  <si>
    <t>PELAPAPAS  Y</t>
  </si>
  <si>
    <t>CORTADOR PARA JULIANA</t>
  </si>
  <si>
    <t>SET X 3 PELAPAPAS</t>
  </si>
  <si>
    <t>PELAPAPAS Y</t>
  </si>
  <si>
    <t>ORGANIZADOR DE CAJONES p/CUBIERTOS</t>
  </si>
  <si>
    <t xml:space="preserve">ORGANIZADOR DE CAJONES P/UTENSILIOS </t>
  </si>
  <si>
    <t>ORGANIZADOR DE CUCHILLOS</t>
  </si>
  <si>
    <t>ORGANIZADOR PARA ESPECIEROS</t>
  </si>
  <si>
    <t>PICADOR ROTATIVO</t>
  </si>
  <si>
    <t>SACACORCHOS CON ALAS</t>
  </si>
  <si>
    <t>SACACORCHOS DE PALANCA</t>
  </si>
  <si>
    <t>SACACORCHOS ALETA</t>
  </si>
  <si>
    <t>ABRELATAS</t>
  </si>
  <si>
    <t>ABRELATAS CON TRABA</t>
  </si>
  <si>
    <t>CUCHARA ACERO INOXIDABLE PARA HELADOS</t>
  </si>
  <si>
    <t>CUCHARA HELADOS GATILLO PROFESIONAL</t>
  </si>
  <si>
    <t>CENTRIFUGADOR DE VERDURAS  5.90 litros</t>
  </si>
  <si>
    <t>CENTRIFUGADOR DE VERDURAS VERDE 5.90 litros</t>
  </si>
  <si>
    <t>CENTRIFUGADOR DE VERDURAS SMALL (ex 1351680) 2.85 litros</t>
  </si>
  <si>
    <t>CEPILLO P/LIMPIAR PLATOS CON DISPENSER</t>
  </si>
  <si>
    <t>SET X2 ESPONJAS DE REPUESTO PARA 12361300</t>
  </si>
  <si>
    <t xml:space="preserve">CEPILLO P/LIMPIAR PLATOS CON DISPENSER </t>
  </si>
  <si>
    <t>SET X2 ESPONJAS DE REPUESTO PARA 12361600</t>
  </si>
  <si>
    <t>SET DE 2 REFILL PARA CEPILLO 12361700  (ex 1062326)</t>
  </si>
  <si>
    <t>CEPILLO PARA PLATOS CON DISPENSER CON BASE</t>
  </si>
  <si>
    <t xml:space="preserve">CEPILLO P/LIMPIAR PLATOS CON DISPENSER     </t>
  </si>
  <si>
    <t>REPUESTO PARA CEPILLO 36481</t>
  </si>
  <si>
    <t>DISPENSER CON BASE</t>
  </si>
  <si>
    <t>CORTA MANZANAS</t>
  </si>
  <si>
    <t>CORTA MANZANAS CON RECOGE MANZANAS</t>
  </si>
  <si>
    <t>CUBETERA CON TAPA</t>
  </si>
  <si>
    <t>SET DE 2 CUBETERAS CON TAPA</t>
  </si>
  <si>
    <t>CUBETERA INVOLCABLE</t>
  </si>
  <si>
    <t>AHUECADOR PARA MELON</t>
  </si>
  <si>
    <t>JARRA MEDIDORA 1 TAZA</t>
  </si>
  <si>
    <t>JARRA MEDIDORA 4 TAZAS</t>
  </si>
  <si>
    <t>JARRA MEDIDORA 1 TAZA (tritán)</t>
  </si>
  <si>
    <t>JARRA MEDIDORA 2 TAZAS (tritán)</t>
  </si>
  <si>
    <t>JARRA MEDIDORA 4 TAZAS (tritán)</t>
  </si>
  <si>
    <t>SET X3 JARRAS MEDIDORAS (tritán)</t>
  </si>
  <si>
    <t>CORTADOR DE PALTA BLANCO</t>
  </si>
  <si>
    <t>CORTADOR DE PALTA VERDE</t>
  </si>
  <si>
    <t>PISADOR Y RECOGEDOR DE PALTA</t>
  </si>
  <si>
    <t>SEPARADOR DE YEMAS</t>
  </si>
  <si>
    <t>MANDOLINA</t>
  </si>
  <si>
    <t>MANDOLINA SIMPLE</t>
  </si>
  <si>
    <t>MANDOLINA ACERO 2,0</t>
  </si>
  <si>
    <t>SPIRALIZER</t>
  </si>
  <si>
    <t>TERMOMETRO DIGITAL</t>
  </si>
  <si>
    <t>TERMOMETRO PARA CARNES</t>
  </si>
  <si>
    <t xml:space="preserve">MANDOLINA       </t>
  </si>
  <si>
    <t>PRENSA AJOS</t>
  </si>
  <si>
    <t>CORTADOR DE AJOS</t>
  </si>
  <si>
    <t>CEPILLO QUITA PELUSAS</t>
  </si>
  <si>
    <t>CEPILLO QUITA PELUSAS DE BOLSILLO</t>
  </si>
  <si>
    <t>TAPA DE SILICONA 15cm</t>
  </si>
  <si>
    <t>TAPA DE SILICONA 20cm</t>
  </si>
  <si>
    <t>TAPA DE SILICONA 28cm</t>
  </si>
  <si>
    <t>RALLADOR PARA QUESOS, CÍTRICOS, CHOCOLATES Y MÁS</t>
  </si>
  <si>
    <t xml:space="preserve">RALLADOR MEDIUM PARA ZANAHORIAS, QUESOS DUROS, CHOCOLATES, ZUCCHINI </t>
  </si>
  <si>
    <t>RALLADOR GRUESO</t>
  </si>
  <si>
    <t>ORGANIZADOR DE BACHA BLANCO</t>
  </si>
  <si>
    <t>ORGANIZADOR DE BACHA DE ACERO INOXIDABLE</t>
  </si>
  <si>
    <t>SERVILLETERO AJUSTABLE DE ACERO ANTIHUELLAS</t>
  </si>
  <si>
    <t>SERVILLETERO DE ACERO INOXIDABLE</t>
  </si>
  <si>
    <t xml:space="preserve">PASATUTO   </t>
  </si>
  <si>
    <t>DISPENSER DE JABÓN ACERO INOX</t>
  </si>
  <si>
    <t>DISPENSER DE ACERO INOX</t>
  </si>
  <si>
    <t>AZUCARERA</t>
  </si>
  <si>
    <t>ESPECIERO</t>
  </si>
  <si>
    <t>SET X 3 ESPÁTULAS DE GOMA</t>
  </si>
  <si>
    <t>SET X2 ESPATULAS</t>
  </si>
  <si>
    <t>SET X3 ESPATULAS</t>
  </si>
  <si>
    <t>JARRA MEDIDORA DE SILICONA</t>
  </si>
  <si>
    <t>SET X3 VASOS MEDIDORES DE SILICONA</t>
  </si>
  <si>
    <t>ORGANIZADOR DE DUCHA</t>
  </si>
  <si>
    <t>ORGANIZADOR DE DUCHA CON 4 NIVELES</t>
  </si>
  <si>
    <t>SET X TAPAS PARA VINO</t>
  </si>
  <si>
    <t>CONTENEDOR COMPOST BIN DE 2.8 LITROS DE CAPACIDAD</t>
  </si>
  <si>
    <t>CESTO PARA COMPOST DE 2.83LTS GRIS OSCURO</t>
  </si>
  <si>
    <t>PISA PAPAS DE ACERO INOXIDABLE</t>
  </si>
  <si>
    <t>PRENSA PAPAS DE ACERO INOXIDABLE</t>
  </si>
  <si>
    <t>BATIDOR DE ACERO INOXIDABLE</t>
  </si>
  <si>
    <t>BATIDOR DE ACERO 18 CM</t>
  </si>
  <si>
    <t>BATIDOR DE ACERO 28 CM</t>
  </si>
  <si>
    <t>BATIDOR DE SILICONA 28 CM</t>
  </si>
  <si>
    <t>SET X 12 MOLDES DE SILICONA</t>
  </si>
  <si>
    <t>CAFETERA COLD BREW</t>
  </si>
  <si>
    <t>CAFETERA DE ACERO INOXIDABLE</t>
  </si>
  <si>
    <t>CAFETERA PRENSA 8 TAZAS</t>
  </si>
  <si>
    <t>CAFETERA FRENCH PRESS 1 LITRO</t>
  </si>
  <si>
    <t>BALANZA DE COCINA</t>
  </si>
  <si>
    <t>POSA FUENTES</t>
  </si>
  <si>
    <t>CITRUS ZESTER</t>
  </si>
  <si>
    <t>BALDE DE HIELO</t>
  </si>
  <si>
    <t>COLADOR 25cm</t>
  </si>
  <si>
    <t>COLADOR</t>
  </si>
  <si>
    <t>COLADOR 7,5cm</t>
  </si>
  <si>
    <t>COLADOR 15cm</t>
  </si>
  <si>
    <t>COLADOR 20cm</t>
  </si>
  <si>
    <t>SET X 3 COLADORES</t>
  </si>
  <si>
    <t>COLADOR DE TÉ</t>
  </si>
  <si>
    <t>INFUSOR DE TÉ PARA MUG</t>
  </si>
  <si>
    <t>SET X 4 CLIPS</t>
  </si>
  <si>
    <t>SET X4 CLIPS MAGNETICOS</t>
  </si>
  <si>
    <t>PINCEL DE CERDA NATURAL</t>
  </si>
  <si>
    <t>PINCEL PARA ASADOS</t>
  </si>
  <si>
    <t>CUCHARA ACANALADA NYLON</t>
  </si>
  <si>
    <t>SPAGHETTI SERVER NYLON</t>
  </si>
  <si>
    <t>CUCHARÓN NYLON</t>
  </si>
  <si>
    <t>ESPUMADERA NYLON</t>
  </si>
  <si>
    <t>ESPÁTULA ACANALADA NYLON</t>
  </si>
  <si>
    <t>ESPÁTULA NYLON</t>
  </si>
  <si>
    <t>TENEDOR NYLON</t>
  </si>
  <si>
    <t>ESPÁTULA DE SILICONA</t>
  </si>
  <si>
    <t>ESPÁTULA DE SILICONA LARGE</t>
  </si>
  <si>
    <t>ESPUMADERA DE SILICONA</t>
  </si>
  <si>
    <t>ESPÁTULA FLEXIBLE DE NYLON CHICA</t>
  </si>
  <si>
    <t>ESPÁTULA FLEXIBLE DE NYLON GRANDE</t>
  </si>
  <si>
    <t>CUCHARÓN DE ACERO INOXIDABLE</t>
  </si>
  <si>
    <t>ESPÁTULA  DE ACERO INOXIDABLE</t>
  </si>
  <si>
    <t>CUCHARA DE ACERO INOXIDABLE</t>
  </si>
  <si>
    <t>CEPILLO PARA LIMPIAR PARRILLA</t>
  </si>
  <si>
    <t>SET DE PARRILLA X DOS PIEZAS</t>
  </si>
  <si>
    <t>SET PARRILLERO 3 PZS, ESPÁTULA, PINZA CON BASE PARA APOYAR LOS UTENSILIOS</t>
  </si>
  <si>
    <t>SET X6 PINCHES DE BROCHETTE DE ACERO INOX. 34 CM</t>
  </si>
  <si>
    <t>CEPILLO PARA LIMPIAR LA PARRILLA</t>
  </si>
  <si>
    <t>SET X2 REPUESTOS DE CEPILLO PARA PARRILLA</t>
  </si>
  <si>
    <t>PALA PARA CARBÓN</t>
  </si>
  <si>
    <t>SET DE BOTELLA CON PICO Y PINCEL</t>
  </si>
  <si>
    <t>GUANTE PARA HORNO NEGRO</t>
  </si>
  <si>
    <t>GUANTE PARA HORNO ROJO</t>
  </si>
  <si>
    <t>AGARRADERA ROJA</t>
  </si>
  <si>
    <t>AGARRADERA NEGRA</t>
  </si>
  <si>
    <t>AGARRADERA BLANCA</t>
  </si>
  <si>
    <t>COCKTELERA</t>
  </si>
  <si>
    <t>ESCURRIDOR DE PLATOS</t>
  </si>
  <si>
    <t>SECAPLATOS PLEGABLE</t>
  </si>
  <si>
    <t>SECAPLATOS DE ALUMINIO</t>
  </si>
  <si>
    <t>ESCURRIDOR DE BOTELLAS</t>
  </si>
  <si>
    <t>CONTENEDOR POP 2.0 CEREALERO DE 2,4LTS.</t>
  </si>
  <si>
    <t>CONTENEDOR POP 2.0 CEREALERO DE 1,2LTS.</t>
  </si>
  <si>
    <t>CONTENEDOR POP 2.0 CEREALERO DE 1,6LTS.</t>
  </si>
  <si>
    <t xml:space="preserve">CONTENEDOR POP 2.0 CEREALERO DE 3,2LTS. </t>
  </si>
  <si>
    <t>CONTENEDOR POP 2.0 REDONDO DE 2,8LTS.</t>
  </si>
  <si>
    <t>CONTENEDOR POP 2.0 REDONDO DE 1,9LTS.</t>
  </si>
  <si>
    <t>CONTENEDOR POP 2.0 CUADRADO DE 4,2LTS.</t>
  </si>
  <si>
    <t xml:space="preserve">CONTENEDOR POP 2.0 CUADRADO DE 2,6LTS.       </t>
  </si>
  <si>
    <t>CONTENEDOR POP 2.0 CUADRADO DE 1 LTS.</t>
  </si>
  <si>
    <t>CONTENEDOR POP 2.0 CUADRADO ALTO  2LTS.</t>
  </si>
  <si>
    <t>CONTENEDOR POP 2.0 CUADRADO ALTO 1,6L</t>
  </si>
  <si>
    <t>CONTENEDOR POP 2.0 CUADRADO ALTO 0,5L</t>
  </si>
  <si>
    <t>CONTENEDOR POP 2.0 CUADRADO DE 1 Lt.</t>
  </si>
  <si>
    <t>CONTENEDOR POP 2.0 CUADRADO DE 0.8LTS.</t>
  </si>
  <si>
    <t>CONTENEDOR POP 2.0 RECTANG. ALTO 3.5 Lt</t>
  </si>
  <si>
    <t>CONTENEDOR POP 2.0 RECT. MEDIANO  2.5L</t>
  </si>
  <si>
    <t>CONTENEDOR POP 2.0 RECTANGULAR 1.6LTS.</t>
  </si>
  <si>
    <t>CONTENEDOR POP 2.0 RECTANGULAR  0.6LTS.</t>
  </si>
  <si>
    <t>CONTENEDOR POP 2.0 RECTANGULAR 1.9LTS.</t>
  </si>
  <si>
    <t>CONTENEDOR POP 2.0 RECTANGULAR 1.1LTS.</t>
  </si>
  <si>
    <t>CONTENEDOR POP 2.0 RECTANGULAR 0.4 LTS.</t>
  </si>
  <si>
    <t>SET x 4 CONTENEDORES POP 2.0 CUADRADOS  0,2Lts. (código 11234300)</t>
  </si>
  <si>
    <t xml:space="preserve">SET x 3 CONTENEDORES POP 2.0 CUADRADOS DE 1.0Lts. (Código 11234000) </t>
  </si>
  <si>
    <t xml:space="preserve">ETIQUETAS PARA CONTENEDOR POP 2.0 </t>
  </si>
  <si>
    <t xml:space="preserve">CUCHARA CON TAPA PARA CONTENEDOR POP 2.0 </t>
  </si>
  <si>
    <t xml:space="preserve">CUCHARA PARA CAFÉ PARA CONTENEDOR POP 2.0 </t>
  </si>
  <si>
    <t xml:space="preserve">NIVELADOR  PARA CONTENEDOR POP 2.0 </t>
  </si>
  <si>
    <t>CUCHARA MEDIA TAZA PARA CONTENEDOR POP 2.0</t>
  </si>
  <si>
    <t>MEZCLADOR DE ADEREZOS NEGRO</t>
  </si>
  <si>
    <t>MEZCLADOR DE ADEREZOS VERDE</t>
  </si>
  <si>
    <t>MEZCLADOR DE ADEREZOS</t>
  </si>
  <si>
    <t>SET SALERO Y PIMENTERO</t>
  </si>
  <si>
    <t xml:space="preserve">MOLINILLO DE SAL </t>
  </si>
  <si>
    <t>MOLINILLO DE PIMIENTA</t>
  </si>
  <si>
    <t>MOLINILLO DE SAL</t>
  </si>
  <si>
    <t>SET DE MOLINILLOS DE PIMIENTA Y SAL</t>
  </si>
  <si>
    <t>PALO DE AMASAR ANTIADHERENTE 53 CM</t>
  </si>
  <si>
    <t>PRENSA PARA COOKIES</t>
  </si>
  <si>
    <t>PLACA REDONDA DE SILICONA CON MEDIDAS PARA AMASAR 36 CM</t>
  </si>
  <si>
    <t>PLACA DE SILICONA 42 X 30 CM</t>
  </si>
  <si>
    <t>SET X3 BOWLS DE PLÁSTICO</t>
  </si>
  <si>
    <t>SET X3 BOWLS DE ACERO INOXIDABLE</t>
  </si>
  <si>
    <t>SET X6 CUCHARAS MEDIDORAS</t>
  </si>
  <si>
    <t>SET X4 VASOS MEDIDORES</t>
  </si>
  <si>
    <t>SET X7 VASOS MEDIDORES</t>
  </si>
  <si>
    <t>PINZA DE 23 CM.</t>
  </si>
  <si>
    <t>PINZA DE 30 CM.</t>
  </si>
  <si>
    <t>PINZA DE 40 CM.</t>
  </si>
  <si>
    <t>PINZA DE SILICONA 23 CM.</t>
  </si>
  <si>
    <t>PINZA DE SILICONA 30 CM.</t>
  </si>
  <si>
    <t>SET X2 EMBUDOS</t>
  </si>
  <si>
    <t xml:space="preserve">VAPORIERA DE SILICONA </t>
  </si>
  <si>
    <t>VAPORIERA DE ACERO</t>
  </si>
  <si>
    <t>SET X2 GARRAS PARA DESMENUZAR CARNES</t>
  </si>
  <si>
    <t>JERINGA GASTRONOMICA</t>
  </si>
  <si>
    <t>CUCHILLO PARA OSTRAS</t>
  </si>
  <si>
    <t>ROMPE NUECES Y MARISCOS</t>
  </si>
  <si>
    <t>SET  X2 TABLAS  27*18 Y 33*23</t>
  </si>
  <si>
    <t>AFILADOR DE CUCHILLOS COMPACT</t>
  </si>
  <si>
    <t>CUCHILLO PELADOR  9 CM</t>
  </si>
  <si>
    <t>CUCHILLO SANTOKU 10 CM</t>
  </si>
  <si>
    <t>CUCHILLO UNIVERSAL CON SERRUCHO 13 CM</t>
  </si>
  <si>
    <t>VASO MEDIDOR</t>
  </si>
  <si>
    <t>BOLSA DE SILICONA 14*13 CM - 235 ML.</t>
  </si>
  <si>
    <t>BOLSAS DE SILICONA 13*17 CM - 355 ML</t>
  </si>
  <si>
    <t>BOLSAS DE SILICONA 15*24 CM - 945 ML</t>
  </si>
  <si>
    <t>BOLSAS DE SILICONA 18,5*30 CM - 1.890 ML</t>
  </si>
  <si>
    <t>BOLSAS DE SILICONA 12*19 CM - 355 ML</t>
  </si>
  <si>
    <t>BOLSAS DE SILICONA 21*19 CM -830 ML</t>
  </si>
  <si>
    <t>BOLSAS DE SILICONA 14,5*29 CM - 890 ML</t>
  </si>
  <si>
    <t>BOLSAS DE SILICONA 19*12 CM - 1.890 ML</t>
  </si>
  <si>
    <t>BOLSAS DE SILICONA 31*28 CM - 3.785 ML.</t>
  </si>
  <si>
    <t>SET STARTER x4 BOLSAS DE SILICONA</t>
  </si>
  <si>
    <t>SET LUNCH x4 BOLSAS DE SILICONA</t>
  </si>
  <si>
    <t>4 SETS DE PINCHES PARA CHOCLOS</t>
  </si>
  <si>
    <t>PORTARROLLOS DE ACERO INOXIDABLE</t>
  </si>
  <si>
    <t>PORTARROLLOS DE ACERO INOXIDABLE CON SUJETADOR</t>
  </si>
  <si>
    <t>SET COMPACTO DE CEPILLO DE MESA CON RECOGEDOR DE MIGAS</t>
  </si>
  <si>
    <t>PALA Y CEPILLO DE MESA</t>
  </si>
  <si>
    <t>PLUMERO DE MICROFIBRAS</t>
  </si>
  <si>
    <t>REPUESTO PLUMERO</t>
  </si>
  <si>
    <t>SET DE TRES CEPILLOS PARA BOTELLA, SORBETES Y LATAS</t>
  </si>
  <si>
    <t>CEPILLO EXTENSIBLE DE MICROFIBRAS (HASTA 1,40MTS) CON ROTACIÓN DE 270°</t>
  </si>
  <si>
    <t>PLUMERO DE MICROFIBRA PARA OBJETOS DELICADOS</t>
  </si>
  <si>
    <t>LIMPIA NOTEBOOKS</t>
  </si>
  <si>
    <t>SET X 2 CEPILLOS DE LIMPIEZA PARA HORNALLAS, MAMPARAS</t>
  </si>
  <si>
    <t xml:space="preserve">LIMPIA VIDRIOS DE ACERO CON SOPAPA </t>
  </si>
  <si>
    <t>FILTRO PARA BAÑERA</t>
  </si>
  <si>
    <t>FILTRO Y TAPÓN PARA BACHA DE SILICONA</t>
  </si>
  <si>
    <t>FILTRO</t>
  </si>
  <si>
    <t>Posición</t>
  </si>
  <si>
    <t>NO HAY</t>
  </si>
  <si>
    <t>NO</t>
  </si>
  <si>
    <t>POCO</t>
  </si>
  <si>
    <t>X</t>
  </si>
  <si>
    <t>2QA115N</t>
  </si>
  <si>
    <t> </t>
  </si>
  <si>
    <t>2QAE11</t>
  </si>
  <si>
    <t>2Pasillo341N</t>
  </si>
  <si>
    <t>Limpia vidrios Powerslide 28cm(51420)</t>
  </si>
  <si>
    <t>2QAE21</t>
  </si>
  <si>
    <t>Limpia vidrios Powerslide 40cm(51520)</t>
  </si>
  <si>
    <t>2Q</t>
  </si>
  <si>
    <t>Set CLEAN TWIST System M           20 litros</t>
  </si>
  <si>
    <t>Funda de lavado Clean Twist/Combi M extra soft para 55356</t>
  </si>
  <si>
    <t>2Pasillo242</t>
  </si>
  <si>
    <t>2QB211</t>
  </si>
  <si>
    <t>2QN</t>
  </si>
  <si>
    <t>2QAE32</t>
  </si>
  <si>
    <t>2Pasillo331</t>
  </si>
  <si>
    <t>2QA114</t>
  </si>
  <si>
    <t>2QB113</t>
  </si>
  <si>
    <t>2QAE23</t>
  </si>
  <si>
    <t>2Pasillo342</t>
  </si>
  <si>
    <t>2Pasillo332</t>
  </si>
  <si>
    <t>Pulverizador Pico Spray Small</t>
  </si>
  <si>
    <t>2Qbuche1</t>
  </si>
  <si>
    <t>2Pasillo232</t>
  </si>
  <si>
    <t>2Qbuche2</t>
  </si>
  <si>
    <t>2Pasillo221</t>
  </si>
  <si>
    <t>2Pasillo4</t>
  </si>
  <si>
    <t>2Pasillo211</t>
  </si>
  <si>
    <t>2Pasillo231N</t>
  </si>
  <si>
    <t>2QA111</t>
  </si>
  <si>
    <t>2Pasillo311</t>
  </si>
  <si>
    <t>2Pasillo321</t>
  </si>
  <si>
    <t>Cepillo para esquinas Dusty con cabo telescópico de 140 a 220cm</t>
  </si>
  <si>
    <t>2QB223</t>
  </si>
  <si>
    <t>2QB222</t>
  </si>
  <si>
    <t>2QAE12</t>
  </si>
  <si>
    <t>2QAE24</t>
  </si>
  <si>
    <t>2QB23</t>
  </si>
  <si>
    <t>Repuesto Disc Mop</t>
  </si>
  <si>
    <t>2Pasillo351</t>
  </si>
  <si>
    <t>2Pasillo251</t>
  </si>
  <si>
    <t>Set CLEAN TWIST Disc Mop Ergo mobile, balde de 6 lts con ruedas, mango telescópico 109-140cm</t>
  </si>
  <si>
    <t>2PASILLO</t>
  </si>
  <si>
    <t>Repuesto Limpia ventans Window Masher M (2 fibras)</t>
  </si>
  <si>
    <t>2Final1</t>
  </si>
  <si>
    <t>2FINAL</t>
  </si>
  <si>
    <t>Funda de tabla de planchar metalizada, hasta 125x40cm</t>
  </si>
  <si>
    <t>Funda de tabla de planchar metalizada, hasta 140x45cm</t>
  </si>
  <si>
    <t>Tabla de planchar Air Board Express M Solid</t>
  </si>
  <si>
    <t>Tabla de planchar Classic M Black</t>
  </si>
  <si>
    <t>Funda universal Thermo Reflect                             para Air Board M</t>
  </si>
  <si>
    <t>Funda universal Thermo Reflect                             para Air Board XL</t>
  </si>
  <si>
    <t>2Final8</t>
  </si>
  <si>
    <t>Cepillo quita pelusas</t>
  </si>
  <si>
    <t>2Pasillo121</t>
  </si>
  <si>
    <t>Tender Classic Classic Easy 100</t>
  </si>
  <si>
    <t>Tender colgante QUARTETT 2mts. de secado</t>
  </si>
  <si>
    <t xml:space="preserve">Tender de aluminio  Siena 180                18mts, largo con alas 1,1mts. </t>
  </si>
  <si>
    <t xml:space="preserve">Tender de aluminio Siena 200           20mts, largo con alas 1,1mts. </t>
  </si>
  <si>
    <t>Tender Pegasus 150 Solid Black</t>
  </si>
  <si>
    <t>Tender con alas Classic FLEX 250         superficie de secado 25mts, altura máxima 1,40mts, incluye red en la base. Dimensiones: 151x61x94cm</t>
  </si>
  <si>
    <t xml:space="preserve">Tender Tower 270 Black </t>
  </si>
  <si>
    <t>2B422</t>
  </si>
  <si>
    <t>A831</t>
  </si>
  <si>
    <t>Spiralizar 3 en 1</t>
  </si>
  <si>
    <t>2A421</t>
  </si>
  <si>
    <t>Spiralizar de mesa 3 en 1</t>
  </si>
  <si>
    <t>2A422</t>
  </si>
  <si>
    <t>2A423</t>
  </si>
  <si>
    <t>2B511 / 2B411</t>
  </si>
  <si>
    <t>2A321</t>
  </si>
  <si>
    <t>2A221</t>
  </si>
  <si>
    <t>2A323N</t>
  </si>
  <si>
    <t>Portarrollos de acero PARAT ROYAL NUEVO</t>
  </si>
  <si>
    <t>2A611</t>
  </si>
  <si>
    <t>2A621</t>
  </si>
  <si>
    <t>2A623</t>
  </si>
  <si>
    <t>2C324</t>
  </si>
  <si>
    <t>2C323</t>
  </si>
  <si>
    <t>2C322</t>
  </si>
  <si>
    <t>2C321 N</t>
  </si>
  <si>
    <t>2C211</t>
  </si>
  <si>
    <t>2C212</t>
  </si>
  <si>
    <t>2C213</t>
  </si>
  <si>
    <t>2C311</t>
  </si>
  <si>
    <t>2C314</t>
  </si>
  <si>
    <t>2C313</t>
  </si>
  <si>
    <t>2C312</t>
  </si>
  <si>
    <t>2C222</t>
  </si>
  <si>
    <t>2C221</t>
  </si>
  <si>
    <t>2C121 / 2C111</t>
  </si>
  <si>
    <t>2B324</t>
  </si>
  <si>
    <t>2B323</t>
  </si>
  <si>
    <t>2B322</t>
  </si>
  <si>
    <t>2B321</t>
  </si>
  <si>
    <t>2B224</t>
  </si>
  <si>
    <t>2B223</t>
  </si>
  <si>
    <t>2B222</t>
  </si>
  <si>
    <t>2B125</t>
  </si>
  <si>
    <t>2B124</t>
  </si>
  <si>
    <t>2B123</t>
  </si>
  <si>
    <t>Recipiente hermético cuadrado 1200ml</t>
  </si>
  <si>
    <t>2B122</t>
  </si>
  <si>
    <t>2B121</t>
  </si>
  <si>
    <t>2A616</t>
  </si>
  <si>
    <t>Jarra 800ml</t>
  </si>
  <si>
    <t>2B412</t>
  </si>
  <si>
    <t>2B611</t>
  </si>
  <si>
    <t>2A</t>
  </si>
  <si>
    <t>2A512</t>
  </si>
  <si>
    <t>2A415</t>
  </si>
  <si>
    <t>2A416 / 2A511</t>
  </si>
  <si>
    <t>Balanza Shape control</t>
  </si>
  <si>
    <t>2A512 ENTRO</t>
  </si>
  <si>
    <t>2A315</t>
  </si>
  <si>
    <t>2A413</t>
  </si>
  <si>
    <t>2A414</t>
  </si>
  <si>
    <t>2A514</t>
  </si>
  <si>
    <t>2A215 N</t>
  </si>
  <si>
    <t>Balanza de cocina digital</t>
  </si>
  <si>
    <t>2A213</t>
  </si>
  <si>
    <t>Balanza de cocina ROMA blanca ( 3173 )</t>
  </si>
  <si>
    <t>2A212</t>
  </si>
  <si>
    <t>2A312</t>
  </si>
  <si>
    <t>2B433</t>
  </si>
  <si>
    <t>2A313</t>
  </si>
  <si>
    <t>2A113 N</t>
  </si>
  <si>
    <t>Balanza Page Comfort 400, hasta 10 kgs, graduación 1g.</t>
  </si>
  <si>
    <t>2A114</t>
  </si>
  <si>
    <t>Balanza Page Compact</t>
  </si>
  <si>
    <t>2A116</t>
  </si>
  <si>
    <t>2A411</t>
  </si>
  <si>
    <t>Balanza de cocina analógica 5kgs c/bols de 2,5 litros</t>
  </si>
  <si>
    <t>2A211</t>
  </si>
  <si>
    <t>2B221</t>
  </si>
  <si>
    <t>Cortahuevos de acero inoxidable 3 en 1: corta en redondo, ovalado o en porciones; apto para kiwis</t>
  </si>
  <si>
    <t>Set de manga pastelera de algodón, 31cm, capacidad 450ml con 4 boquillas de entre 4 y 11mm</t>
  </si>
  <si>
    <t>CAFETERA COLOMBIA  3 TAZAS</t>
  </si>
  <si>
    <t>1ESC5N</t>
  </si>
  <si>
    <t>CAFETERA COLOMBIA 6 TAZAS</t>
  </si>
  <si>
    <t>1ESCN</t>
  </si>
  <si>
    <t>CAFETERA COLOMBIA 9  TAZAS</t>
  </si>
  <si>
    <t>CAFETERA COLOMBIA  12 TAZAS</t>
  </si>
  <si>
    <t>CAFETERA KENIA  3 TAZAS</t>
  </si>
  <si>
    <t>1ESC</t>
  </si>
  <si>
    <t>CAFETERA KENIA  6 TAZAS</t>
  </si>
  <si>
    <t>CAFETERA KENIA  9 TAZAS</t>
  </si>
  <si>
    <t>1ESC8</t>
  </si>
  <si>
    <t>CAFETERA KENIA  12 TAZAS</t>
  </si>
  <si>
    <t>1ESC1</t>
  </si>
  <si>
    <t>1ESC2N</t>
  </si>
  <si>
    <t>CAFETERA COLOMBIA NOIR  9TAZAS</t>
  </si>
  <si>
    <t>1ESC3N</t>
  </si>
  <si>
    <t>CAFETERA COLOMBIA NOIR  12 TAZAS</t>
  </si>
  <si>
    <t>1ESC4N</t>
  </si>
  <si>
    <t>CAFETERA KENIA NOIR  9TAZAS</t>
  </si>
  <si>
    <t>CAFETERA KENIA NOIR  12 TAZAS</t>
  </si>
  <si>
    <t>CAFETERA GENOVA ACERO INOX. 4 TAZAS</t>
  </si>
  <si>
    <t>CAFETERA GENOVA ACERO INOX. 6 TAZAS</t>
  </si>
  <si>
    <t>CAFETERA GENOVA ACERO INOX. 10 TAZAS</t>
  </si>
  <si>
    <t>1ESCF</t>
  </si>
  <si>
    <t>CAFETERA JAMAICA INDUCCIÓN 12 TAZAS</t>
  </si>
  <si>
    <t>CAFETERA JAMAICA 6TZ+CUCHARITAS</t>
  </si>
  <si>
    <t>CAFETERA JAMAICA 9TZ+CUCHARITAS</t>
  </si>
  <si>
    <t>CAFETERA INDUCCIÓN "TRADICIONAL"  6 TAZAS</t>
  </si>
  <si>
    <t>CAFETERA INDUCCIÓN "TRADICIONAL" 9 TAZAS</t>
  </si>
  <si>
    <t>CAFETERA INDUCCIÓN "TRADICIONAL" 12 TAZAS</t>
  </si>
  <si>
    <t>Repuesto filtro+3 juntas de silicona 3 tazas</t>
  </si>
  <si>
    <t>Repuesto filtro+3 juntas de silicona 6 tazas</t>
  </si>
  <si>
    <t>Repuesto filtro+3 juntas de silicona 9 tazas</t>
  </si>
  <si>
    <t>Repuesto filtro+3 juntas de silicona 12 tazas</t>
  </si>
  <si>
    <t>CUCHILLO PELADOR 11cm</t>
  </si>
  <si>
    <t>CUCHILLO DE PAN 20cm</t>
  </si>
  <si>
    <t>CUCHILLO UNIVERSAL 14cm</t>
  </si>
  <si>
    <t>CUCHILLO DE CHEF 20cm</t>
  </si>
  <si>
    <t>CUCHILLO JAMONERO 26cm</t>
  </si>
  <si>
    <t>CUCHILLO SANTOKU 17cm</t>
  </si>
  <si>
    <t>CUCHILLO DE CARNE 11cm</t>
  </si>
  <si>
    <t>CUCHILLO CHEF 20 cm</t>
  </si>
  <si>
    <t>CUCHILLO PELADOR 9cm</t>
  </si>
  <si>
    <t>CUCHILLO TRINCHAR 20cm</t>
  </si>
  <si>
    <t>SET DE 5 CUCHILLOS CON TACO DE MADERA</t>
  </si>
  <si>
    <t>SET 2 CUCHILLOS MESTRE</t>
  </si>
  <si>
    <t>SET 3 CUCHILLOS MESTRE</t>
  </si>
  <si>
    <t>ACEITERA MAGEFESA</t>
  </si>
  <si>
    <t>Cucharon p/teflon</t>
  </si>
  <si>
    <t>2B111</t>
  </si>
  <si>
    <t>Pinza fideos p/teflon</t>
  </si>
  <si>
    <t>2B112</t>
  </si>
  <si>
    <t>Cuchara p/teflon</t>
  </si>
  <si>
    <t>2B113</t>
  </si>
  <si>
    <t xml:space="preserve">Espumadera p/teflon </t>
  </si>
  <si>
    <t>2B114</t>
  </si>
  <si>
    <t>1A431</t>
  </si>
  <si>
    <t>lunch</t>
  </si>
  <si>
    <t>LUNCHERA</t>
  </si>
  <si>
    <t>1B011</t>
  </si>
  <si>
    <t>CAFETERA FRENCH PRESS 350</t>
  </si>
  <si>
    <t>1C223</t>
  </si>
  <si>
    <t>CAFETERA FRENCH PRESS 1000</t>
  </si>
  <si>
    <t>1C225</t>
  </si>
  <si>
    <t>1C421</t>
  </si>
  <si>
    <t>A513</t>
  </si>
  <si>
    <t>1C324</t>
  </si>
  <si>
    <t>A711</t>
  </si>
  <si>
    <t>1C322</t>
  </si>
  <si>
    <t>PACK x 2 VASO DOBLE 80ML</t>
  </si>
  <si>
    <t>1C427</t>
  </si>
  <si>
    <t>PACK x 2 VASO DOBLE 250ML</t>
  </si>
  <si>
    <t>1C426</t>
  </si>
  <si>
    <t>1C425</t>
  </si>
  <si>
    <t>1C423</t>
  </si>
  <si>
    <t>1C424</t>
  </si>
  <si>
    <t>1C422</t>
  </si>
  <si>
    <t>CAFETERA LEXO ALUMINIO 6 TAZAS</t>
  </si>
  <si>
    <t>CAFETERA LEXO ALUMINIO 9 TAZAS</t>
  </si>
  <si>
    <t>N/A</t>
  </si>
  <si>
    <t>2Pasillo141</t>
  </si>
  <si>
    <t>2Pasillo131</t>
  </si>
  <si>
    <t>2Pasillo22</t>
  </si>
  <si>
    <t>2Pasillo132</t>
  </si>
  <si>
    <t>C612</t>
  </si>
  <si>
    <t>C512</t>
  </si>
  <si>
    <t>BLIGE04</t>
  </si>
  <si>
    <t>Repuesto GENOVA  filtro+juntas de silicona 4 tazas</t>
  </si>
  <si>
    <t>BLIGE06</t>
  </si>
  <si>
    <t>Repuesto GENOVA  filtro+juntas de silicona 6 tazas</t>
  </si>
  <si>
    <t>BLIGE10</t>
  </si>
  <si>
    <t>Repuesto GENOVA  filtro+juntas de silicona 10 tazas</t>
  </si>
  <si>
    <t>C411</t>
  </si>
  <si>
    <t>Electro acero</t>
  </si>
  <si>
    <t>C312</t>
  </si>
  <si>
    <t>Electro negra</t>
  </si>
  <si>
    <t>C311</t>
  </si>
  <si>
    <t>Electro blanca</t>
  </si>
  <si>
    <t>Electro azul</t>
  </si>
  <si>
    <t>Oreo azul</t>
  </si>
  <si>
    <t>Oreo blanca</t>
  </si>
  <si>
    <t>C112</t>
  </si>
  <si>
    <t>Oreo negra</t>
  </si>
  <si>
    <t>Termo Flamingo 0.5negro</t>
  </si>
  <si>
    <t>A624</t>
  </si>
  <si>
    <t>Termo Flamingo 0.5 blanco</t>
  </si>
  <si>
    <t>Termo Flamingo 0.5 azul</t>
  </si>
  <si>
    <t>Termo Flamingo 1lt negro</t>
  </si>
  <si>
    <t>Termo Flamingo 1lt blanco</t>
  </si>
  <si>
    <t>Termo Flamingo 1lt azul</t>
  </si>
  <si>
    <t>Espatula acero OXO</t>
  </si>
  <si>
    <t>Mandolina 2.0 acero inox OXO</t>
  </si>
  <si>
    <t>Pelador acero inox OXO</t>
  </si>
  <si>
    <t>Mandolina SoftWorks OXO</t>
  </si>
  <si>
    <t>Coctelera acero inox OXO</t>
  </si>
  <si>
    <t>Cepillo OXO</t>
  </si>
  <si>
    <t>Set x2 limpiadores OXO</t>
  </si>
  <si>
    <t>Limpiador de notebook OXO</t>
  </si>
  <si>
    <t>1A332</t>
  </si>
  <si>
    <t>Destapador acero inxidable OXO</t>
  </si>
  <si>
    <t>cuchara</t>
  </si>
  <si>
    <t>1C222</t>
  </si>
  <si>
    <t>1C123</t>
  </si>
  <si>
    <t>Cafetera French Press 600Ml</t>
  </si>
  <si>
    <t>Cafetera French Press 350Ml Roja</t>
  </si>
  <si>
    <t>Cafetera French Press 350Ml Gris</t>
  </si>
  <si>
    <t>Cafetera French Press 350Ml Azul</t>
  </si>
  <si>
    <t>Cafetera French Press 350Ml Verde</t>
  </si>
  <si>
    <t>Cafetera French Press 1000Ml Roja</t>
  </si>
  <si>
    <t>Cafetera French Press 1000Ml Gris</t>
  </si>
  <si>
    <t>121005-C</t>
  </si>
  <si>
    <t>Cafetera French Press 1000Ml Celeste</t>
  </si>
  <si>
    <t>Cafetera French Press 1000Ml Verde</t>
  </si>
  <si>
    <t>Cafetera French Press 1000Ml AZUL</t>
  </si>
  <si>
    <t>Cafetera Acero French Press 350</t>
  </si>
  <si>
    <t>Cafetera Aluminio 3 Tazas Marca Lexo</t>
  </si>
  <si>
    <t>Cafetera Aluminio 12 Tazas Marca Lexo</t>
  </si>
  <si>
    <t>Cafetera Acero 4 Tazas Marca Lexo</t>
  </si>
  <si>
    <t>Cafetera Acero 6Tazas Marca Lexo</t>
  </si>
  <si>
    <t>Cafetera Acero 9Tazas Marca Lexo</t>
  </si>
  <si>
    <t>Oxo Zester Citrus</t>
  </si>
  <si>
    <t>1B</t>
  </si>
  <si>
    <t>Cocoa Negra 0.28lts</t>
  </si>
  <si>
    <t>Altros negra 0,94lts</t>
  </si>
  <si>
    <t>Altros blanca 0,94lts</t>
  </si>
  <si>
    <t>Cocoa blanca 0,28lts</t>
  </si>
  <si>
    <t>Espumadera Lestrain - Dreamfarm Blue</t>
  </si>
  <si>
    <t>Espumadera Big Lestrain - Negra</t>
  </si>
  <si>
    <t>Espumadera Big Lestrain - Verde</t>
  </si>
  <si>
    <t>Cortamanzanas Flapple - Rojo en exhibidor x12</t>
  </si>
  <si>
    <t>1A416</t>
  </si>
  <si>
    <t>1B523</t>
  </si>
  <si>
    <t>1B115</t>
  </si>
  <si>
    <t>1A314</t>
  </si>
  <si>
    <t>1B316</t>
  </si>
  <si>
    <t>1B133</t>
  </si>
  <si>
    <t>1A225</t>
  </si>
  <si>
    <t>1B217</t>
  </si>
  <si>
    <t>1B214</t>
  </si>
  <si>
    <t>1B215</t>
  </si>
  <si>
    <t>1B515</t>
  </si>
  <si>
    <t>A823</t>
  </si>
  <si>
    <t>1B314</t>
  </si>
  <si>
    <t>1B417</t>
  </si>
  <si>
    <t>A623</t>
  </si>
  <si>
    <t>1B313</t>
  </si>
  <si>
    <t>1A131</t>
  </si>
  <si>
    <t>1B311</t>
  </si>
  <si>
    <t>1B223</t>
  </si>
  <si>
    <t>1B222</t>
  </si>
  <si>
    <t>1B531</t>
  </si>
  <si>
    <t>1B532</t>
  </si>
  <si>
    <t>BATE BIFES DE FUNDICIÓN</t>
  </si>
  <si>
    <t>1B626</t>
  </si>
  <si>
    <t>1B131</t>
  </si>
  <si>
    <t>1B134</t>
  </si>
  <si>
    <t>1B413</t>
  </si>
  <si>
    <t>1B411</t>
  </si>
  <si>
    <t>1A515</t>
  </si>
  <si>
    <t>1A613</t>
  </si>
  <si>
    <t>1A531</t>
  </si>
  <si>
    <t>1A321</t>
  </si>
  <si>
    <t>1A327</t>
  </si>
  <si>
    <t>1B433</t>
  </si>
  <si>
    <t>1A326</t>
  </si>
  <si>
    <t>1A323</t>
  </si>
  <si>
    <t>ESCURRIDOR DE PILETA LARGE 43x32cm</t>
  </si>
  <si>
    <t>1B224</t>
  </si>
  <si>
    <t>1B331</t>
  </si>
  <si>
    <t>ESCURRIDOR DE SILICONA 43*32 CM</t>
  </si>
  <si>
    <t>1A235</t>
  </si>
  <si>
    <t>1B233</t>
  </si>
  <si>
    <t>1B414</t>
  </si>
  <si>
    <t>1B431</t>
  </si>
  <si>
    <t>1B415</t>
  </si>
  <si>
    <t>1FONDO2</t>
  </si>
  <si>
    <t>1B234</t>
  </si>
  <si>
    <t>A412</t>
  </si>
  <si>
    <t>1A411</t>
  </si>
  <si>
    <t>1A413</t>
  </si>
  <si>
    <t>1A533</t>
  </si>
  <si>
    <t>1A415</t>
  </si>
  <si>
    <t>1B211</t>
  </si>
  <si>
    <t>1A414</t>
  </si>
  <si>
    <t>1A213</t>
  </si>
  <si>
    <t>1A224</t>
  </si>
  <si>
    <t>ESPATULA PARA OMELETS  1255680</t>
  </si>
  <si>
    <t>1B426</t>
  </si>
  <si>
    <t>1B435</t>
  </si>
  <si>
    <t>1B216</t>
  </si>
  <si>
    <t>1B511</t>
  </si>
  <si>
    <t>1A134</t>
  </si>
  <si>
    <t>1B513</t>
  </si>
  <si>
    <t>1B423</t>
  </si>
  <si>
    <t>1A136</t>
  </si>
  <si>
    <t>1B425</t>
  </si>
  <si>
    <t>1B424</t>
  </si>
  <si>
    <t>1FONDO3</t>
  </si>
  <si>
    <t>1FONDO4N</t>
  </si>
  <si>
    <t>1FONDO5</t>
  </si>
  <si>
    <t>1A313</t>
  </si>
  <si>
    <t>1A312</t>
  </si>
  <si>
    <t>1A124</t>
  </si>
  <si>
    <t>1A315</t>
  </si>
  <si>
    <t>1B132</t>
  </si>
  <si>
    <t>1B516</t>
  </si>
  <si>
    <t>1B321</t>
  </si>
  <si>
    <t>1B324</t>
  </si>
  <si>
    <t>1B524</t>
  </si>
  <si>
    <t>A532</t>
  </si>
  <si>
    <t>1A516</t>
  </si>
  <si>
    <t>1A135</t>
  </si>
  <si>
    <t>1B627</t>
  </si>
  <si>
    <t>1A514</t>
  </si>
  <si>
    <t>1B326</t>
  </si>
  <si>
    <t>1A526</t>
  </si>
  <si>
    <t>1A621</t>
  </si>
  <si>
    <t>1B526</t>
  </si>
  <si>
    <t>1ESCFARR</t>
  </si>
  <si>
    <t>A813</t>
  </si>
  <si>
    <t>1ESCFARRN</t>
  </si>
  <si>
    <t>1B623</t>
  </si>
  <si>
    <t>1FONDO</t>
  </si>
  <si>
    <t>1B521</t>
  </si>
  <si>
    <t>A814</t>
  </si>
  <si>
    <t>1B514</t>
  </si>
  <si>
    <t>1B325</t>
  </si>
  <si>
    <t>1B421</t>
  </si>
  <si>
    <t>A332</t>
  </si>
  <si>
    <t>1B422</t>
  </si>
  <si>
    <t>1A422</t>
  </si>
  <si>
    <t>1A423</t>
  </si>
  <si>
    <t>1A424</t>
  </si>
  <si>
    <t>1A421</t>
  </si>
  <si>
    <t>1B213</t>
  </si>
  <si>
    <t>1A123</t>
  </si>
  <si>
    <t>1B625</t>
  </si>
  <si>
    <t>1B622</t>
  </si>
  <si>
    <t>1B621</t>
  </si>
  <si>
    <t>1A522</t>
  </si>
  <si>
    <t>1A525</t>
  </si>
  <si>
    <t>1A524</t>
  </si>
  <si>
    <t>1A521</t>
  </si>
  <si>
    <t>1A427</t>
  </si>
  <si>
    <t>1A523</t>
  </si>
  <si>
    <t>1A622</t>
  </si>
  <si>
    <t>1A232</t>
  </si>
  <si>
    <t>1A623</t>
  </si>
  <si>
    <t>1A625</t>
  </si>
  <si>
    <t>1A115</t>
  </si>
  <si>
    <t>1A113</t>
  </si>
  <si>
    <t>1A322</t>
  </si>
  <si>
    <t>1A222</t>
  </si>
  <si>
    <t>1A132</t>
  </si>
  <si>
    <t>1A223</t>
  </si>
  <si>
    <t>1B136</t>
  </si>
  <si>
    <t>1B112</t>
  </si>
  <si>
    <t>1B113</t>
  </si>
  <si>
    <t>1B111</t>
  </si>
  <si>
    <t>1B125</t>
  </si>
  <si>
    <t>1B525</t>
  </si>
  <si>
    <t>1B121</t>
  </si>
  <si>
    <t>1B122</t>
  </si>
  <si>
    <t>1A125</t>
  </si>
  <si>
    <t>1B123</t>
  </si>
  <si>
    <t>1A513</t>
  </si>
  <si>
    <t>1B225</t>
  </si>
  <si>
    <t>1A236</t>
  </si>
  <si>
    <t>D11</t>
  </si>
  <si>
    <t>1A221</t>
  </si>
  <si>
    <t>A723</t>
  </si>
  <si>
    <t>1C113</t>
  </si>
  <si>
    <t>1C221</t>
  </si>
  <si>
    <t>1C415</t>
  </si>
  <si>
    <t>1C414</t>
  </si>
  <si>
    <t>1C413</t>
  </si>
  <si>
    <t>1C412</t>
  </si>
  <si>
    <t>1C411</t>
  </si>
  <si>
    <t>1C316</t>
  </si>
  <si>
    <t>1C314</t>
  </si>
  <si>
    <t>1C311</t>
  </si>
  <si>
    <t>1C216</t>
  </si>
  <si>
    <t>1C215</t>
  </si>
  <si>
    <t>1C214</t>
  </si>
  <si>
    <t>1C213</t>
  </si>
  <si>
    <t>B431</t>
  </si>
  <si>
    <t>1C212</t>
  </si>
  <si>
    <t>1C211</t>
  </si>
  <si>
    <t>1C125</t>
  </si>
  <si>
    <t>1C126</t>
  </si>
  <si>
    <t>1C127</t>
  </si>
  <si>
    <t>1C128</t>
  </si>
  <si>
    <t>1C122</t>
  </si>
  <si>
    <t>1C124</t>
  </si>
  <si>
    <t>1C121</t>
  </si>
  <si>
    <t>1A233</t>
  </si>
  <si>
    <t>1A614</t>
  </si>
  <si>
    <t>1A611</t>
  </si>
  <si>
    <t>1A231</t>
  </si>
  <si>
    <t>1A121</t>
  </si>
  <si>
    <t>1B124</t>
  </si>
  <si>
    <t>1A612</t>
  </si>
  <si>
    <t>1A133</t>
  </si>
  <si>
    <t>1A237</t>
  </si>
  <si>
    <t>1B231</t>
  </si>
  <si>
    <t>1B232</t>
  </si>
  <si>
    <t>1B332</t>
  </si>
  <si>
    <t>1A111</t>
  </si>
  <si>
    <t>1A217</t>
  </si>
  <si>
    <t>1A226</t>
  </si>
  <si>
    <t>1A214</t>
  </si>
  <si>
    <t>1A215</t>
  </si>
  <si>
    <t>1A216</t>
  </si>
  <si>
    <t>1A234</t>
  </si>
  <si>
    <t>Cliente:</t>
  </si>
  <si>
    <t>Observaciones:</t>
  </si>
  <si>
    <t>Dirección:</t>
  </si>
  <si>
    <t>Tpte:</t>
  </si>
  <si>
    <t>Subtotal:</t>
  </si>
  <si>
    <t>Fc:</t>
  </si>
  <si>
    <t>Rto:</t>
  </si>
  <si>
    <t>Total:</t>
  </si>
  <si>
    <t>Total $</t>
  </si>
  <si>
    <t>.</t>
  </si>
  <si>
    <t>Dato Obligatorio</t>
  </si>
  <si>
    <t>Dato Opcional</t>
  </si>
  <si>
    <t>Dato Condicional</t>
  </si>
  <si>
    <t>ARTICULO</t>
  </si>
  <si>
    <t>NOMBRE ARTICULO</t>
  </si>
  <si>
    <t>DEPOSITO</t>
  </si>
  <si>
    <t>UM</t>
  </si>
  <si>
    <t>CANTIDAD</t>
  </si>
  <si>
    <t>FECHA DE ENTREGA</t>
  </si>
  <si>
    <t>LISTA DE PRECIO</t>
  </si>
  <si>
    <t>PRECIO</t>
  </si>
  <si>
    <t>DESCUENTO 1</t>
  </si>
  <si>
    <t>DESCUENTO 2</t>
  </si>
  <si>
    <t>DESCUENTO 3</t>
  </si>
  <si>
    <t>DESCUENTO 4</t>
  </si>
  <si>
    <t>DESCRIPCION</t>
  </si>
  <si>
    <t>CLASIFICACION DE PARTIDAS 1</t>
  </si>
  <si>
    <t>CLASIFICACION DE PARTIDAS 2</t>
  </si>
  <si>
    <t>CLASIFICACION DE PARTIDAS 3</t>
  </si>
  <si>
    <t>CLASIFICACION DE PARTIDAS 4</t>
  </si>
  <si>
    <t>CLASIFICACION DE PARTIDAS 5</t>
  </si>
  <si>
    <t>CLASIFICACION DE PARTIDAS 6</t>
  </si>
  <si>
    <t>CLASIFICACION DE PARTIDAS 7</t>
  </si>
  <si>
    <t>CLASIFICACION DE PARTIDAS 8</t>
  </si>
  <si>
    <t>UN</t>
  </si>
  <si>
    <t xml:space="preserve"> </t>
  </si>
  <si>
    <t>Cuchillo Pelador 9cm Messier</t>
  </si>
  <si>
    <t>Funda para tablas de planchar Cotton Classic L/Universal</t>
  </si>
  <si>
    <t>E22</t>
  </si>
  <si>
    <t>E82</t>
  </si>
  <si>
    <t>E41</t>
  </si>
  <si>
    <t>E42</t>
  </si>
  <si>
    <t>E32</t>
  </si>
  <si>
    <t>E61</t>
  </si>
  <si>
    <t>E72</t>
  </si>
  <si>
    <t>E51</t>
  </si>
  <si>
    <t>E62</t>
  </si>
  <si>
    <t>E52</t>
  </si>
  <si>
    <t>E31</t>
  </si>
  <si>
    <t>E21</t>
  </si>
  <si>
    <t>E11</t>
  </si>
  <si>
    <t>B532</t>
  </si>
  <si>
    <t>Cuchillo de Chef 20cm Messier</t>
  </si>
  <si>
    <t>Cuchillo Santoku 108cm Messier</t>
  </si>
  <si>
    <t>Cuchillo de Cocina Universal 12cm messier</t>
  </si>
  <si>
    <t>Cantidad</t>
  </si>
  <si>
    <t>Horarios de entrega:</t>
  </si>
  <si>
    <r>
      <t xml:space="preserve">Tabla de planchar </t>
    </r>
    <r>
      <rPr>
        <b/>
        <sz val="14"/>
        <color rgb="FF000000"/>
        <rFont val="Arial"/>
        <family val="2"/>
      </rPr>
      <t>AirBoard</t>
    </r>
    <r>
      <rPr>
        <sz val="14"/>
        <color rgb="FF000000"/>
        <rFont val="Arial"/>
        <family val="2"/>
      </rPr>
      <t xml:space="preserve"> Compact 110x30</t>
    </r>
  </si>
  <si>
    <r>
      <t xml:space="preserve">Tabla de planchar </t>
    </r>
    <r>
      <rPr>
        <b/>
        <sz val="14"/>
        <color rgb="FF000000"/>
        <rFont val="Arial"/>
        <family val="2"/>
      </rPr>
      <t>AirBoard</t>
    </r>
    <r>
      <rPr>
        <sz val="14"/>
        <color rgb="FF000000"/>
        <rFont val="Arial"/>
        <family val="2"/>
      </rPr>
      <t xml:space="preserve"> Compact 120x38</t>
    </r>
  </si>
  <si>
    <r>
      <t xml:space="preserve">Tabla planchar </t>
    </r>
    <r>
      <rPr>
        <b/>
        <sz val="14"/>
        <color rgb="FF000000"/>
        <rFont val="Arial"/>
        <family val="2"/>
      </rPr>
      <t>Air Board</t>
    </r>
    <r>
      <rPr>
        <sz val="14"/>
        <color rgb="FF000000"/>
        <rFont val="Arial"/>
        <family val="2"/>
      </rPr>
      <t xml:space="preserve"> Large solid (130x38)</t>
    </r>
  </si>
  <si>
    <r>
      <t xml:space="preserve">Balanza Page Comfort 300 Slim, </t>
    </r>
    <r>
      <rPr>
        <b/>
        <sz val="14"/>
        <color rgb="FF000000"/>
        <rFont val="Arial"/>
        <family val="2"/>
      </rPr>
      <t>hasta 10kgs.</t>
    </r>
  </si>
  <si>
    <r>
      <t xml:space="preserve">RALLADOR CON BASE         </t>
    </r>
    <r>
      <rPr>
        <b/>
        <u/>
        <sz val="14"/>
        <rFont val="Calibri"/>
        <family val="2"/>
      </rPr>
      <t xml:space="preserve">  </t>
    </r>
  </si>
  <si>
    <r>
      <t>CONTENEDOR POP 2.0 RECTANG. 2,6LTS.</t>
    </r>
    <r>
      <rPr>
        <b/>
        <u/>
        <sz val="14"/>
        <rFont val="Calibri"/>
        <family val="2"/>
        <scheme val="minor"/>
      </rPr>
      <t xml:space="preserve">  TAPA DE ACERO</t>
    </r>
  </si>
  <si>
    <r>
      <t>CONTENEDOR POP 2.0 CUADRADO DE 1,0LTS.</t>
    </r>
    <r>
      <rPr>
        <b/>
        <u/>
        <sz val="14"/>
        <rFont val="Calibri"/>
        <family val="2"/>
        <scheme val="minor"/>
      </rPr>
      <t xml:space="preserve"> TAPA DE ACERO</t>
    </r>
  </si>
  <si>
    <r>
      <t>CONTENEDOR POP 2.0 CUADRADO DE 2,6LTS.</t>
    </r>
    <r>
      <rPr>
        <b/>
        <u/>
        <sz val="14"/>
        <rFont val="Calibri"/>
        <family val="2"/>
        <scheme val="minor"/>
      </rPr>
      <t xml:space="preserve"> TAPA DE ACERO</t>
    </r>
  </si>
  <si>
    <r>
      <t>CONTENEDOR POP 2.0 RECTANG. DE 4,2LTS.</t>
    </r>
    <r>
      <rPr>
        <b/>
        <u/>
        <sz val="14"/>
        <rFont val="Calibri"/>
        <family val="2"/>
        <scheme val="minor"/>
      </rPr>
      <t xml:space="preserve"> TAPA DE ACERO</t>
    </r>
  </si>
  <si>
    <t>C712</t>
  </si>
  <si>
    <t>C711</t>
  </si>
  <si>
    <t>E1032</t>
  </si>
  <si>
    <t>E1</t>
  </si>
  <si>
    <t>E8</t>
  </si>
  <si>
    <t xml:space="preserve">E7 </t>
  </si>
  <si>
    <t>B421</t>
  </si>
  <si>
    <t>B731</t>
  </si>
  <si>
    <t>C732</t>
  </si>
  <si>
    <t>A411/A511/C733</t>
  </si>
  <si>
    <t>B622/C731</t>
  </si>
  <si>
    <t>B521</t>
  </si>
  <si>
    <t>B623</t>
  </si>
  <si>
    <t>A834</t>
  </si>
  <si>
    <t>D131</t>
  </si>
  <si>
    <t>C432</t>
  </si>
  <si>
    <t>B833</t>
  </si>
  <si>
    <t>C431</t>
  </si>
  <si>
    <t>C333</t>
  </si>
  <si>
    <t>C531</t>
  </si>
  <si>
    <t>B732</t>
  </si>
  <si>
    <t>B831</t>
  </si>
  <si>
    <t>C532</t>
  </si>
  <si>
    <t>C533</t>
  </si>
  <si>
    <t>C231</t>
  </si>
  <si>
    <t>C332</t>
  </si>
  <si>
    <t>1C</t>
  </si>
  <si>
    <t>A331</t>
  </si>
  <si>
    <t>D531/A231</t>
  </si>
  <si>
    <t>C421</t>
  </si>
  <si>
    <t>C211</t>
  </si>
  <si>
    <t>C221</t>
  </si>
  <si>
    <t>C321</t>
  </si>
  <si>
    <t>2B432</t>
  </si>
  <si>
    <t>D734</t>
  </si>
  <si>
    <t>2B434</t>
  </si>
  <si>
    <t>2B435</t>
  </si>
  <si>
    <t>2B436</t>
  </si>
  <si>
    <t>2B421</t>
  </si>
  <si>
    <t>D738</t>
  </si>
  <si>
    <t>D333</t>
  </si>
  <si>
    <t>2B423</t>
  </si>
  <si>
    <t>2B424</t>
  </si>
  <si>
    <t>2B425</t>
  </si>
  <si>
    <t>2B426</t>
  </si>
  <si>
    <t>D431</t>
  </si>
  <si>
    <t>2B427</t>
  </si>
  <si>
    <t>2B411</t>
  </si>
  <si>
    <t>2B413</t>
  </si>
  <si>
    <t>2B415</t>
  </si>
  <si>
    <t>2B416</t>
  </si>
  <si>
    <t>D332</t>
  </si>
  <si>
    <t>2B531</t>
  </si>
  <si>
    <t>2B532</t>
  </si>
  <si>
    <t>D432</t>
  </si>
  <si>
    <t>2B533</t>
  </si>
  <si>
    <t>2B534</t>
  </si>
  <si>
    <t>2B535</t>
  </si>
  <si>
    <t>2B536</t>
  </si>
  <si>
    <t>D737</t>
  </si>
  <si>
    <t>2B537</t>
  </si>
  <si>
    <t>2B521</t>
  </si>
  <si>
    <t>2B522</t>
  </si>
  <si>
    <t>2B523</t>
  </si>
  <si>
    <t>2B524</t>
  </si>
  <si>
    <t>D334</t>
  </si>
  <si>
    <t>2B526</t>
  </si>
  <si>
    <t>2B527</t>
  </si>
  <si>
    <t>2B511</t>
  </si>
  <si>
    <t>2B512</t>
  </si>
  <si>
    <t>2B513</t>
  </si>
  <si>
    <t>2B514</t>
  </si>
  <si>
    <t>2B515</t>
  </si>
  <si>
    <t>2B516</t>
  </si>
  <si>
    <t>D434</t>
  </si>
  <si>
    <t>2B517</t>
  </si>
  <si>
    <t>D433</t>
  </si>
  <si>
    <t>2B631</t>
  </si>
  <si>
    <t>2B632</t>
  </si>
  <si>
    <t>D733</t>
  </si>
  <si>
    <t>2B633</t>
  </si>
  <si>
    <t>2B634</t>
  </si>
  <si>
    <t>2B635</t>
  </si>
  <si>
    <t>2B636</t>
  </si>
  <si>
    <t>D231</t>
  </si>
  <si>
    <t>2B621</t>
  </si>
  <si>
    <t>2B622</t>
  </si>
  <si>
    <t>2B623</t>
  </si>
  <si>
    <t>D633</t>
  </si>
  <si>
    <t>2B624</t>
  </si>
  <si>
    <t>D731</t>
  </si>
  <si>
    <t>2B625</t>
  </si>
  <si>
    <t>D732</t>
  </si>
  <si>
    <t>2B626</t>
  </si>
  <si>
    <t>D634</t>
  </si>
  <si>
    <t>2B627</t>
  </si>
  <si>
    <t>2B612</t>
  </si>
  <si>
    <t>2B613</t>
  </si>
  <si>
    <t>2B614</t>
  </si>
  <si>
    <t>2B615</t>
  </si>
  <si>
    <t>2B616</t>
  </si>
  <si>
    <t>2B617</t>
  </si>
  <si>
    <t>1A334</t>
  </si>
  <si>
    <t>A312/A322</t>
  </si>
  <si>
    <t>A222/A212/A311/A321</t>
  </si>
  <si>
    <t>A111/A121</t>
  </si>
  <si>
    <t>A112/A122/A211/A221</t>
  </si>
  <si>
    <t>D412/D511</t>
  </si>
  <si>
    <t>D712</t>
  </si>
  <si>
    <t>D612/D711</t>
  </si>
  <si>
    <t>D512/D611</t>
  </si>
  <si>
    <t>C122</t>
  </si>
  <si>
    <t>C121</t>
  </si>
  <si>
    <t>C111</t>
  </si>
  <si>
    <t>D331</t>
  </si>
  <si>
    <t>D336</t>
  </si>
  <si>
    <t>D335</t>
  </si>
  <si>
    <t>D736</t>
  </si>
  <si>
    <t>A621</t>
  </si>
  <si>
    <t>1A338</t>
  </si>
  <si>
    <t>1A632</t>
  </si>
  <si>
    <t>1B138</t>
  </si>
  <si>
    <t>B132</t>
  </si>
  <si>
    <t>A523</t>
  </si>
  <si>
    <t>1A126</t>
  </si>
  <si>
    <t>1A211</t>
  </si>
  <si>
    <t>C232</t>
  </si>
  <si>
    <t>A812/A734</t>
  </si>
  <si>
    <t>B312</t>
  </si>
  <si>
    <t>A735</t>
  </si>
  <si>
    <t>1A1291</t>
  </si>
  <si>
    <t>A423/A521</t>
  </si>
  <si>
    <t>A421/A724</t>
  </si>
  <si>
    <t>1A127</t>
  </si>
  <si>
    <t>A827</t>
  </si>
  <si>
    <t>A714</t>
  </si>
  <si>
    <t>D435</t>
  </si>
  <si>
    <t>B221</t>
  </si>
  <si>
    <t>1B335</t>
  </si>
  <si>
    <t>1B432</t>
  </si>
  <si>
    <t>1B336</t>
  </si>
  <si>
    <t>A822</t>
  </si>
  <si>
    <t>1A537</t>
  </si>
  <si>
    <t>A825</t>
  </si>
  <si>
    <t>A826</t>
  </si>
  <si>
    <t>A721</t>
  </si>
  <si>
    <t>A313</t>
  </si>
  <si>
    <t>1A532</t>
  </si>
  <si>
    <t>1A437</t>
  </si>
  <si>
    <t>1A617</t>
  </si>
  <si>
    <t>A712</t>
  </si>
  <si>
    <t>A521</t>
  </si>
  <si>
    <t>A715</t>
  </si>
  <si>
    <t>1A137</t>
  </si>
  <si>
    <t>A811/C132</t>
  </si>
  <si>
    <t>A713</t>
  </si>
  <si>
    <t>A431</t>
  </si>
  <si>
    <t>A722/A824</t>
  </si>
  <si>
    <t>A515</t>
  </si>
  <si>
    <t>B131/A732</t>
  </si>
  <si>
    <t>E131</t>
  </si>
  <si>
    <t>A832</t>
  </si>
  <si>
    <t>1B337</t>
  </si>
  <si>
    <t>1A631</t>
  </si>
  <si>
    <t>1B116</t>
  </si>
  <si>
    <t>1A616</t>
  </si>
  <si>
    <t>A736</t>
  </si>
  <si>
    <t>A333/A835</t>
  </si>
  <si>
    <t>A525</t>
  </si>
  <si>
    <t>A422</t>
  </si>
  <si>
    <t>A622/B133</t>
  </si>
  <si>
    <t>1A435</t>
  </si>
  <si>
    <t>1A114</t>
  </si>
  <si>
    <t>A413</t>
  </si>
  <si>
    <t>A512/B611</t>
  </si>
  <si>
    <t>A613</t>
  </si>
  <si>
    <t>B232/B633</t>
  </si>
  <si>
    <t>D111/D211/D312</t>
  </si>
  <si>
    <t>A514/A833</t>
  </si>
  <si>
    <t>B332</t>
  </si>
  <si>
    <t>A612/A432</t>
  </si>
  <si>
    <t>E531/E1031/C133/A533</t>
  </si>
  <si>
    <t>E532</t>
  </si>
  <si>
    <t>E432/C632</t>
  </si>
  <si>
    <t>E631/C331</t>
  </si>
  <si>
    <t>B632</t>
  </si>
  <si>
    <t>E232</t>
  </si>
  <si>
    <t>C631/B833</t>
  </si>
  <si>
    <t>A611/B533</t>
  </si>
  <si>
    <t>E431/C633/B534</t>
  </si>
  <si>
    <t>E332</t>
  </si>
  <si>
    <t>E231</t>
  </si>
  <si>
    <t>E132/C233</t>
  </si>
  <si>
    <t>E233</t>
  </si>
  <si>
    <t>E731</t>
  </si>
  <si>
    <t>E732</t>
  </si>
  <si>
    <t>A524/B333</t>
  </si>
  <si>
    <t>B331/B432</t>
  </si>
  <si>
    <t>1A339</t>
  </si>
  <si>
    <t>1A128</t>
  </si>
  <si>
    <t>1A434</t>
  </si>
  <si>
    <t>1A239</t>
  </si>
  <si>
    <t>1A634</t>
  </si>
  <si>
    <t>1A636</t>
  </si>
  <si>
    <t>1A536</t>
  </si>
  <si>
    <t>1A3392</t>
  </si>
  <si>
    <t>1A438</t>
  </si>
  <si>
    <t>1A138</t>
  </si>
  <si>
    <t>1A538</t>
  </si>
  <si>
    <t>1A637</t>
  </si>
  <si>
    <t>1A635</t>
  </si>
  <si>
    <t>D212/D311</t>
  </si>
  <si>
    <t>1B235</t>
  </si>
  <si>
    <t>1B236</t>
  </si>
  <si>
    <t>1B237</t>
  </si>
  <si>
    <t>1B333</t>
  </si>
  <si>
    <t>1B334</t>
  </si>
  <si>
    <t>1B434</t>
  </si>
  <si>
    <t>B621/A531</t>
  </si>
  <si>
    <t>A910</t>
  </si>
  <si>
    <t>A821/A733</t>
  </si>
  <si>
    <t>UN x CAJA</t>
  </si>
  <si>
    <t>CODIGO</t>
  </si>
  <si>
    <t>STOCK  FUERA</t>
  </si>
  <si>
    <t>2A614</t>
  </si>
  <si>
    <t>2A613</t>
  </si>
  <si>
    <t>2A635</t>
  </si>
  <si>
    <t>2A632</t>
  </si>
  <si>
    <t>2A634</t>
  </si>
  <si>
    <t>2A612</t>
  </si>
  <si>
    <t>2C111</t>
  </si>
  <si>
    <t>2C112</t>
  </si>
  <si>
    <t xml:space="preserve">2C113 </t>
  </si>
  <si>
    <t>2D52</t>
  </si>
  <si>
    <t>2D51</t>
  </si>
  <si>
    <t>2A624</t>
  </si>
  <si>
    <t>2A622</t>
  </si>
  <si>
    <t>2A526</t>
  </si>
  <si>
    <t>2A625</t>
  </si>
  <si>
    <t>2A533</t>
  </si>
  <si>
    <t>2A523</t>
  </si>
  <si>
    <t>2A524</t>
  </si>
  <si>
    <t>2A525</t>
  </si>
  <si>
    <t>2A522</t>
  </si>
  <si>
    <t>2A521</t>
  </si>
  <si>
    <t>2APARED</t>
  </si>
  <si>
    <t>2A532</t>
  </si>
  <si>
    <t>2A426</t>
  </si>
  <si>
    <t>2A425</t>
  </si>
  <si>
    <t>2A424</t>
  </si>
  <si>
    <t>2A232/2A234/2A431</t>
  </si>
  <si>
    <t>2A432</t>
  </si>
  <si>
    <t>2A233</t>
  </si>
  <si>
    <t>2A131/2A433</t>
  </si>
  <si>
    <t>2A332</t>
  </si>
  <si>
    <t>2A331</t>
  </si>
  <si>
    <t>2A434</t>
  </si>
  <si>
    <t>2A531</t>
  </si>
  <si>
    <t>2A617</t>
  </si>
  <si>
    <t>2A631</t>
  </si>
  <si>
    <t>2C413</t>
  </si>
  <si>
    <t>2A618</t>
  </si>
  <si>
    <t>2A636</t>
  </si>
  <si>
    <t>2A633</t>
  </si>
  <si>
    <t>2C411</t>
  </si>
  <si>
    <t>2B133</t>
  </si>
  <si>
    <t>2C333</t>
  </si>
  <si>
    <t>2B231</t>
  </si>
  <si>
    <t>2A132/2B132/2C331</t>
  </si>
  <si>
    <t>2A231/2B131/2B134</t>
  </si>
  <si>
    <t>2B234</t>
  </si>
  <si>
    <t>2C332</t>
  </si>
  <si>
    <t>2C335</t>
  </si>
  <si>
    <t>2C334</t>
  </si>
  <si>
    <t>2B332</t>
  </si>
  <si>
    <t>2B331</t>
  </si>
  <si>
    <t>2B</t>
  </si>
  <si>
    <t>2A626</t>
  </si>
  <si>
    <t>2C131</t>
  </si>
  <si>
    <t>2C232</t>
  </si>
  <si>
    <t>2C231</t>
  </si>
  <si>
    <t>2C122</t>
  </si>
  <si>
    <t>2C123</t>
  </si>
  <si>
    <t>2D23</t>
  </si>
  <si>
    <t>2D14</t>
  </si>
  <si>
    <t>2D31</t>
  </si>
  <si>
    <t>2D21</t>
  </si>
  <si>
    <t>2D11</t>
  </si>
  <si>
    <t>2D22</t>
  </si>
  <si>
    <t>2F31</t>
  </si>
  <si>
    <t>2F14</t>
  </si>
  <si>
    <t>2F41</t>
  </si>
  <si>
    <t>2M12</t>
  </si>
  <si>
    <t>2D53</t>
  </si>
  <si>
    <t>2A111</t>
  </si>
  <si>
    <t>2F32</t>
  </si>
  <si>
    <t>2D43</t>
  </si>
  <si>
    <t>2F54</t>
  </si>
  <si>
    <t>2F52</t>
  </si>
  <si>
    <t>2F51</t>
  </si>
  <si>
    <t>2F53</t>
  </si>
  <si>
    <t>2M22</t>
  </si>
  <si>
    <t>2D44</t>
  </si>
  <si>
    <t>2F43</t>
  </si>
  <si>
    <t>2M23</t>
  </si>
  <si>
    <t>2D41</t>
  </si>
  <si>
    <t>2D42</t>
  </si>
  <si>
    <t>2D32</t>
  </si>
  <si>
    <t>2F14/2D54</t>
  </si>
  <si>
    <t>2F12</t>
  </si>
  <si>
    <t>2F42</t>
  </si>
  <si>
    <t>2F13</t>
  </si>
  <si>
    <t>2F11</t>
  </si>
  <si>
    <t>2F23</t>
  </si>
  <si>
    <t>2F21</t>
  </si>
  <si>
    <t>2F34</t>
  </si>
  <si>
    <t>2F22</t>
  </si>
  <si>
    <t>2F33</t>
  </si>
  <si>
    <t>2F44</t>
  </si>
  <si>
    <t>2Final</t>
  </si>
  <si>
    <t>2C431</t>
  </si>
  <si>
    <t>2B711</t>
  </si>
  <si>
    <t>C113 / C123</t>
  </si>
  <si>
    <t>C212 / C222</t>
  </si>
  <si>
    <t>D313/ D411</t>
  </si>
  <si>
    <t>B311/ C511</t>
  </si>
  <si>
    <t>C513/ C611</t>
  </si>
  <si>
    <t xml:space="preserve">E10 </t>
  </si>
  <si>
    <t>Fuera</t>
  </si>
  <si>
    <t>Filtro</t>
  </si>
  <si>
    <t>Cuchara plegable Fladle roja</t>
  </si>
  <si>
    <t>Cuchara plegable Fladle negra</t>
  </si>
  <si>
    <t>Jarra medidora Upcup</t>
  </si>
  <si>
    <t>Botella Electro Plus Blanca 500ml</t>
  </si>
  <si>
    <t>Botella Electro Plus Negra 500ml</t>
  </si>
  <si>
    <t>Botella Electro Plus Azul 500ml</t>
  </si>
  <si>
    <t>Botella Electro Plus Celeste 500ml</t>
  </si>
  <si>
    <t>Botella Electro Plus Rosa 500ml</t>
  </si>
  <si>
    <t>Botella Electro Plus Plateada 500ml</t>
  </si>
  <si>
    <t>Botella Electro Plus Blanca 750ml</t>
  </si>
  <si>
    <t>Botella Electro Plus Negra 750ml</t>
  </si>
  <si>
    <t>Botella Electro Plus Azul 750ml</t>
  </si>
  <si>
    <t>Botella Electro Plus Celeste 750ml</t>
  </si>
  <si>
    <t>Botella Electro Plus Rosa 750ml</t>
  </si>
  <si>
    <t>Botella Electro Plus Plateada 750ml</t>
  </si>
  <si>
    <t>Vaso Moka Negro 380ml</t>
  </si>
  <si>
    <t>Vaso Moka Blanco 380ml</t>
  </si>
  <si>
    <t>Tumbler Hydro Rosa 1200ml</t>
  </si>
  <si>
    <t>Tumbler Hydro Negro 1200ml</t>
  </si>
  <si>
    <t>Tumbler Hydro Crema 1200ml</t>
  </si>
  <si>
    <t>Tumbler Nomad Blanco 900ml</t>
  </si>
  <si>
    <t>Tumbler Nomad Crema 900ml</t>
  </si>
  <si>
    <t>Tumbler Nomad Azul 900ml</t>
  </si>
  <si>
    <t>Tumbler Nomad Negro 900ml</t>
  </si>
  <si>
    <t>Tumbler Nomad Celeste 900ml</t>
  </si>
  <si>
    <t>Cucharón hondo de acero inoxidable 34 cm</t>
  </si>
  <si>
    <t>Espátula ranurada de acero inoxidable 37 cm</t>
  </si>
  <si>
    <t>Cucharón ranurado de acero inoxidable 41,5 cm</t>
  </si>
  <si>
    <t>Colador de pasta de acero inoxidable 22 cm</t>
  </si>
  <si>
    <t>Sacacorchos de acero inoxidable</t>
  </si>
  <si>
    <t>Cortador de queso de acero inoxidable 24 cm</t>
  </si>
  <si>
    <t>Batidor de acero inoxidable 6 hilos</t>
  </si>
  <si>
    <t>Prensa papas de acero inoxidable</t>
  </si>
  <si>
    <t>Pelapapas de acero inoxidable con mango de madera</t>
  </si>
  <si>
    <t>Cortapizza de acero inoxidable</t>
  </si>
  <si>
    <t>Porta servilletas metálico color ivory</t>
  </si>
  <si>
    <t>Porta rollo de cocina metálico color ivory</t>
  </si>
  <si>
    <t>Rallador manual de acero inoxidable</t>
  </si>
  <si>
    <t>Spray aceitero de vidrio 100 ml</t>
  </si>
  <si>
    <t>Botella de vidrio 720 ml con tapa de corcho</t>
  </si>
  <si>
    <t>Botella de vidrio 1 litro con tapa de corcho</t>
  </si>
  <si>
    <t>Organizador de cubiertos de bambú</t>
  </si>
  <si>
    <t>Lunch box hermético Click &amp; Seal 160 ml</t>
  </si>
  <si>
    <t>Lunch box hermético Click &amp; Seal 370 ml</t>
  </si>
  <si>
    <t>Lunch box hermético Click &amp; Seal 640 ml</t>
  </si>
  <si>
    <t>Lunch box hermético Click &amp; Seal 1050 ml</t>
  </si>
  <si>
    <t>Lunch box hermético Click &amp; Seal 1520 ml</t>
  </si>
  <si>
    <t>Sacacorchos con cortacápsulas</t>
  </si>
  <si>
    <t>Pelapapas de aleación zinc con mango antideslizante</t>
  </si>
  <si>
    <t>Cascanueces de aleación zinc</t>
  </si>
  <si>
    <t>Escurridor de platos plegable acero inoxidable</t>
  </si>
  <si>
    <t>Dispenser para detergente con porta esponja</t>
  </si>
  <si>
    <t>Vaso térmico con sorbete XL 900 ml Berry Bright</t>
  </si>
  <si>
    <t>Vaso térmico con sorbete XL 900 ml Tender Lace</t>
  </si>
  <si>
    <t>Vaso térmico con sorbete XL 900 ml Sky Garden</t>
  </si>
  <si>
    <t>Vaso térmico con sorbete XL 900 ml Soft Ripple</t>
  </si>
  <si>
    <t>Vaso térmico con sorbete XL 900 ml Cherry Rose</t>
  </si>
  <si>
    <t>Vaso térmico con sorbete XL 900 ml Old School</t>
  </si>
  <si>
    <t>Vaso térmico con sorbete XL 900 ml Noir Echo</t>
  </si>
  <si>
    <t>Botella térmica 500 ml Berry Bright</t>
  </si>
  <si>
    <t>Botella térmica 500 ml Bloom Beige</t>
  </si>
  <si>
    <t>Botella térmica 500 ml Old School</t>
  </si>
  <si>
    <t>Botella térmica 500 ml Sky Garden</t>
  </si>
  <si>
    <t>Botella térmica 500 ml Soft Ripple</t>
  </si>
  <si>
    <t>Botella térmica 500 ml Tender Lace</t>
  </si>
  <si>
    <t>Mug térmico 350 ml Sky Garden</t>
  </si>
  <si>
    <t>Mug térmico 350 ml Tender Lace</t>
  </si>
  <si>
    <t>Mesa plegable de bambú</t>
  </si>
  <si>
    <t>Tumbler Hydro Blanco 1200ml</t>
  </si>
  <si>
    <t>2Q ENTRO</t>
  </si>
  <si>
    <t>PAS ENTRO</t>
  </si>
  <si>
    <t>2FIN ENTRO</t>
  </si>
  <si>
    <t>C ENTRO</t>
  </si>
  <si>
    <t>E ENTRO</t>
  </si>
  <si>
    <t>Accesorios de cocina</t>
  </si>
  <si>
    <t>2E132 ENTR</t>
  </si>
  <si>
    <t>2F ENTRO</t>
  </si>
  <si>
    <t>2A ENTRO</t>
  </si>
  <si>
    <t>2B ENTRO</t>
  </si>
  <si>
    <t xml:space="preserve">Balanzas de baño </t>
  </si>
  <si>
    <t>Balanzas de cocina</t>
  </si>
  <si>
    <t>2D ENTRO</t>
  </si>
  <si>
    <t>espatula doble</t>
  </si>
  <si>
    <t>UBI112</t>
  </si>
  <si>
    <t>2Pasillo143</t>
  </si>
  <si>
    <t xml:space="preserve">                    Nota de pedido</t>
  </si>
  <si>
    <t>No hay</t>
  </si>
  <si>
    <t>Especiero negro Magefesa 70ml</t>
  </si>
  <si>
    <t>Cucharón para sopa antiadherente color marfil</t>
  </si>
  <si>
    <t>Espumadera antiadherente color marfil</t>
  </si>
  <si>
    <t>Espátula ranurada antiadherente color marfil</t>
  </si>
  <si>
    <t>Colador de pasta acero inoxidable color Marfil 22 cm</t>
  </si>
  <si>
    <t>Colador de pasta acero inoxidable color Negro 22 cm</t>
  </si>
  <si>
    <t>Set de 5 cuchillos con base de acacia</t>
  </si>
  <si>
    <t>Carro organizador de bambú 4 niveles color marfil</t>
  </si>
  <si>
    <t>Carro organizador de madera 4 niveles color negro</t>
  </si>
  <si>
    <t>Canasto organizador metálico con madera 24 x 18 x 13</t>
  </si>
  <si>
    <t>Canasto organizador metálico con madera 28 x 20 x 14</t>
  </si>
  <si>
    <t>Canasto organizador metálico 33 x 22 x 15</t>
  </si>
  <si>
    <t>Escurridor de platos 1 nivel metálico con madera</t>
  </si>
  <si>
    <t>Escurridor de platos 1 nivel de aluminio con bandeja negra</t>
  </si>
  <si>
    <t>Escurridor de platos 1 nivel de bambú y metal</t>
  </si>
  <si>
    <t>Escurridor de platos 2 niveles negro con mangos de bambú</t>
  </si>
  <si>
    <t>Escurridor de platos 2 niveles de aluminio</t>
  </si>
  <si>
    <t>Organizador de cubiertos de bambú extensible</t>
  </si>
  <si>
    <t>Salero y pimentero magnéticos de bambú</t>
  </si>
  <si>
    <t>Organizador de bacha</t>
  </si>
  <si>
    <t>Organizador de bacha con cepillo</t>
  </si>
  <si>
    <t>Botella térmica 500ml Garden Blue</t>
  </si>
  <si>
    <t>Botella térmica 500ml Citrus Infusion</t>
  </si>
  <si>
    <t>Botella térmica Cherry Rose</t>
  </si>
  <si>
    <t>Botella térmica Echo Noir</t>
  </si>
  <si>
    <t>Mug térmico 350ml Garden Blue</t>
  </si>
  <si>
    <t>Mug térmico 350 ml Echo Noir</t>
  </si>
  <si>
    <t>27226</t>
  </si>
  <si>
    <t>ENTRO</t>
  </si>
  <si>
    <t>1A112 e</t>
  </si>
  <si>
    <t>1B115 E</t>
  </si>
  <si>
    <t>1A314 E</t>
  </si>
  <si>
    <t>1B316 E</t>
  </si>
  <si>
    <t>1B217 E</t>
  </si>
  <si>
    <t>1B214 E</t>
  </si>
  <si>
    <t>1A212 e</t>
  </si>
  <si>
    <t>1A127 E</t>
  </si>
  <si>
    <t>1B221 e</t>
  </si>
  <si>
    <t>1B432 E</t>
  </si>
  <si>
    <t>1A321 E</t>
  </si>
  <si>
    <t>1A537 E</t>
  </si>
  <si>
    <t>1A213 e</t>
  </si>
  <si>
    <t>1B423 E</t>
  </si>
  <si>
    <t>1A124 e</t>
  </si>
  <si>
    <t>1B435 e</t>
  </si>
  <si>
    <t>1B116 E</t>
  </si>
  <si>
    <t>1A532 E</t>
  </si>
  <si>
    <t>1A616 E</t>
  </si>
  <si>
    <t>1B533 e</t>
  </si>
  <si>
    <t>1A115 E</t>
  </si>
  <si>
    <t>1A114 E</t>
  </si>
  <si>
    <t>1A113 E</t>
  </si>
  <si>
    <t>1B525 e</t>
  </si>
  <si>
    <t>1B121 E</t>
  </si>
  <si>
    <t>GUANTE PARA HORNO AVENA</t>
  </si>
  <si>
    <t>NUEVO</t>
  </si>
  <si>
    <t>1A233 E</t>
  </si>
  <si>
    <t>1A431 E</t>
  </si>
  <si>
    <t>1A3392 E</t>
  </si>
  <si>
    <t>1B114 e</t>
  </si>
  <si>
    <t>1B117 e</t>
  </si>
  <si>
    <t>1B232 E</t>
  </si>
  <si>
    <t>1B233 E</t>
  </si>
  <si>
    <t>1B234 E</t>
  </si>
  <si>
    <t>1B434 E</t>
  </si>
  <si>
    <t>EXCL E</t>
  </si>
  <si>
    <t>B</t>
  </si>
  <si>
    <t>A 22</t>
  </si>
  <si>
    <t>A 23</t>
  </si>
  <si>
    <t>A 24</t>
  </si>
  <si>
    <t>A 13</t>
  </si>
  <si>
    <t>A 21</t>
  </si>
  <si>
    <t>A 14</t>
  </si>
  <si>
    <t>A 11</t>
  </si>
  <si>
    <t>A 2</t>
  </si>
  <si>
    <t>A 1</t>
  </si>
  <si>
    <t>A 3</t>
  </si>
  <si>
    <t>A 10</t>
  </si>
  <si>
    <t>A 12</t>
  </si>
  <si>
    <t>A 9</t>
  </si>
  <si>
    <t>A 6</t>
  </si>
  <si>
    <t>A 7</t>
  </si>
  <si>
    <t>A 8</t>
  </si>
  <si>
    <t>A 4</t>
  </si>
  <si>
    <t>A 5</t>
  </si>
  <si>
    <t>A 28</t>
  </si>
  <si>
    <t>A 15</t>
  </si>
  <si>
    <t>A 16</t>
  </si>
  <si>
    <t>A 17</t>
  </si>
  <si>
    <t>A 18</t>
  </si>
  <si>
    <t>A 19</t>
  </si>
  <si>
    <t>A 20</t>
  </si>
  <si>
    <t>A 44</t>
  </si>
  <si>
    <t>A 32</t>
  </si>
  <si>
    <t>A 33</t>
  </si>
  <si>
    <t>A 43</t>
  </si>
  <si>
    <t>A 45</t>
  </si>
  <si>
    <t>A 29</t>
  </si>
  <si>
    <t>A 30</t>
  </si>
  <si>
    <t>A 31</t>
  </si>
  <si>
    <t>A 34</t>
  </si>
  <si>
    <t>A 35</t>
  </si>
  <si>
    <t>A 36</t>
  </si>
  <si>
    <t>A 37</t>
  </si>
  <si>
    <t>A 38</t>
  </si>
  <si>
    <t>A 39</t>
  </si>
  <si>
    <t>A 40</t>
  </si>
  <si>
    <t>A 41</t>
  </si>
  <si>
    <t>A 42</t>
  </si>
  <si>
    <t>A 46</t>
  </si>
  <si>
    <t>A 47</t>
  </si>
  <si>
    <t>A 48</t>
  </si>
  <si>
    <t>A 25</t>
  </si>
  <si>
    <t>A 26</t>
  </si>
  <si>
    <t>A 49</t>
  </si>
  <si>
    <t>A 50</t>
  </si>
  <si>
    <t>A 52</t>
  </si>
  <si>
    <t>A 53</t>
  </si>
  <si>
    <t>A 54</t>
  </si>
  <si>
    <t>A 55</t>
  </si>
  <si>
    <t>A 56</t>
  </si>
  <si>
    <t>A 58</t>
  </si>
  <si>
    <t>A 59</t>
  </si>
  <si>
    <t>A 60</t>
  </si>
  <si>
    <t>A 61</t>
  </si>
  <si>
    <t>A 63</t>
  </si>
  <si>
    <t>A 64</t>
  </si>
  <si>
    <t>A 65</t>
  </si>
  <si>
    <t>A 66</t>
  </si>
  <si>
    <t>A 67</t>
  </si>
  <si>
    <t>A 68</t>
  </si>
  <si>
    <t>A 69</t>
  </si>
  <si>
    <t>0</t>
  </si>
  <si>
    <t>Balanza Page Comfort 300 Slim, hasta 10kgs.</t>
  </si>
  <si>
    <t>2A E</t>
  </si>
  <si>
    <t>2A422 E</t>
  </si>
  <si>
    <t>2Q E</t>
  </si>
  <si>
    <t>2A321 E</t>
  </si>
  <si>
    <t>2A221 E</t>
  </si>
  <si>
    <t>2A323 E</t>
  </si>
  <si>
    <t>2C E</t>
  </si>
  <si>
    <t>2B221 E</t>
  </si>
  <si>
    <t>2B E</t>
  </si>
  <si>
    <t>2B412 E</t>
  </si>
  <si>
    <t>2QE E</t>
  </si>
  <si>
    <t>2QR E</t>
  </si>
  <si>
    <t>2P341E</t>
  </si>
  <si>
    <t>2A113 E</t>
  </si>
  <si>
    <t>2A114 E</t>
  </si>
  <si>
    <t>2final E</t>
  </si>
  <si>
    <t>C712 E</t>
  </si>
  <si>
    <t>C711 E</t>
  </si>
  <si>
    <t>E42 E</t>
  </si>
  <si>
    <t>E32 E</t>
  </si>
  <si>
    <t>E82 E</t>
  </si>
  <si>
    <t>E62 E</t>
  </si>
  <si>
    <t>E21 E</t>
  </si>
  <si>
    <t>E E</t>
  </si>
  <si>
    <t>E11 E</t>
  </si>
  <si>
    <t>E31 E</t>
  </si>
  <si>
    <t>E10 E</t>
  </si>
  <si>
    <t>2QE</t>
  </si>
  <si>
    <t>1C entro</t>
  </si>
  <si>
    <t xml:space="preserve">2B </t>
  </si>
  <si>
    <t>2P E</t>
  </si>
  <si>
    <t>2P331</t>
  </si>
  <si>
    <t>2P332</t>
  </si>
  <si>
    <t>2QR</t>
  </si>
  <si>
    <t>2P232</t>
  </si>
  <si>
    <t>2QR2</t>
  </si>
  <si>
    <t>2P4</t>
  </si>
  <si>
    <t>2P211</t>
  </si>
  <si>
    <t>2P231N</t>
  </si>
  <si>
    <t>2P311</t>
  </si>
  <si>
    <t>2P321</t>
  </si>
  <si>
    <t>2P351</t>
  </si>
  <si>
    <t>2P251</t>
  </si>
  <si>
    <t>2P</t>
  </si>
  <si>
    <t>2est23</t>
  </si>
  <si>
    <t>2est32</t>
  </si>
  <si>
    <t>2est42</t>
  </si>
  <si>
    <t>2est43</t>
  </si>
  <si>
    <t>2est12</t>
  </si>
  <si>
    <t>2est53</t>
  </si>
  <si>
    <t>2est02 E</t>
  </si>
  <si>
    <t>2est04 E</t>
  </si>
  <si>
    <t>2est07 E</t>
  </si>
  <si>
    <t>2est09</t>
  </si>
  <si>
    <t>2est11 E</t>
  </si>
  <si>
    <t>2est17 E</t>
  </si>
  <si>
    <t>2est20</t>
  </si>
  <si>
    <t>2est21 E</t>
  </si>
  <si>
    <t>2est22 E</t>
  </si>
  <si>
    <t>2est25 E</t>
  </si>
  <si>
    <t>2est30 E</t>
  </si>
  <si>
    <t>2est34 E</t>
  </si>
  <si>
    <t>2est40</t>
  </si>
  <si>
    <t>2est41 E</t>
  </si>
  <si>
    <t>2est01 E</t>
  </si>
  <si>
    <t>2est03 E</t>
  </si>
  <si>
    <t>2est05 E</t>
  </si>
  <si>
    <t>2est06 E</t>
  </si>
  <si>
    <t>2est08 E</t>
  </si>
  <si>
    <t>2est10 E</t>
  </si>
  <si>
    <t>2est13</t>
  </si>
  <si>
    <t>2est14 E</t>
  </si>
  <si>
    <t>2est15</t>
  </si>
  <si>
    <t>2es16 E</t>
  </si>
  <si>
    <t>2es18 E</t>
  </si>
  <si>
    <t>2est19</t>
  </si>
  <si>
    <t>2est24 E</t>
  </si>
  <si>
    <t>2est26 E</t>
  </si>
  <si>
    <t>2est27 E</t>
  </si>
  <si>
    <t>2est28 E</t>
  </si>
  <si>
    <t>2est29</t>
  </si>
  <si>
    <t>2est30</t>
  </si>
  <si>
    <t>2est31 E</t>
  </si>
  <si>
    <t>2est33 E</t>
  </si>
  <si>
    <t>2est35</t>
  </si>
  <si>
    <t>2est36 E</t>
  </si>
  <si>
    <t>2est37 E</t>
  </si>
  <si>
    <t>2est38 E</t>
  </si>
  <si>
    <t>2est39</t>
  </si>
  <si>
    <t>2est44</t>
  </si>
  <si>
    <t>2est45 E</t>
  </si>
  <si>
    <t>2est46 E</t>
  </si>
  <si>
    <t>2est47</t>
  </si>
  <si>
    <t>2est48</t>
  </si>
  <si>
    <t>2est50 E</t>
  </si>
  <si>
    <t>2est51 E</t>
  </si>
  <si>
    <t>2est52 E</t>
  </si>
  <si>
    <t>2est54</t>
  </si>
  <si>
    <t>2est55E</t>
  </si>
  <si>
    <t>2est56</t>
  </si>
  <si>
    <t>2est56 E</t>
  </si>
  <si>
    <t>2est57</t>
  </si>
  <si>
    <t>2est58</t>
  </si>
  <si>
    <t>2QE32</t>
  </si>
  <si>
    <t>2QR23</t>
  </si>
  <si>
    <t xml:space="preserve">2est21 E </t>
  </si>
  <si>
    <t>2C314 E</t>
  </si>
  <si>
    <t>2A e</t>
  </si>
  <si>
    <t>2A614 e</t>
  </si>
  <si>
    <t>2A613 e</t>
  </si>
  <si>
    <t>2A612 e</t>
  </si>
  <si>
    <t>2B424 e</t>
  </si>
  <si>
    <t>2Q e</t>
  </si>
  <si>
    <t xml:space="preserve">2B511 e 2B411 </t>
  </si>
  <si>
    <t>2est41 e</t>
  </si>
  <si>
    <t>2est45 e</t>
  </si>
  <si>
    <t>2A321 e</t>
  </si>
  <si>
    <t>2est46 e</t>
  </si>
  <si>
    <t>2A221 e</t>
  </si>
  <si>
    <t>2A323 e</t>
  </si>
  <si>
    <t>2est49 e</t>
  </si>
  <si>
    <t>2est50 e</t>
  </si>
  <si>
    <t>2est51 e</t>
  </si>
  <si>
    <t>2est52 e</t>
  </si>
  <si>
    <t>2est56 e</t>
  </si>
  <si>
    <t>2C e</t>
  </si>
  <si>
    <t>2B221 e</t>
  </si>
  <si>
    <t>2B125 e</t>
  </si>
  <si>
    <t>2B122 e</t>
  </si>
  <si>
    <t>2B121 e</t>
  </si>
  <si>
    <t>2B e</t>
  </si>
  <si>
    <t>2QE e</t>
  </si>
  <si>
    <t>2QR e</t>
  </si>
  <si>
    <t>2QE32 e</t>
  </si>
  <si>
    <t>2QR23 e</t>
  </si>
  <si>
    <t>2QAE23 e</t>
  </si>
  <si>
    <t>2P342 e</t>
  </si>
  <si>
    <t>2P341e</t>
  </si>
  <si>
    <t>2P e</t>
  </si>
  <si>
    <t>2P321 e</t>
  </si>
  <si>
    <t>2P242 e</t>
  </si>
  <si>
    <t>2QR2 e</t>
  </si>
  <si>
    <t>2P221 e</t>
  </si>
  <si>
    <t>2A113 e</t>
  </si>
  <si>
    <t>2A114 e</t>
  </si>
  <si>
    <t>2A413 e</t>
  </si>
  <si>
    <t>2A414 e</t>
  </si>
  <si>
    <t>2A514 e</t>
  </si>
  <si>
    <t>2A313 e</t>
  </si>
  <si>
    <t>2A411 e</t>
  </si>
  <si>
    <t>2final e</t>
  </si>
  <si>
    <t>2FINAL e</t>
  </si>
  <si>
    <t>C e</t>
  </si>
  <si>
    <t>C512 e</t>
  </si>
  <si>
    <t>C511 e</t>
  </si>
  <si>
    <t>C712 e</t>
  </si>
  <si>
    <t>C711 e</t>
  </si>
  <si>
    <t>E72 e</t>
  </si>
  <si>
    <t>C611 e</t>
  </si>
  <si>
    <t>E42 e</t>
  </si>
  <si>
    <t>E32 e</t>
  </si>
  <si>
    <t>E82 e</t>
  </si>
  <si>
    <t>E62 e</t>
  </si>
  <si>
    <t>E21 e</t>
  </si>
  <si>
    <t>E e</t>
  </si>
  <si>
    <t xml:space="preserve">E1 e </t>
  </si>
  <si>
    <t>E11 e</t>
  </si>
  <si>
    <t>E31 e</t>
  </si>
  <si>
    <t>E10 e</t>
  </si>
  <si>
    <t>marian</t>
  </si>
  <si>
    <t>abca</t>
  </si>
  <si>
    <t>STOCK FUERA</t>
  </si>
  <si>
    <t>Set CLEAN TWIST System M 20 litros</t>
  </si>
  <si>
    <t>2P242</t>
  </si>
  <si>
    <t>2P342</t>
  </si>
  <si>
    <t>Repuesto de Funda de lavado Profi micro dúo</t>
  </si>
  <si>
    <t>2P221</t>
  </si>
  <si>
    <t>Mango telescópico de aluminio de 1,3 a 4 metros</t>
  </si>
  <si>
    <t>Limpia vidrios y marcos Cleaner S micro dúo</t>
  </si>
  <si>
    <t>Funda tabla planchar S/M con perforaciones especiales para mejor distribución de vapor</t>
  </si>
  <si>
    <t>Funda tabla planchar L/Universal con perforaciones especiales para mejor distribución de vapor</t>
  </si>
  <si>
    <t>Tabla de planchar AirBoard Compact 110x30</t>
  </si>
  <si>
    <t>Tabla de planchar AirBoard Compact 120x38</t>
  </si>
  <si>
    <t>Tabla planchar Air Board Large solid (130x38)</t>
  </si>
  <si>
    <t>Funda universal Thermo Reflect para Air Board M</t>
  </si>
  <si>
    <t>Funda universal Thermo Reflect para Air Board XL</t>
  </si>
  <si>
    <t>E10</t>
  </si>
  <si>
    <t>Tender de aluminio Siena 180 18mts, largo con alas 1,1mts.</t>
  </si>
  <si>
    <t>Tender de aluminio Siena 200 20mts, largo con alas 1,1mts.</t>
  </si>
  <si>
    <t>E1 E</t>
  </si>
  <si>
    <t>Tender Pegasus compact 120 12 mts de secado, largo con alas 93cm</t>
  </si>
  <si>
    <t>Tender Classic Solid extensible 230</t>
  </si>
  <si>
    <t>Tender con alas Classic FLEX 250 superficie de secado 25mts, altura máxima 1,40mts, incluye red en la base. Dimensiones: 151x61x94cm</t>
  </si>
  <si>
    <t>Tender Pegasus Tower 190 (superficie ocupada 66x61cm) para 19mts de longitud de secado</t>
  </si>
  <si>
    <t>Tender Classic Tower 340 (superficie ocupada 146x69x73cm) para 34mts de longitud de secado</t>
  </si>
  <si>
    <t>Tender Tower 270 Black</t>
  </si>
  <si>
    <t>E7</t>
  </si>
  <si>
    <t>2B511 E 2B411</t>
  </si>
  <si>
    <t>2est49</t>
  </si>
  <si>
    <t>Colador acero 7,5cm</t>
  </si>
  <si>
    <t>Colador acero 11cm</t>
  </si>
  <si>
    <t>Portarrollos ROLLY MOBIL</t>
  </si>
  <si>
    <t>Balanza Page Comfort Mosaic hasta 10kg.s</t>
  </si>
  <si>
    <t>2A411 E</t>
  </si>
  <si>
    <t>2C113</t>
  </si>
  <si>
    <t>Botella Térmica de 350ml verde kiwi. 100% hermética, doble pared, con filtro, tapa bloqueable</t>
  </si>
  <si>
    <t>Botella Térmica de 600ml verde kiwi. 100% hermética, doble pared, con filtro, tapa bloqueable</t>
  </si>
  <si>
    <t>CAFETERA COLOMBIA 3 TAZAS</t>
  </si>
  <si>
    <t>CAFETERA COLOMBIA 9 TAZAS</t>
  </si>
  <si>
    <t>CAFETERA COLOMBIA 12 TAZAS</t>
  </si>
  <si>
    <t>CAFETERA KENIA 3 TAZAS</t>
  </si>
  <si>
    <t>CAFETERA KENIA 6 TAZAS</t>
  </si>
  <si>
    <t>CAFETERA KENIA 9 TAZAS</t>
  </si>
  <si>
    <t>CAFETERA KENIA 12 TAZAS</t>
  </si>
  <si>
    <t>CAFETERA COLOMBIA NOIR 9TAZAS</t>
  </si>
  <si>
    <t>CAFETERA COLOMBIA NOIR 12 TAZAS</t>
  </si>
  <si>
    <t>CAFETERA KENIA NOIR 9TAZAS</t>
  </si>
  <si>
    <t>CAFETERA KENIA NOIR 12 TAZAS</t>
  </si>
  <si>
    <t>CAFETERA INDUCCIÓN "TRADICIONAL" 6 TAZAS</t>
  </si>
  <si>
    <t>Espumadera p/teflon</t>
  </si>
  <si>
    <t>Repuesto GENOVA filtro+juntas de silicona 4 tazas</t>
  </si>
  <si>
    <t>Repuesto GENOVA filtro+juntas de silicona 6 tazas</t>
  </si>
  <si>
    <t>Repuesto GENOVA filtro+juntas de silicona 10 tazas</t>
  </si>
  <si>
    <t>Chopula - Azul Dreamfarm</t>
  </si>
  <si>
    <t>Cleana - Set of 2 - Rojo + Azul Dreamfarm</t>
  </si>
  <si>
    <t>Moldeador y levantador de huevos Flegg - Pack x 2 piezas</t>
  </si>
  <si>
    <t>Mini Chopula - Azul Dreamfarm</t>
  </si>
  <si>
    <t>Cuchara Mini Supoon - Azul Dreamfarm</t>
  </si>
  <si>
    <t>Cuchara Supoon - Azul Dreamfarm</t>
  </si>
  <si>
    <t>RALLADOR 4 CARAS CON RECIPIENTE Y ZESTER DESMONTABLE</t>
  </si>
  <si>
    <t>RALLADOR CON BASE</t>
  </si>
  <si>
    <t>RALLADOR MINI CON BASE Y 3 CORTES</t>
  </si>
  <si>
    <t>ORGANIZADOR DE CAJONES P/UTENSILIOS</t>
  </si>
  <si>
    <t>CENTRIFUGADOR DE VERDURAS 5.90 litros</t>
  </si>
  <si>
    <t>SET DE 2 REFILL PARA CEPILLO 12361700 (ex 1062326)</t>
  </si>
  <si>
    <t>ESPATULA PARA OMELETS 1255680</t>
  </si>
  <si>
    <t>RALLADOR MEDIUM PARA ZANAHORIAS, QUESOS DUROS, CHOCOLATES, ZUCCHINI</t>
  </si>
  <si>
    <t>PASATUTO</t>
  </si>
  <si>
    <t>ESPÁTULA DE ACERO INOXIDABLE</t>
  </si>
  <si>
    <t>CONTENEDOR POP 2.0 CEREALERO DE 3,2LTS.</t>
  </si>
  <si>
    <t>CONTENEDOR POP 2.0 CUADRADO DE 2,6LTS.</t>
  </si>
  <si>
    <t>CONTENEDOR POP 2.0 CUADRADO ALTO 2LTS.</t>
  </si>
  <si>
    <t>CONTENEDOR POP 2.0 RECT. MEDIANO 2.5L</t>
  </si>
  <si>
    <t>CONTENEDOR POP 2.0 RECTANGULAR 0.6LTS.</t>
  </si>
  <si>
    <t>SET x 4 CONTENEDORES POP 2.0 CUADRADOS 0,2Lts. (código 11234300)</t>
  </si>
  <si>
    <t>SET x 3 CONTENEDORES POP 2.0 CUADRADOS DE 1.0Lts. (Código 11234000)</t>
  </si>
  <si>
    <t>CONTENEDOR POP 2.0 RECTANG. 2,6LTS. TAPA DE ACERO</t>
  </si>
  <si>
    <t>CONTENEDOR POP 2.0 CUADRADO DE 1,0LTS. TAPA DE ACERO</t>
  </si>
  <si>
    <t>CONTENEDOR POP 2.0 CUADRADO DE 2,6LTS. TAPA DE ACERO</t>
  </si>
  <si>
    <t>CONTENEDOR POP 2.0 RECTANG. DE 4,2LTS. TAPA DE ACERO</t>
  </si>
  <si>
    <t>ETIQUETAS PARA CONTENEDOR POP 2.0</t>
  </si>
  <si>
    <t>CUCHARA CON TAPA PARA CONTENEDOR POP 2.0</t>
  </si>
  <si>
    <t>CUCHARA PARA CAFÉ PARA CONTENEDOR POP 2.0</t>
  </si>
  <si>
    <t>NIVELADOR PARA CONTENEDOR POP 2.0</t>
  </si>
  <si>
    <t>VAPORIERA DE SILICONA</t>
  </si>
  <si>
    <t>SET X2 TABLAS 27*18 Y 33*23</t>
  </si>
  <si>
    <t>CUCHILLO PELADOR 9 CM</t>
  </si>
  <si>
    <t>LIMPIA VIDRIOS DE ACERO CON SOPAPA</t>
  </si>
  <si>
    <t>ESPECIERO ACERO 70ml</t>
  </si>
  <si>
    <t>Plumero Leifheit Superduster XL</t>
  </si>
  <si>
    <t>2 entro</t>
  </si>
  <si>
    <t>Repuesto Plumero Superduster XL</t>
  </si>
  <si>
    <t>Plumero Leifheit Superduster</t>
  </si>
  <si>
    <t>Repuesto Plumero Superduster</t>
  </si>
  <si>
    <t>Funda para polvo Superduster Floor M</t>
  </si>
  <si>
    <t>Aspiradora de ventanas Dry&amp;Clean</t>
  </si>
  <si>
    <t>Set aspiradora de ventana y limpiador de baño</t>
  </si>
  <si>
    <t>Quitapelusas eléctrico</t>
  </si>
  <si>
    <t>Frasco de vidrio 47ml</t>
  </si>
  <si>
    <t>120526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</si>
</sst>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&quot;$&quot;\ \-#,##0"/>
    <numFmt numFmtId="165" formatCode="_ &quot;$&quot;\ * #,##0.00_ ;_ &quot;$&quot;\ * \-#,##0.00_ ;_ &quot;$&quot;\ * &quot;-&quot;??_ ;_ @_ "/>
    <numFmt numFmtId="166" formatCode="_-[$€-2]\ * #,##0.00_-;\-[$€-2]\ * #,##0.00_-;_-[$€-2]\ * &quot;-&quot;??_-"/>
    <numFmt numFmtId="167" formatCode="_ &quot;$&quot;\ * #,##0_ ;_ &quot;$&quot;\ * \-#,##0_ ;_ &quot;$&quot;\ * &quot;-&quot;??_ ;_ @_ "/>
    <numFmt numFmtId="168" formatCode="_-[$$-409]* #,##0_ ;_-[$$-409]* \-#,##0\ ;_-[$$-409]* &quot;-&quot;??_ ;_-@_ "/>
    <numFmt numFmtId="169" formatCode="\400\6\50\1000000"/>
    <numFmt numFmtId="170" formatCode="_-&quot;$&quot;* #,##0_-;\-&quot;$&quot;* #,##0_-;_-&quot;$&quot;* &quot;-&quot;??_-;_-@_-"/>
    <numFmt numFmtId="171" formatCode="&quot;$&quot;#,##0"/>
  </numFmts>
  <fonts count="3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color indexed="8"/>
      <name val="Times New Roman"/>
      <family val="1"/>
    </font>
    <font>
      <sz val="10"/>
      <color indexed="8"/>
      <name val="Times New Roman"/>
      <family val="1"/>
    </font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57"/>
      <name val="Arial"/>
      <family val="2"/>
    </font>
    <font>
      <sz val="12"/>
      <name val="Arial"/>
      <family val="2"/>
    </font>
    <font>
      <sz val="14"/>
      <color rgb="FF00000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14"/>
      <color rgb="FF000000"/>
      <name val="Arial"/>
      <family val="2"/>
    </font>
    <font>
      <b/>
      <sz val="14"/>
      <name val="Arial"/>
      <family val="2"/>
    </font>
    <font>
      <b/>
      <sz val="14"/>
      <name val="Calibri"/>
      <family val="2"/>
      <scheme val="minor"/>
    </font>
    <font>
      <b/>
      <i/>
      <sz val="14"/>
      <color indexed="8"/>
      <name val="Arial"/>
      <family val="2"/>
    </font>
    <font>
      <b/>
      <i/>
      <sz val="14"/>
      <color rgb="FF000000"/>
      <name val="Arial"/>
      <family val="2"/>
    </font>
    <font>
      <sz val="14"/>
      <color rgb="FF9C0006"/>
      <name val="Arial"/>
      <family val="2"/>
    </font>
    <font>
      <sz val="14"/>
      <color rgb="FF000000"/>
      <name val="Calibr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4"/>
      <color rgb="FF00B050"/>
      <name val="Arial"/>
      <family val="2"/>
    </font>
    <font>
      <b/>
      <u/>
      <sz val="14"/>
      <name val="Calibri"/>
      <family val="2"/>
    </font>
    <font>
      <b/>
      <u/>
      <sz val="14"/>
      <name val="Calibri"/>
      <family val="2"/>
      <scheme val="minor"/>
    </font>
    <font>
      <b/>
      <u/>
      <sz val="14"/>
      <color rgb="FF231F20"/>
      <name val="Arial"/>
      <family val="2"/>
    </font>
    <font>
      <u/>
      <sz val="14"/>
      <color rgb="FF231F20"/>
      <name val="Arial"/>
      <family val="2"/>
    </font>
    <font>
      <sz val="8"/>
      <color theme="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53F36E"/>
      </patternFill>
    </fill>
    <fill>
      <patternFill patternType="solid">
        <fgColor theme="0"/>
        <bgColor rgb="FFFFC7CE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63BE7B"/>
      </patternFill>
    </fill>
    <fill>
      <patternFill patternType="solid">
        <fgColor theme="0"/>
        <bgColor rgb="FF64BE7B"/>
      </patternFill>
    </fill>
    <fill>
      <patternFill patternType="solid">
        <fgColor theme="0"/>
        <bgColor rgb="FF92D05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FFFF"/>
      </patternFill>
    </fill>
    <fill>
      <patternFill patternType="solid">
        <fgColor rgb="FFFFFFFF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66" fontId="7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5" fillId="0" borderId="0"/>
    <xf numFmtId="0" fontId="11" fillId="0" borderId="0"/>
    <xf numFmtId="0" fontId="10" fillId="0" borderId="0"/>
    <xf numFmtId="0" fontId="8" fillId="0" borderId="0"/>
    <xf numFmtId="166" fontId="5" fillId="0" borderId="0" applyFont="0" applyFill="0" applyBorder="0" applyAlignment="0" applyProtection="0"/>
    <xf numFmtId="0" fontId="4" fillId="0" borderId="0"/>
    <xf numFmtId="0" fontId="9" fillId="0" borderId="0"/>
    <xf numFmtId="0" fontId="3" fillId="0" borderId="0"/>
    <xf numFmtId="0" fontId="3" fillId="0" borderId="0"/>
    <xf numFmtId="0" fontId="2" fillId="0" borderId="0"/>
    <xf numFmtId="0" fontId="1" fillId="0" borderId="0"/>
  </cellStyleXfs>
  <cellXfs count="330">
    <xf numFmtId="0" fontId="0" fillId="0" borderId="0" xfId="0"/>
    <xf numFmtId="165" fontId="6" fillId="3" borderId="7" xfId="2" applyFont="1" applyFill="1" applyBorder="1"/>
    <xf numFmtId="165" fontId="6" fillId="3" borderId="10" xfId="2" applyFont="1" applyFill="1" applyBorder="1"/>
    <xf numFmtId="0" fontId="6" fillId="0" borderId="3" xfId="0" applyFont="1" applyBorder="1" applyAlignment="1">
      <alignment horizontal="center"/>
    </xf>
    <xf numFmtId="0" fontId="6" fillId="3" borderId="0" xfId="0" applyFont="1" applyFill="1"/>
    <xf numFmtId="0" fontId="6" fillId="0" borderId="0" xfId="0" applyFont="1"/>
    <xf numFmtId="0" fontId="6" fillId="3" borderId="12" xfId="2" applyNumberFormat="1" applyFont="1" applyFill="1" applyBorder="1" applyAlignment="1">
      <alignment horizontal="left"/>
    </xf>
    <xf numFmtId="167" fontId="6" fillId="3" borderId="13" xfId="2" applyNumberFormat="1" applyFont="1" applyFill="1" applyBorder="1"/>
    <xf numFmtId="0" fontId="12" fillId="2" borderId="6" xfId="0" applyFont="1" applyFill="1" applyBorder="1"/>
    <xf numFmtId="167" fontId="12" fillId="2" borderId="5" xfId="2" applyNumberFormat="1" applyFont="1" applyFill="1" applyBorder="1"/>
    <xf numFmtId="165" fontId="12" fillId="0" borderId="2" xfId="2" applyFont="1" applyBorder="1" applyAlignment="1">
      <alignment horizontal="center" vertical="center" wrapText="1"/>
    </xf>
    <xf numFmtId="167" fontId="12" fillId="0" borderId="2" xfId="2" applyNumberFormat="1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9" fontId="6" fillId="3" borderId="12" xfId="2" applyNumberFormat="1" applyFont="1" applyFill="1" applyBorder="1" applyAlignment="1">
      <alignment horizontal="left"/>
    </xf>
    <xf numFmtId="0" fontId="6" fillId="3" borderId="18" xfId="0" applyFont="1" applyFill="1" applyBorder="1" applyAlignment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14" fillId="0" borderId="0" xfId="0" applyFont="1"/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20" xfId="0" applyFont="1" applyBorder="1"/>
    <xf numFmtId="167" fontId="6" fillId="0" borderId="0" xfId="0" applyNumberFormat="1" applyFont="1"/>
    <xf numFmtId="0" fontId="6" fillId="0" borderId="16" xfId="0" applyFont="1" applyBorder="1" applyAlignment="1" applyProtection="1">
      <alignment wrapText="1"/>
      <protection locked="0"/>
    </xf>
    <xf numFmtId="0" fontId="17" fillId="0" borderId="0" xfId="0" applyFont="1"/>
    <xf numFmtId="0" fontId="19" fillId="0" borderId="0" xfId="0" applyFont="1" applyAlignment="1">
      <alignment horizontal="right"/>
    </xf>
    <xf numFmtId="167" fontId="6" fillId="3" borderId="11" xfId="2" applyNumberFormat="1" applyFont="1" applyFill="1" applyBorder="1" applyAlignment="1">
      <alignment horizontal="left"/>
    </xf>
    <xf numFmtId="14" fontId="6" fillId="3" borderId="14" xfId="0" applyNumberFormat="1" applyFont="1" applyFill="1" applyBorder="1"/>
    <xf numFmtId="167" fontId="6" fillId="3" borderId="28" xfId="2" applyNumberFormat="1" applyFont="1" applyFill="1" applyBorder="1"/>
    <xf numFmtId="0" fontId="6" fillId="3" borderId="29" xfId="0" applyFont="1" applyFill="1" applyBorder="1" applyAlignment="1">
      <alignment horizontal="left"/>
    </xf>
    <xf numFmtId="167" fontId="20" fillId="0" borderId="3" xfId="2" applyNumberFormat="1" applyFont="1" applyBorder="1"/>
    <xf numFmtId="0" fontId="20" fillId="0" borderId="3" xfId="0" applyFont="1" applyBorder="1" applyAlignment="1">
      <alignment horizontal="center"/>
    </xf>
    <xf numFmtId="168" fontId="20" fillId="0" borderId="3" xfId="2" applyNumberFormat="1" applyFont="1" applyBorder="1"/>
    <xf numFmtId="49" fontId="6" fillId="3" borderId="0" xfId="2" applyNumberFormat="1" applyFont="1" applyFill="1" applyAlignment="1">
      <alignment horizontal="left"/>
    </xf>
    <xf numFmtId="49" fontId="6" fillId="3" borderId="30" xfId="2" applyNumberFormat="1" applyFont="1" applyFill="1" applyBorder="1" applyAlignment="1">
      <alignment horizontal="left"/>
    </xf>
    <xf numFmtId="49" fontId="12" fillId="0" borderId="4" xfId="2" applyNumberFormat="1" applyFont="1" applyBorder="1" applyAlignment="1">
      <alignment horizontal="center" vertical="center" wrapText="1"/>
    </xf>
    <xf numFmtId="49" fontId="6" fillId="0" borderId="0" xfId="2" applyNumberFormat="1" applyFont="1"/>
    <xf numFmtId="0" fontId="6" fillId="0" borderId="3" xfId="0" applyFont="1" applyBorder="1"/>
    <xf numFmtId="0" fontId="19" fillId="0" borderId="3" xfId="2" applyNumberFormat="1" applyFont="1" applyBorder="1" applyAlignment="1">
      <alignment horizontal="left"/>
    </xf>
    <xf numFmtId="1" fontId="24" fillId="3" borderId="14" xfId="4" applyNumberFormat="1" applyFont="1" applyFill="1" applyBorder="1" applyAlignment="1">
      <alignment horizontal="right" vertical="top" wrapText="1"/>
    </xf>
    <xf numFmtId="0" fontId="24" fillId="3" borderId="14" xfId="4" applyFont="1" applyFill="1" applyBorder="1" applyAlignment="1">
      <alignment horizontal="right" vertical="top" wrapText="1"/>
    </xf>
    <xf numFmtId="0" fontId="24" fillId="3" borderId="14" xfId="4" applyFont="1" applyFill="1" applyBorder="1" applyAlignment="1">
      <alignment horizontal="left" vertical="top" wrapText="1"/>
    </xf>
    <xf numFmtId="0" fontId="19" fillId="3" borderId="0" xfId="4" applyFont="1" applyFill="1"/>
    <xf numFmtId="0" fontId="19" fillId="3" borderId="0" xfId="4" applyFont="1" applyFill="1" applyAlignment="1">
      <alignment horizontal="left"/>
    </xf>
    <xf numFmtId="1" fontId="18" fillId="3" borderId="16" xfId="4" applyNumberFormat="1" applyFont="1" applyFill="1" applyBorder="1" applyAlignment="1">
      <alignment horizontal="center" vertical="center" wrapText="1"/>
    </xf>
    <xf numFmtId="1" fontId="29" fillId="3" borderId="0" xfId="4" applyNumberFormat="1" applyFont="1" applyFill="1" applyAlignment="1">
      <alignment horizontal="right"/>
    </xf>
    <xf numFmtId="168" fontId="19" fillId="3" borderId="0" xfId="2" applyNumberFormat="1" applyFont="1" applyFill="1"/>
    <xf numFmtId="0" fontId="28" fillId="3" borderId="0" xfId="4" applyFont="1" applyFill="1" applyAlignment="1">
      <alignment horizontal="center" vertical="center"/>
    </xf>
    <xf numFmtId="168" fontId="25" fillId="12" borderId="14" xfId="4" applyNumberFormat="1" applyFont="1" applyFill="1" applyBorder="1" applyAlignment="1">
      <alignment wrapText="1"/>
    </xf>
    <xf numFmtId="168" fontId="19" fillId="12" borderId="1" xfId="4" applyNumberFormat="1" applyFont="1" applyFill="1" applyBorder="1" applyAlignment="1">
      <alignment wrapText="1"/>
    </xf>
    <xf numFmtId="0" fontId="22" fillId="3" borderId="20" xfId="4" applyFont="1" applyFill="1" applyBorder="1" applyAlignment="1">
      <alignment wrapText="1"/>
    </xf>
    <xf numFmtId="0" fontId="22" fillId="9" borderId="16" xfId="4" applyFont="1" applyFill="1" applyBorder="1" applyAlignment="1">
      <alignment wrapText="1"/>
    </xf>
    <xf numFmtId="0" fontId="18" fillId="12" borderId="16" xfId="4" applyFont="1" applyFill="1" applyBorder="1" applyAlignment="1">
      <alignment wrapText="1"/>
    </xf>
    <xf numFmtId="0" fontId="18" fillId="12" borderId="20" xfId="4" applyFont="1" applyFill="1" applyBorder="1" applyAlignment="1">
      <alignment wrapText="1"/>
    </xf>
    <xf numFmtId="0" fontId="18" fillId="12" borderId="0" xfId="4" applyFont="1" applyFill="1" applyAlignment="1">
      <alignment wrapText="1"/>
    </xf>
    <xf numFmtId="168" fontId="18" fillId="3" borderId="15" xfId="4" applyNumberFormat="1" applyFont="1" applyFill="1" applyBorder="1" applyAlignment="1">
      <alignment wrapText="1"/>
    </xf>
    <xf numFmtId="0" fontId="19" fillId="8" borderId="22" xfId="4" applyFont="1" applyFill="1" applyBorder="1"/>
    <xf numFmtId="0" fontId="27" fillId="3" borderId="0" xfId="4" applyFont="1" applyFill="1"/>
    <xf numFmtId="168" fontId="19" fillId="3" borderId="15" xfId="4" applyNumberFormat="1" applyFont="1" applyFill="1" applyBorder="1" applyAlignment="1">
      <alignment wrapText="1"/>
    </xf>
    <xf numFmtId="2" fontId="27" fillId="3" borderId="0" xfId="4" applyNumberFormat="1" applyFont="1" applyFill="1"/>
    <xf numFmtId="1" fontId="28" fillId="3" borderId="27" xfId="4" applyNumberFormat="1" applyFont="1" applyFill="1" applyBorder="1" applyAlignment="1">
      <alignment horizontal="right" vertical="center" wrapText="1"/>
    </xf>
    <xf numFmtId="169" fontId="28" fillId="3" borderId="27" xfId="4" applyNumberFormat="1" applyFont="1" applyFill="1" applyBorder="1" applyAlignment="1">
      <alignment horizontal="left" vertical="center" wrapText="1"/>
    </xf>
    <xf numFmtId="170" fontId="29" fillId="3" borderId="27" xfId="3" applyNumberFormat="1" applyFont="1" applyFill="1" applyBorder="1" applyAlignment="1">
      <alignment horizontal="center" vertical="center"/>
    </xf>
    <xf numFmtId="0" fontId="28" fillId="3" borderId="27" xfId="4" applyFont="1" applyFill="1" applyBorder="1" applyAlignment="1">
      <alignment horizontal="center" vertical="center" wrapText="1"/>
    </xf>
    <xf numFmtId="168" fontId="18" fillId="12" borderId="15" xfId="4" applyNumberFormat="1" applyFont="1" applyFill="1" applyBorder="1"/>
    <xf numFmtId="169" fontId="28" fillId="3" borderId="1" xfId="4" applyNumberFormat="1" applyFont="1" applyFill="1" applyBorder="1" applyAlignment="1">
      <alignment horizontal="left" vertical="center" wrapText="1"/>
    </xf>
    <xf numFmtId="168" fontId="18" fillId="3" borderId="15" xfId="4" applyNumberFormat="1" applyFont="1" applyFill="1" applyBorder="1"/>
    <xf numFmtId="0" fontId="29" fillId="3" borderId="1" xfId="4" applyFont="1" applyFill="1" applyBorder="1" applyAlignment="1">
      <alignment horizontal="center" vertical="center" wrapText="1"/>
    </xf>
    <xf numFmtId="168" fontId="18" fillId="3" borderId="1" xfId="4" applyNumberFormat="1" applyFont="1" applyFill="1" applyBorder="1" applyAlignment="1">
      <alignment wrapText="1"/>
    </xf>
    <xf numFmtId="168" fontId="19" fillId="12" borderId="0" xfId="4" applyNumberFormat="1" applyFont="1" applyFill="1"/>
    <xf numFmtId="168" fontId="19" fillId="12" borderId="1" xfId="4" applyNumberFormat="1" applyFont="1" applyFill="1" applyBorder="1"/>
    <xf numFmtId="0" fontId="19" fillId="10" borderId="22" xfId="4" applyFont="1" applyFill="1" applyBorder="1"/>
    <xf numFmtId="168" fontId="19" fillId="12" borderId="15" xfId="4" applyNumberFormat="1" applyFont="1" applyFill="1" applyBorder="1"/>
    <xf numFmtId="168" fontId="18" fillId="12" borderId="26" xfId="4" applyNumberFormat="1" applyFont="1" applyFill="1" applyBorder="1"/>
    <xf numFmtId="168" fontId="18" fillId="3" borderId="1" xfId="4" applyNumberFormat="1" applyFont="1" applyFill="1" applyBorder="1"/>
    <xf numFmtId="0" fontId="29" fillId="3" borderId="1" xfId="4" applyFont="1" applyFill="1" applyBorder="1" applyAlignment="1">
      <alignment horizontal="left" vertical="center" wrapText="1"/>
    </xf>
    <xf numFmtId="170" fontId="29" fillId="3" borderId="1" xfId="2" applyNumberFormat="1" applyFont="1" applyFill="1" applyBorder="1" applyAlignment="1">
      <alignment horizontal="center" vertical="center"/>
    </xf>
    <xf numFmtId="168" fontId="27" fillId="3" borderId="0" xfId="4" applyNumberFormat="1" applyFont="1" applyFill="1"/>
    <xf numFmtId="168" fontId="18" fillId="3" borderId="21" xfId="4" applyNumberFormat="1" applyFont="1" applyFill="1" applyBorder="1" applyAlignment="1">
      <alignment wrapText="1"/>
    </xf>
    <xf numFmtId="169" fontId="18" fillId="3" borderId="16" xfId="4" applyNumberFormat="1" applyFont="1" applyFill="1" applyBorder="1" applyAlignment="1">
      <alignment horizontal="left" vertical="center" wrapText="1"/>
    </xf>
    <xf numFmtId="171" fontId="29" fillId="3" borderId="16" xfId="4" applyNumberFormat="1" applyFont="1" applyFill="1" applyBorder="1" applyAlignment="1">
      <alignment horizontal="center" vertical="center"/>
    </xf>
    <xf numFmtId="0" fontId="18" fillId="3" borderId="16" xfId="4" applyFont="1" applyFill="1" applyBorder="1" applyAlignment="1">
      <alignment horizontal="center" vertical="center" wrapText="1"/>
    </xf>
    <xf numFmtId="0" fontId="28" fillId="3" borderId="32" xfId="4" applyFont="1" applyFill="1" applyBorder="1" applyAlignment="1">
      <alignment horizontal="center" vertical="center" wrapText="1"/>
    </xf>
    <xf numFmtId="170" fontId="29" fillId="3" borderId="1" xfId="2" applyNumberFormat="1" applyFont="1" applyFill="1" applyBorder="1" applyAlignment="1">
      <alignment horizontal="center" vertical="center" wrapText="1"/>
    </xf>
    <xf numFmtId="169" fontId="19" fillId="3" borderId="1" xfId="4" applyNumberFormat="1" applyFont="1" applyFill="1" applyBorder="1" applyAlignment="1">
      <alignment horizontal="left" vertical="center" wrapText="1"/>
    </xf>
    <xf numFmtId="170" fontId="19" fillId="3" borderId="1" xfId="2" applyNumberFormat="1" applyFont="1" applyFill="1" applyBorder="1" applyAlignment="1">
      <alignment horizontal="center" vertical="center"/>
    </xf>
    <xf numFmtId="0" fontId="28" fillId="3" borderId="1" xfId="4" applyFont="1" applyFill="1" applyBorder="1" applyAlignment="1">
      <alignment horizontal="center" vertical="center" wrapText="1"/>
    </xf>
    <xf numFmtId="0" fontId="28" fillId="3" borderId="26" xfId="4" applyFont="1" applyFill="1" applyBorder="1" applyAlignment="1">
      <alignment horizontal="center" vertical="center" wrapText="1"/>
    </xf>
    <xf numFmtId="167" fontId="28" fillId="3" borderId="1" xfId="2" applyNumberFormat="1" applyFont="1" applyFill="1" applyBorder="1" applyAlignment="1">
      <alignment horizontal="center" vertical="center" wrapText="1"/>
    </xf>
    <xf numFmtId="1" fontId="18" fillId="3" borderId="16" xfId="4" applyNumberFormat="1" applyFont="1" applyFill="1" applyBorder="1" applyAlignment="1">
      <alignment vertical="center" wrapText="1"/>
    </xf>
    <xf numFmtId="0" fontId="19" fillId="3" borderId="20" xfId="4" applyFont="1" applyFill="1" applyBorder="1" applyAlignment="1">
      <alignment horizontal="center" vertical="center" wrapText="1"/>
    </xf>
    <xf numFmtId="0" fontId="19" fillId="3" borderId="0" xfId="4" applyFont="1" applyFill="1" applyAlignment="1">
      <alignment horizontal="center"/>
    </xf>
    <xf numFmtId="0" fontId="18" fillId="3" borderId="20" xfId="4" applyFont="1" applyFill="1" applyBorder="1" applyAlignment="1">
      <alignment horizontal="center"/>
    </xf>
    <xf numFmtId="0" fontId="18" fillId="3" borderId="0" xfId="4" applyFont="1" applyFill="1" applyAlignment="1">
      <alignment horizontal="right" wrapText="1"/>
    </xf>
    <xf numFmtId="0" fontId="19" fillId="3" borderId="0" xfId="4" applyFont="1" applyFill="1" applyAlignment="1">
      <alignment horizontal="center" vertical="center" wrapText="1"/>
    </xf>
    <xf numFmtId="168" fontId="19" fillId="12" borderId="0" xfId="4" applyNumberFormat="1" applyFont="1" applyFill="1" applyAlignment="1">
      <alignment wrapText="1"/>
    </xf>
    <xf numFmtId="0" fontId="18" fillId="3" borderId="0" xfId="4" applyFont="1" applyFill="1" applyAlignment="1">
      <alignment horizontal="center"/>
    </xf>
    <xf numFmtId="0" fontId="22" fillId="3" borderId="0" xfId="4" applyFont="1" applyFill="1" applyAlignment="1">
      <alignment wrapText="1"/>
    </xf>
    <xf numFmtId="0" fontId="22" fillId="9" borderId="0" xfId="4" applyFont="1" applyFill="1" applyAlignment="1">
      <alignment wrapText="1"/>
    </xf>
    <xf numFmtId="170" fontId="29" fillId="3" borderId="0" xfId="3" applyNumberFormat="1" applyFont="1" applyFill="1" applyBorder="1" applyAlignment="1">
      <alignment vertical="center"/>
    </xf>
    <xf numFmtId="0" fontId="18" fillId="3" borderId="0" xfId="4" applyFont="1" applyFill="1" applyAlignment="1">
      <alignment wrapText="1"/>
    </xf>
    <xf numFmtId="168" fontId="18" fillId="3" borderId="0" xfId="4" applyNumberFormat="1" applyFont="1" applyFill="1" applyAlignment="1">
      <alignment wrapText="1"/>
    </xf>
    <xf numFmtId="0" fontId="19" fillId="8" borderId="0" xfId="4" applyFont="1" applyFill="1"/>
    <xf numFmtId="170" fontId="29" fillId="3" borderId="0" xfId="2" applyNumberFormat="1" applyFont="1" applyFill="1" applyBorder="1" applyAlignment="1">
      <alignment vertical="center"/>
    </xf>
    <xf numFmtId="170" fontId="29" fillId="3" borderId="0" xfId="2" applyNumberFormat="1" applyFont="1" applyFill="1" applyBorder="1" applyAlignment="1">
      <alignment vertical="center" wrapText="1"/>
    </xf>
    <xf numFmtId="170" fontId="19" fillId="3" borderId="0" xfId="2" applyNumberFormat="1" applyFont="1" applyFill="1" applyBorder="1" applyAlignment="1">
      <alignment vertical="center"/>
    </xf>
    <xf numFmtId="0" fontId="28" fillId="3" borderId="0" xfId="4" applyFont="1" applyFill="1" applyAlignment="1">
      <alignment horizontal="right" vertical="center" wrapText="1"/>
    </xf>
    <xf numFmtId="169" fontId="28" fillId="3" borderId="0" xfId="4" applyNumberFormat="1" applyFont="1" applyFill="1" applyAlignment="1">
      <alignment horizontal="left" vertical="center" wrapText="1"/>
    </xf>
    <xf numFmtId="170" fontId="29" fillId="3" borderId="0" xfId="2" applyNumberFormat="1" applyFont="1" applyFill="1" applyBorder="1" applyAlignment="1">
      <alignment horizontal="center" vertical="center"/>
    </xf>
    <xf numFmtId="0" fontId="28" fillId="3" borderId="0" xfId="4" applyFont="1" applyFill="1" applyAlignment="1">
      <alignment horizontal="center" vertical="center" wrapText="1"/>
    </xf>
    <xf numFmtId="1" fontId="18" fillId="3" borderId="0" xfId="4" applyNumberFormat="1" applyFont="1" applyFill="1" applyAlignment="1">
      <alignment vertical="center" wrapText="1"/>
    </xf>
    <xf numFmtId="1" fontId="18" fillId="3" borderId="0" xfId="4" applyNumberFormat="1" applyFont="1" applyFill="1" applyAlignment="1">
      <alignment horizontal="center" vertical="center" wrapText="1"/>
    </xf>
    <xf numFmtId="167" fontId="28" fillId="3" borderId="0" xfId="2" applyNumberFormat="1" applyFont="1" applyFill="1" applyBorder="1" applyAlignment="1">
      <alignment vertical="center" wrapText="1"/>
    </xf>
    <xf numFmtId="0" fontId="24" fillId="7" borderId="0" xfId="4" applyFont="1" applyFill="1" applyAlignment="1">
      <alignment horizontal="right" vertical="top" wrapText="1"/>
    </xf>
    <xf numFmtId="0" fontId="22" fillId="7" borderId="0" xfId="4" applyFont="1" applyFill="1" applyAlignment="1">
      <alignment wrapText="1"/>
    </xf>
    <xf numFmtId="0" fontId="19" fillId="16" borderId="0" xfId="4" applyFont="1" applyFill="1"/>
    <xf numFmtId="0" fontId="19" fillId="7" borderId="0" xfId="4" applyFont="1" applyFill="1" applyAlignment="1">
      <alignment horizontal="left"/>
    </xf>
    <xf numFmtId="0" fontId="19" fillId="7" borderId="0" xfId="4" applyFont="1" applyFill="1"/>
    <xf numFmtId="0" fontId="24" fillId="3" borderId="14" xfId="4" applyFont="1" applyFill="1" applyBorder="1" applyAlignment="1">
      <alignment horizontal="center" vertical="top" wrapText="1"/>
    </xf>
    <xf numFmtId="0" fontId="18" fillId="3" borderId="22" xfId="4" applyFont="1" applyFill="1" applyBorder="1" applyAlignment="1">
      <alignment horizontal="center"/>
    </xf>
    <xf numFmtId="0" fontId="18" fillId="10" borderId="22" xfId="4" applyFont="1" applyFill="1" applyBorder="1" applyAlignment="1">
      <alignment horizontal="center"/>
    </xf>
    <xf numFmtId="0" fontId="18" fillId="3" borderId="22" xfId="4" applyFont="1" applyFill="1" applyBorder="1" applyAlignment="1">
      <alignment horizontal="center" wrapText="1"/>
    </xf>
    <xf numFmtId="0" fontId="18" fillId="12" borderId="0" xfId="4" applyFont="1" applyFill="1" applyAlignment="1">
      <alignment horizontal="center"/>
    </xf>
    <xf numFmtId="1" fontId="18" fillId="3" borderId="16" xfId="4" applyNumberFormat="1" applyFont="1" applyFill="1" applyBorder="1" applyAlignment="1">
      <alignment horizontal="left" vertical="center" wrapText="1"/>
    </xf>
    <xf numFmtId="0" fontId="18" fillId="12" borderId="21" xfId="4" applyFont="1" applyFill="1" applyBorder="1" applyAlignment="1">
      <alignment horizontal="center"/>
    </xf>
    <xf numFmtId="0" fontId="19" fillId="3" borderId="22" xfId="4" applyFont="1" applyFill="1" applyBorder="1" applyAlignment="1">
      <alignment horizontal="center" wrapText="1"/>
    </xf>
    <xf numFmtId="0" fontId="18" fillId="10" borderId="20" xfId="4" applyFont="1" applyFill="1" applyBorder="1" applyAlignment="1">
      <alignment horizontal="center"/>
    </xf>
    <xf numFmtId="49" fontId="6" fillId="3" borderId="18" xfId="2" applyNumberFormat="1" applyFont="1" applyFill="1" applyBorder="1" applyAlignment="1" applyProtection="1">
      <alignment horizontal="left"/>
      <protection locked="0"/>
    </xf>
    <xf numFmtId="0" fontId="24" fillId="3" borderId="14" xfId="4" applyFont="1" applyFill="1" applyBorder="1" applyAlignment="1">
      <alignment horizontal="right" vertical="center" wrapText="1"/>
    </xf>
    <xf numFmtId="0" fontId="18" fillId="3" borderId="19" xfId="4" applyFont="1" applyFill="1" applyBorder="1" applyAlignment="1">
      <alignment horizontal="right" wrapText="1"/>
    </xf>
    <xf numFmtId="0" fontId="18" fillId="3" borderId="22" xfId="4" applyFont="1" applyFill="1" applyBorder="1" applyAlignment="1">
      <alignment vertical="center" wrapText="1"/>
    </xf>
    <xf numFmtId="0" fontId="26" fillId="9" borderId="16" xfId="4" applyFont="1" applyFill="1" applyBorder="1"/>
    <xf numFmtId="0" fontId="18" fillId="3" borderId="0" xfId="4" applyFont="1" applyFill="1" applyAlignment="1">
      <alignment horizontal="right" vertical="center" wrapText="1"/>
    </xf>
    <xf numFmtId="0" fontId="18" fillId="3" borderId="0" xfId="4" applyFont="1" applyFill="1" applyAlignment="1">
      <alignment vertical="top" wrapText="1"/>
    </xf>
    <xf numFmtId="168" fontId="18" fillId="3" borderId="0" xfId="4" applyNumberFormat="1" applyFont="1" applyFill="1" applyAlignment="1">
      <alignment vertical="center" wrapText="1"/>
    </xf>
    <xf numFmtId="0" fontId="18" fillId="3" borderId="0" xfId="4" applyFont="1" applyFill="1" applyAlignment="1">
      <alignment horizontal="center" wrapText="1"/>
    </xf>
    <xf numFmtId="0" fontId="26" fillId="9" borderId="0" xfId="4" applyFont="1" applyFill="1"/>
    <xf numFmtId="0" fontId="19" fillId="13" borderId="0" xfId="4" applyFont="1" applyFill="1"/>
    <xf numFmtId="0" fontId="19" fillId="3" borderId="22" xfId="4" applyFont="1" applyFill="1" applyBorder="1" applyAlignment="1">
      <alignment vertical="center" wrapText="1"/>
    </xf>
    <xf numFmtId="0" fontId="19" fillId="3" borderId="0" xfId="4" applyFont="1" applyFill="1" applyAlignment="1">
      <alignment vertical="top" wrapText="1"/>
    </xf>
    <xf numFmtId="168" fontId="19" fillId="3" borderId="0" xfId="4" applyNumberFormat="1" applyFont="1" applyFill="1" applyAlignment="1">
      <alignment vertical="center" wrapText="1"/>
    </xf>
    <xf numFmtId="0" fontId="19" fillId="3" borderId="0" xfId="4" applyFont="1" applyFill="1" applyAlignment="1">
      <alignment horizontal="center" wrapText="1"/>
    </xf>
    <xf numFmtId="0" fontId="19" fillId="10" borderId="0" xfId="4" applyFont="1" applyFill="1"/>
    <xf numFmtId="0" fontId="19" fillId="14" borderId="0" xfId="4" applyFont="1" applyFill="1"/>
    <xf numFmtId="0" fontId="19" fillId="8" borderId="16" xfId="4" applyFont="1" applyFill="1" applyBorder="1"/>
    <xf numFmtId="0" fontId="26" fillId="9" borderId="22" xfId="4" applyFont="1" applyFill="1" applyBorder="1"/>
    <xf numFmtId="0" fontId="19" fillId="11" borderId="19" xfId="4" applyFont="1" applyFill="1" applyBorder="1"/>
    <xf numFmtId="0" fontId="19" fillId="11" borderId="0" xfId="4" applyFont="1" applyFill="1"/>
    <xf numFmtId="1" fontId="28" fillId="3" borderId="0" xfId="4" applyNumberFormat="1" applyFont="1" applyFill="1" applyAlignment="1">
      <alignment horizontal="right" vertical="center" wrapText="1"/>
    </xf>
    <xf numFmtId="169" fontId="28" fillId="3" borderId="0" xfId="4" applyNumberFormat="1" applyFont="1" applyFill="1" applyAlignment="1">
      <alignment vertical="top" wrapText="1"/>
    </xf>
    <xf numFmtId="0" fontId="19" fillId="8" borderId="19" xfId="4" applyFont="1" applyFill="1" applyBorder="1"/>
    <xf numFmtId="0" fontId="19" fillId="10" borderId="19" xfId="4" applyFont="1" applyFill="1" applyBorder="1"/>
    <xf numFmtId="0" fontId="18" fillId="3" borderId="0" xfId="4" applyFont="1" applyFill="1" applyAlignment="1">
      <alignment horizontal="left" vertical="top" wrapText="1"/>
    </xf>
    <xf numFmtId="0" fontId="18" fillId="3" borderId="22" xfId="4" applyFont="1" applyFill="1" applyBorder="1" applyAlignment="1">
      <alignment horizontal="left" vertical="center" wrapText="1"/>
    </xf>
    <xf numFmtId="0" fontId="33" fillId="3" borderId="22" xfId="4" applyFont="1" applyFill="1" applyBorder="1" applyAlignment="1">
      <alignment vertical="center"/>
    </xf>
    <xf numFmtId="0" fontId="34" fillId="3" borderId="0" xfId="4" applyFont="1" applyFill="1" applyAlignment="1">
      <alignment vertical="top"/>
    </xf>
    <xf numFmtId="168" fontId="18" fillId="12" borderId="0" xfId="4" applyNumberFormat="1" applyFont="1" applyFill="1" applyAlignment="1">
      <alignment vertical="center"/>
    </xf>
    <xf numFmtId="49" fontId="19" fillId="8" borderId="22" xfId="4" applyNumberFormat="1" applyFont="1" applyFill="1" applyBorder="1"/>
    <xf numFmtId="49" fontId="19" fillId="8" borderId="0" xfId="4" applyNumberFormat="1" applyFont="1" applyFill="1"/>
    <xf numFmtId="49" fontId="19" fillId="8" borderId="16" xfId="4" applyNumberFormat="1" applyFont="1" applyFill="1" applyBorder="1" applyAlignment="1">
      <alignment horizontal="right"/>
    </xf>
    <xf numFmtId="49" fontId="19" fillId="8" borderId="0" xfId="4" applyNumberFormat="1" applyFont="1" applyFill="1" applyAlignment="1">
      <alignment horizontal="right"/>
    </xf>
    <xf numFmtId="11" fontId="19" fillId="8" borderId="22" xfId="4" applyNumberFormat="1" applyFont="1" applyFill="1" applyBorder="1"/>
    <xf numFmtId="11" fontId="19" fillId="8" borderId="0" xfId="4" applyNumberFormat="1" applyFont="1" applyFill="1"/>
    <xf numFmtId="0" fontId="19" fillId="11" borderId="22" xfId="4" applyFont="1" applyFill="1" applyBorder="1"/>
    <xf numFmtId="0" fontId="26" fillId="9" borderId="20" xfId="4" applyFont="1" applyFill="1" applyBorder="1"/>
    <xf numFmtId="0" fontId="18" fillId="10" borderId="22" xfId="4" applyFont="1" applyFill="1" applyBorder="1" applyAlignment="1">
      <alignment vertical="center" wrapText="1"/>
    </xf>
    <xf numFmtId="0" fontId="18" fillId="10" borderId="0" xfId="4" applyFont="1" applyFill="1" applyAlignment="1">
      <alignment vertical="top" wrapText="1"/>
    </xf>
    <xf numFmtId="0" fontId="22" fillId="3" borderId="22" xfId="4" applyFont="1" applyFill="1" applyBorder="1" applyAlignment="1">
      <alignment vertical="center"/>
    </xf>
    <xf numFmtId="168" fontId="18" fillId="3" borderId="23" xfId="4" applyNumberFormat="1" applyFont="1" applyFill="1" applyBorder="1" applyAlignment="1">
      <alignment wrapText="1"/>
    </xf>
    <xf numFmtId="0" fontId="19" fillId="3" borderId="0" xfId="4" applyFont="1" applyFill="1" applyAlignment="1">
      <alignment vertical="top"/>
    </xf>
    <xf numFmtId="0" fontId="19" fillId="3" borderId="22" xfId="4" applyFont="1" applyFill="1" applyBorder="1" applyAlignment="1">
      <alignment vertical="center"/>
    </xf>
    <xf numFmtId="168" fontId="18" fillId="3" borderId="15" xfId="4" applyNumberFormat="1" applyFont="1" applyFill="1" applyBorder="1" applyAlignment="1">
      <alignment horizontal="right" wrapText="1"/>
    </xf>
    <xf numFmtId="168" fontId="18" fillId="3" borderId="0" xfId="4" applyNumberFormat="1" applyFont="1" applyFill="1" applyAlignment="1">
      <alignment horizontal="right" wrapText="1"/>
    </xf>
    <xf numFmtId="0" fontId="28" fillId="3" borderId="1" xfId="4" applyFont="1" applyFill="1" applyBorder="1" applyAlignment="1">
      <alignment horizontal="right" vertical="center" wrapText="1"/>
    </xf>
    <xf numFmtId="0" fontId="28" fillId="3" borderId="27" xfId="4" applyFont="1" applyFill="1" applyBorder="1" applyAlignment="1">
      <alignment horizontal="right" vertical="center" wrapText="1"/>
    </xf>
    <xf numFmtId="0" fontId="18" fillId="3" borderId="22" xfId="4" applyFont="1" applyFill="1" applyBorder="1" applyAlignment="1">
      <alignment vertical="center"/>
    </xf>
    <xf numFmtId="0" fontId="18" fillId="3" borderId="0" xfId="4" applyFont="1" applyFill="1" applyAlignment="1">
      <alignment vertical="top"/>
    </xf>
    <xf numFmtId="0" fontId="18" fillId="11" borderId="22" xfId="4" applyFont="1" applyFill="1" applyBorder="1" applyAlignment="1">
      <alignment vertical="center" wrapText="1"/>
    </xf>
    <xf numFmtId="0" fontId="18" fillId="11" borderId="0" xfId="4" applyFont="1" applyFill="1" applyAlignment="1">
      <alignment vertical="top" wrapText="1"/>
    </xf>
    <xf numFmtId="168" fontId="18" fillId="3" borderId="0" xfId="4" applyNumberFormat="1" applyFont="1" applyFill="1" applyAlignment="1">
      <alignment vertical="center"/>
    </xf>
    <xf numFmtId="0" fontId="18" fillId="12" borderId="23" xfId="4" applyFont="1" applyFill="1" applyBorder="1" applyAlignment="1">
      <alignment vertical="center" wrapText="1"/>
    </xf>
    <xf numFmtId="0" fontId="18" fillId="12" borderId="0" xfId="4" applyFont="1" applyFill="1" applyAlignment="1">
      <alignment vertical="top" wrapText="1"/>
    </xf>
    <xf numFmtId="0" fontId="18" fillId="15" borderId="24" xfId="4" applyFont="1" applyFill="1" applyBorder="1" applyAlignment="1">
      <alignment vertical="center" wrapText="1"/>
    </xf>
    <xf numFmtId="0" fontId="18" fillId="15" borderId="0" xfId="4" applyFont="1" applyFill="1" applyAlignment="1">
      <alignment vertical="top" wrapText="1"/>
    </xf>
    <xf numFmtId="0" fontId="18" fillId="12" borderId="0" xfId="4" applyFont="1" applyFill="1" applyAlignment="1">
      <alignment vertical="center" wrapText="1"/>
    </xf>
    <xf numFmtId="0" fontId="30" fillId="3" borderId="22" xfId="4" applyFont="1" applyFill="1" applyBorder="1" applyAlignment="1">
      <alignment vertical="center" wrapText="1"/>
    </xf>
    <xf numFmtId="0" fontId="30" fillId="3" borderId="0" xfId="4" applyFont="1" applyFill="1" applyAlignment="1">
      <alignment vertical="top" wrapText="1"/>
    </xf>
    <xf numFmtId="0" fontId="19" fillId="3" borderId="20" xfId="4" applyFont="1" applyFill="1" applyBorder="1" applyAlignment="1">
      <alignment vertical="center" wrapText="1"/>
    </xf>
    <xf numFmtId="0" fontId="19" fillId="3" borderId="0" xfId="4" applyFont="1" applyFill="1" applyAlignment="1">
      <alignment vertical="center"/>
    </xf>
    <xf numFmtId="168" fontId="19" fillId="12" borderId="0" xfId="4" applyNumberFormat="1" applyFont="1" applyFill="1" applyAlignment="1">
      <alignment vertical="center"/>
    </xf>
    <xf numFmtId="0" fontId="19" fillId="10" borderId="20" xfId="4" applyFont="1" applyFill="1" applyBorder="1" applyAlignment="1">
      <alignment vertical="center" wrapText="1"/>
    </xf>
    <xf numFmtId="0" fontId="19" fillId="10" borderId="0" xfId="4" applyFont="1" applyFill="1" applyAlignment="1">
      <alignment vertical="top" wrapText="1"/>
    </xf>
    <xf numFmtId="0" fontId="18" fillId="10" borderId="0" xfId="4" applyFont="1" applyFill="1" applyAlignment="1">
      <alignment horizontal="center"/>
    </xf>
    <xf numFmtId="0" fontId="19" fillId="10" borderId="22" xfId="4" applyFont="1" applyFill="1" applyBorder="1" applyAlignment="1">
      <alignment vertical="center"/>
    </xf>
    <xf numFmtId="0" fontId="19" fillId="8" borderId="20" xfId="4" applyFont="1" applyFill="1" applyBorder="1"/>
    <xf numFmtId="0" fontId="19" fillId="10" borderId="0" xfId="4" applyFont="1" applyFill="1" applyAlignment="1">
      <alignment vertical="top"/>
    </xf>
    <xf numFmtId="0" fontId="26" fillId="9" borderId="17" xfId="4" applyFont="1" applyFill="1" applyBorder="1"/>
    <xf numFmtId="0" fontId="19" fillId="10" borderId="22" xfId="4" applyFont="1" applyFill="1" applyBorder="1" applyAlignment="1">
      <alignment vertical="center" wrapText="1"/>
    </xf>
    <xf numFmtId="168" fontId="18" fillId="12" borderId="15" xfId="4" applyNumberFormat="1" applyFont="1" applyFill="1" applyBorder="1" applyAlignment="1">
      <alignment wrapText="1"/>
    </xf>
    <xf numFmtId="168" fontId="18" fillId="12" borderId="0" xfId="4" applyNumberFormat="1" applyFont="1" applyFill="1" applyAlignment="1">
      <alignment vertical="center" wrapText="1"/>
    </xf>
    <xf numFmtId="0" fontId="18" fillId="3" borderId="25" xfId="4" applyFont="1" applyFill="1" applyBorder="1" applyAlignment="1">
      <alignment vertical="center"/>
    </xf>
    <xf numFmtId="168" fontId="18" fillId="12" borderId="0" xfId="4" applyNumberFormat="1" applyFont="1" applyFill="1" applyAlignment="1">
      <alignment wrapText="1"/>
    </xf>
    <xf numFmtId="0" fontId="18" fillId="17" borderId="22" xfId="4" applyFont="1" applyFill="1" applyBorder="1" applyAlignment="1">
      <alignment vertical="center" wrapText="1"/>
    </xf>
    <xf numFmtId="168" fontId="18" fillId="12" borderId="19" xfId="4" applyNumberFormat="1" applyFont="1" applyFill="1" applyBorder="1" applyAlignment="1">
      <alignment wrapText="1"/>
    </xf>
    <xf numFmtId="0" fontId="18" fillId="12" borderId="22" xfId="4" applyFont="1" applyFill="1" applyBorder="1" applyAlignment="1">
      <alignment horizontal="center" wrapText="1"/>
    </xf>
    <xf numFmtId="0" fontId="18" fillId="17" borderId="0" xfId="4" applyFont="1" applyFill="1" applyAlignment="1">
      <alignment wrapText="1"/>
    </xf>
    <xf numFmtId="0" fontId="18" fillId="12" borderId="0" xfId="4" applyFont="1" applyFill="1" applyAlignment="1">
      <alignment horizontal="center" wrapText="1"/>
    </xf>
    <xf numFmtId="0" fontId="18" fillId="17" borderId="0" xfId="4" applyFont="1" applyFill="1" applyAlignment="1">
      <alignment vertical="top" wrapText="1"/>
    </xf>
    <xf numFmtId="0" fontId="19" fillId="3" borderId="20" xfId="4" applyFont="1" applyFill="1" applyBorder="1" applyAlignment="1">
      <alignment vertical="center"/>
    </xf>
    <xf numFmtId="0" fontId="29" fillId="3" borderId="1" xfId="4" applyFont="1" applyFill="1" applyBorder="1" applyAlignment="1">
      <alignment horizontal="right" vertical="center"/>
    </xf>
    <xf numFmtId="0" fontId="29" fillId="3" borderId="0" xfId="4" applyFont="1" applyFill="1" applyAlignment="1">
      <alignment horizontal="right" vertical="center"/>
    </xf>
    <xf numFmtId="0" fontId="29" fillId="3" borderId="0" xfId="4" applyFont="1" applyFill="1" applyAlignment="1">
      <alignment vertical="top" wrapText="1"/>
    </xf>
    <xf numFmtId="168" fontId="18" fillId="3" borderId="0" xfId="4" applyNumberFormat="1" applyFont="1" applyFill="1"/>
    <xf numFmtId="0" fontId="18" fillId="12" borderId="22" xfId="4" applyFont="1" applyFill="1" applyBorder="1" applyAlignment="1">
      <alignment vertical="center"/>
    </xf>
    <xf numFmtId="0" fontId="18" fillId="12" borderId="0" xfId="4" applyFont="1" applyFill="1" applyAlignment="1">
      <alignment vertical="top"/>
    </xf>
    <xf numFmtId="0" fontId="19" fillId="3" borderId="10" xfId="4" applyFont="1" applyFill="1" applyBorder="1" applyAlignment="1">
      <alignment vertical="center"/>
    </xf>
    <xf numFmtId="0" fontId="18" fillId="12" borderId="20" xfId="4" applyFont="1" applyFill="1" applyBorder="1" applyAlignment="1">
      <alignment vertical="center"/>
    </xf>
    <xf numFmtId="0" fontId="26" fillId="9" borderId="19" xfId="4" applyFont="1" applyFill="1" applyBorder="1"/>
    <xf numFmtId="0" fontId="18" fillId="3" borderId="16" xfId="4" applyFont="1" applyFill="1" applyBorder="1" applyAlignment="1">
      <alignment horizontal="right" vertical="center" wrapText="1"/>
    </xf>
    <xf numFmtId="169" fontId="18" fillId="3" borderId="0" xfId="4" applyNumberFormat="1" applyFont="1" applyFill="1" applyAlignment="1">
      <alignment vertical="top" wrapText="1"/>
    </xf>
    <xf numFmtId="171" fontId="29" fillId="3" borderId="0" xfId="4" applyNumberFormat="1" applyFont="1" applyFill="1" applyAlignment="1">
      <alignment vertical="center"/>
    </xf>
    <xf numFmtId="0" fontId="18" fillId="3" borderId="0" xfId="4" applyFont="1" applyFill="1" applyAlignment="1">
      <alignment horizontal="center" vertical="center" wrapText="1"/>
    </xf>
    <xf numFmtId="0" fontId="19" fillId="3" borderId="1" xfId="4" applyFont="1" applyFill="1" applyBorder="1" applyAlignment="1">
      <alignment horizontal="right" vertical="center" wrapText="1"/>
    </xf>
    <xf numFmtId="0" fontId="19" fillId="3" borderId="0" xfId="4" applyFont="1" applyFill="1" applyAlignment="1">
      <alignment horizontal="right" vertical="center" wrapText="1"/>
    </xf>
    <xf numFmtId="169" fontId="19" fillId="3" borderId="0" xfId="4" applyNumberFormat="1" applyFont="1" applyFill="1" applyAlignment="1">
      <alignment vertical="top" wrapText="1"/>
    </xf>
    <xf numFmtId="0" fontId="28" fillId="3" borderId="9" xfId="4" applyFont="1" applyFill="1" applyBorder="1" applyAlignment="1">
      <alignment horizontal="right" vertical="center" wrapText="1"/>
    </xf>
    <xf numFmtId="1" fontId="18" fillId="3" borderId="16" xfId="4" applyNumberFormat="1" applyFont="1" applyFill="1" applyBorder="1" applyAlignment="1">
      <alignment horizontal="left" vertical="top" wrapText="1"/>
    </xf>
    <xf numFmtId="1" fontId="18" fillId="3" borderId="0" xfId="4" applyNumberFormat="1" applyFont="1" applyFill="1" applyAlignment="1">
      <alignment horizontal="left" vertical="top" wrapText="1"/>
    </xf>
    <xf numFmtId="1" fontId="18" fillId="3" borderId="19" xfId="4" applyNumberFormat="1" applyFont="1" applyFill="1" applyBorder="1" applyAlignment="1">
      <alignment vertical="center" wrapText="1"/>
    </xf>
    <xf numFmtId="0" fontId="18" fillId="3" borderId="1" xfId="4" applyFont="1" applyFill="1" applyBorder="1" applyAlignment="1">
      <alignment vertical="center" wrapText="1"/>
    </xf>
    <xf numFmtId="0" fontId="18" fillId="3" borderId="15" xfId="4" applyFont="1" applyFill="1" applyBorder="1" applyAlignment="1">
      <alignment vertical="center" wrapText="1"/>
    </xf>
    <xf numFmtId="0" fontId="19" fillId="10" borderId="16" xfId="4" applyFont="1" applyFill="1" applyBorder="1"/>
    <xf numFmtId="165" fontId="6" fillId="3" borderId="7" xfId="2" applyFont="1" applyFill="1" applyBorder="1" applyAlignment="1">
      <alignment horizontal="left" vertical="center"/>
    </xf>
    <xf numFmtId="165" fontId="6" fillId="3" borderId="1" xfId="2" applyFont="1" applyFill="1" applyBorder="1" applyAlignment="1">
      <alignment horizontal="left" vertical="center"/>
    </xf>
    <xf numFmtId="165" fontId="13" fillId="3" borderId="1" xfId="2" applyFont="1" applyFill="1" applyBorder="1" applyAlignment="1">
      <alignment horizontal="left" vertical="center" wrapText="1"/>
    </xf>
    <xf numFmtId="167" fontId="6" fillId="3" borderId="12" xfId="2" applyNumberFormat="1" applyFont="1" applyFill="1" applyBorder="1" applyAlignment="1">
      <alignment horizontal="left"/>
    </xf>
    <xf numFmtId="167" fontId="12" fillId="2" borderId="6" xfId="0" applyNumberFormat="1" applyFont="1" applyFill="1" applyBorder="1"/>
    <xf numFmtId="165" fontId="6" fillId="0" borderId="14" xfId="2" applyFont="1" applyBorder="1" applyAlignment="1">
      <alignment horizontal="left" vertical="center"/>
    </xf>
    <xf numFmtId="0" fontId="12" fillId="0" borderId="34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center" vertical="center"/>
    </xf>
    <xf numFmtId="0" fontId="6" fillId="3" borderId="16" xfId="0" applyFont="1" applyFill="1" applyBorder="1" applyAlignment="1">
      <alignment horizontal="left"/>
    </xf>
    <xf numFmtId="0" fontId="6" fillId="3" borderId="0" xfId="0" applyFont="1" applyFill="1" applyAlignment="1">
      <alignment horizontal="left"/>
    </xf>
    <xf numFmtId="0" fontId="12" fillId="0" borderId="4" xfId="2" applyNumberFormat="1" applyFont="1" applyBorder="1" applyAlignment="1">
      <alignment horizontal="center" vertical="center" wrapText="1"/>
    </xf>
    <xf numFmtId="49" fontId="6" fillId="3" borderId="20" xfId="2" applyNumberFormat="1" applyFont="1" applyFill="1" applyBorder="1" applyAlignment="1">
      <alignment horizontal="left"/>
    </xf>
    <xf numFmtId="49" fontId="6" fillId="3" borderId="31" xfId="0" applyNumberFormat="1" applyFont="1" applyFill="1" applyBorder="1" applyProtection="1">
      <protection locked="0"/>
    </xf>
    <xf numFmtId="1" fontId="12" fillId="3" borderId="1" xfId="0" applyNumberFormat="1" applyFont="1" applyFill="1" applyBorder="1" applyProtection="1">
      <protection locked="0"/>
    </xf>
    <xf numFmtId="49" fontId="6" fillId="3" borderId="1" xfId="0" applyNumberFormat="1" applyFont="1" applyFill="1" applyBorder="1" applyProtection="1">
      <protection locked="0"/>
    </xf>
    <xf numFmtId="0" fontId="19" fillId="0" borderId="39" xfId="0" applyFont="1" applyBorder="1" applyAlignment="1">
      <alignment horizontal="right"/>
    </xf>
    <xf numFmtId="49" fontId="35" fillId="3" borderId="8" xfId="0" applyNumberFormat="1" applyFont="1" applyFill="1" applyBorder="1" applyAlignment="1">
      <alignment horizontal="center" vertical="center"/>
    </xf>
    <xf numFmtId="1" fontId="18" fillId="3" borderId="41" xfId="4" applyNumberFormat="1" applyFont="1" applyFill="1" applyBorder="1" applyAlignment="1">
      <alignment horizontal="right" wrapText="1"/>
    </xf>
    <xf numFmtId="168" fontId="19" fillId="12" borderId="14" xfId="4" applyNumberFormat="1" applyFont="1" applyFill="1" applyBorder="1" applyAlignment="1">
      <alignment wrapText="1"/>
    </xf>
    <xf numFmtId="0" fontId="18" fillId="3" borderId="42" xfId="4" applyFont="1" applyFill="1" applyBorder="1" applyAlignment="1">
      <alignment horizontal="center"/>
    </xf>
    <xf numFmtId="0" fontId="22" fillId="3" borderId="42" xfId="4" applyFont="1" applyFill="1" applyBorder="1" applyAlignment="1">
      <alignment wrapText="1"/>
    </xf>
    <xf numFmtId="0" fontId="22" fillId="9" borderId="17" xfId="4" applyFont="1" applyFill="1" applyBorder="1" applyAlignment="1">
      <alignment wrapText="1"/>
    </xf>
    <xf numFmtId="1" fontId="18" fillId="3" borderId="16" xfId="4" applyNumberFormat="1" applyFont="1" applyFill="1" applyBorder="1" applyAlignment="1">
      <alignment horizontal="right" wrapText="1"/>
    </xf>
    <xf numFmtId="168" fontId="18" fillId="3" borderId="16" xfId="4" applyNumberFormat="1" applyFont="1" applyFill="1" applyBorder="1" applyAlignment="1">
      <alignment wrapText="1"/>
    </xf>
    <xf numFmtId="0" fontId="18" fillId="3" borderId="16" xfId="4" applyFont="1" applyFill="1" applyBorder="1" applyAlignment="1">
      <alignment horizontal="center" wrapText="1"/>
    </xf>
    <xf numFmtId="0" fontId="18" fillId="3" borderId="16" xfId="0" applyFont="1" applyFill="1" applyBorder="1" applyAlignment="1">
      <alignment vertical="top" wrapText="1"/>
    </xf>
    <xf numFmtId="49" fontId="18" fillId="3" borderId="16" xfId="0" applyNumberFormat="1" applyFont="1" applyFill="1" applyBorder="1" applyAlignment="1">
      <alignment vertical="center" wrapText="1"/>
    </xf>
    <xf numFmtId="0" fontId="19" fillId="16" borderId="16" xfId="4" applyFont="1" applyFill="1" applyBorder="1"/>
    <xf numFmtId="0" fontId="18" fillId="7" borderId="16" xfId="0" applyFont="1" applyFill="1" applyBorder="1" applyAlignment="1">
      <alignment vertical="top" wrapText="1"/>
    </xf>
    <xf numFmtId="0" fontId="22" fillId="0" borderId="40" xfId="0" applyFont="1" applyBorder="1" applyAlignment="1" applyProtection="1">
      <alignment horizontal="right" vertical="center"/>
      <protection locked="0"/>
    </xf>
    <xf numFmtId="0" fontId="22" fillId="0" borderId="39" xfId="0" applyFont="1" applyBorder="1" applyAlignment="1" applyProtection="1">
      <alignment horizontal="right" vertical="center"/>
      <protection locked="0"/>
    </xf>
    <xf numFmtId="0" fontId="6" fillId="0" borderId="3" xfId="0" applyFont="1" applyBorder="1" applyAlignment="1">
      <alignment horizontal="left"/>
    </xf>
    <xf numFmtId="0" fontId="19" fillId="3" borderId="42" xfId="4" applyFont="1" applyFill="1" applyBorder="1" applyAlignment="1">
      <alignment horizontal="left" vertical="center" wrapText="1"/>
    </xf>
    <xf numFmtId="0" fontId="24" fillId="3" borderId="14" xfId="4" applyFont="1" applyFill="1" applyBorder="1" applyAlignment="1">
      <alignment horizontal="left" vertical="center" wrapText="1"/>
    </xf>
    <xf numFmtId="0" fontId="18" fillId="3" borderId="16" xfId="4" applyFont="1" applyFill="1" applyBorder="1" applyAlignment="1">
      <alignment horizontal="left" vertical="center" wrapText="1"/>
    </xf>
    <xf numFmtId="0" fontId="19" fillId="3" borderId="0" xfId="4" applyFont="1" applyFill="1" applyAlignment="1">
      <alignment horizontal="left" vertical="center"/>
    </xf>
    <xf numFmtId="0" fontId="22" fillId="3" borderId="0" xfId="4" applyFont="1" applyFill="1"/>
    <xf numFmtId="0" fontId="21" fillId="12" borderId="20" xfId="4" applyFont="1" applyFill="1" applyBorder="1" applyAlignment="1">
      <alignment wrapText="1"/>
    </xf>
    <xf numFmtId="0" fontId="21" fillId="3" borderId="0" xfId="4" applyFont="1" applyFill="1"/>
    <xf numFmtId="168" fontId="21" fillId="3" borderId="0" xfId="4" applyNumberFormat="1" applyFont="1" applyFill="1"/>
    <xf numFmtId="0" fontId="22" fillId="0" borderId="43" xfId="0" applyFont="1" applyBorder="1" applyAlignment="1">
      <alignment vertical="center" wrapText="1"/>
    </xf>
    <xf numFmtId="0" fontId="22" fillId="0" borderId="44" xfId="0" applyFont="1" applyBorder="1" applyAlignment="1">
      <alignment vertical="center" wrapText="1"/>
    </xf>
    <xf numFmtId="0" fontId="22" fillId="0" borderId="40" xfId="0" applyFont="1" applyBorder="1" applyAlignment="1">
      <alignment horizontal="right"/>
    </xf>
    <xf numFmtId="0" fontId="22" fillId="0" borderId="39" xfId="0" applyFont="1" applyBorder="1" applyAlignment="1">
      <alignment horizontal="right"/>
    </xf>
    <xf numFmtId="0" fontId="19" fillId="18" borderId="45" xfId="0" applyFont="1" applyFill="1" applyBorder="1" applyAlignment="1">
      <alignment horizontal="right" wrapText="1"/>
    </xf>
    <xf numFmtId="0" fontId="19" fillId="18" borderId="46" xfId="0" applyFont="1" applyFill="1" applyBorder="1" applyAlignment="1">
      <alignment horizontal="center" wrapText="1"/>
    </xf>
    <xf numFmtId="0" fontId="19" fillId="18" borderId="46" xfId="0" applyFont="1" applyFill="1" applyBorder="1" applyAlignment="1">
      <alignment wrapText="1"/>
    </xf>
    <xf numFmtId="0" fontId="22" fillId="18" borderId="46" xfId="0" applyFont="1" applyFill="1" applyBorder="1" applyAlignment="1">
      <alignment wrapText="1"/>
    </xf>
    <xf numFmtId="0" fontId="22" fillId="7" borderId="47" xfId="0" applyFont="1" applyFill="1" applyBorder="1" applyAlignment="1">
      <alignment wrapText="1"/>
    </xf>
    <xf numFmtId="0" fontId="19" fillId="18" borderId="47" xfId="0" applyFont="1" applyFill="1" applyBorder="1" applyAlignment="1">
      <alignment wrapText="1"/>
    </xf>
    <xf numFmtId="164" fontId="19" fillId="18" borderId="47" xfId="0" applyNumberFormat="1" applyFont="1" applyFill="1" applyBorder="1" applyAlignment="1">
      <alignment wrapText="1"/>
    </xf>
    <xf numFmtId="0" fontId="19" fillId="18" borderId="47" xfId="0" applyFont="1" applyFill="1" applyBorder="1" applyAlignment="1">
      <alignment horizontal="center" wrapText="1"/>
    </xf>
    <xf numFmtId="0" fontId="19" fillId="18" borderId="47" xfId="0" applyFont="1" applyFill="1" applyBorder="1" applyAlignment="1">
      <alignment vertical="top" wrapText="1"/>
    </xf>
    <xf numFmtId="0" fontId="19" fillId="7" borderId="47" xfId="0" applyFont="1" applyFill="1" applyBorder="1" applyAlignment="1">
      <alignment horizontal="right" wrapText="1"/>
    </xf>
    <xf numFmtId="0" fontId="19" fillId="7" borderId="47" xfId="0" applyFont="1" applyFill="1" applyBorder="1" applyAlignment="1">
      <alignment vertical="top" wrapText="1"/>
    </xf>
    <xf numFmtId="164" fontId="5" fillId="0" borderId="48" xfId="0" applyNumberFormat="1" applyFont="1" applyBorder="1" applyAlignment="1">
      <alignment vertical="top" wrapText="1"/>
    </xf>
    <xf numFmtId="0" fontId="5" fillId="0" borderId="47" xfId="0" applyFont="1" applyBorder="1" applyAlignment="1">
      <alignment vertical="top" wrapText="1"/>
    </xf>
    <xf numFmtId="0" fontId="5" fillId="18" borderId="47" xfId="0" applyFont="1" applyFill="1" applyBorder="1" applyAlignment="1">
      <alignment wrapText="1"/>
    </xf>
    <xf numFmtId="164" fontId="5" fillId="0" borderId="47" xfId="0" applyNumberFormat="1" applyFont="1" applyBorder="1" applyAlignment="1">
      <alignment vertical="top" wrapText="1"/>
    </xf>
    <xf numFmtId="0" fontId="19" fillId="18" borderId="47" xfId="0" applyFont="1" applyFill="1" applyBorder="1" applyAlignment="1">
      <alignment horizontal="right" wrapText="1"/>
    </xf>
    <xf numFmtId="164" fontId="5" fillId="0" borderId="47" xfId="0" applyNumberFormat="1" applyFont="1" applyBorder="1" applyAlignment="1">
      <alignment horizontal="center" vertical="top" wrapText="1"/>
    </xf>
    <xf numFmtId="164" fontId="5" fillId="0" borderId="47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22" fillId="0" borderId="50" xfId="0" applyFont="1" applyBorder="1" applyAlignment="1">
      <alignment wrapText="1"/>
    </xf>
    <xf numFmtId="0" fontId="22" fillId="0" borderId="51" xfId="0" applyFont="1" applyBorder="1" applyAlignment="1">
      <alignment wrapText="1"/>
    </xf>
    <xf numFmtId="0" fontId="6" fillId="0" borderId="52" xfId="0" applyFont="1" applyBorder="1"/>
    <xf numFmtId="0" fontId="12" fillId="0" borderId="18" xfId="0" applyFont="1" applyBorder="1" applyAlignment="1">
      <alignment horizontal="center" vertical="center"/>
    </xf>
    <xf numFmtId="0" fontId="6" fillId="0" borderId="53" xfId="0" applyFont="1" applyBorder="1"/>
    <xf numFmtId="167" fontId="12" fillId="2" borderId="12" xfId="0" applyNumberFormat="1" applyFont="1" applyFill="1" applyBorder="1"/>
    <xf numFmtId="0" fontId="12" fillId="2" borderId="12" xfId="0" applyFont="1" applyFill="1" applyBorder="1"/>
    <xf numFmtId="167" fontId="12" fillId="2" borderId="13" xfId="2" applyNumberFormat="1" applyFont="1" applyFill="1" applyBorder="1"/>
    <xf numFmtId="167" fontId="20" fillId="0" borderId="53" xfId="2" applyNumberFormat="1" applyFont="1" applyBorder="1"/>
    <xf numFmtId="0" fontId="20" fillId="0" borderId="53" xfId="0" applyFont="1" applyBorder="1" applyAlignment="1">
      <alignment horizontal="center"/>
    </xf>
    <xf numFmtId="168" fontId="20" fillId="0" borderId="53" xfId="2" applyNumberFormat="1" applyFont="1" applyBorder="1"/>
    <xf numFmtId="0" fontId="6" fillId="0" borderId="53" xfId="0" applyFont="1" applyBorder="1" applyAlignment="1">
      <alignment horizontal="center"/>
    </xf>
    <xf numFmtId="0" fontId="19" fillId="0" borderId="53" xfId="2" applyNumberFormat="1" applyFont="1" applyBorder="1" applyAlignment="1">
      <alignment horizontal="left"/>
    </xf>
    <xf numFmtId="167" fontId="12" fillId="0" borderId="18" xfId="2" applyNumberFormat="1" applyFont="1" applyBorder="1" applyAlignment="1">
      <alignment horizontal="center" vertical="center" wrapText="1"/>
    </xf>
    <xf numFmtId="165" fontId="12" fillId="0" borderId="18" xfId="2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49" fontId="12" fillId="0" borderId="18" xfId="2" applyNumberFormat="1" applyFont="1" applyBorder="1" applyAlignment="1">
      <alignment horizontal="center" vertical="center" wrapText="1"/>
    </xf>
    <xf numFmtId="0" fontId="12" fillId="0" borderId="18" xfId="2" applyNumberFormat="1" applyFont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left" vertical="center"/>
    </xf>
    <xf numFmtId="0" fontId="23" fillId="3" borderId="12" xfId="0" applyFont="1" applyFill="1" applyBorder="1" applyAlignment="1">
      <alignment horizontal="left" vertical="center"/>
    </xf>
    <xf numFmtId="0" fontId="23" fillId="3" borderId="13" xfId="0" applyFont="1" applyFill="1" applyBorder="1" applyAlignment="1">
      <alignment horizontal="left" vertical="center"/>
    </xf>
    <xf numFmtId="0" fontId="23" fillId="3" borderId="36" xfId="0" applyFont="1" applyFill="1" applyBorder="1" applyAlignment="1">
      <alignment horizontal="left" vertical="center"/>
    </xf>
    <xf numFmtId="0" fontId="23" fillId="3" borderId="37" xfId="0" applyFont="1" applyFill="1" applyBorder="1" applyAlignment="1">
      <alignment horizontal="left" vertical="center"/>
    </xf>
    <xf numFmtId="0" fontId="23" fillId="3" borderId="28" xfId="0" applyFont="1" applyFill="1" applyBorder="1" applyAlignment="1">
      <alignment horizontal="left" vertical="center"/>
    </xf>
    <xf numFmtId="165" fontId="6" fillId="0" borderId="33" xfId="2" applyFont="1" applyBorder="1" applyAlignment="1" applyProtection="1">
      <alignment horizontal="left"/>
      <protection locked="0"/>
    </xf>
    <xf numFmtId="165" fontId="6" fillId="0" borderId="10" xfId="2" applyFont="1" applyBorder="1" applyAlignment="1" applyProtection="1">
      <alignment horizontal="left"/>
      <protection locked="0"/>
    </xf>
    <xf numFmtId="165" fontId="6" fillId="3" borderId="7" xfId="2" applyFont="1" applyFill="1" applyBorder="1" applyAlignment="1" applyProtection="1">
      <alignment horizontal="left"/>
      <protection locked="0"/>
    </xf>
    <xf numFmtId="165" fontId="6" fillId="3" borderId="8" xfId="2" applyFont="1" applyFill="1" applyBorder="1" applyAlignment="1" applyProtection="1">
      <alignment horizontal="left"/>
      <protection locked="0"/>
    </xf>
    <xf numFmtId="165" fontId="6" fillId="3" borderId="9" xfId="2" applyFont="1" applyFill="1" applyBorder="1" applyAlignment="1" applyProtection="1">
      <alignment horizontal="left"/>
      <protection locked="0"/>
    </xf>
    <xf numFmtId="165" fontId="12" fillId="3" borderId="8" xfId="2" applyFont="1" applyFill="1" applyBorder="1" applyAlignment="1" applyProtection="1">
      <alignment horizontal="left"/>
      <protection locked="0"/>
    </xf>
    <xf numFmtId="165" fontId="12" fillId="3" borderId="9" xfId="2" applyFont="1" applyFill="1" applyBorder="1" applyAlignment="1" applyProtection="1">
      <alignment horizontal="left"/>
      <protection locked="0"/>
    </xf>
    <xf numFmtId="0" fontId="23" fillId="3" borderId="38" xfId="0" applyFont="1" applyFill="1" applyBorder="1" applyAlignment="1">
      <alignment horizontal="left" vertical="center"/>
    </xf>
  </cellXfs>
  <cellStyles count="15">
    <cellStyle name="Currency" xfId="2" builtinId="4"/>
    <cellStyle name="Euro" xfId="1" xr:uid="{00000000-0005-0000-0000-000000000000}"/>
    <cellStyle name="Euro 2" xfId="8" xr:uid="{00000000-0005-0000-0000-000001000000}"/>
    <cellStyle name="Moneda 2" xfId="3" xr:uid="{00000000-0005-0000-0000-000003000000}"/>
    <cellStyle name="Normal" xfId="0" builtinId="0"/>
    <cellStyle name="Normal 10" xfId="4" xr:uid="{00000000-0005-0000-0000-000005000000}"/>
    <cellStyle name="Normal 2" xfId="5" xr:uid="{00000000-0005-0000-0000-000006000000}"/>
    <cellStyle name="Normal 2 2" xfId="9" xr:uid="{00000000-0005-0000-0000-000007000000}"/>
    <cellStyle name="Normal 2 2 2" xfId="12" xr:uid="{00000000-0005-0000-0000-000008000000}"/>
    <cellStyle name="Normal 2 3" xfId="11" xr:uid="{00000000-0005-0000-0000-000009000000}"/>
    <cellStyle name="Normal 3" xfId="6" xr:uid="{00000000-0005-0000-0000-00000A000000}"/>
    <cellStyle name="Normal 3 2" xfId="10" xr:uid="{00000000-0005-0000-0000-00000B000000}"/>
    <cellStyle name="Normal 4" xfId="7" xr:uid="{00000000-0005-0000-0000-00000C000000}"/>
    <cellStyle name="Normal 5" xfId="13" xr:uid="{00000000-0005-0000-0000-00000D000000}"/>
    <cellStyle name="Normal 6" xfId="14" xr:uid="{00000000-0005-0000-0000-00000E000000}"/>
  </cellStyles>
  <dxfs count="4">
    <dxf>
      <fill>
        <patternFill>
          <bgColor rgb="FFFF99CC"/>
        </patternFill>
      </fill>
    </dxf>
    <dxf>
      <fill>
        <patternFill>
          <bgColor rgb="FFFF9999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69D8FF"/>
        </patternFill>
      </fill>
    </dxf>
  </dxfs>
  <tableStyles count="0" defaultTableStyle="TableStyleMedium9" defaultPivotStyle="PivotStyleLight16"/>
  <colors>
    <mruColors>
      <color rgb="FFFF7C80"/>
      <color rgb="FFFF9999"/>
      <color rgb="FFFF99CC"/>
      <color rgb="FFFF0066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819150</xdr:colOff>
      <xdr:row>224</xdr:row>
      <xdr:rowOff>0</xdr:rowOff>
    </xdr:from>
    <xdr:to>
      <xdr:col>0</xdr:col>
      <xdr:colOff>819150</xdr:colOff>
      <xdr:row>224</xdr:row>
      <xdr:rowOff>133350</xdr:rowOff>
    </xdr:to>
    <xdr:pic>
      <xdr:nvPicPr>
        <xdr:cNvPr id="2" name="Bild 15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51701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172297</xdr:rowOff>
    </xdr:to>
    <xdr:sp macro="" textlink="">
      <xdr:nvSpPr>
        <xdr:cNvPr id="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6848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243</xdr:row>
      <xdr:rowOff>0</xdr:rowOff>
    </xdr:from>
    <xdr:to>
      <xdr:col>1</xdr:col>
      <xdr:colOff>304800</xdr:colOff>
      <xdr:row>243</xdr:row>
      <xdr:rowOff>53340</xdr:rowOff>
    </xdr:to>
    <xdr:sp macro="" textlink="">
      <xdr:nvSpPr>
        <xdr:cNvPr id="4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6045100"/>
          <a:ext cx="304800" cy="57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244</xdr:row>
      <xdr:rowOff>0</xdr:rowOff>
    </xdr:from>
    <xdr:to>
      <xdr:col>1</xdr:col>
      <xdr:colOff>304800</xdr:colOff>
      <xdr:row>245</xdr:row>
      <xdr:rowOff>78331</xdr:rowOff>
    </xdr:to>
    <xdr:sp macro="" textlink="">
      <xdr:nvSpPr>
        <xdr:cNvPr id="5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6273700"/>
          <a:ext cx="304800" cy="3069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244</xdr:row>
      <xdr:rowOff>0</xdr:rowOff>
    </xdr:from>
    <xdr:to>
      <xdr:col>1</xdr:col>
      <xdr:colOff>304800</xdr:colOff>
      <xdr:row>245</xdr:row>
      <xdr:rowOff>78331</xdr:rowOff>
    </xdr:to>
    <xdr:sp macro="" textlink="">
      <xdr:nvSpPr>
        <xdr:cNvPr id="6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6273700"/>
          <a:ext cx="304800" cy="3069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53</xdr:row>
      <xdr:rowOff>0</xdr:rowOff>
    </xdr:from>
    <xdr:to>
      <xdr:col>1</xdr:col>
      <xdr:colOff>304800</xdr:colOff>
      <xdr:row>53</xdr:row>
      <xdr:rowOff>152400</xdr:rowOff>
    </xdr:to>
    <xdr:sp macro="" textlink="">
      <xdr:nvSpPr>
        <xdr:cNvPr id="7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611100"/>
          <a:ext cx="30480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8" name="Bild 155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1</xdr:col>
      <xdr:colOff>304800</xdr:colOff>
      <xdr:row>54</xdr:row>
      <xdr:rowOff>95250</xdr:rowOff>
    </xdr:to>
    <xdr:sp macro="" textlink="">
      <xdr:nvSpPr>
        <xdr:cNvPr id="9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839700"/>
          <a:ext cx="304800" cy="914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106</xdr:row>
      <xdr:rowOff>0</xdr:rowOff>
    </xdr:from>
    <xdr:to>
      <xdr:col>1</xdr:col>
      <xdr:colOff>304800</xdr:colOff>
      <xdr:row>106</xdr:row>
      <xdr:rowOff>172298</xdr:rowOff>
    </xdr:to>
    <xdr:sp macro="" textlink="">
      <xdr:nvSpPr>
        <xdr:cNvPr id="10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47269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106</xdr:row>
      <xdr:rowOff>0</xdr:rowOff>
    </xdr:from>
    <xdr:to>
      <xdr:col>1</xdr:col>
      <xdr:colOff>304800</xdr:colOff>
      <xdr:row>106</xdr:row>
      <xdr:rowOff>172298</xdr:rowOff>
    </xdr:to>
    <xdr:sp macro="" textlink="">
      <xdr:nvSpPr>
        <xdr:cNvPr id="11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47269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55</xdr:row>
      <xdr:rowOff>0</xdr:rowOff>
    </xdr:from>
    <xdr:to>
      <xdr:col>1</xdr:col>
      <xdr:colOff>304800</xdr:colOff>
      <xdr:row>55</xdr:row>
      <xdr:rowOff>167640</xdr:rowOff>
    </xdr:to>
    <xdr:sp macro="" textlink="">
      <xdr:nvSpPr>
        <xdr:cNvPr id="12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0683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13" name="Bild 155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14" name="Bild 1558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56</xdr:row>
      <xdr:rowOff>0</xdr:rowOff>
    </xdr:from>
    <xdr:to>
      <xdr:col>1</xdr:col>
      <xdr:colOff>304800</xdr:colOff>
      <xdr:row>56</xdr:row>
      <xdr:rowOff>169070</xdr:rowOff>
    </xdr:to>
    <xdr:sp macro="" textlink="">
      <xdr:nvSpPr>
        <xdr:cNvPr id="15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296900"/>
          <a:ext cx="304800" cy="17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56</xdr:row>
      <xdr:rowOff>0</xdr:rowOff>
    </xdr:from>
    <xdr:to>
      <xdr:col>1</xdr:col>
      <xdr:colOff>304800</xdr:colOff>
      <xdr:row>56</xdr:row>
      <xdr:rowOff>169070</xdr:rowOff>
    </xdr:to>
    <xdr:sp macro="" textlink="">
      <xdr:nvSpPr>
        <xdr:cNvPr id="16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296900"/>
          <a:ext cx="304800" cy="17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57</xdr:row>
      <xdr:rowOff>0</xdr:rowOff>
    </xdr:from>
    <xdr:to>
      <xdr:col>1</xdr:col>
      <xdr:colOff>304800</xdr:colOff>
      <xdr:row>57</xdr:row>
      <xdr:rowOff>167640</xdr:rowOff>
    </xdr:to>
    <xdr:sp macro="" textlink="">
      <xdr:nvSpPr>
        <xdr:cNvPr id="17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5255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18" name="Bild 1558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106</xdr:row>
      <xdr:rowOff>0</xdr:rowOff>
    </xdr:from>
    <xdr:to>
      <xdr:col>1</xdr:col>
      <xdr:colOff>304800</xdr:colOff>
      <xdr:row>106</xdr:row>
      <xdr:rowOff>172298</xdr:rowOff>
    </xdr:to>
    <xdr:sp macro="" textlink="">
      <xdr:nvSpPr>
        <xdr:cNvPr id="19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47269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106</xdr:row>
      <xdr:rowOff>0</xdr:rowOff>
    </xdr:from>
    <xdr:to>
      <xdr:col>1</xdr:col>
      <xdr:colOff>304800</xdr:colOff>
      <xdr:row>106</xdr:row>
      <xdr:rowOff>172298</xdr:rowOff>
    </xdr:to>
    <xdr:sp macro="" textlink="">
      <xdr:nvSpPr>
        <xdr:cNvPr id="20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47269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68</xdr:row>
      <xdr:rowOff>0</xdr:rowOff>
    </xdr:from>
    <xdr:to>
      <xdr:col>1</xdr:col>
      <xdr:colOff>304800</xdr:colOff>
      <xdr:row>69</xdr:row>
      <xdr:rowOff>78333</xdr:rowOff>
    </xdr:to>
    <xdr:sp macro="" textlink="">
      <xdr:nvSpPr>
        <xdr:cNvPr id="21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6040100"/>
          <a:ext cx="304800" cy="306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70</xdr:row>
      <xdr:rowOff>0</xdr:rowOff>
    </xdr:from>
    <xdr:to>
      <xdr:col>1</xdr:col>
      <xdr:colOff>304800</xdr:colOff>
      <xdr:row>72</xdr:row>
      <xdr:rowOff>60046</xdr:rowOff>
    </xdr:to>
    <xdr:sp macro="" textlink="">
      <xdr:nvSpPr>
        <xdr:cNvPr id="22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6497300"/>
          <a:ext cx="304800" cy="5134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53</xdr:row>
      <xdr:rowOff>0</xdr:rowOff>
    </xdr:from>
    <xdr:to>
      <xdr:col>1</xdr:col>
      <xdr:colOff>304800</xdr:colOff>
      <xdr:row>53</xdr:row>
      <xdr:rowOff>169069</xdr:rowOff>
    </xdr:to>
    <xdr:sp macro="" textlink="">
      <xdr:nvSpPr>
        <xdr:cNvPr id="2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611100"/>
          <a:ext cx="304800" cy="17287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54</xdr:row>
      <xdr:rowOff>0</xdr:rowOff>
    </xdr:from>
    <xdr:to>
      <xdr:col>1</xdr:col>
      <xdr:colOff>304800</xdr:colOff>
      <xdr:row>54</xdr:row>
      <xdr:rowOff>169069</xdr:rowOff>
    </xdr:to>
    <xdr:sp macro="" textlink="">
      <xdr:nvSpPr>
        <xdr:cNvPr id="24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839700"/>
          <a:ext cx="304800" cy="17287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295162</xdr:colOff>
      <xdr:row>74</xdr:row>
      <xdr:rowOff>169024</xdr:rowOff>
    </xdr:to>
    <xdr:sp macro="" textlink="">
      <xdr:nvSpPr>
        <xdr:cNvPr id="25" name="Autoforma 1025" descr="Soehnle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7411700"/>
          <a:ext cx="297067" cy="1728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122</xdr:row>
      <xdr:rowOff>19553</xdr:rowOff>
    </xdr:to>
    <xdr:sp macro="" textlink="">
      <xdr:nvSpPr>
        <xdr:cNvPr id="26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48056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157</xdr:row>
      <xdr:rowOff>0</xdr:rowOff>
    </xdr:from>
    <xdr:to>
      <xdr:col>3</xdr:col>
      <xdr:colOff>295162</xdr:colOff>
      <xdr:row>158</xdr:row>
      <xdr:rowOff>78333</xdr:rowOff>
    </xdr:to>
    <xdr:sp macro="" textlink="">
      <xdr:nvSpPr>
        <xdr:cNvPr id="27" name="Autoforma 1024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36385500"/>
          <a:ext cx="297067" cy="306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272</xdr:row>
      <xdr:rowOff>0</xdr:rowOff>
    </xdr:from>
    <xdr:to>
      <xdr:col>1</xdr:col>
      <xdr:colOff>304800</xdr:colOff>
      <xdr:row>272</xdr:row>
      <xdr:rowOff>172298</xdr:rowOff>
    </xdr:to>
    <xdr:sp macro="" textlink="">
      <xdr:nvSpPr>
        <xdr:cNvPr id="28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26745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272</xdr:row>
      <xdr:rowOff>0</xdr:rowOff>
    </xdr:from>
    <xdr:to>
      <xdr:col>3</xdr:col>
      <xdr:colOff>295162</xdr:colOff>
      <xdr:row>272</xdr:row>
      <xdr:rowOff>172298</xdr:rowOff>
    </xdr:to>
    <xdr:sp macro="" textlink="">
      <xdr:nvSpPr>
        <xdr:cNvPr id="29" name="Autoforma 1039" descr="Resultado de imagen para 66210 Soehnle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2674500"/>
          <a:ext cx="297067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272</xdr:row>
      <xdr:rowOff>0</xdr:rowOff>
    </xdr:from>
    <xdr:to>
      <xdr:col>3</xdr:col>
      <xdr:colOff>295162</xdr:colOff>
      <xdr:row>272</xdr:row>
      <xdr:rowOff>172298</xdr:rowOff>
    </xdr:to>
    <xdr:sp macro="" textlink="">
      <xdr:nvSpPr>
        <xdr:cNvPr id="30" name="Autoforma 1040" descr="Resultado de imagen para 65855 Soehnle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2674500"/>
          <a:ext cx="297067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272</xdr:row>
      <xdr:rowOff>0</xdr:rowOff>
    </xdr:from>
    <xdr:to>
      <xdr:col>1</xdr:col>
      <xdr:colOff>304800</xdr:colOff>
      <xdr:row>272</xdr:row>
      <xdr:rowOff>172298</xdr:rowOff>
    </xdr:to>
    <xdr:sp macro="" textlink="">
      <xdr:nvSpPr>
        <xdr:cNvPr id="31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26745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340</xdr:row>
      <xdr:rowOff>0</xdr:rowOff>
    </xdr:from>
    <xdr:to>
      <xdr:col>3</xdr:col>
      <xdr:colOff>295162</xdr:colOff>
      <xdr:row>340</xdr:row>
      <xdr:rowOff>168506</xdr:rowOff>
    </xdr:to>
    <xdr:sp macro="" textlink="">
      <xdr:nvSpPr>
        <xdr:cNvPr id="32" name="Autoforma 1043" descr="Resultado de imagen para 65854 Soehnle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78219300"/>
          <a:ext cx="297067" cy="17231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52</xdr:row>
      <xdr:rowOff>0</xdr:rowOff>
    </xdr:from>
    <xdr:to>
      <xdr:col>3</xdr:col>
      <xdr:colOff>295162</xdr:colOff>
      <xdr:row>52</xdr:row>
      <xdr:rowOff>172140</xdr:rowOff>
    </xdr:to>
    <xdr:sp macro="" textlink="">
      <xdr:nvSpPr>
        <xdr:cNvPr id="33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2382500"/>
          <a:ext cx="297067" cy="16833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57150</xdr:colOff>
      <xdr:row>340</xdr:row>
      <xdr:rowOff>0</xdr:rowOff>
    </xdr:from>
    <xdr:to>
      <xdr:col>0</xdr:col>
      <xdr:colOff>91440</xdr:colOff>
      <xdr:row>340</xdr:row>
      <xdr:rowOff>117396</xdr:rowOff>
    </xdr:to>
    <xdr:pic>
      <xdr:nvPicPr>
        <xdr:cNvPr id="34" name="Bild 401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7150" y="78219300"/>
          <a:ext cx="34290" cy="11739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571500</xdr:colOff>
      <xdr:row>37</xdr:row>
      <xdr:rowOff>304800</xdr:rowOff>
    </xdr:from>
    <xdr:to>
      <xdr:col>1</xdr:col>
      <xdr:colOff>200749</xdr:colOff>
      <xdr:row>38</xdr:row>
      <xdr:rowOff>9001</xdr:rowOff>
    </xdr:to>
    <xdr:pic>
      <xdr:nvPicPr>
        <xdr:cNvPr id="35" name="Grafik 921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71500" y="9182100"/>
          <a:ext cx="494119" cy="709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167640</xdr:rowOff>
    </xdr:to>
    <xdr:sp macro="" textlink="">
      <xdr:nvSpPr>
        <xdr:cNvPr id="36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167640</xdr:rowOff>
    </xdr:to>
    <xdr:sp macro="" textlink="">
      <xdr:nvSpPr>
        <xdr:cNvPr id="37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74</xdr:row>
      <xdr:rowOff>0</xdr:rowOff>
    </xdr:from>
    <xdr:to>
      <xdr:col>2</xdr:col>
      <xdr:colOff>304799</xdr:colOff>
      <xdr:row>74</xdr:row>
      <xdr:rowOff>169024</xdr:rowOff>
    </xdr:to>
    <xdr:sp macro="" textlink="">
      <xdr:nvSpPr>
        <xdr:cNvPr id="38" name="Autoforma 1025" descr="Soehnle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17411700"/>
          <a:ext cx="304799" cy="1728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157</xdr:row>
      <xdr:rowOff>0</xdr:rowOff>
    </xdr:from>
    <xdr:to>
      <xdr:col>2</xdr:col>
      <xdr:colOff>304799</xdr:colOff>
      <xdr:row>158</xdr:row>
      <xdr:rowOff>78333</xdr:rowOff>
    </xdr:to>
    <xdr:sp macro="" textlink="">
      <xdr:nvSpPr>
        <xdr:cNvPr id="39" name="Autoforma 1024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36385500"/>
          <a:ext cx="304799" cy="306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304799</xdr:colOff>
      <xdr:row>52</xdr:row>
      <xdr:rowOff>172140</xdr:rowOff>
    </xdr:to>
    <xdr:sp macro="" textlink="">
      <xdr:nvSpPr>
        <xdr:cNvPr id="40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12382500"/>
          <a:ext cx="304799" cy="16833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272</xdr:row>
      <xdr:rowOff>0</xdr:rowOff>
    </xdr:from>
    <xdr:to>
      <xdr:col>1</xdr:col>
      <xdr:colOff>304800</xdr:colOff>
      <xdr:row>272</xdr:row>
      <xdr:rowOff>172298</xdr:rowOff>
    </xdr:to>
    <xdr:sp macro="" textlink="">
      <xdr:nvSpPr>
        <xdr:cNvPr id="41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26745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272</xdr:row>
      <xdr:rowOff>0</xdr:rowOff>
    </xdr:from>
    <xdr:to>
      <xdr:col>1</xdr:col>
      <xdr:colOff>304800</xdr:colOff>
      <xdr:row>272</xdr:row>
      <xdr:rowOff>172298</xdr:rowOff>
    </xdr:to>
    <xdr:sp macro="" textlink="">
      <xdr:nvSpPr>
        <xdr:cNvPr id="42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2674500"/>
          <a:ext cx="304800" cy="1684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251</xdr:row>
      <xdr:rowOff>0</xdr:rowOff>
    </xdr:from>
    <xdr:to>
      <xdr:col>0</xdr:col>
      <xdr:colOff>819150</xdr:colOff>
      <xdr:row>251</xdr:row>
      <xdr:rowOff>133350</xdr:rowOff>
    </xdr:to>
    <xdr:pic>
      <xdr:nvPicPr>
        <xdr:cNvPr id="43" name="Bild 1558" descr="&quot;&quot;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578739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152400</xdr:colOff>
      <xdr:row>145</xdr:row>
      <xdr:rowOff>0</xdr:rowOff>
    </xdr:from>
    <xdr:to>
      <xdr:col>2</xdr:col>
      <xdr:colOff>0</xdr:colOff>
      <xdr:row>145</xdr:row>
      <xdr:rowOff>0</xdr:rowOff>
    </xdr:to>
    <xdr:pic>
      <xdr:nvPicPr>
        <xdr:cNvPr id="44" name="Bild 2808" descr="&quot;&quot;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 bwMode="auto">
        <a:xfrm>
          <a:off x="1021080" y="33642300"/>
          <a:ext cx="24765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0</xdr:colOff>
      <xdr:row>278</xdr:row>
      <xdr:rowOff>0</xdr:rowOff>
    </xdr:from>
    <xdr:to>
      <xdr:col>2</xdr:col>
      <xdr:colOff>304799</xdr:colOff>
      <xdr:row>278</xdr:row>
      <xdr:rowOff>172296</xdr:rowOff>
    </xdr:to>
    <xdr:sp macro="" textlink="">
      <xdr:nvSpPr>
        <xdr:cNvPr id="45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64046100"/>
          <a:ext cx="304799" cy="1684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278</xdr:row>
      <xdr:rowOff>0</xdr:rowOff>
    </xdr:from>
    <xdr:to>
      <xdr:col>2</xdr:col>
      <xdr:colOff>304799</xdr:colOff>
      <xdr:row>278</xdr:row>
      <xdr:rowOff>172296</xdr:rowOff>
    </xdr:to>
    <xdr:sp macro="" textlink="">
      <xdr:nvSpPr>
        <xdr:cNvPr id="46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64046100"/>
          <a:ext cx="304799" cy="1684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113</xdr:row>
      <xdr:rowOff>0</xdr:rowOff>
    </xdr:from>
    <xdr:to>
      <xdr:col>2</xdr:col>
      <xdr:colOff>304799</xdr:colOff>
      <xdr:row>113</xdr:row>
      <xdr:rowOff>167640</xdr:rowOff>
    </xdr:to>
    <xdr:sp macro="" textlink="">
      <xdr:nvSpPr>
        <xdr:cNvPr id="47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26327100"/>
          <a:ext cx="304799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74</xdr:row>
      <xdr:rowOff>0</xdr:rowOff>
    </xdr:from>
    <xdr:to>
      <xdr:col>1</xdr:col>
      <xdr:colOff>304800</xdr:colOff>
      <xdr:row>74</xdr:row>
      <xdr:rowOff>169024</xdr:rowOff>
    </xdr:to>
    <xdr:sp macro="" textlink="">
      <xdr:nvSpPr>
        <xdr:cNvPr id="48" name="Autoforma 1025" descr="Soehnle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7411700"/>
          <a:ext cx="304800" cy="1728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157</xdr:row>
      <xdr:rowOff>0</xdr:rowOff>
    </xdr:from>
    <xdr:to>
      <xdr:col>1</xdr:col>
      <xdr:colOff>304800</xdr:colOff>
      <xdr:row>158</xdr:row>
      <xdr:rowOff>78333</xdr:rowOff>
    </xdr:to>
    <xdr:sp macro="" textlink="">
      <xdr:nvSpPr>
        <xdr:cNvPr id="49" name="Autoforma 1024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36385500"/>
          <a:ext cx="304800" cy="306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52</xdr:row>
      <xdr:rowOff>0</xdr:rowOff>
    </xdr:from>
    <xdr:to>
      <xdr:col>1</xdr:col>
      <xdr:colOff>304800</xdr:colOff>
      <xdr:row>52</xdr:row>
      <xdr:rowOff>172140</xdr:rowOff>
    </xdr:to>
    <xdr:sp macro="" textlink="">
      <xdr:nvSpPr>
        <xdr:cNvPr id="50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382500"/>
          <a:ext cx="304800" cy="16833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278</xdr:row>
      <xdr:rowOff>0</xdr:rowOff>
    </xdr:from>
    <xdr:to>
      <xdr:col>1</xdr:col>
      <xdr:colOff>304800</xdr:colOff>
      <xdr:row>278</xdr:row>
      <xdr:rowOff>172296</xdr:rowOff>
    </xdr:to>
    <xdr:sp macro="" textlink="">
      <xdr:nvSpPr>
        <xdr:cNvPr id="51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4046100"/>
          <a:ext cx="304800" cy="1684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278</xdr:row>
      <xdr:rowOff>0</xdr:rowOff>
    </xdr:from>
    <xdr:to>
      <xdr:col>1</xdr:col>
      <xdr:colOff>304800</xdr:colOff>
      <xdr:row>278</xdr:row>
      <xdr:rowOff>172296</xdr:rowOff>
    </xdr:to>
    <xdr:sp macro="" textlink="">
      <xdr:nvSpPr>
        <xdr:cNvPr id="52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4046100"/>
          <a:ext cx="304800" cy="1684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304800</xdr:colOff>
      <xdr:row>113</xdr:row>
      <xdr:rowOff>167640</xdr:rowOff>
    </xdr:to>
    <xdr:sp macro="" textlink="">
      <xdr:nvSpPr>
        <xdr:cNvPr id="5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63271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167640</xdr:rowOff>
    </xdr:to>
    <xdr:sp macro="" textlink="">
      <xdr:nvSpPr>
        <xdr:cNvPr id="54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112</xdr:row>
      <xdr:rowOff>0</xdr:rowOff>
    </xdr:from>
    <xdr:to>
      <xdr:col>1</xdr:col>
      <xdr:colOff>304800</xdr:colOff>
      <xdr:row>112</xdr:row>
      <xdr:rowOff>167640</xdr:rowOff>
    </xdr:to>
    <xdr:sp macro="" textlink="">
      <xdr:nvSpPr>
        <xdr:cNvPr id="55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60985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112</xdr:row>
      <xdr:rowOff>0</xdr:rowOff>
    </xdr:from>
    <xdr:to>
      <xdr:col>1</xdr:col>
      <xdr:colOff>304800</xdr:colOff>
      <xdr:row>112</xdr:row>
      <xdr:rowOff>167640</xdr:rowOff>
    </xdr:to>
    <xdr:sp macro="" textlink="">
      <xdr:nvSpPr>
        <xdr:cNvPr id="56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6098500"/>
          <a:ext cx="3048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oneCellAnchor>
    <xdr:from>
      <xdr:col>0</xdr:col>
      <xdr:colOff>0</xdr:colOff>
      <xdr:row>212</xdr:row>
      <xdr:rowOff>0</xdr:rowOff>
    </xdr:from>
    <xdr:ext cx="304800" cy="296140"/>
    <xdr:sp macro="" textlink="">
      <xdr:nvSpPr>
        <xdr:cNvPr id="57" name="Autoforma 1024" descr="OXO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0" y="48958500"/>
          <a:ext cx="304800" cy="296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0</xdr:colOff>
      <xdr:row>48</xdr:row>
      <xdr:rowOff>0</xdr:rowOff>
    </xdr:from>
    <xdr:ext cx="304800" cy="296140"/>
    <xdr:sp macro="" textlink="">
      <xdr:nvSpPr>
        <xdr:cNvPr id="58" name="Autoforma 1024" descr="OXO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1468100"/>
          <a:ext cx="304800" cy="296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twoCellAnchor editAs="oneCell">
    <xdr:from>
      <xdr:col>0</xdr:col>
      <xdr:colOff>819150</xdr:colOff>
      <xdr:row>224</xdr:row>
      <xdr:rowOff>0</xdr:rowOff>
    </xdr:from>
    <xdr:to>
      <xdr:col>0</xdr:col>
      <xdr:colOff>819150</xdr:colOff>
      <xdr:row>224</xdr:row>
      <xdr:rowOff>133350</xdr:rowOff>
    </xdr:to>
    <xdr:pic>
      <xdr:nvPicPr>
        <xdr:cNvPr id="59" name="Bild 15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51701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243</xdr:row>
      <xdr:rowOff>0</xdr:rowOff>
    </xdr:from>
    <xdr:to>
      <xdr:col>1</xdr:col>
      <xdr:colOff>304800</xdr:colOff>
      <xdr:row>243</xdr:row>
      <xdr:rowOff>53340</xdr:rowOff>
    </xdr:to>
    <xdr:sp macro="" textlink="">
      <xdr:nvSpPr>
        <xdr:cNvPr id="60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6045100"/>
          <a:ext cx="304800" cy="57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243</xdr:row>
      <xdr:rowOff>0</xdr:rowOff>
    </xdr:from>
    <xdr:to>
      <xdr:col>1</xdr:col>
      <xdr:colOff>304800</xdr:colOff>
      <xdr:row>244</xdr:row>
      <xdr:rowOff>92189</xdr:rowOff>
    </xdr:to>
    <xdr:sp macro="" textlink="">
      <xdr:nvSpPr>
        <xdr:cNvPr id="61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6045100"/>
          <a:ext cx="304800" cy="3245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243</xdr:row>
      <xdr:rowOff>0</xdr:rowOff>
    </xdr:from>
    <xdr:to>
      <xdr:col>1</xdr:col>
      <xdr:colOff>304800</xdr:colOff>
      <xdr:row>244</xdr:row>
      <xdr:rowOff>92189</xdr:rowOff>
    </xdr:to>
    <xdr:sp macro="" textlink="">
      <xdr:nvSpPr>
        <xdr:cNvPr id="62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6045100"/>
          <a:ext cx="304800" cy="3245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53</xdr:row>
      <xdr:rowOff>0</xdr:rowOff>
    </xdr:from>
    <xdr:to>
      <xdr:col>1</xdr:col>
      <xdr:colOff>304800</xdr:colOff>
      <xdr:row>53</xdr:row>
      <xdr:rowOff>152400</xdr:rowOff>
    </xdr:to>
    <xdr:sp macro="" textlink="">
      <xdr:nvSpPr>
        <xdr:cNvPr id="6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611100"/>
          <a:ext cx="30480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64" name="Bild 1558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1</xdr:col>
      <xdr:colOff>304800</xdr:colOff>
      <xdr:row>54</xdr:row>
      <xdr:rowOff>95250</xdr:rowOff>
    </xdr:to>
    <xdr:sp macro="" textlink="">
      <xdr:nvSpPr>
        <xdr:cNvPr id="65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839700"/>
          <a:ext cx="304800" cy="914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224</xdr:row>
      <xdr:rowOff>0</xdr:rowOff>
    </xdr:from>
    <xdr:to>
      <xdr:col>1</xdr:col>
      <xdr:colOff>304800</xdr:colOff>
      <xdr:row>225</xdr:row>
      <xdr:rowOff>92188</xdr:rowOff>
    </xdr:to>
    <xdr:sp macro="" textlink="">
      <xdr:nvSpPr>
        <xdr:cNvPr id="66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1701700"/>
          <a:ext cx="304800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224</xdr:row>
      <xdr:rowOff>0</xdr:rowOff>
    </xdr:from>
    <xdr:to>
      <xdr:col>1</xdr:col>
      <xdr:colOff>304800</xdr:colOff>
      <xdr:row>225</xdr:row>
      <xdr:rowOff>92188</xdr:rowOff>
    </xdr:to>
    <xdr:sp macro="" textlink="">
      <xdr:nvSpPr>
        <xdr:cNvPr id="67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1701700"/>
          <a:ext cx="304800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55</xdr:row>
      <xdr:rowOff>0</xdr:rowOff>
    </xdr:from>
    <xdr:to>
      <xdr:col>1</xdr:col>
      <xdr:colOff>304800</xdr:colOff>
      <xdr:row>55</xdr:row>
      <xdr:rowOff>169545</xdr:rowOff>
    </xdr:to>
    <xdr:sp macro="" textlink="">
      <xdr:nvSpPr>
        <xdr:cNvPr id="68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0683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69" name="Bild 1558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70" name="Bild 1558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56</xdr:row>
      <xdr:rowOff>0</xdr:rowOff>
    </xdr:from>
    <xdr:to>
      <xdr:col>1</xdr:col>
      <xdr:colOff>304800</xdr:colOff>
      <xdr:row>56</xdr:row>
      <xdr:rowOff>170975</xdr:rowOff>
    </xdr:to>
    <xdr:sp macro="" textlink="">
      <xdr:nvSpPr>
        <xdr:cNvPr id="71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296900"/>
          <a:ext cx="304800" cy="1747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56</xdr:row>
      <xdr:rowOff>0</xdr:rowOff>
    </xdr:from>
    <xdr:to>
      <xdr:col>1</xdr:col>
      <xdr:colOff>304800</xdr:colOff>
      <xdr:row>56</xdr:row>
      <xdr:rowOff>170975</xdr:rowOff>
    </xdr:to>
    <xdr:sp macro="" textlink="">
      <xdr:nvSpPr>
        <xdr:cNvPr id="72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296900"/>
          <a:ext cx="304800" cy="1747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57</xdr:row>
      <xdr:rowOff>0</xdr:rowOff>
    </xdr:from>
    <xdr:to>
      <xdr:col>1</xdr:col>
      <xdr:colOff>304800</xdr:colOff>
      <xdr:row>57</xdr:row>
      <xdr:rowOff>169545</xdr:rowOff>
    </xdr:to>
    <xdr:sp macro="" textlink="">
      <xdr:nvSpPr>
        <xdr:cNvPr id="7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35255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209</xdr:row>
      <xdr:rowOff>0</xdr:rowOff>
    </xdr:from>
    <xdr:to>
      <xdr:col>0</xdr:col>
      <xdr:colOff>819150</xdr:colOff>
      <xdr:row>209</xdr:row>
      <xdr:rowOff>133350</xdr:rowOff>
    </xdr:to>
    <xdr:pic>
      <xdr:nvPicPr>
        <xdr:cNvPr id="74" name="Bild 1558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482727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224</xdr:row>
      <xdr:rowOff>0</xdr:rowOff>
    </xdr:from>
    <xdr:to>
      <xdr:col>1</xdr:col>
      <xdr:colOff>304800</xdr:colOff>
      <xdr:row>225</xdr:row>
      <xdr:rowOff>92188</xdr:rowOff>
    </xdr:to>
    <xdr:sp macro="" textlink="">
      <xdr:nvSpPr>
        <xdr:cNvPr id="75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1701700"/>
          <a:ext cx="304800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224</xdr:row>
      <xdr:rowOff>0</xdr:rowOff>
    </xdr:from>
    <xdr:to>
      <xdr:col>1</xdr:col>
      <xdr:colOff>304800</xdr:colOff>
      <xdr:row>225</xdr:row>
      <xdr:rowOff>92188</xdr:rowOff>
    </xdr:to>
    <xdr:sp macro="" textlink="">
      <xdr:nvSpPr>
        <xdr:cNvPr id="76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51701700"/>
          <a:ext cx="304800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68</xdr:row>
      <xdr:rowOff>0</xdr:rowOff>
    </xdr:from>
    <xdr:to>
      <xdr:col>1</xdr:col>
      <xdr:colOff>304800</xdr:colOff>
      <xdr:row>70</xdr:row>
      <xdr:rowOff>58648</xdr:rowOff>
    </xdr:to>
    <xdr:sp macro="" textlink="">
      <xdr:nvSpPr>
        <xdr:cNvPr id="77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6040100"/>
          <a:ext cx="304800" cy="5120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53</xdr:row>
      <xdr:rowOff>0</xdr:rowOff>
    </xdr:from>
    <xdr:to>
      <xdr:col>1</xdr:col>
      <xdr:colOff>304800</xdr:colOff>
      <xdr:row>53</xdr:row>
      <xdr:rowOff>170974</xdr:rowOff>
    </xdr:to>
    <xdr:sp macro="" textlink="">
      <xdr:nvSpPr>
        <xdr:cNvPr id="78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611100"/>
          <a:ext cx="304800" cy="17478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54</xdr:row>
      <xdr:rowOff>0</xdr:rowOff>
    </xdr:from>
    <xdr:to>
      <xdr:col>1</xdr:col>
      <xdr:colOff>304800</xdr:colOff>
      <xdr:row>54</xdr:row>
      <xdr:rowOff>170974</xdr:rowOff>
    </xdr:to>
    <xdr:sp macro="" textlink="">
      <xdr:nvSpPr>
        <xdr:cNvPr id="79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839700"/>
          <a:ext cx="304800" cy="17478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72</xdr:row>
      <xdr:rowOff>0</xdr:rowOff>
    </xdr:from>
    <xdr:to>
      <xdr:col>3</xdr:col>
      <xdr:colOff>295162</xdr:colOff>
      <xdr:row>72</xdr:row>
      <xdr:rowOff>209475</xdr:rowOff>
    </xdr:to>
    <xdr:sp macro="" textlink="">
      <xdr:nvSpPr>
        <xdr:cNvPr id="80" name="Autoforma 1025" descr="Soehnle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6954500"/>
          <a:ext cx="297067" cy="2132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187897</xdr:rowOff>
    </xdr:to>
    <xdr:sp macro="" textlink="">
      <xdr:nvSpPr>
        <xdr:cNvPr id="81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878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156</xdr:row>
      <xdr:rowOff>0</xdr:rowOff>
    </xdr:from>
    <xdr:to>
      <xdr:col>3</xdr:col>
      <xdr:colOff>295162</xdr:colOff>
      <xdr:row>157</xdr:row>
      <xdr:rowOff>92186</xdr:rowOff>
    </xdr:to>
    <xdr:sp macro="" textlink="">
      <xdr:nvSpPr>
        <xdr:cNvPr id="82" name="Autoforma 1024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36156900"/>
          <a:ext cx="297067" cy="32459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269</xdr:row>
      <xdr:rowOff>0</xdr:rowOff>
    </xdr:from>
    <xdr:to>
      <xdr:col>1</xdr:col>
      <xdr:colOff>304800</xdr:colOff>
      <xdr:row>270</xdr:row>
      <xdr:rowOff>92188</xdr:rowOff>
    </xdr:to>
    <xdr:sp macro="" textlink="">
      <xdr:nvSpPr>
        <xdr:cNvPr id="83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1988700"/>
          <a:ext cx="304800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269</xdr:row>
      <xdr:rowOff>0</xdr:rowOff>
    </xdr:from>
    <xdr:to>
      <xdr:col>3</xdr:col>
      <xdr:colOff>295162</xdr:colOff>
      <xdr:row>270</xdr:row>
      <xdr:rowOff>92188</xdr:rowOff>
    </xdr:to>
    <xdr:sp macro="" textlink="">
      <xdr:nvSpPr>
        <xdr:cNvPr id="84" name="Autoforma 1039" descr="Resultado de imagen para 66210 Soehnle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1988700"/>
          <a:ext cx="297067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269</xdr:row>
      <xdr:rowOff>0</xdr:rowOff>
    </xdr:from>
    <xdr:to>
      <xdr:col>3</xdr:col>
      <xdr:colOff>295162</xdr:colOff>
      <xdr:row>270</xdr:row>
      <xdr:rowOff>92188</xdr:rowOff>
    </xdr:to>
    <xdr:sp macro="" textlink="">
      <xdr:nvSpPr>
        <xdr:cNvPr id="85" name="Autoforma 1040" descr="Resultado de imagen para 65855 Soehnle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1988700"/>
          <a:ext cx="297067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269</xdr:row>
      <xdr:rowOff>0</xdr:rowOff>
    </xdr:from>
    <xdr:to>
      <xdr:col>1</xdr:col>
      <xdr:colOff>304800</xdr:colOff>
      <xdr:row>270</xdr:row>
      <xdr:rowOff>92188</xdr:rowOff>
    </xdr:to>
    <xdr:sp macro="" textlink="">
      <xdr:nvSpPr>
        <xdr:cNvPr id="86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1988700"/>
          <a:ext cx="304800" cy="3245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340</xdr:row>
      <xdr:rowOff>0</xdr:rowOff>
    </xdr:from>
    <xdr:to>
      <xdr:col>3</xdr:col>
      <xdr:colOff>295162</xdr:colOff>
      <xdr:row>340</xdr:row>
      <xdr:rowOff>170411</xdr:rowOff>
    </xdr:to>
    <xdr:sp macro="" textlink="">
      <xdr:nvSpPr>
        <xdr:cNvPr id="87" name="Autoforma 1043" descr="Resultado de imagen para 65854 Soehnle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78219300"/>
          <a:ext cx="297067" cy="17422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0</xdr:colOff>
      <xdr:row>52</xdr:row>
      <xdr:rowOff>0</xdr:rowOff>
    </xdr:from>
    <xdr:to>
      <xdr:col>3</xdr:col>
      <xdr:colOff>295162</xdr:colOff>
      <xdr:row>52</xdr:row>
      <xdr:rowOff>174045</xdr:rowOff>
    </xdr:to>
    <xdr:sp macro="" textlink="">
      <xdr:nvSpPr>
        <xdr:cNvPr id="88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2382500"/>
          <a:ext cx="297067" cy="1702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57150</xdr:colOff>
      <xdr:row>175</xdr:row>
      <xdr:rowOff>66675</xdr:rowOff>
    </xdr:from>
    <xdr:to>
      <xdr:col>0</xdr:col>
      <xdr:colOff>91440</xdr:colOff>
      <xdr:row>175</xdr:row>
      <xdr:rowOff>188403</xdr:rowOff>
    </xdr:to>
    <xdr:pic>
      <xdr:nvPicPr>
        <xdr:cNvPr id="89" name="Bild 401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7150" y="40566975"/>
          <a:ext cx="34290" cy="1236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571500</xdr:colOff>
      <xdr:row>340</xdr:row>
      <xdr:rowOff>0</xdr:rowOff>
    </xdr:from>
    <xdr:to>
      <xdr:col>1</xdr:col>
      <xdr:colOff>121446</xdr:colOff>
      <xdr:row>340</xdr:row>
      <xdr:rowOff>865</xdr:rowOff>
    </xdr:to>
    <xdr:pic>
      <xdr:nvPicPr>
        <xdr:cNvPr id="90" name="Grafik 921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71500" y="78219300"/>
          <a:ext cx="414816" cy="8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146685</xdr:colOff>
      <xdr:row>14</xdr:row>
      <xdr:rowOff>169545</xdr:rowOff>
    </xdr:from>
    <xdr:to>
      <xdr:col>0</xdr:col>
      <xdr:colOff>190500</xdr:colOff>
      <xdr:row>14</xdr:row>
      <xdr:rowOff>201220</xdr:rowOff>
    </xdr:to>
    <xdr:pic>
      <xdr:nvPicPr>
        <xdr:cNvPr id="91" name="Imagen 271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 bwMode="auto">
        <a:xfrm>
          <a:off x="146685" y="3865245"/>
          <a:ext cx="45720" cy="259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169545</xdr:rowOff>
    </xdr:to>
    <xdr:sp macro="" textlink="">
      <xdr:nvSpPr>
        <xdr:cNvPr id="92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120</xdr:row>
      <xdr:rowOff>0</xdr:rowOff>
    </xdr:from>
    <xdr:to>
      <xdr:col>1</xdr:col>
      <xdr:colOff>304800</xdr:colOff>
      <xdr:row>120</xdr:row>
      <xdr:rowOff>169545</xdr:rowOff>
    </xdr:to>
    <xdr:sp macro="" textlink="">
      <xdr:nvSpPr>
        <xdr:cNvPr id="9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79273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72</xdr:row>
      <xdr:rowOff>0</xdr:rowOff>
    </xdr:from>
    <xdr:to>
      <xdr:col>2</xdr:col>
      <xdr:colOff>304800</xdr:colOff>
      <xdr:row>72</xdr:row>
      <xdr:rowOff>209475</xdr:rowOff>
    </xdr:to>
    <xdr:sp macro="" textlink="">
      <xdr:nvSpPr>
        <xdr:cNvPr id="94" name="Autoforma 1025" descr="Soehnle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16954500"/>
          <a:ext cx="304800" cy="2132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156</xdr:row>
      <xdr:rowOff>0</xdr:rowOff>
    </xdr:from>
    <xdr:to>
      <xdr:col>2</xdr:col>
      <xdr:colOff>304800</xdr:colOff>
      <xdr:row>157</xdr:row>
      <xdr:rowOff>92186</xdr:rowOff>
    </xdr:to>
    <xdr:sp macro="" textlink="">
      <xdr:nvSpPr>
        <xdr:cNvPr id="95" name="Autoforma 1024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36156900"/>
          <a:ext cx="304800" cy="32459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52</xdr:row>
      <xdr:rowOff>174045</xdr:rowOff>
    </xdr:to>
    <xdr:sp macro="" textlink="">
      <xdr:nvSpPr>
        <xdr:cNvPr id="96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12382500"/>
          <a:ext cx="304800" cy="1702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269</xdr:row>
      <xdr:rowOff>0</xdr:rowOff>
    </xdr:from>
    <xdr:to>
      <xdr:col>1</xdr:col>
      <xdr:colOff>304800</xdr:colOff>
      <xdr:row>269</xdr:row>
      <xdr:rowOff>209476</xdr:rowOff>
    </xdr:to>
    <xdr:sp macro="" textlink="">
      <xdr:nvSpPr>
        <xdr:cNvPr id="97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1988700"/>
          <a:ext cx="304800" cy="213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269</xdr:row>
      <xdr:rowOff>0</xdr:rowOff>
    </xdr:from>
    <xdr:to>
      <xdr:col>1</xdr:col>
      <xdr:colOff>304800</xdr:colOff>
      <xdr:row>269</xdr:row>
      <xdr:rowOff>209476</xdr:rowOff>
    </xdr:to>
    <xdr:sp macro="" textlink="">
      <xdr:nvSpPr>
        <xdr:cNvPr id="98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1988700"/>
          <a:ext cx="304800" cy="213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819150</xdr:colOff>
      <xdr:row>251</xdr:row>
      <xdr:rowOff>0</xdr:rowOff>
    </xdr:from>
    <xdr:to>
      <xdr:col>0</xdr:col>
      <xdr:colOff>819150</xdr:colOff>
      <xdr:row>251</xdr:row>
      <xdr:rowOff>133350</xdr:rowOff>
    </xdr:to>
    <xdr:pic>
      <xdr:nvPicPr>
        <xdr:cNvPr id="99" name="Bild 1558" descr="&quot;&quot;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19150" y="57873900"/>
          <a:ext cx="0" cy="1295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152400</xdr:colOff>
      <xdr:row>145</xdr:row>
      <xdr:rowOff>0</xdr:rowOff>
    </xdr:from>
    <xdr:to>
      <xdr:col>2</xdr:col>
      <xdr:colOff>0</xdr:colOff>
      <xdr:row>145</xdr:row>
      <xdr:rowOff>0</xdr:rowOff>
    </xdr:to>
    <xdr:pic>
      <xdr:nvPicPr>
        <xdr:cNvPr id="100" name="Bild 2808" descr="&quot;&quot;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 bwMode="auto">
        <a:xfrm>
          <a:off x="1021080" y="33642300"/>
          <a:ext cx="24765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0</xdr:colOff>
      <xdr:row>270</xdr:row>
      <xdr:rowOff>0</xdr:rowOff>
    </xdr:from>
    <xdr:to>
      <xdr:col>2</xdr:col>
      <xdr:colOff>304800</xdr:colOff>
      <xdr:row>271</xdr:row>
      <xdr:rowOff>76947</xdr:rowOff>
    </xdr:to>
    <xdr:sp macro="" textlink="">
      <xdr:nvSpPr>
        <xdr:cNvPr id="101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62217300"/>
          <a:ext cx="304800" cy="30554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270</xdr:row>
      <xdr:rowOff>0</xdr:rowOff>
    </xdr:from>
    <xdr:to>
      <xdr:col>2</xdr:col>
      <xdr:colOff>304800</xdr:colOff>
      <xdr:row>271</xdr:row>
      <xdr:rowOff>76947</xdr:rowOff>
    </xdr:to>
    <xdr:sp macro="" textlink="">
      <xdr:nvSpPr>
        <xdr:cNvPr id="102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62217300"/>
          <a:ext cx="304800" cy="30554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113</xdr:row>
      <xdr:rowOff>0</xdr:rowOff>
    </xdr:from>
    <xdr:to>
      <xdr:col>2</xdr:col>
      <xdr:colOff>304800</xdr:colOff>
      <xdr:row>113</xdr:row>
      <xdr:rowOff>169545</xdr:rowOff>
    </xdr:to>
    <xdr:sp macro="" textlink="">
      <xdr:nvSpPr>
        <xdr:cNvPr id="10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263271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</xdr:col>
      <xdr:colOff>0</xdr:colOff>
      <xdr:row>120</xdr:row>
      <xdr:rowOff>0</xdr:rowOff>
    </xdr:from>
    <xdr:to>
      <xdr:col>2</xdr:col>
      <xdr:colOff>304800</xdr:colOff>
      <xdr:row>120</xdr:row>
      <xdr:rowOff>169545</xdr:rowOff>
    </xdr:to>
    <xdr:sp macro="" textlink="">
      <xdr:nvSpPr>
        <xdr:cNvPr id="104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279273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72</xdr:row>
      <xdr:rowOff>0</xdr:rowOff>
    </xdr:from>
    <xdr:to>
      <xdr:col>1</xdr:col>
      <xdr:colOff>304800</xdr:colOff>
      <xdr:row>72</xdr:row>
      <xdr:rowOff>209475</xdr:rowOff>
    </xdr:to>
    <xdr:sp macro="" textlink="">
      <xdr:nvSpPr>
        <xdr:cNvPr id="105" name="Autoforma 1025" descr="Soehnle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6954500"/>
          <a:ext cx="304800" cy="2132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156</xdr:row>
      <xdr:rowOff>0</xdr:rowOff>
    </xdr:from>
    <xdr:to>
      <xdr:col>1</xdr:col>
      <xdr:colOff>304800</xdr:colOff>
      <xdr:row>157</xdr:row>
      <xdr:rowOff>92186</xdr:rowOff>
    </xdr:to>
    <xdr:sp macro="" textlink="">
      <xdr:nvSpPr>
        <xdr:cNvPr id="106" name="Autoforma 1024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36156900"/>
          <a:ext cx="304800" cy="32459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52</xdr:row>
      <xdr:rowOff>0</xdr:rowOff>
    </xdr:from>
    <xdr:to>
      <xdr:col>1</xdr:col>
      <xdr:colOff>304800</xdr:colOff>
      <xdr:row>52</xdr:row>
      <xdr:rowOff>174045</xdr:rowOff>
    </xdr:to>
    <xdr:sp macro="" textlink="">
      <xdr:nvSpPr>
        <xdr:cNvPr id="107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12382500"/>
          <a:ext cx="304800" cy="1702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270</xdr:row>
      <xdr:rowOff>0</xdr:rowOff>
    </xdr:from>
    <xdr:to>
      <xdr:col>1</xdr:col>
      <xdr:colOff>304800</xdr:colOff>
      <xdr:row>271</xdr:row>
      <xdr:rowOff>76947</xdr:rowOff>
    </xdr:to>
    <xdr:sp macro="" textlink="">
      <xdr:nvSpPr>
        <xdr:cNvPr id="108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2217300"/>
          <a:ext cx="304800" cy="30554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270</xdr:row>
      <xdr:rowOff>0</xdr:rowOff>
    </xdr:from>
    <xdr:to>
      <xdr:col>1</xdr:col>
      <xdr:colOff>304800</xdr:colOff>
      <xdr:row>271</xdr:row>
      <xdr:rowOff>76947</xdr:rowOff>
    </xdr:to>
    <xdr:sp macro="" textlink="">
      <xdr:nvSpPr>
        <xdr:cNvPr id="109" name="Autoforma 1038" descr="Resultado de imagen para 66210 Soehnle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62217300"/>
          <a:ext cx="304800" cy="30554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304800</xdr:colOff>
      <xdr:row>113</xdr:row>
      <xdr:rowOff>169545</xdr:rowOff>
    </xdr:to>
    <xdr:sp macro="" textlink="">
      <xdr:nvSpPr>
        <xdr:cNvPr id="110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63271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1</xdr:col>
      <xdr:colOff>0</xdr:colOff>
      <xdr:row>112</xdr:row>
      <xdr:rowOff>0</xdr:rowOff>
    </xdr:from>
    <xdr:to>
      <xdr:col>1</xdr:col>
      <xdr:colOff>304800</xdr:colOff>
      <xdr:row>112</xdr:row>
      <xdr:rowOff>169545</xdr:rowOff>
    </xdr:to>
    <xdr:sp macro="" textlink="">
      <xdr:nvSpPr>
        <xdr:cNvPr id="111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6098500"/>
          <a:ext cx="30480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oneCellAnchor>
    <xdr:from>
      <xdr:col>0</xdr:col>
      <xdr:colOff>0</xdr:colOff>
      <xdr:row>212</xdr:row>
      <xdr:rowOff>0</xdr:rowOff>
    </xdr:from>
    <xdr:ext cx="304800" cy="296140"/>
    <xdr:sp macro="" textlink="">
      <xdr:nvSpPr>
        <xdr:cNvPr id="112" name="Autoforma 1024" descr="OXO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0" y="48958500"/>
          <a:ext cx="304800" cy="296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0</xdr:colOff>
      <xdr:row>48</xdr:row>
      <xdr:rowOff>0</xdr:rowOff>
    </xdr:from>
    <xdr:ext cx="304800" cy="296140"/>
    <xdr:sp macro="" textlink="">
      <xdr:nvSpPr>
        <xdr:cNvPr id="113" name="Autoforma 1024" descr="OXO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1468100"/>
          <a:ext cx="304800" cy="296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3</xdr:col>
      <xdr:colOff>0</xdr:colOff>
      <xdr:row>74</xdr:row>
      <xdr:rowOff>0</xdr:rowOff>
    </xdr:from>
    <xdr:ext cx="295275" cy="161925"/>
    <xdr:sp macro="" textlink="">
      <xdr:nvSpPr>
        <xdr:cNvPr id="114" name="Autoforma 1025" descr="Soehnle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7411700"/>
          <a:ext cx="29527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52</xdr:row>
      <xdr:rowOff>0</xdr:rowOff>
    </xdr:from>
    <xdr:ext cx="295275" cy="161925"/>
    <xdr:sp macro="" textlink="">
      <xdr:nvSpPr>
        <xdr:cNvPr id="115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2382500"/>
          <a:ext cx="29527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72</xdr:row>
      <xdr:rowOff>0</xdr:rowOff>
    </xdr:from>
    <xdr:ext cx="295275" cy="200025"/>
    <xdr:sp macro="" textlink="">
      <xdr:nvSpPr>
        <xdr:cNvPr id="116" name="Autoforma 1025" descr="Soehnle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6954500"/>
          <a:ext cx="2952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52</xdr:row>
      <xdr:rowOff>0</xdr:rowOff>
    </xdr:from>
    <xdr:ext cx="295275" cy="180975"/>
    <xdr:sp macro="" textlink="">
      <xdr:nvSpPr>
        <xdr:cNvPr id="117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2382500"/>
          <a:ext cx="295275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74</xdr:row>
      <xdr:rowOff>0</xdr:rowOff>
    </xdr:from>
    <xdr:ext cx="295275" cy="161925"/>
    <xdr:sp macro="" textlink="">
      <xdr:nvSpPr>
        <xdr:cNvPr id="118" name="Autoforma 1025" descr="Soehnle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7411700"/>
          <a:ext cx="29527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52</xdr:row>
      <xdr:rowOff>0</xdr:rowOff>
    </xdr:from>
    <xdr:ext cx="295275" cy="161925"/>
    <xdr:sp macro="" textlink="">
      <xdr:nvSpPr>
        <xdr:cNvPr id="119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2382500"/>
          <a:ext cx="29527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72</xdr:row>
      <xdr:rowOff>0</xdr:rowOff>
    </xdr:from>
    <xdr:ext cx="295275" cy="200025"/>
    <xdr:sp macro="" textlink="">
      <xdr:nvSpPr>
        <xdr:cNvPr id="120" name="Autoforma 1025" descr="Soehnle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6954500"/>
          <a:ext cx="2952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52</xdr:row>
      <xdr:rowOff>0</xdr:rowOff>
    </xdr:from>
    <xdr:ext cx="295275" cy="180975"/>
    <xdr:sp macro="" textlink="">
      <xdr:nvSpPr>
        <xdr:cNvPr id="121" name="Autoforma 1616" descr="Resultado de imagen para soehnle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12382500"/>
          <a:ext cx="295275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157</xdr:row>
      <xdr:rowOff>0</xdr:rowOff>
    </xdr:from>
    <xdr:ext cx="295275" cy="304800"/>
    <xdr:sp macro="" textlink="">
      <xdr:nvSpPr>
        <xdr:cNvPr id="122" name="Autoforma 1024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36385500"/>
          <a:ext cx="295275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156</xdr:row>
      <xdr:rowOff>0</xdr:rowOff>
    </xdr:from>
    <xdr:ext cx="295275" cy="314325"/>
    <xdr:sp macro="" textlink="">
      <xdr:nvSpPr>
        <xdr:cNvPr id="123" name="Autoforma 1024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36156900"/>
          <a:ext cx="295275" cy="314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157</xdr:row>
      <xdr:rowOff>0</xdr:rowOff>
    </xdr:from>
    <xdr:ext cx="295275" cy="304800"/>
    <xdr:sp macro="" textlink="">
      <xdr:nvSpPr>
        <xdr:cNvPr id="124" name="Autoforma 1024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36385500"/>
          <a:ext cx="295275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156</xdr:row>
      <xdr:rowOff>0</xdr:rowOff>
    </xdr:from>
    <xdr:ext cx="295275" cy="314325"/>
    <xdr:sp macro="" textlink="">
      <xdr:nvSpPr>
        <xdr:cNvPr id="125" name="Autoforma 10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36156900"/>
          <a:ext cx="295275" cy="314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272</xdr:row>
      <xdr:rowOff>0</xdr:rowOff>
    </xdr:from>
    <xdr:ext cx="295275" cy="152400"/>
    <xdr:sp macro="" textlink="">
      <xdr:nvSpPr>
        <xdr:cNvPr id="126" name="Autoforma 1039" descr="Resultado de imagen para 66210 Soehnle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2674500"/>
          <a:ext cx="295275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272</xdr:row>
      <xdr:rowOff>0</xdr:rowOff>
    </xdr:from>
    <xdr:ext cx="295275" cy="152400"/>
    <xdr:sp macro="" textlink="">
      <xdr:nvSpPr>
        <xdr:cNvPr id="127" name="Autoforma 1040" descr="Resultado de imagen para 65855 Soehnle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2674500"/>
          <a:ext cx="295275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269</xdr:row>
      <xdr:rowOff>0</xdr:rowOff>
    </xdr:from>
    <xdr:ext cx="295275" cy="314325"/>
    <xdr:sp macro="" textlink="">
      <xdr:nvSpPr>
        <xdr:cNvPr id="128" name="Autoforma 1039" descr="Resultado de imagen para 66210 Soehnle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1988700"/>
          <a:ext cx="295275" cy="314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269</xdr:row>
      <xdr:rowOff>0</xdr:rowOff>
    </xdr:from>
    <xdr:ext cx="295275" cy="314325"/>
    <xdr:sp macro="" textlink="">
      <xdr:nvSpPr>
        <xdr:cNvPr id="129" name="Autoforma 1040" descr="Resultado de imagen para 65855 Soehnle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1988700"/>
          <a:ext cx="295275" cy="314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272</xdr:row>
      <xdr:rowOff>0</xdr:rowOff>
    </xdr:from>
    <xdr:ext cx="295275" cy="152400"/>
    <xdr:sp macro="" textlink="">
      <xdr:nvSpPr>
        <xdr:cNvPr id="130" name="Autoforma 1039" descr="Resultado de imagen para 66210 Soehnle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2674500"/>
          <a:ext cx="295275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272</xdr:row>
      <xdr:rowOff>0</xdr:rowOff>
    </xdr:from>
    <xdr:ext cx="295275" cy="152400"/>
    <xdr:sp macro="" textlink="">
      <xdr:nvSpPr>
        <xdr:cNvPr id="131" name="Autoforma 1040" descr="Resultado de imagen para 65855 Soehnle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2674500"/>
          <a:ext cx="295275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269</xdr:row>
      <xdr:rowOff>0</xdr:rowOff>
    </xdr:from>
    <xdr:ext cx="295275" cy="314325"/>
    <xdr:sp macro="" textlink="">
      <xdr:nvSpPr>
        <xdr:cNvPr id="132" name="Autoforma 1039" descr="Resultado de imagen para 66210 Soehnle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1988700"/>
          <a:ext cx="295275" cy="314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269</xdr:row>
      <xdr:rowOff>0</xdr:rowOff>
    </xdr:from>
    <xdr:ext cx="295275" cy="314325"/>
    <xdr:sp macro="" textlink="">
      <xdr:nvSpPr>
        <xdr:cNvPr id="133" name="Autoforma 1040" descr="Resultado de imagen para 65855 Soehnle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61988700"/>
          <a:ext cx="295275" cy="314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340</xdr:row>
      <xdr:rowOff>0</xdr:rowOff>
    </xdr:from>
    <xdr:ext cx="295275" cy="161925"/>
    <xdr:sp macro="" textlink="">
      <xdr:nvSpPr>
        <xdr:cNvPr id="134" name="Autoforma 1043" descr="Resultado de imagen para 65854 Soehnle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78219300"/>
          <a:ext cx="29527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340</xdr:row>
      <xdr:rowOff>0</xdr:rowOff>
    </xdr:from>
    <xdr:ext cx="295275" cy="180975"/>
    <xdr:sp macro="" textlink="">
      <xdr:nvSpPr>
        <xdr:cNvPr id="135" name="Autoforma 1043" descr="Resultado de imagen para 65854 Soehnle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78219300"/>
          <a:ext cx="295275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340</xdr:row>
      <xdr:rowOff>0</xdr:rowOff>
    </xdr:from>
    <xdr:ext cx="295275" cy="161925"/>
    <xdr:sp macro="" textlink="">
      <xdr:nvSpPr>
        <xdr:cNvPr id="136" name="Autoforma 1043" descr="Resultado de imagen para 65854 Soehnle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78219300"/>
          <a:ext cx="29527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3</xdr:col>
      <xdr:colOff>0</xdr:colOff>
      <xdr:row>340</xdr:row>
      <xdr:rowOff>0</xdr:rowOff>
    </xdr:from>
    <xdr:ext cx="295275" cy="180975"/>
    <xdr:sp macro="" textlink="">
      <xdr:nvSpPr>
        <xdr:cNvPr id="137" name="Autoforma 1043" descr="Resultado de imagen para 65854 Soehnle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4678680" y="78219300"/>
          <a:ext cx="295275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1</xdr:col>
      <xdr:colOff>0</xdr:colOff>
      <xdr:row>94</xdr:row>
      <xdr:rowOff>0</xdr:rowOff>
    </xdr:from>
    <xdr:ext cx="304800" cy="160867"/>
    <xdr:sp macro="" textlink="">
      <xdr:nvSpPr>
        <xdr:cNvPr id="138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1983700"/>
          <a:ext cx="304800" cy="16086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1</xdr:col>
      <xdr:colOff>0</xdr:colOff>
      <xdr:row>94</xdr:row>
      <xdr:rowOff>0</xdr:rowOff>
    </xdr:from>
    <xdr:ext cx="304800" cy="161925"/>
    <xdr:sp macro="" textlink="">
      <xdr:nvSpPr>
        <xdr:cNvPr id="139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1983700"/>
          <a:ext cx="304800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1</xdr:col>
      <xdr:colOff>0</xdr:colOff>
      <xdr:row>94</xdr:row>
      <xdr:rowOff>0</xdr:rowOff>
    </xdr:from>
    <xdr:ext cx="304800" cy="161925"/>
    <xdr:sp macro="" textlink="">
      <xdr:nvSpPr>
        <xdr:cNvPr id="140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1983700"/>
          <a:ext cx="304800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1</xdr:col>
      <xdr:colOff>0</xdr:colOff>
      <xdr:row>94</xdr:row>
      <xdr:rowOff>0</xdr:rowOff>
    </xdr:from>
    <xdr:ext cx="304800" cy="187897"/>
    <xdr:sp macro="" textlink="">
      <xdr:nvSpPr>
        <xdr:cNvPr id="141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1983700"/>
          <a:ext cx="304800" cy="1878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1</xdr:col>
      <xdr:colOff>0</xdr:colOff>
      <xdr:row>94</xdr:row>
      <xdr:rowOff>0</xdr:rowOff>
    </xdr:from>
    <xdr:ext cx="304800" cy="180975"/>
    <xdr:sp macro="" textlink="">
      <xdr:nvSpPr>
        <xdr:cNvPr id="142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1983700"/>
          <a:ext cx="304800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</xdr:col>
      <xdr:colOff>0</xdr:colOff>
      <xdr:row>94</xdr:row>
      <xdr:rowOff>0</xdr:rowOff>
    </xdr:from>
    <xdr:ext cx="304800" cy="180975"/>
    <xdr:sp macro="" textlink="">
      <xdr:nvSpPr>
        <xdr:cNvPr id="143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3497580" y="21983700"/>
          <a:ext cx="304800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1</xdr:col>
      <xdr:colOff>0</xdr:colOff>
      <xdr:row>94</xdr:row>
      <xdr:rowOff>0</xdr:rowOff>
    </xdr:from>
    <xdr:ext cx="304800" cy="180975"/>
    <xdr:sp macro="" textlink="">
      <xdr:nvSpPr>
        <xdr:cNvPr id="144" name="AutoShape 1025" descr="Resultado de imagen para leifheit 81162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868680" y="21983700"/>
          <a:ext cx="304800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304800" cy="295275"/>
    <xdr:sp macro="" textlink="">
      <xdr:nvSpPr>
        <xdr:cNvPr id="2" name="Autoforma 1024" descr="OX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5420975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1</xdr:col>
      <xdr:colOff>0</xdr:colOff>
      <xdr:row>30</xdr:row>
      <xdr:rowOff>0</xdr:rowOff>
    </xdr:from>
    <xdr:ext cx="304800" cy="295275"/>
    <xdr:sp macro="" textlink="">
      <xdr:nvSpPr>
        <xdr:cNvPr id="3" name="Autoforma 1024" descr="OX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0" y="6084337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twoCellAnchor editAs="oneCell">
    <xdr:from>
      <xdr:col>2</xdr:col>
      <xdr:colOff>504489</xdr:colOff>
      <xdr:row>4</xdr:row>
      <xdr:rowOff>50314</xdr:rowOff>
    </xdr:from>
    <xdr:to>
      <xdr:col>2</xdr:col>
      <xdr:colOff>1544732</xdr:colOff>
      <xdr:row>5</xdr:row>
      <xdr:rowOff>174267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7430" y="1047638"/>
          <a:ext cx="1028813" cy="398609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87</xdr:row>
      <xdr:rowOff>0</xdr:rowOff>
    </xdr:from>
    <xdr:ext cx="304800" cy="295275"/>
    <xdr:sp macro="" textlink="">
      <xdr:nvSpPr>
        <xdr:cNvPr id="6" name="Autoforma 1024" descr="OXO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527175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0</xdr:col>
      <xdr:colOff>0</xdr:colOff>
      <xdr:row>63</xdr:row>
      <xdr:rowOff>0</xdr:rowOff>
    </xdr:from>
    <xdr:ext cx="304800" cy="295275"/>
    <xdr:sp macro="" textlink="">
      <xdr:nvSpPr>
        <xdr:cNvPr id="7" name="Autoforma 1024" descr="OXO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75895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1</xdr:col>
      <xdr:colOff>0</xdr:colOff>
      <xdr:row>63</xdr:row>
      <xdr:rowOff>0</xdr:rowOff>
    </xdr:from>
    <xdr:ext cx="304800" cy="295275"/>
    <xdr:sp macro="" textlink="">
      <xdr:nvSpPr>
        <xdr:cNvPr id="8" name="Autoforma 1024" descr="OXO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spect="1" noChangeArrowheads="1"/>
        </xdr:cNvSpPr>
      </xdr:nvSpPr>
      <xdr:spPr bwMode="auto">
        <a:xfrm>
          <a:off x="1085850" y="175895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52</xdr:row>
      <xdr:rowOff>0</xdr:rowOff>
    </xdr:from>
    <xdr:ext cx="304800" cy="295275"/>
    <xdr:sp macro="" textlink="">
      <xdr:nvSpPr>
        <xdr:cNvPr id="2" name="Autoforma 1024" descr="OX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821180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1</xdr:col>
      <xdr:colOff>0</xdr:colOff>
      <xdr:row>52</xdr:row>
      <xdr:rowOff>0</xdr:rowOff>
    </xdr:from>
    <xdr:ext cx="304800" cy="295275"/>
    <xdr:sp macro="" textlink="">
      <xdr:nvSpPr>
        <xdr:cNvPr id="3" name="Autoforma 1024" descr="OX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092200" y="1821180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0</xdr:col>
      <xdr:colOff>0</xdr:colOff>
      <xdr:row>45</xdr:row>
      <xdr:rowOff>0</xdr:rowOff>
    </xdr:from>
    <xdr:ext cx="304800" cy="295275"/>
    <xdr:sp macro="" textlink="">
      <xdr:nvSpPr>
        <xdr:cNvPr id="5" name="Autoforma 1024" descr="OXO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821180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oneCellAnchor>
    <xdr:from>
      <xdr:col>1</xdr:col>
      <xdr:colOff>0</xdr:colOff>
      <xdr:row>45</xdr:row>
      <xdr:rowOff>0</xdr:rowOff>
    </xdr:from>
    <xdr:ext cx="304800" cy="295275"/>
    <xdr:sp macro="" textlink="">
      <xdr:nvSpPr>
        <xdr:cNvPr id="6" name="Autoforma 1024" descr="OXO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>
          <a:spLocks noChangeAspect="1" noChangeArrowheads="1"/>
        </xdr:cNvSpPr>
      </xdr:nvSpPr>
      <xdr:spPr bwMode="auto">
        <a:xfrm>
          <a:off x="1092200" y="1821180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  <xdr:twoCellAnchor editAs="oneCell">
    <xdr:from>
      <xdr:col>2</xdr:col>
      <xdr:colOff>526901</xdr:colOff>
      <xdr:row>3</xdr:row>
      <xdr:rowOff>169844</xdr:rowOff>
    </xdr:from>
    <xdr:to>
      <xdr:col>2</xdr:col>
      <xdr:colOff>1567144</xdr:colOff>
      <xdr:row>5</xdr:row>
      <xdr:rowOff>151857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0430" y="789903"/>
          <a:ext cx="1040243" cy="355542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244</xdr:row>
      <xdr:rowOff>0</xdr:rowOff>
    </xdr:from>
    <xdr:ext cx="304800" cy="295275"/>
    <xdr:sp macro="" textlink="">
      <xdr:nvSpPr>
        <xdr:cNvPr id="8" name="Autoforma 1024" descr="OXO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6840200"/>
          <a:ext cx="304800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0"/>
  <sheetViews>
    <sheetView zoomScale="55" zoomScaleNormal="55" zoomScaleSheetLayoutView="115" workbookViewId="0">
      <selection sqref="A1:K760"/>
    </sheetView>
  </sheetViews>
  <sheetFormatPr defaultColWidth="44.33203125" defaultRowHeight="18.45" customHeight="1" x14ac:dyDescent="0.3"/>
  <cols>
    <col min="1" max="1" width="12.6640625" style="47" bestFit="1" customWidth="1"/>
    <col min="2" max="2" width="38.33203125" style="190" customWidth="1"/>
    <col min="3" max="3" width="17.21875" style="48" bestFit="1" customWidth="1"/>
    <col min="4" max="4" width="4.88671875" style="49" customWidth="1"/>
    <col min="5" max="6" width="15.21875" style="44" customWidth="1"/>
    <col min="7" max="7" width="8.44140625" style="119" customWidth="1"/>
    <col min="8" max="8" width="8.5546875" style="45" customWidth="1"/>
    <col min="9" max="9" width="10.88671875" style="44" customWidth="1"/>
    <col min="10" max="10" width="14.21875" style="44" customWidth="1"/>
    <col min="11" max="11" width="9.88671875" style="44" customWidth="1"/>
    <col min="12" max="12" width="2.77734375" style="44" customWidth="1"/>
    <col min="13" max="13" width="12.77734375" style="44" bestFit="1" customWidth="1"/>
    <col min="14" max="14" width="16" style="44" customWidth="1"/>
    <col min="15" max="16" width="17.44140625" style="44" bestFit="1" customWidth="1"/>
    <col min="17" max="17" width="18.77734375" style="93" bestFit="1" customWidth="1"/>
    <col min="18" max="20" width="16" style="44" customWidth="1"/>
    <col min="21" max="16384" width="44.33203125" style="44"/>
  </cols>
  <sheetData>
    <row r="1" spans="1:19" ht="18.45" customHeight="1" x14ac:dyDescent="0.3">
      <c r="A1" s="41">
        <v>1</v>
      </c>
      <c r="B1" s="130">
        <v>2</v>
      </c>
      <c r="C1" s="50">
        <v>3</v>
      </c>
      <c r="D1" s="120">
        <v>4</v>
      </c>
      <c r="E1" s="42">
        <v>5</v>
      </c>
      <c r="F1" s="43">
        <v>11</v>
      </c>
      <c r="G1" s="115" t="s">
        <v>1124</v>
      </c>
      <c r="H1" s="44"/>
      <c r="P1" s="93"/>
      <c r="Q1" s="44"/>
    </row>
    <row r="2" spans="1:19" ht="57" customHeight="1" x14ac:dyDescent="0.3">
      <c r="A2" s="131" t="s">
        <v>1377</v>
      </c>
      <c r="B2" s="92" t="s">
        <v>1114</v>
      </c>
      <c r="C2" s="51" t="s">
        <v>1109</v>
      </c>
      <c r="D2" s="94" t="s">
        <v>1376</v>
      </c>
      <c r="E2" s="52" t="s">
        <v>613</v>
      </c>
      <c r="F2" s="53" t="s">
        <v>1378</v>
      </c>
      <c r="G2" s="116" t="s">
        <v>614</v>
      </c>
      <c r="H2" s="54" t="s">
        <v>615</v>
      </c>
      <c r="I2" s="55" t="s">
        <v>616</v>
      </c>
      <c r="J2" s="55" t="s">
        <v>617</v>
      </c>
      <c r="K2" s="55" t="s">
        <v>618</v>
      </c>
      <c r="L2" s="56"/>
      <c r="M2" s="95"/>
      <c r="N2" s="96"/>
      <c r="O2" s="97"/>
      <c r="P2" s="98"/>
      <c r="Q2" s="99"/>
      <c r="R2" s="100"/>
      <c r="S2" s="99"/>
    </row>
    <row r="3" spans="1:19" ht="18.45" customHeight="1" x14ac:dyDescent="0.35">
      <c r="A3" s="131">
        <v>11950</v>
      </c>
      <c r="B3" s="132" t="s">
        <v>123</v>
      </c>
      <c r="C3" s="57">
        <v>36909.434650091694</v>
      </c>
      <c r="D3" s="123">
        <v>5</v>
      </c>
      <c r="E3" s="104" t="s">
        <v>619</v>
      </c>
      <c r="F3" s="133"/>
      <c r="G3" s="117">
        <v>1</v>
      </c>
      <c r="H3" s="59"/>
      <c r="I3" s="59"/>
      <c r="J3" s="59"/>
      <c r="K3" s="59"/>
      <c r="L3" s="59"/>
      <c r="M3" s="134"/>
      <c r="N3" s="135"/>
      <c r="O3" s="136"/>
      <c r="P3" s="137"/>
      <c r="Q3" s="104"/>
      <c r="R3" s="138"/>
      <c r="S3" s="139"/>
    </row>
    <row r="4" spans="1:19" ht="18.45" customHeight="1" x14ac:dyDescent="0.35">
      <c r="A4" s="131">
        <v>41650</v>
      </c>
      <c r="B4" s="140" t="s">
        <v>124</v>
      </c>
      <c r="C4" s="60">
        <v>7086.090000000002</v>
      </c>
      <c r="D4" s="127">
        <v>10</v>
      </c>
      <c r="E4" s="73" t="s">
        <v>1554</v>
      </c>
      <c r="F4" s="133"/>
      <c r="G4" s="117">
        <v>2</v>
      </c>
      <c r="H4" s="59"/>
      <c r="I4" s="59"/>
      <c r="J4" s="59"/>
      <c r="K4" s="59"/>
      <c r="L4" s="59"/>
      <c r="M4" s="134"/>
      <c r="N4" s="141"/>
      <c r="O4" s="142"/>
      <c r="P4" s="143"/>
      <c r="Q4" s="144"/>
      <c r="R4" s="138"/>
      <c r="S4" s="139"/>
    </row>
    <row r="5" spans="1:19" ht="18.45" customHeight="1" x14ac:dyDescent="0.35">
      <c r="A5" s="131">
        <v>51320</v>
      </c>
      <c r="B5" s="132" t="s">
        <v>125</v>
      </c>
      <c r="C5" s="57">
        <v>17205.650000000001</v>
      </c>
      <c r="D5" s="123">
        <v>6</v>
      </c>
      <c r="E5" s="73" t="s">
        <v>621</v>
      </c>
      <c r="F5" s="133"/>
      <c r="G5" s="117">
        <v>3</v>
      </c>
      <c r="H5" s="59"/>
      <c r="I5" s="59"/>
      <c r="J5" s="59"/>
      <c r="K5" s="59"/>
      <c r="L5" s="59"/>
      <c r="M5" s="134"/>
      <c r="N5" s="135"/>
      <c r="O5" s="136"/>
      <c r="P5" s="137"/>
      <c r="Q5" s="144"/>
      <c r="R5" s="138"/>
      <c r="S5" s="145"/>
    </row>
    <row r="6" spans="1:19" ht="18.45" customHeight="1" x14ac:dyDescent="0.35">
      <c r="A6" s="131">
        <v>51325</v>
      </c>
      <c r="B6" s="132" t="s">
        <v>126</v>
      </c>
      <c r="C6" s="57">
        <v>6870.2700000000013</v>
      </c>
      <c r="D6" s="123">
        <v>6</v>
      </c>
      <c r="E6" s="58" t="s">
        <v>622</v>
      </c>
      <c r="F6" s="133"/>
      <c r="G6" s="117">
        <v>4</v>
      </c>
      <c r="H6" s="59"/>
      <c r="I6" s="59"/>
      <c r="J6" s="59"/>
      <c r="K6" s="59"/>
      <c r="L6" s="59"/>
      <c r="M6" s="134"/>
      <c r="N6" s="135"/>
      <c r="O6" s="136"/>
      <c r="P6" s="137"/>
      <c r="Q6" s="104"/>
      <c r="R6" s="138"/>
      <c r="S6" s="139"/>
    </row>
    <row r="7" spans="1:19" ht="18.45" customHeight="1" x14ac:dyDescent="0.35">
      <c r="A7" s="131">
        <v>51425</v>
      </c>
      <c r="B7" s="140" t="s">
        <v>623</v>
      </c>
      <c r="C7" s="60">
        <v>6846.0829835085715</v>
      </c>
      <c r="D7" s="127">
        <v>6</v>
      </c>
      <c r="E7" s="58" t="s">
        <v>624</v>
      </c>
      <c r="F7" s="146"/>
      <c r="G7" s="117">
        <v>5</v>
      </c>
      <c r="H7" s="59"/>
      <c r="I7" s="59"/>
      <c r="J7" s="59"/>
      <c r="K7" s="59"/>
      <c r="L7" s="59"/>
      <c r="M7" s="134"/>
      <c r="N7" s="141"/>
      <c r="O7" s="142"/>
      <c r="P7" s="143"/>
      <c r="Q7" s="104"/>
      <c r="R7" s="104"/>
      <c r="S7" s="139"/>
    </row>
    <row r="8" spans="1:19" ht="18.45" customHeight="1" x14ac:dyDescent="0.35">
      <c r="A8" s="131">
        <v>51522</v>
      </c>
      <c r="B8" s="132" t="s">
        <v>625</v>
      </c>
      <c r="C8" s="57">
        <v>8201.1600000000017</v>
      </c>
      <c r="D8" s="123">
        <v>6</v>
      </c>
      <c r="E8" s="73" t="s">
        <v>1554</v>
      </c>
      <c r="F8" s="147"/>
      <c r="G8" s="117">
        <v>6</v>
      </c>
      <c r="H8" s="59"/>
      <c r="I8" s="61"/>
      <c r="J8" s="59"/>
      <c r="K8" s="59"/>
      <c r="L8" s="59"/>
      <c r="M8" s="134"/>
      <c r="N8" s="135"/>
      <c r="O8" s="136"/>
      <c r="P8" s="137"/>
      <c r="Q8" s="144"/>
      <c r="R8" s="138"/>
      <c r="S8" s="145"/>
    </row>
    <row r="9" spans="1:19" ht="18.45" customHeight="1" x14ac:dyDescent="0.35">
      <c r="A9" s="131">
        <v>51104</v>
      </c>
      <c r="B9" s="132" t="s">
        <v>127</v>
      </c>
      <c r="C9" s="57">
        <v>23020.800000000003</v>
      </c>
      <c r="D9" s="93">
        <v>6</v>
      </c>
      <c r="E9" s="58" t="s">
        <v>1554</v>
      </c>
      <c r="F9" s="133"/>
      <c r="G9" s="117">
        <v>7</v>
      </c>
      <c r="H9" s="59"/>
      <c r="I9" s="59"/>
      <c r="J9" s="59"/>
      <c r="K9" s="59"/>
      <c r="L9" s="59"/>
      <c r="M9" s="134"/>
      <c r="N9" s="135"/>
      <c r="O9" s="136"/>
      <c r="P9" s="93"/>
      <c r="Q9" s="104"/>
      <c r="R9" s="138"/>
      <c r="S9" s="139"/>
    </row>
    <row r="10" spans="1:19" ht="18.45" customHeight="1" x14ac:dyDescent="0.35">
      <c r="A10" s="131">
        <v>52000</v>
      </c>
      <c r="B10" s="132" t="s">
        <v>128</v>
      </c>
      <c r="C10" s="57">
        <v>12524.346311613845</v>
      </c>
      <c r="D10" s="123">
        <v>1</v>
      </c>
      <c r="E10" s="148" t="s">
        <v>615</v>
      </c>
      <c r="F10" s="133"/>
      <c r="G10" s="117">
        <v>8</v>
      </c>
      <c r="H10" s="59"/>
      <c r="I10" s="59"/>
      <c r="J10" s="59"/>
      <c r="K10" s="59"/>
      <c r="L10" s="59"/>
      <c r="M10" s="134"/>
      <c r="N10" s="135"/>
      <c r="O10" s="136"/>
      <c r="P10" s="137"/>
      <c r="Q10" s="149"/>
      <c r="R10" s="138"/>
      <c r="S10" s="139"/>
    </row>
    <row r="11" spans="1:19" ht="18.45" customHeight="1" x14ac:dyDescent="0.35">
      <c r="A11" s="131">
        <v>52001</v>
      </c>
      <c r="B11" s="132" t="s">
        <v>129</v>
      </c>
      <c r="C11" s="57">
        <v>14860.978086168663</v>
      </c>
      <c r="D11" s="123">
        <v>1</v>
      </c>
      <c r="E11" s="58" t="s">
        <v>626</v>
      </c>
      <c r="F11" s="133"/>
      <c r="G11" s="117">
        <v>9</v>
      </c>
      <c r="H11" s="59"/>
      <c r="I11" s="59"/>
      <c r="J11" s="59"/>
      <c r="K11" s="59"/>
      <c r="L11" s="59"/>
      <c r="M11" s="134"/>
      <c r="N11" s="135"/>
      <c r="O11" s="136"/>
      <c r="P11" s="137"/>
      <c r="Q11" s="104"/>
      <c r="R11" s="138"/>
      <c r="S11" s="145"/>
    </row>
    <row r="12" spans="1:19" ht="18.45" customHeight="1" x14ac:dyDescent="0.35">
      <c r="A12" s="131">
        <v>52014</v>
      </c>
      <c r="B12" s="132" t="s">
        <v>627</v>
      </c>
      <c r="C12" s="57">
        <v>75025.566942559701</v>
      </c>
      <c r="D12" s="123">
        <v>1</v>
      </c>
      <c r="E12" s="58" t="s">
        <v>626</v>
      </c>
      <c r="F12" s="133"/>
      <c r="G12" s="117">
        <v>10</v>
      </c>
      <c r="H12" s="59"/>
      <c r="I12" s="59"/>
      <c r="J12" s="59"/>
      <c r="K12" s="59"/>
      <c r="L12" s="59"/>
      <c r="M12" s="134"/>
      <c r="N12" s="135"/>
      <c r="O12" s="136"/>
      <c r="P12" s="137"/>
      <c r="Q12" s="104"/>
      <c r="R12" s="138"/>
      <c r="S12" s="139"/>
    </row>
    <row r="13" spans="1:19" ht="18.45" customHeight="1" x14ac:dyDescent="0.35">
      <c r="A13" s="131">
        <v>55320</v>
      </c>
      <c r="B13" s="132" t="s">
        <v>130</v>
      </c>
      <c r="C13" s="57">
        <v>11006.820000000002</v>
      </c>
      <c r="D13" s="123">
        <v>6</v>
      </c>
      <c r="E13" s="58" t="s">
        <v>1555</v>
      </c>
      <c r="F13" s="133"/>
      <c r="G13" s="117">
        <v>11</v>
      </c>
      <c r="H13" s="59"/>
      <c r="I13" s="59"/>
      <c r="J13" s="59"/>
      <c r="K13" s="59"/>
      <c r="L13" s="59"/>
      <c r="M13" s="134"/>
      <c r="N13" s="135"/>
      <c r="O13" s="136"/>
      <c r="P13" s="137"/>
      <c r="Q13" s="104"/>
      <c r="R13" s="138"/>
      <c r="S13" s="139"/>
    </row>
    <row r="14" spans="1:19" ht="18.45" customHeight="1" x14ac:dyDescent="0.35">
      <c r="A14" s="131">
        <v>55356</v>
      </c>
      <c r="B14" s="132" t="s">
        <v>131</v>
      </c>
      <c r="C14" s="57">
        <v>50642.257686227807</v>
      </c>
      <c r="D14" s="123">
        <v>1</v>
      </c>
      <c r="E14" s="58" t="s">
        <v>626</v>
      </c>
      <c r="F14" s="133"/>
      <c r="G14" s="117">
        <v>12</v>
      </c>
      <c r="H14" s="59"/>
      <c r="I14" s="59"/>
      <c r="J14" s="59"/>
      <c r="K14" s="59"/>
      <c r="L14" s="59"/>
      <c r="M14" s="134"/>
      <c r="N14" s="135"/>
      <c r="O14" s="136"/>
      <c r="P14" s="137"/>
      <c r="Q14" s="104"/>
      <c r="R14" s="138"/>
      <c r="S14" s="145"/>
    </row>
    <row r="15" spans="1:19" ht="18.45" customHeight="1" x14ac:dyDescent="0.35">
      <c r="A15" s="131">
        <v>55321</v>
      </c>
      <c r="B15" s="132" t="s">
        <v>628</v>
      </c>
      <c r="C15" s="57">
        <v>11006.820000000002</v>
      </c>
      <c r="D15" s="123">
        <v>6</v>
      </c>
      <c r="E15" s="58" t="s">
        <v>629</v>
      </c>
      <c r="F15" s="133"/>
      <c r="G15" s="117">
        <v>13</v>
      </c>
      <c r="H15" s="59"/>
      <c r="I15" s="59"/>
      <c r="J15" s="59"/>
      <c r="K15" s="59"/>
      <c r="L15" s="59"/>
      <c r="M15" s="134"/>
      <c r="N15" s="135"/>
      <c r="O15" s="136"/>
      <c r="P15" s="137"/>
      <c r="Q15" s="104"/>
      <c r="R15" s="138"/>
      <c r="S15" s="139"/>
    </row>
    <row r="16" spans="1:19" ht="18.45" customHeight="1" x14ac:dyDescent="0.35">
      <c r="A16" s="62">
        <v>55413</v>
      </c>
      <c r="B16" s="63" t="s">
        <v>132</v>
      </c>
      <c r="C16" s="64">
        <v>77270.100000000006</v>
      </c>
      <c r="D16" s="65">
        <v>1</v>
      </c>
      <c r="E16" s="58" t="s">
        <v>626</v>
      </c>
      <c r="F16" s="133"/>
      <c r="G16" s="117">
        <v>14</v>
      </c>
      <c r="H16" s="59"/>
      <c r="I16" s="59"/>
      <c r="J16" s="59"/>
      <c r="K16" s="59"/>
      <c r="L16" s="59"/>
      <c r="M16" s="150"/>
      <c r="N16" s="151"/>
      <c r="O16" s="101"/>
      <c r="P16" s="111"/>
      <c r="Q16" s="104"/>
      <c r="R16" s="138"/>
      <c r="S16" s="139"/>
    </row>
    <row r="17" spans="1:19" ht="18.45" customHeight="1" x14ac:dyDescent="0.35">
      <c r="A17" s="62">
        <v>55515</v>
      </c>
      <c r="B17" s="63" t="s">
        <v>133</v>
      </c>
      <c r="C17" s="64">
        <v>79008.650000000009</v>
      </c>
      <c r="D17" s="65">
        <v>1</v>
      </c>
      <c r="E17" s="58" t="s">
        <v>626</v>
      </c>
      <c r="F17" s="133"/>
      <c r="G17" s="117">
        <v>15</v>
      </c>
      <c r="H17" s="59"/>
      <c r="I17" s="59"/>
      <c r="J17" s="59"/>
      <c r="K17" s="59"/>
      <c r="L17" s="59"/>
      <c r="M17" s="150"/>
      <c r="N17" s="151"/>
      <c r="O17" s="101"/>
      <c r="P17" s="111"/>
      <c r="Q17" s="104"/>
      <c r="R17" s="138"/>
      <c r="S17" s="145"/>
    </row>
    <row r="18" spans="1:19" ht="18.45" customHeight="1" x14ac:dyDescent="0.35">
      <c r="A18" s="131">
        <v>56673</v>
      </c>
      <c r="B18" s="132" t="s">
        <v>134</v>
      </c>
      <c r="C18" s="57">
        <v>12617.936258521404</v>
      </c>
      <c r="D18" s="123">
        <v>6</v>
      </c>
      <c r="E18" s="58" t="s">
        <v>630</v>
      </c>
      <c r="F18" s="146"/>
      <c r="G18" s="117">
        <v>16</v>
      </c>
      <c r="H18" s="59"/>
      <c r="I18" s="59"/>
      <c r="J18" s="59"/>
      <c r="K18" s="59"/>
      <c r="L18" s="59"/>
      <c r="M18" s="134"/>
      <c r="N18" s="135"/>
      <c r="O18" s="136"/>
      <c r="P18" s="137"/>
      <c r="Q18" s="104"/>
      <c r="R18" s="104"/>
      <c r="S18" s="139"/>
    </row>
    <row r="19" spans="1:19" ht="18.45" customHeight="1" x14ac:dyDescent="0.35">
      <c r="A19" s="131">
        <v>56415</v>
      </c>
      <c r="B19" s="132" t="s">
        <v>135</v>
      </c>
      <c r="C19" s="57">
        <v>26181.879570000005</v>
      </c>
      <c r="D19" s="123">
        <v>6</v>
      </c>
      <c r="E19" s="58" t="s">
        <v>626</v>
      </c>
      <c r="F19" s="147"/>
      <c r="G19" s="117">
        <v>17</v>
      </c>
      <c r="H19" s="59"/>
      <c r="I19" s="59"/>
      <c r="J19" s="59"/>
      <c r="K19" s="59"/>
      <c r="L19" s="59"/>
      <c r="M19" s="134"/>
      <c r="N19" s="135"/>
      <c r="O19" s="136"/>
      <c r="P19" s="137"/>
      <c r="Q19" s="104"/>
      <c r="R19" s="138"/>
      <c r="S19" s="139"/>
    </row>
    <row r="20" spans="1:19" ht="18.45" customHeight="1" x14ac:dyDescent="0.35">
      <c r="A20" s="131">
        <v>56671</v>
      </c>
      <c r="B20" s="132" t="s">
        <v>136</v>
      </c>
      <c r="C20" s="57">
        <v>13759.81992</v>
      </c>
      <c r="D20" s="123">
        <v>4</v>
      </c>
      <c r="E20" s="58" t="s">
        <v>631</v>
      </c>
      <c r="F20" s="133"/>
      <c r="G20" s="117">
        <v>18</v>
      </c>
      <c r="H20" s="59"/>
      <c r="I20" s="59"/>
      <c r="J20" s="59"/>
      <c r="K20" s="59"/>
      <c r="L20" s="59"/>
      <c r="M20" s="134"/>
      <c r="N20" s="135"/>
      <c r="O20" s="136"/>
      <c r="P20" s="137"/>
      <c r="Q20" s="104"/>
      <c r="R20" s="138"/>
      <c r="S20" s="145"/>
    </row>
    <row r="21" spans="1:19" ht="18.45" customHeight="1" x14ac:dyDescent="0.35">
      <c r="A21" s="62">
        <v>45032</v>
      </c>
      <c r="B21" s="63" t="s">
        <v>137</v>
      </c>
      <c r="C21" s="64">
        <v>14148.2</v>
      </c>
      <c r="D21" s="65">
        <v>3</v>
      </c>
      <c r="E21" s="58" t="s">
        <v>626</v>
      </c>
      <c r="F21" s="133"/>
      <c r="G21" s="117">
        <v>19</v>
      </c>
      <c r="H21" s="59"/>
      <c r="I21" s="59"/>
      <c r="J21" s="59"/>
      <c r="K21" s="59"/>
      <c r="L21" s="59"/>
      <c r="M21" s="150"/>
      <c r="N21" s="151"/>
      <c r="O21" s="101"/>
      <c r="P21" s="111"/>
      <c r="Q21" s="104"/>
      <c r="R21" s="138"/>
      <c r="S21" s="139"/>
    </row>
    <row r="22" spans="1:19" ht="18.45" customHeight="1" x14ac:dyDescent="0.35">
      <c r="A22" s="62">
        <v>45033</v>
      </c>
      <c r="B22" s="63" t="s">
        <v>138</v>
      </c>
      <c r="C22" s="64">
        <v>14475.2</v>
      </c>
      <c r="D22" s="65">
        <v>3</v>
      </c>
      <c r="E22" s="58" t="s">
        <v>626</v>
      </c>
      <c r="F22" s="133"/>
      <c r="G22" s="117">
        <v>20</v>
      </c>
      <c r="H22" s="59"/>
      <c r="I22" s="59"/>
      <c r="J22" s="59"/>
      <c r="K22" s="59"/>
      <c r="L22" s="59"/>
      <c r="M22" s="150"/>
      <c r="N22" s="151"/>
      <c r="O22" s="101"/>
      <c r="P22" s="111"/>
      <c r="Q22" s="104"/>
      <c r="R22" s="138"/>
      <c r="S22" s="139"/>
    </row>
    <row r="23" spans="1:19" ht="18.45" customHeight="1" x14ac:dyDescent="0.35">
      <c r="A23" s="62">
        <v>52111</v>
      </c>
      <c r="B23" s="63" t="s">
        <v>139</v>
      </c>
      <c r="C23" s="64">
        <v>25931.100000000002</v>
      </c>
      <c r="D23" s="65">
        <v>8</v>
      </c>
      <c r="E23" s="58" t="s">
        <v>626</v>
      </c>
      <c r="F23" s="133"/>
      <c r="G23" s="117">
        <v>21</v>
      </c>
      <c r="H23" s="59"/>
      <c r="I23" s="59"/>
      <c r="J23" s="59"/>
      <c r="K23" s="59"/>
      <c r="L23" s="59"/>
      <c r="M23" s="150"/>
      <c r="N23" s="151"/>
      <c r="O23" s="101"/>
      <c r="P23" s="111"/>
      <c r="Q23" s="104"/>
      <c r="R23" s="138"/>
      <c r="S23" s="145"/>
    </row>
    <row r="24" spans="1:19" ht="18.45" customHeight="1" x14ac:dyDescent="0.35">
      <c r="A24" s="131">
        <v>41404</v>
      </c>
      <c r="B24" s="132" t="s">
        <v>140</v>
      </c>
      <c r="C24" s="57">
        <v>25766.510000000006</v>
      </c>
      <c r="D24" s="93">
        <v>4</v>
      </c>
      <c r="E24" s="58" t="s">
        <v>1554</v>
      </c>
      <c r="F24" s="133"/>
      <c r="G24" s="117">
        <v>22</v>
      </c>
      <c r="H24" s="59"/>
      <c r="I24" s="59"/>
      <c r="J24" s="59"/>
      <c r="K24" s="59"/>
      <c r="L24" s="59"/>
      <c r="M24" s="134"/>
      <c r="N24" s="135"/>
      <c r="O24" s="136"/>
      <c r="P24" s="93"/>
      <c r="Q24" s="104"/>
      <c r="R24" s="138"/>
      <c r="S24" s="139"/>
    </row>
    <row r="25" spans="1:19" ht="18.45" customHeight="1" x14ac:dyDescent="0.35">
      <c r="A25" s="131">
        <v>41405</v>
      </c>
      <c r="B25" s="132" t="s">
        <v>140</v>
      </c>
      <c r="C25" s="57">
        <v>35460.084295609326</v>
      </c>
      <c r="D25" s="93">
        <v>4</v>
      </c>
      <c r="E25" s="152" t="s">
        <v>626</v>
      </c>
      <c r="F25" s="133"/>
      <c r="G25" s="117">
        <v>23</v>
      </c>
      <c r="H25" s="59"/>
      <c r="I25" s="59"/>
      <c r="J25" s="59"/>
      <c r="K25" s="59"/>
      <c r="L25" s="59"/>
      <c r="M25" s="134"/>
      <c r="N25" s="135"/>
      <c r="O25" s="136"/>
      <c r="P25" s="93"/>
      <c r="Q25" s="104"/>
      <c r="R25" s="138"/>
      <c r="S25" s="139"/>
    </row>
    <row r="26" spans="1:19" ht="18.45" customHeight="1" x14ac:dyDescent="0.35">
      <c r="A26" s="62">
        <v>41401</v>
      </c>
      <c r="B26" s="63" t="s">
        <v>141</v>
      </c>
      <c r="C26" s="64">
        <v>11870.1</v>
      </c>
      <c r="D26" s="65">
        <v>3</v>
      </c>
      <c r="E26" s="58" t="s">
        <v>626</v>
      </c>
      <c r="F26" s="133"/>
      <c r="G26" s="117">
        <v>24</v>
      </c>
      <c r="H26" s="59"/>
      <c r="I26" s="59"/>
      <c r="J26" s="59"/>
      <c r="K26" s="59"/>
      <c r="L26" s="59"/>
      <c r="M26" s="150"/>
      <c r="N26" s="151"/>
      <c r="O26" s="101"/>
      <c r="P26" s="111"/>
      <c r="Q26" s="104"/>
      <c r="R26" s="138"/>
      <c r="S26" s="145"/>
    </row>
    <row r="27" spans="1:19" ht="18.45" customHeight="1" x14ac:dyDescent="0.35">
      <c r="A27" s="131">
        <v>41410</v>
      </c>
      <c r="B27" s="140" t="s">
        <v>142</v>
      </c>
      <c r="C27" s="60">
        <v>20287.080000000002</v>
      </c>
      <c r="D27" s="127">
        <v>3</v>
      </c>
      <c r="E27" s="58" t="s">
        <v>632</v>
      </c>
      <c r="F27" s="133"/>
      <c r="G27" s="117">
        <v>25</v>
      </c>
      <c r="H27" s="59"/>
      <c r="I27" s="59"/>
      <c r="J27" s="59"/>
      <c r="K27" s="59"/>
      <c r="L27" s="59"/>
      <c r="M27" s="134"/>
      <c r="N27" s="141"/>
      <c r="O27" s="142"/>
      <c r="P27" s="143"/>
      <c r="Q27" s="104"/>
      <c r="R27" s="138"/>
      <c r="S27" s="139"/>
    </row>
    <row r="28" spans="1:19" ht="18.45" customHeight="1" x14ac:dyDescent="0.35">
      <c r="A28" s="131">
        <v>55243</v>
      </c>
      <c r="B28" s="132" t="s">
        <v>143</v>
      </c>
      <c r="C28" s="57">
        <v>21462.100000000002</v>
      </c>
      <c r="D28" s="93">
        <v>6</v>
      </c>
      <c r="E28" s="58" t="s">
        <v>626</v>
      </c>
      <c r="F28" s="133"/>
      <c r="G28" s="117">
        <v>26</v>
      </c>
      <c r="H28" s="59"/>
      <c r="I28" s="59"/>
      <c r="J28" s="59"/>
      <c r="K28" s="59"/>
      <c r="L28" s="59"/>
      <c r="M28" s="134"/>
      <c r="N28" s="135"/>
      <c r="O28" s="136"/>
      <c r="P28" s="93"/>
      <c r="Q28" s="104"/>
      <c r="R28" s="138"/>
      <c r="S28" s="139"/>
    </row>
    <row r="29" spans="1:19" ht="18.45" customHeight="1" x14ac:dyDescent="0.35">
      <c r="A29" s="131">
        <v>55244</v>
      </c>
      <c r="B29" s="132" t="s">
        <v>144</v>
      </c>
      <c r="C29" s="57">
        <v>5863.1100000000006</v>
      </c>
      <c r="D29" s="93">
        <v>6</v>
      </c>
      <c r="E29" s="152" t="s">
        <v>633</v>
      </c>
      <c r="F29" s="133"/>
      <c r="G29" s="117">
        <v>27</v>
      </c>
      <c r="H29" s="59"/>
      <c r="I29" s="59"/>
      <c r="J29" s="59"/>
      <c r="K29" s="59"/>
      <c r="L29" s="59"/>
      <c r="M29" s="134"/>
      <c r="N29" s="135"/>
      <c r="O29" s="136"/>
      <c r="P29" s="93"/>
      <c r="Q29" s="104"/>
      <c r="R29" s="138"/>
      <c r="S29" s="145"/>
    </row>
    <row r="30" spans="1:19" ht="18.45" customHeight="1" x14ac:dyDescent="0.35">
      <c r="A30" s="131">
        <v>41524</v>
      </c>
      <c r="B30" s="132" t="s">
        <v>146</v>
      </c>
      <c r="C30" s="57">
        <v>14136.210000000003</v>
      </c>
      <c r="D30" s="123">
        <v>6</v>
      </c>
      <c r="E30" s="152" t="s">
        <v>634</v>
      </c>
      <c r="F30" s="146"/>
      <c r="G30" s="117">
        <v>28</v>
      </c>
      <c r="H30" s="59"/>
      <c r="I30" s="59"/>
      <c r="J30" s="59"/>
      <c r="K30" s="59"/>
      <c r="L30" s="59"/>
      <c r="M30" s="134"/>
      <c r="N30" s="135"/>
      <c r="O30" s="136"/>
      <c r="P30" s="137"/>
      <c r="Q30" s="104"/>
      <c r="R30" s="104"/>
      <c r="S30" s="139"/>
    </row>
    <row r="31" spans="1:19" ht="18.45" customHeight="1" x14ac:dyDescent="0.35">
      <c r="A31" s="131">
        <v>41520</v>
      </c>
      <c r="B31" s="132" t="s">
        <v>147</v>
      </c>
      <c r="C31" s="57">
        <v>9580.01</v>
      </c>
      <c r="D31" s="123">
        <v>6</v>
      </c>
      <c r="E31" s="58" t="s">
        <v>635</v>
      </c>
      <c r="F31" s="58"/>
      <c r="G31" s="117">
        <v>29</v>
      </c>
      <c r="H31" s="59"/>
      <c r="I31" s="59"/>
      <c r="J31" s="59"/>
      <c r="K31" s="59"/>
      <c r="L31" s="59"/>
      <c r="M31" s="134"/>
      <c r="N31" s="135"/>
      <c r="O31" s="136"/>
      <c r="P31" s="137"/>
      <c r="Q31" s="104"/>
      <c r="R31" s="104"/>
      <c r="S31" s="139"/>
    </row>
    <row r="32" spans="1:19" ht="18.45" customHeight="1" x14ac:dyDescent="0.35">
      <c r="A32" s="131">
        <v>41701</v>
      </c>
      <c r="B32" s="140" t="s">
        <v>148</v>
      </c>
      <c r="C32" s="60">
        <v>9460.11</v>
      </c>
      <c r="D32" s="127">
        <v>6</v>
      </c>
      <c r="E32" s="58" t="s">
        <v>636</v>
      </c>
      <c r="F32" s="147"/>
      <c r="G32" s="117">
        <v>30</v>
      </c>
      <c r="H32" s="59"/>
      <c r="I32" s="59"/>
      <c r="J32" s="59"/>
      <c r="K32" s="59"/>
      <c r="L32" s="59"/>
      <c r="M32" s="134"/>
      <c r="N32" s="141"/>
      <c r="O32" s="142"/>
      <c r="P32" s="143"/>
      <c r="Q32" s="104"/>
      <c r="R32" s="138"/>
      <c r="S32" s="145"/>
    </row>
    <row r="33" spans="1:19" ht="18.45" customHeight="1" x14ac:dyDescent="0.35">
      <c r="A33" s="131">
        <v>41702</v>
      </c>
      <c r="B33" s="132" t="s">
        <v>149</v>
      </c>
      <c r="C33" s="57">
        <v>5469.0857652244649</v>
      </c>
      <c r="D33" s="123">
        <v>5</v>
      </c>
      <c r="E33" s="58" t="s">
        <v>637</v>
      </c>
      <c r="F33" s="133"/>
      <c r="G33" s="117">
        <v>31</v>
      </c>
      <c r="H33" s="59"/>
      <c r="I33" s="59"/>
      <c r="J33" s="59"/>
      <c r="K33" s="59"/>
      <c r="L33" s="59"/>
      <c r="M33" s="134"/>
      <c r="N33" s="135"/>
      <c r="O33" s="136"/>
      <c r="P33" s="137"/>
      <c r="Q33" s="104"/>
      <c r="R33" s="138"/>
      <c r="S33" s="139"/>
    </row>
    <row r="34" spans="1:19" ht="18.45" customHeight="1" x14ac:dyDescent="0.35">
      <c r="A34" s="131">
        <v>55048</v>
      </c>
      <c r="B34" s="132" t="s">
        <v>150</v>
      </c>
      <c r="C34" s="57">
        <v>37516.71</v>
      </c>
      <c r="D34" s="123">
        <v>6</v>
      </c>
      <c r="E34" s="58" t="s">
        <v>626</v>
      </c>
      <c r="F34" s="133"/>
      <c r="G34" s="117">
        <v>32</v>
      </c>
      <c r="H34" s="59"/>
      <c r="I34" s="59"/>
      <c r="J34" s="59"/>
      <c r="K34" s="59"/>
      <c r="L34" s="59"/>
      <c r="M34" s="134"/>
      <c r="N34" s="135"/>
      <c r="O34" s="136"/>
      <c r="P34" s="137"/>
      <c r="Q34" s="104"/>
      <c r="R34" s="138"/>
      <c r="S34" s="139"/>
    </row>
    <row r="35" spans="1:19" ht="18.45" customHeight="1" x14ac:dyDescent="0.35">
      <c r="A35" s="131">
        <v>55126</v>
      </c>
      <c r="B35" s="132" t="s">
        <v>151</v>
      </c>
      <c r="C35" s="57">
        <v>11714.230000000001</v>
      </c>
      <c r="D35" s="123">
        <v>6</v>
      </c>
      <c r="E35" s="58" t="s">
        <v>638</v>
      </c>
      <c r="F35" s="133"/>
      <c r="G35" s="117">
        <v>33</v>
      </c>
      <c r="H35" s="59"/>
      <c r="I35" s="59"/>
      <c r="J35" s="59"/>
      <c r="K35" s="59"/>
      <c r="L35" s="59"/>
      <c r="M35" s="134"/>
      <c r="N35" s="135"/>
      <c r="O35" s="136"/>
      <c r="P35" s="137"/>
      <c r="Q35" s="104"/>
      <c r="R35" s="138"/>
      <c r="S35" s="145"/>
    </row>
    <row r="36" spans="1:19" ht="18.45" customHeight="1" x14ac:dyDescent="0.35">
      <c r="A36" s="131">
        <v>56590</v>
      </c>
      <c r="B36" s="132" t="s">
        <v>639</v>
      </c>
      <c r="C36" s="57">
        <v>52376.550380828878</v>
      </c>
      <c r="D36" s="123">
        <v>4</v>
      </c>
      <c r="E36" s="58" t="s">
        <v>640</v>
      </c>
      <c r="F36" s="133"/>
      <c r="G36" s="117">
        <v>34</v>
      </c>
      <c r="H36" s="59"/>
      <c r="I36" s="59"/>
      <c r="J36" s="59"/>
      <c r="K36" s="59"/>
      <c r="L36" s="59"/>
      <c r="M36" s="134"/>
      <c r="N36" s="135"/>
      <c r="O36" s="136"/>
      <c r="P36" s="137"/>
      <c r="Q36" s="104"/>
      <c r="R36" s="138"/>
      <c r="S36" s="139"/>
    </row>
    <row r="37" spans="1:19" ht="18.45" customHeight="1" x14ac:dyDescent="0.35">
      <c r="A37" s="131">
        <v>56591</v>
      </c>
      <c r="B37" s="132" t="s">
        <v>153</v>
      </c>
      <c r="C37" s="57">
        <v>4021.3865920768103</v>
      </c>
      <c r="D37" s="123">
        <v>10</v>
      </c>
      <c r="E37" s="58" t="s">
        <v>641</v>
      </c>
      <c r="F37" s="133"/>
      <c r="G37" s="117">
        <v>35</v>
      </c>
      <c r="H37" s="59"/>
      <c r="I37" s="59"/>
      <c r="J37" s="59"/>
      <c r="K37" s="59"/>
      <c r="L37" s="59"/>
      <c r="M37" s="134"/>
      <c r="N37" s="135"/>
      <c r="O37" s="136"/>
      <c r="P37" s="137"/>
      <c r="Q37" s="104"/>
      <c r="R37" s="138"/>
      <c r="S37" s="139"/>
    </row>
    <row r="38" spans="1:19" ht="18.45" customHeight="1" x14ac:dyDescent="0.35">
      <c r="A38" s="131">
        <v>56690</v>
      </c>
      <c r="B38" s="140" t="s">
        <v>154</v>
      </c>
      <c r="C38" s="60">
        <v>61895.49217236002</v>
      </c>
      <c r="D38" s="127">
        <v>6</v>
      </c>
      <c r="E38" s="73" t="s">
        <v>642</v>
      </c>
      <c r="F38" s="133"/>
      <c r="G38" s="117">
        <v>36</v>
      </c>
      <c r="H38" s="59"/>
      <c r="I38" s="59"/>
      <c r="J38" s="59"/>
      <c r="K38" s="59"/>
      <c r="L38" s="59"/>
      <c r="M38" s="134"/>
      <c r="N38" s="141"/>
      <c r="O38" s="142"/>
      <c r="P38" s="143"/>
      <c r="Q38" s="144"/>
      <c r="R38" s="138"/>
      <c r="S38" s="145"/>
    </row>
    <row r="39" spans="1:19" ht="18.45" customHeight="1" x14ac:dyDescent="0.35">
      <c r="A39" s="131">
        <v>57501</v>
      </c>
      <c r="B39" s="132" t="s">
        <v>155</v>
      </c>
      <c r="C39" s="57">
        <v>11186.67</v>
      </c>
      <c r="D39" s="123">
        <v>6</v>
      </c>
      <c r="E39" s="58" t="s">
        <v>643</v>
      </c>
      <c r="F39" s="133"/>
      <c r="G39" s="117">
        <v>37</v>
      </c>
      <c r="H39" s="59"/>
      <c r="I39" s="59"/>
      <c r="J39" s="59"/>
      <c r="K39" s="59"/>
      <c r="L39" s="59"/>
      <c r="M39" s="134"/>
      <c r="N39" s="135"/>
      <c r="O39" s="136"/>
      <c r="P39" s="137"/>
      <c r="Q39" s="104"/>
      <c r="R39" s="138"/>
      <c r="S39" s="139"/>
    </row>
    <row r="40" spans="1:19" ht="18.45" customHeight="1" x14ac:dyDescent="0.35">
      <c r="A40" s="131">
        <v>56613</v>
      </c>
      <c r="B40" s="132" t="s">
        <v>156</v>
      </c>
      <c r="C40" s="57">
        <v>11662.673000000003</v>
      </c>
      <c r="D40" s="123">
        <v>6</v>
      </c>
      <c r="E40" s="73" t="s">
        <v>644</v>
      </c>
      <c r="F40" s="133"/>
      <c r="G40" s="117">
        <v>38</v>
      </c>
      <c r="H40" s="59"/>
      <c r="I40" s="59"/>
      <c r="J40" s="59"/>
      <c r="K40" s="59"/>
      <c r="L40" s="59"/>
      <c r="M40" s="134"/>
      <c r="N40" s="135"/>
      <c r="O40" s="136"/>
      <c r="P40" s="137"/>
      <c r="Q40" s="144"/>
      <c r="R40" s="138"/>
      <c r="S40" s="139"/>
    </row>
    <row r="41" spans="1:19" ht="18.45" customHeight="1" x14ac:dyDescent="0.35">
      <c r="A41" s="131">
        <v>56623</v>
      </c>
      <c r="B41" s="132" t="s">
        <v>157</v>
      </c>
      <c r="C41" s="57">
        <v>11662.235855546876</v>
      </c>
      <c r="D41" s="123">
        <v>6</v>
      </c>
      <c r="E41" s="58" t="s">
        <v>645</v>
      </c>
      <c r="F41" s="133"/>
      <c r="G41" s="117">
        <v>39</v>
      </c>
      <c r="H41" s="59"/>
      <c r="I41" s="59"/>
      <c r="J41" s="59"/>
      <c r="K41" s="59"/>
      <c r="L41" s="59"/>
      <c r="M41" s="134"/>
      <c r="N41" s="135"/>
      <c r="O41" s="136"/>
      <c r="P41" s="137"/>
      <c r="Q41" s="104"/>
      <c r="R41" s="138"/>
      <c r="S41" s="145"/>
    </row>
    <row r="42" spans="1:19" ht="18.45" customHeight="1" x14ac:dyDescent="0.35">
      <c r="A42" s="131">
        <v>56810</v>
      </c>
      <c r="B42" s="132" t="s">
        <v>158</v>
      </c>
      <c r="C42" s="57">
        <v>6755.9294746890473</v>
      </c>
      <c r="D42" s="123">
        <v>6</v>
      </c>
      <c r="E42" s="58" t="s">
        <v>646</v>
      </c>
      <c r="F42" s="133"/>
      <c r="G42" s="117">
        <v>40</v>
      </c>
      <c r="H42" s="59"/>
      <c r="I42" s="59"/>
      <c r="J42" s="59"/>
      <c r="K42" s="59"/>
      <c r="L42" s="59"/>
      <c r="M42" s="134"/>
      <c r="N42" s="135"/>
      <c r="O42" s="136"/>
      <c r="P42" s="137"/>
      <c r="Q42" s="104"/>
      <c r="R42" s="138"/>
      <c r="S42" s="139"/>
    </row>
    <row r="43" spans="1:19" ht="18.45" customHeight="1" x14ac:dyDescent="0.35">
      <c r="A43" s="131">
        <v>56666</v>
      </c>
      <c r="B43" s="132" t="s">
        <v>159</v>
      </c>
      <c r="C43" s="57">
        <v>24932.59687087623</v>
      </c>
      <c r="D43" s="123">
        <v>4</v>
      </c>
      <c r="E43" s="58" t="s">
        <v>647</v>
      </c>
      <c r="F43" s="133"/>
      <c r="G43" s="117">
        <v>41</v>
      </c>
      <c r="H43" s="59"/>
      <c r="I43" s="59"/>
      <c r="J43" s="59"/>
      <c r="K43" s="59"/>
      <c r="L43" s="59"/>
      <c r="M43" s="134"/>
      <c r="N43" s="135"/>
      <c r="O43" s="136"/>
      <c r="P43" s="137"/>
      <c r="Q43" s="104"/>
      <c r="R43" s="138"/>
      <c r="S43" s="139"/>
    </row>
    <row r="44" spans="1:19" ht="18.45" customHeight="1" x14ac:dyDescent="0.35">
      <c r="A44" s="131">
        <v>56669</v>
      </c>
      <c r="B44" s="132" t="s">
        <v>160</v>
      </c>
      <c r="C44" s="57">
        <v>6112.5076199567557</v>
      </c>
      <c r="D44" s="123">
        <v>6</v>
      </c>
      <c r="E44" s="58" t="s">
        <v>648</v>
      </c>
      <c r="F44" s="133"/>
      <c r="G44" s="117">
        <v>42</v>
      </c>
      <c r="H44" s="59"/>
      <c r="I44" s="59"/>
      <c r="J44" s="59"/>
      <c r="K44" s="59"/>
      <c r="L44" s="59"/>
      <c r="M44" s="134"/>
      <c r="N44" s="135"/>
      <c r="O44" s="136"/>
      <c r="P44" s="137"/>
      <c r="Q44" s="104"/>
      <c r="R44" s="138"/>
      <c r="S44" s="145"/>
    </row>
    <row r="45" spans="1:19" ht="18.45" customHeight="1" x14ac:dyDescent="0.35">
      <c r="A45" s="131">
        <v>55238</v>
      </c>
      <c r="B45" s="140" t="s">
        <v>161</v>
      </c>
      <c r="C45" s="60">
        <v>25720.788642923286</v>
      </c>
      <c r="D45" s="127">
        <v>6</v>
      </c>
      <c r="E45" s="73" t="s">
        <v>1554</v>
      </c>
      <c r="F45" s="133"/>
      <c r="G45" s="117">
        <v>43</v>
      </c>
      <c r="H45" s="59"/>
      <c r="I45" s="59"/>
      <c r="J45" s="59"/>
      <c r="K45" s="59"/>
      <c r="L45" s="59"/>
      <c r="M45" s="134"/>
      <c r="N45" s="141"/>
      <c r="O45" s="142"/>
      <c r="P45" s="143"/>
      <c r="Q45" s="144"/>
      <c r="R45" s="138"/>
      <c r="S45" s="139"/>
    </row>
    <row r="46" spans="1:19" ht="18.45" customHeight="1" x14ac:dyDescent="0.35">
      <c r="A46" s="131">
        <v>55246</v>
      </c>
      <c r="B46" s="132" t="s">
        <v>162</v>
      </c>
      <c r="C46" s="57">
        <v>5613.8556825392297</v>
      </c>
      <c r="D46" s="123">
        <v>10</v>
      </c>
      <c r="E46" s="58" t="s">
        <v>649</v>
      </c>
      <c r="F46" s="133"/>
      <c r="G46" s="117">
        <v>44</v>
      </c>
      <c r="H46" s="59"/>
      <c r="I46" s="59"/>
      <c r="J46" s="59"/>
      <c r="K46" s="59"/>
      <c r="L46" s="59"/>
      <c r="M46" s="134"/>
      <c r="N46" s="135"/>
      <c r="O46" s="136"/>
      <c r="P46" s="137"/>
      <c r="Q46" s="104"/>
      <c r="R46" s="138"/>
      <c r="S46" s="139"/>
    </row>
    <row r="47" spans="1:19" ht="18.45" customHeight="1" x14ac:dyDescent="0.35">
      <c r="A47" s="131">
        <v>41510</v>
      </c>
      <c r="B47" s="132" t="s">
        <v>650</v>
      </c>
      <c r="C47" s="57">
        <v>32975.370055029853</v>
      </c>
      <c r="D47" s="123">
        <v>6</v>
      </c>
      <c r="E47" s="58" t="s">
        <v>651</v>
      </c>
      <c r="F47" s="133"/>
      <c r="G47" s="117">
        <v>45</v>
      </c>
      <c r="H47" s="59"/>
      <c r="I47" s="59"/>
      <c r="J47" s="59"/>
      <c r="K47" s="59"/>
      <c r="L47" s="59"/>
      <c r="M47" s="134"/>
      <c r="N47" s="135"/>
      <c r="O47" s="136"/>
      <c r="P47" s="137"/>
      <c r="Q47" s="104"/>
      <c r="R47" s="138"/>
      <c r="S47" s="145"/>
    </row>
    <row r="48" spans="1:19" ht="18.45" customHeight="1" x14ac:dyDescent="0.35">
      <c r="A48" s="131">
        <v>51120</v>
      </c>
      <c r="B48" s="132" t="s">
        <v>163</v>
      </c>
      <c r="C48" s="57">
        <v>37801.033965522023</v>
      </c>
      <c r="D48" s="123">
        <v>6</v>
      </c>
      <c r="E48" s="58" t="s">
        <v>652</v>
      </c>
      <c r="F48" s="133"/>
      <c r="G48" s="117">
        <v>46</v>
      </c>
      <c r="H48" s="59"/>
      <c r="I48" s="59"/>
      <c r="J48" s="59"/>
      <c r="K48" s="59"/>
      <c r="L48" s="59"/>
      <c r="M48" s="134"/>
      <c r="N48" s="135"/>
      <c r="O48" s="136"/>
      <c r="P48" s="137"/>
      <c r="Q48" s="104"/>
      <c r="R48" s="138"/>
      <c r="S48" s="139"/>
    </row>
    <row r="49" spans="1:19" ht="18.45" customHeight="1" x14ac:dyDescent="0.35">
      <c r="A49" s="131">
        <v>41216</v>
      </c>
      <c r="B49" s="132" t="s">
        <v>164</v>
      </c>
      <c r="C49" s="57">
        <v>10572.90613277601</v>
      </c>
      <c r="D49" s="123">
        <v>6</v>
      </c>
      <c r="E49" s="58" t="s">
        <v>653</v>
      </c>
      <c r="F49" s="133"/>
      <c r="G49" s="117">
        <v>47</v>
      </c>
      <c r="H49" s="59"/>
      <c r="I49" s="59"/>
      <c r="J49" s="59"/>
      <c r="K49" s="59"/>
      <c r="L49" s="59"/>
      <c r="M49" s="134"/>
      <c r="N49" s="135"/>
      <c r="O49" s="136"/>
      <c r="P49" s="137"/>
      <c r="Q49" s="104"/>
      <c r="R49" s="138"/>
      <c r="S49" s="139"/>
    </row>
    <row r="50" spans="1:19" ht="18.45" customHeight="1" x14ac:dyDescent="0.35">
      <c r="A50" s="131">
        <v>41316</v>
      </c>
      <c r="B50" s="132" t="s">
        <v>165</v>
      </c>
      <c r="C50" s="57">
        <v>9812.183284667417</v>
      </c>
      <c r="D50" s="123">
        <v>6</v>
      </c>
      <c r="E50" s="58" t="s">
        <v>654</v>
      </c>
      <c r="F50" s="133"/>
      <c r="G50" s="117">
        <v>48</v>
      </c>
      <c r="H50" s="59"/>
      <c r="I50" s="59"/>
      <c r="J50" s="59"/>
      <c r="K50" s="59"/>
      <c r="L50" s="59"/>
      <c r="M50" s="134"/>
      <c r="N50" s="135"/>
      <c r="O50" s="136"/>
      <c r="P50" s="137"/>
      <c r="Q50" s="104"/>
      <c r="R50" s="138"/>
      <c r="S50" s="145"/>
    </row>
    <row r="51" spans="1:19" ht="18.45" customHeight="1" x14ac:dyDescent="0.35">
      <c r="A51" s="131">
        <v>41523</v>
      </c>
      <c r="B51" s="132" t="s">
        <v>166</v>
      </c>
      <c r="C51" s="57">
        <v>30401.682636100697</v>
      </c>
      <c r="D51" s="123">
        <v>6</v>
      </c>
      <c r="E51" s="73" t="s">
        <v>1554</v>
      </c>
      <c r="F51" s="133"/>
      <c r="G51" s="117">
        <v>49</v>
      </c>
      <c r="H51" s="59"/>
      <c r="I51" s="59"/>
      <c r="J51" s="59"/>
      <c r="K51" s="59"/>
      <c r="L51" s="59"/>
      <c r="M51" s="134"/>
      <c r="N51" s="135"/>
      <c r="O51" s="136"/>
      <c r="P51" s="137"/>
      <c r="Q51" s="144"/>
      <c r="R51" s="138"/>
      <c r="S51" s="139"/>
    </row>
    <row r="52" spans="1:19" ht="18.45" customHeight="1" x14ac:dyDescent="0.35">
      <c r="A52" s="131">
        <v>41522</v>
      </c>
      <c r="B52" s="132" t="s">
        <v>167</v>
      </c>
      <c r="C52" s="57">
        <v>20066.404050000005</v>
      </c>
      <c r="D52" s="123">
        <v>6</v>
      </c>
      <c r="E52" s="73" t="s">
        <v>655</v>
      </c>
      <c r="F52" s="133"/>
      <c r="G52" s="117">
        <v>50</v>
      </c>
      <c r="H52" s="59"/>
      <c r="I52" s="59"/>
      <c r="J52" s="59"/>
      <c r="K52" s="59"/>
      <c r="L52" s="59"/>
      <c r="M52" s="134"/>
      <c r="N52" s="135"/>
      <c r="O52" s="136"/>
      <c r="P52" s="137"/>
      <c r="Q52" s="144"/>
      <c r="R52" s="138"/>
      <c r="S52" s="139"/>
    </row>
    <row r="53" spans="1:19" ht="18.45" customHeight="1" x14ac:dyDescent="0.35">
      <c r="A53" s="131">
        <v>52067</v>
      </c>
      <c r="B53" s="132" t="s">
        <v>656</v>
      </c>
      <c r="C53" s="57">
        <v>9870.6761805521746</v>
      </c>
      <c r="D53" s="123">
        <v>1</v>
      </c>
      <c r="E53" s="58" t="s">
        <v>657</v>
      </c>
      <c r="F53" s="133"/>
      <c r="G53" s="117">
        <v>51</v>
      </c>
      <c r="H53" s="59"/>
      <c r="I53" s="59"/>
      <c r="J53" s="59"/>
      <c r="K53" s="59"/>
      <c r="L53" s="59"/>
      <c r="M53" s="134"/>
      <c r="N53" s="135"/>
      <c r="O53" s="136"/>
      <c r="P53" s="137"/>
      <c r="Q53" s="104"/>
      <c r="R53" s="138"/>
      <c r="S53" s="145"/>
    </row>
    <row r="54" spans="1:19" ht="18.45" customHeight="1" x14ac:dyDescent="0.35">
      <c r="A54" s="131">
        <v>52095</v>
      </c>
      <c r="B54" s="132" t="s">
        <v>168</v>
      </c>
      <c r="C54" s="57">
        <v>7009.8953236644656</v>
      </c>
      <c r="D54" s="123">
        <v>6</v>
      </c>
      <c r="E54" s="58" t="s">
        <v>658</v>
      </c>
      <c r="F54" s="133"/>
      <c r="G54" s="117">
        <v>52</v>
      </c>
      <c r="H54" s="59"/>
      <c r="I54" s="59"/>
      <c r="J54" s="59"/>
      <c r="K54" s="59"/>
      <c r="L54" s="59"/>
      <c r="M54" s="134"/>
      <c r="N54" s="135"/>
      <c r="O54" s="136"/>
      <c r="P54" s="137"/>
      <c r="Q54" s="104"/>
      <c r="R54" s="138"/>
      <c r="S54" s="139"/>
    </row>
    <row r="55" spans="1:19" ht="18.45" customHeight="1" x14ac:dyDescent="0.35">
      <c r="A55" s="131">
        <v>52104</v>
      </c>
      <c r="B55" s="132" t="s">
        <v>169</v>
      </c>
      <c r="C55" s="57">
        <v>10094.249266076829</v>
      </c>
      <c r="D55" s="123">
        <v>6</v>
      </c>
      <c r="E55" s="58" t="s">
        <v>615</v>
      </c>
      <c r="F55" s="133"/>
      <c r="G55" s="117">
        <v>53</v>
      </c>
      <c r="H55" s="59"/>
      <c r="I55" s="59"/>
      <c r="J55" s="59"/>
      <c r="K55" s="59"/>
      <c r="L55" s="59"/>
      <c r="M55" s="134"/>
      <c r="N55" s="135"/>
      <c r="O55" s="136"/>
      <c r="P55" s="137"/>
      <c r="Q55" s="104"/>
      <c r="R55" s="138"/>
      <c r="S55" s="139"/>
    </row>
    <row r="56" spans="1:19" ht="18.45" customHeight="1" x14ac:dyDescent="0.35">
      <c r="A56" s="131">
        <v>56792</v>
      </c>
      <c r="B56" s="132" t="s">
        <v>170</v>
      </c>
      <c r="C56" s="57">
        <v>36272.907060532852</v>
      </c>
      <c r="D56" s="123">
        <v>1</v>
      </c>
      <c r="E56" s="58" t="s">
        <v>626</v>
      </c>
      <c r="F56" s="133"/>
      <c r="G56" s="117">
        <v>54</v>
      </c>
      <c r="H56" s="59"/>
      <c r="I56" s="59"/>
      <c r="J56" s="59"/>
      <c r="K56" s="59"/>
      <c r="L56" s="59"/>
      <c r="M56" s="134"/>
      <c r="N56" s="135"/>
      <c r="O56" s="136"/>
      <c r="P56" s="137"/>
      <c r="Q56" s="104"/>
      <c r="R56" s="138"/>
      <c r="S56" s="145"/>
    </row>
    <row r="57" spans="1:19" ht="18.45" customHeight="1" x14ac:dyDescent="0.35">
      <c r="A57" s="131">
        <v>55092</v>
      </c>
      <c r="B57" s="132" t="s">
        <v>171</v>
      </c>
      <c r="C57" s="57">
        <v>83805.696578880787</v>
      </c>
      <c r="D57" s="123">
        <v>1</v>
      </c>
      <c r="E57" s="58" t="s">
        <v>626</v>
      </c>
      <c r="F57" s="133"/>
      <c r="G57" s="117">
        <v>55</v>
      </c>
      <c r="H57" s="59"/>
      <c r="I57" s="59"/>
      <c r="J57" s="59"/>
      <c r="K57" s="59"/>
      <c r="L57" s="59"/>
      <c r="M57" s="134"/>
      <c r="N57" s="135"/>
      <c r="O57" s="136"/>
      <c r="P57" s="137"/>
      <c r="Q57" s="104"/>
      <c r="R57" s="138"/>
      <c r="S57" s="139"/>
    </row>
    <row r="58" spans="1:19" ht="18.45" customHeight="1" x14ac:dyDescent="0.35">
      <c r="A58" s="131">
        <v>52102</v>
      </c>
      <c r="B58" s="140" t="s">
        <v>659</v>
      </c>
      <c r="C58" s="60">
        <v>96271.995014318891</v>
      </c>
      <c r="D58" s="127">
        <v>1</v>
      </c>
      <c r="E58" s="58" t="s">
        <v>615</v>
      </c>
      <c r="F58" s="133"/>
      <c r="G58" s="117">
        <v>56</v>
      </c>
      <c r="H58" s="59"/>
      <c r="I58" s="59"/>
      <c r="J58" s="59"/>
      <c r="K58" s="59"/>
      <c r="L58" s="59"/>
      <c r="M58" s="134"/>
      <c r="N58" s="141"/>
      <c r="O58" s="142"/>
      <c r="P58" s="143"/>
      <c r="Q58" s="104"/>
      <c r="R58" s="138"/>
      <c r="S58" s="139"/>
    </row>
    <row r="59" spans="1:19" ht="18.45" customHeight="1" x14ac:dyDescent="0.35">
      <c r="A59" s="131">
        <v>52120</v>
      </c>
      <c r="B59" s="132" t="s">
        <v>172</v>
      </c>
      <c r="C59" s="57">
        <v>113136.29712</v>
      </c>
      <c r="D59" s="123">
        <v>1</v>
      </c>
      <c r="E59" s="58" t="s">
        <v>626</v>
      </c>
      <c r="F59" s="133"/>
      <c r="G59" s="117">
        <v>57</v>
      </c>
      <c r="H59" s="59"/>
      <c r="I59" s="59"/>
      <c r="J59" s="59"/>
      <c r="K59" s="59"/>
      <c r="L59" s="59"/>
      <c r="M59" s="134"/>
      <c r="N59" s="135"/>
      <c r="O59" s="136"/>
      <c r="P59" s="137"/>
      <c r="Q59" s="104"/>
      <c r="R59" s="138"/>
      <c r="S59" s="145"/>
    </row>
    <row r="60" spans="1:19" ht="18.45" customHeight="1" x14ac:dyDescent="0.35">
      <c r="A60" s="131">
        <v>52122</v>
      </c>
      <c r="B60" s="132" t="s">
        <v>173</v>
      </c>
      <c r="C60" s="57">
        <v>12995.385480000003</v>
      </c>
      <c r="D60" s="123">
        <v>6</v>
      </c>
      <c r="E60" s="58" t="s">
        <v>626</v>
      </c>
      <c r="F60" s="133"/>
      <c r="G60" s="117">
        <v>58</v>
      </c>
      <c r="H60" s="59"/>
      <c r="I60" s="59"/>
      <c r="J60" s="59"/>
      <c r="K60" s="59"/>
      <c r="L60" s="59"/>
      <c r="M60" s="134"/>
      <c r="N60" s="135"/>
      <c r="O60" s="136"/>
      <c r="P60" s="137"/>
      <c r="Q60" s="104"/>
      <c r="R60" s="138"/>
      <c r="S60" s="139"/>
    </row>
    <row r="61" spans="1:19" ht="18.45" customHeight="1" x14ac:dyDescent="0.35">
      <c r="A61" s="131">
        <v>52123</v>
      </c>
      <c r="B61" s="132" t="s">
        <v>174</v>
      </c>
      <c r="C61" s="57">
        <v>12995.385480000003</v>
      </c>
      <c r="D61" s="123">
        <v>6</v>
      </c>
      <c r="E61" s="58" t="s">
        <v>626</v>
      </c>
      <c r="F61" s="133"/>
      <c r="G61" s="117">
        <v>59</v>
      </c>
      <c r="H61" s="59"/>
      <c r="I61" s="59"/>
      <c r="J61" s="59"/>
      <c r="K61" s="59"/>
      <c r="L61" s="59"/>
      <c r="M61" s="134"/>
      <c r="N61" s="135"/>
      <c r="O61" s="136"/>
      <c r="P61" s="137"/>
      <c r="Q61" s="104"/>
      <c r="R61" s="138"/>
      <c r="S61" s="139"/>
    </row>
    <row r="62" spans="1:19" ht="18.45" customHeight="1" x14ac:dyDescent="0.35">
      <c r="A62" s="131">
        <v>52103</v>
      </c>
      <c r="B62" s="132" t="s">
        <v>175</v>
      </c>
      <c r="C62" s="57">
        <v>21941.7</v>
      </c>
      <c r="D62" s="93" t="s">
        <v>620</v>
      </c>
      <c r="E62" s="58" t="s">
        <v>626</v>
      </c>
      <c r="F62" s="133"/>
      <c r="G62" s="117">
        <v>60</v>
      </c>
      <c r="H62" s="59"/>
      <c r="I62" s="59"/>
      <c r="J62" s="59"/>
      <c r="K62" s="59"/>
      <c r="L62" s="59"/>
      <c r="M62" s="134"/>
      <c r="N62" s="135"/>
      <c r="O62" s="136"/>
      <c r="P62" s="93"/>
      <c r="Q62" s="104"/>
      <c r="R62" s="138"/>
      <c r="S62" s="145"/>
    </row>
    <row r="63" spans="1:19" ht="18.45" customHeight="1" x14ac:dyDescent="0.35">
      <c r="A63" s="131">
        <v>52110</v>
      </c>
      <c r="B63" s="132" t="s">
        <v>176</v>
      </c>
      <c r="C63" s="57">
        <v>43607.630000000005</v>
      </c>
      <c r="D63" s="93" t="s">
        <v>620</v>
      </c>
      <c r="E63" s="152" t="s">
        <v>626</v>
      </c>
      <c r="F63" s="133"/>
      <c r="G63" s="117">
        <v>61</v>
      </c>
      <c r="H63" s="59"/>
      <c r="I63" s="59"/>
      <c r="J63" s="59"/>
      <c r="K63" s="59"/>
      <c r="L63" s="59"/>
      <c r="M63" s="134"/>
      <c r="N63" s="135"/>
      <c r="O63" s="136"/>
      <c r="P63" s="93"/>
      <c r="Q63" s="104"/>
      <c r="R63" s="138"/>
      <c r="S63" s="139"/>
    </row>
    <row r="64" spans="1:19" ht="18.45" customHeight="1" x14ac:dyDescent="0.35">
      <c r="A64" s="131">
        <v>56421</v>
      </c>
      <c r="B64" s="132" t="s">
        <v>177</v>
      </c>
      <c r="C64" s="57">
        <v>22325.38</v>
      </c>
      <c r="D64" s="93" t="s">
        <v>620</v>
      </c>
      <c r="E64" s="152" t="s">
        <v>626</v>
      </c>
      <c r="F64" s="133"/>
      <c r="G64" s="117">
        <v>62</v>
      </c>
      <c r="H64" s="59"/>
      <c r="I64" s="59"/>
      <c r="J64" s="59"/>
      <c r="K64" s="59"/>
      <c r="L64" s="59"/>
      <c r="M64" s="134"/>
      <c r="N64" s="135"/>
      <c r="O64" s="136"/>
      <c r="P64" s="93"/>
      <c r="Q64" s="104"/>
      <c r="R64" s="138"/>
      <c r="S64" s="139"/>
    </row>
    <row r="65" spans="1:19" ht="18.45" customHeight="1" x14ac:dyDescent="0.35">
      <c r="A65" s="131">
        <v>56422</v>
      </c>
      <c r="B65" s="132" t="s">
        <v>178</v>
      </c>
      <c r="C65" s="57">
        <v>15718.890000000003</v>
      </c>
      <c r="D65" s="93" t="s">
        <v>620</v>
      </c>
      <c r="E65" s="152" t="s">
        <v>626</v>
      </c>
      <c r="F65" s="133"/>
      <c r="G65" s="117">
        <v>63</v>
      </c>
      <c r="H65" s="59"/>
      <c r="I65" s="59"/>
      <c r="J65" s="59"/>
      <c r="K65" s="59"/>
      <c r="L65" s="59"/>
      <c r="M65" s="134"/>
      <c r="N65" s="135"/>
      <c r="O65" s="136"/>
      <c r="P65" s="93"/>
      <c r="Q65" s="104"/>
      <c r="R65" s="138"/>
      <c r="S65" s="145"/>
    </row>
    <row r="66" spans="1:19" ht="18.45" customHeight="1" x14ac:dyDescent="0.35">
      <c r="A66" s="131">
        <v>51127</v>
      </c>
      <c r="B66" s="132" t="s">
        <v>179</v>
      </c>
      <c r="C66" s="57">
        <v>15862.770000000002</v>
      </c>
      <c r="D66" s="93" t="s">
        <v>620</v>
      </c>
      <c r="E66" s="152" t="s">
        <v>626</v>
      </c>
      <c r="F66" s="133"/>
      <c r="G66" s="117">
        <v>64</v>
      </c>
      <c r="H66" s="59"/>
      <c r="I66" s="59"/>
      <c r="J66" s="59"/>
      <c r="K66" s="59"/>
      <c r="L66" s="59"/>
      <c r="M66" s="134"/>
      <c r="N66" s="135"/>
      <c r="O66" s="136"/>
      <c r="P66" s="93"/>
      <c r="Q66" s="104"/>
      <c r="R66" s="138"/>
      <c r="S66" s="139"/>
    </row>
    <row r="67" spans="1:19" ht="18.45" customHeight="1" x14ac:dyDescent="0.35">
      <c r="A67" s="131">
        <v>51128</v>
      </c>
      <c r="B67" s="132" t="s">
        <v>180</v>
      </c>
      <c r="C67" s="57">
        <v>5935.05</v>
      </c>
      <c r="D67" s="93" t="s">
        <v>620</v>
      </c>
      <c r="E67" s="152" t="s">
        <v>660</v>
      </c>
      <c r="F67" s="133"/>
      <c r="G67" s="117">
        <v>65</v>
      </c>
      <c r="H67" s="59"/>
      <c r="I67" s="59"/>
      <c r="J67" s="59"/>
      <c r="K67" s="59"/>
      <c r="L67" s="59"/>
      <c r="M67" s="134"/>
      <c r="N67" s="135"/>
      <c r="O67" s="136"/>
      <c r="P67" s="93"/>
      <c r="Q67" s="104"/>
      <c r="R67" s="138"/>
      <c r="S67" s="139"/>
    </row>
    <row r="68" spans="1:19" ht="18.45" customHeight="1" x14ac:dyDescent="0.35">
      <c r="A68" s="131">
        <v>51163</v>
      </c>
      <c r="B68" s="132" t="s">
        <v>181</v>
      </c>
      <c r="C68" s="57">
        <v>13944.370000000003</v>
      </c>
      <c r="D68" s="93" t="s">
        <v>620</v>
      </c>
      <c r="E68" s="152" t="s">
        <v>626</v>
      </c>
      <c r="F68" s="133"/>
      <c r="G68" s="117">
        <v>66</v>
      </c>
      <c r="H68" s="59"/>
      <c r="I68" s="59"/>
      <c r="J68" s="59"/>
      <c r="K68" s="59"/>
      <c r="L68" s="59"/>
      <c r="M68" s="134"/>
      <c r="N68" s="135"/>
      <c r="O68" s="136"/>
      <c r="P68" s="93"/>
      <c r="Q68" s="104"/>
      <c r="R68" s="138"/>
      <c r="S68" s="145"/>
    </row>
    <row r="69" spans="1:19" ht="18.45" customHeight="1" x14ac:dyDescent="0.35">
      <c r="A69" s="131">
        <v>51164</v>
      </c>
      <c r="B69" s="132" t="s">
        <v>661</v>
      </c>
      <c r="C69" s="57">
        <v>7613.6500000000015</v>
      </c>
      <c r="D69" s="93" t="s">
        <v>620</v>
      </c>
      <c r="E69" s="152" t="s">
        <v>660</v>
      </c>
      <c r="F69" s="133"/>
      <c r="G69" s="117">
        <v>67</v>
      </c>
      <c r="H69" s="59"/>
      <c r="I69" s="59"/>
      <c r="J69" s="59"/>
      <c r="K69" s="59"/>
      <c r="L69" s="59"/>
      <c r="M69" s="134"/>
      <c r="N69" s="135"/>
      <c r="O69" s="136"/>
      <c r="P69" s="93"/>
      <c r="Q69" s="104"/>
      <c r="R69" s="138"/>
      <c r="S69" s="139"/>
    </row>
    <row r="70" spans="1:19" ht="18.45" customHeight="1" x14ac:dyDescent="0.35">
      <c r="A70" s="131">
        <v>45310</v>
      </c>
      <c r="B70" s="132" t="s">
        <v>182</v>
      </c>
      <c r="C70" s="57">
        <v>20866.485805899418</v>
      </c>
      <c r="D70" s="93"/>
      <c r="E70" s="152" t="s">
        <v>626</v>
      </c>
      <c r="F70" s="133"/>
      <c r="G70" s="117">
        <v>68</v>
      </c>
      <c r="H70" s="59"/>
      <c r="I70" s="59"/>
      <c r="J70" s="59"/>
      <c r="K70" s="59"/>
      <c r="L70" s="59"/>
      <c r="M70" s="134"/>
      <c r="N70" s="135"/>
      <c r="O70" s="136"/>
      <c r="P70" s="93"/>
      <c r="Q70" s="104"/>
      <c r="R70" s="138"/>
      <c r="S70" s="139"/>
    </row>
    <row r="71" spans="1:19" ht="18.45" customHeight="1" x14ac:dyDescent="0.35">
      <c r="A71" s="131">
        <v>71820</v>
      </c>
      <c r="B71" s="132" t="s">
        <v>183</v>
      </c>
      <c r="C71" s="57">
        <v>33368.170000000006</v>
      </c>
      <c r="D71" s="123">
        <v>5</v>
      </c>
      <c r="E71" s="58" t="s">
        <v>662</v>
      </c>
      <c r="F71" s="133"/>
      <c r="G71" s="117">
        <v>69</v>
      </c>
      <c r="H71" s="59"/>
      <c r="I71" s="59"/>
      <c r="J71" s="59"/>
      <c r="K71" s="59"/>
      <c r="L71" s="59"/>
      <c r="M71" s="134"/>
      <c r="N71" s="135"/>
      <c r="O71" s="136"/>
      <c r="P71" s="137"/>
      <c r="Q71" s="104"/>
      <c r="R71" s="138"/>
      <c r="S71" s="145"/>
    </row>
    <row r="72" spans="1:19" ht="18.45" customHeight="1" x14ac:dyDescent="0.35">
      <c r="A72" s="131">
        <v>72576</v>
      </c>
      <c r="B72" s="132" t="s">
        <v>184</v>
      </c>
      <c r="C72" s="57">
        <v>69086.380000000019</v>
      </c>
      <c r="D72" s="123">
        <v>1</v>
      </c>
      <c r="E72" s="58" t="s">
        <v>1155</v>
      </c>
      <c r="F72" s="146"/>
      <c r="G72" s="117">
        <v>70</v>
      </c>
      <c r="H72" s="59"/>
      <c r="I72" s="59"/>
      <c r="J72" s="59"/>
      <c r="K72" s="59"/>
      <c r="L72" s="59"/>
      <c r="M72" s="134"/>
      <c r="N72" s="135"/>
      <c r="O72" s="136"/>
      <c r="P72" s="137"/>
      <c r="Q72" s="104"/>
      <c r="R72" s="104"/>
      <c r="S72" s="139"/>
    </row>
    <row r="73" spans="1:19" ht="18.45" customHeight="1" x14ac:dyDescent="0.35">
      <c r="A73" s="131">
        <v>72577</v>
      </c>
      <c r="B73" s="132" t="s">
        <v>185</v>
      </c>
      <c r="C73" s="57">
        <v>79361.810000000012</v>
      </c>
      <c r="D73" s="123">
        <v>1</v>
      </c>
      <c r="E73" s="58" t="s">
        <v>1156</v>
      </c>
      <c r="F73" s="58"/>
      <c r="G73" s="117">
        <v>71</v>
      </c>
      <c r="H73" s="59"/>
      <c r="I73" s="59"/>
      <c r="J73" s="59"/>
      <c r="K73" s="59"/>
      <c r="L73" s="59"/>
      <c r="M73" s="134"/>
      <c r="N73" s="135"/>
      <c r="O73" s="136"/>
      <c r="P73" s="137"/>
      <c r="Q73" s="104"/>
      <c r="R73" s="104"/>
      <c r="S73" s="139"/>
    </row>
    <row r="74" spans="1:19" ht="18.45" customHeight="1" x14ac:dyDescent="0.35">
      <c r="A74" s="131">
        <v>71600</v>
      </c>
      <c r="B74" s="132" t="s">
        <v>1126</v>
      </c>
      <c r="C74" s="57">
        <v>19172.010000000002</v>
      </c>
      <c r="D74" s="93">
        <v>4</v>
      </c>
      <c r="E74" s="58" t="s">
        <v>663</v>
      </c>
      <c r="F74" s="147"/>
      <c r="G74" s="117">
        <v>72</v>
      </c>
      <c r="H74" s="59"/>
      <c r="I74" s="59"/>
      <c r="J74" s="59"/>
      <c r="K74" s="59"/>
      <c r="L74" s="59"/>
      <c r="M74" s="134"/>
      <c r="N74" s="135"/>
      <c r="O74" s="136"/>
      <c r="P74" s="93"/>
      <c r="Q74" s="104"/>
      <c r="R74" s="138"/>
      <c r="S74" s="145"/>
    </row>
    <row r="75" spans="1:19" ht="18.45" customHeight="1" x14ac:dyDescent="0.35">
      <c r="A75" s="131">
        <v>71603</v>
      </c>
      <c r="B75" s="132" t="s">
        <v>664</v>
      </c>
      <c r="C75" s="57">
        <v>19723.550000000003</v>
      </c>
      <c r="D75" s="123">
        <v>4</v>
      </c>
      <c r="E75" s="153" t="s">
        <v>1474</v>
      </c>
      <c r="F75" s="133" t="s">
        <v>1400</v>
      </c>
      <c r="G75" s="117">
        <v>73</v>
      </c>
      <c r="H75" s="59"/>
      <c r="I75" s="59"/>
      <c r="J75" s="59"/>
      <c r="K75" s="59"/>
      <c r="L75" s="59"/>
      <c r="M75" s="134"/>
      <c r="N75" s="135"/>
      <c r="O75" s="136"/>
      <c r="P75" s="137"/>
      <c r="Q75" s="144"/>
      <c r="R75" s="138"/>
      <c r="S75" s="139"/>
    </row>
    <row r="76" spans="1:19" ht="18.45" customHeight="1" x14ac:dyDescent="0.35">
      <c r="A76" s="131">
        <v>71604</v>
      </c>
      <c r="B76" s="132" t="s">
        <v>665</v>
      </c>
      <c r="C76" s="57">
        <v>20850.61</v>
      </c>
      <c r="D76" s="123">
        <v>4</v>
      </c>
      <c r="E76" s="58" t="s">
        <v>1474</v>
      </c>
      <c r="F76" s="133" t="s">
        <v>1400</v>
      </c>
      <c r="G76" s="117">
        <v>74</v>
      </c>
      <c r="H76" s="59"/>
      <c r="I76" s="59"/>
      <c r="J76" s="59"/>
      <c r="K76" s="59"/>
      <c r="L76" s="59"/>
      <c r="M76" s="134"/>
      <c r="N76" s="135"/>
      <c r="O76" s="136"/>
      <c r="P76" s="137"/>
      <c r="Q76" s="104"/>
      <c r="R76" s="138"/>
      <c r="S76" s="139"/>
    </row>
    <row r="77" spans="1:19" ht="18.45" customHeight="1" x14ac:dyDescent="0.35">
      <c r="A77" s="131">
        <v>71597</v>
      </c>
      <c r="B77" s="132" t="s">
        <v>186</v>
      </c>
      <c r="C77" s="60">
        <v>11414.480000000001</v>
      </c>
      <c r="D77" s="123">
        <v>10</v>
      </c>
      <c r="E77" s="58" t="s">
        <v>663</v>
      </c>
      <c r="F77" s="146" t="s">
        <v>1400</v>
      </c>
      <c r="G77" s="117">
        <v>75</v>
      </c>
      <c r="H77" s="59"/>
      <c r="I77" s="59"/>
      <c r="J77" s="59"/>
      <c r="K77" s="59"/>
      <c r="L77" s="59"/>
      <c r="M77" s="134"/>
      <c r="N77" s="135"/>
      <c r="O77" s="142"/>
      <c r="P77" s="137"/>
      <c r="Q77" s="104"/>
      <c r="R77" s="104"/>
      <c r="S77" s="145"/>
    </row>
    <row r="78" spans="1:19" ht="18.45" customHeight="1" x14ac:dyDescent="0.35">
      <c r="A78" s="131">
        <v>71598</v>
      </c>
      <c r="B78" s="132" t="s">
        <v>187</v>
      </c>
      <c r="C78" s="57">
        <v>12901.240000000003</v>
      </c>
      <c r="D78" s="123">
        <v>10</v>
      </c>
      <c r="E78" s="58" t="s">
        <v>1556</v>
      </c>
      <c r="F78" s="58"/>
      <c r="G78" s="117">
        <v>76</v>
      </c>
      <c r="H78" s="59"/>
      <c r="I78" s="59"/>
      <c r="J78" s="59"/>
      <c r="K78" s="59"/>
      <c r="L78" s="59"/>
      <c r="M78" s="134"/>
      <c r="N78" s="135"/>
      <c r="O78" s="136"/>
      <c r="P78" s="137"/>
      <c r="Q78" s="104"/>
      <c r="R78" s="104"/>
      <c r="S78" s="139"/>
    </row>
    <row r="79" spans="1:19" ht="18.45" customHeight="1" x14ac:dyDescent="0.35">
      <c r="A79" s="131">
        <v>76012</v>
      </c>
      <c r="B79" s="132" t="s">
        <v>188</v>
      </c>
      <c r="C79" s="57">
        <v>42120.87</v>
      </c>
      <c r="D79" s="93" t="s">
        <v>620</v>
      </c>
      <c r="E79" s="58" t="s">
        <v>663</v>
      </c>
      <c r="F79" s="147"/>
      <c r="G79" s="117">
        <v>77</v>
      </c>
      <c r="H79" s="59"/>
      <c r="I79" s="59"/>
      <c r="J79" s="59"/>
      <c r="K79" s="59"/>
      <c r="L79" s="59"/>
      <c r="M79" s="134"/>
      <c r="N79" s="135"/>
      <c r="O79" s="136"/>
      <c r="P79" s="93"/>
      <c r="Q79" s="104"/>
      <c r="R79" s="138"/>
      <c r="S79" s="139"/>
    </row>
    <row r="80" spans="1:19" ht="18.45" customHeight="1" x14ac:dyDescent="0.35">
      <c r="A80" s="131">
        <v>71613</v>
      </c>
      <c r="B80" s="132" t="s">
        <v>189</v>
      </c>
      <c r="C80" s="57">
        <v>29807.140000000007</v>
      </c>
      <c r="D80" s="93" t="s">
        <v>620</v>
      </c>
      <c r="E80" s="152" t="s">
        <v>615</v>
      </c>
      <c r="F80" s="138"/>
      <c r="G80" s="117">
        <v>78</v>
      </c>
      <c r="H80" s="59"/>
      <c r="I80" s="59"/>
      <c r="J80" s="59"/>
      <c r="K80" s="59"/>
      <c r="L80" s="59"/>
      <c r="M80" s="134"/>
      <c r="N80" s="135"/>
      <c r="O80" s="136"/>
      <c r="P80" s="93"/>
      <c r="Q80" s="104"/>
      <c r="R80" s="138"/>
      <c r="S80" s="145"/>
    </row>
    <row r="81" spans="1:19" ht="18.45" customHeight="1" x14ac:dyDescent="0.35">
      <c r="A81" s="131">
        <v>71615</v>
      </c>
      <c r="B81" s="132" t="s">
        <v>190</v>
      </c>
      <c r="C81" s="57">
        <v>33595.980000000003</v>
      </c>
      <c r="D81" s="93" t="s">
        <v>620</v>
      </c>
      <c r="E81" s="152" t="s">
        <v>663</v>
      </c>
      <c r="F81" s="138"/>
      <c r="G81" s="117">
        <v>79</v>
      </c>
      <c r="H81" s="59"/>
      <c r="I81" s="59"/>
      <c r="J81" s="59"/>
      <c r="K81" s="59"/>
      <c r="L81" s="59"/>
      <c r="M81" s="134"/>
      <c r="N81" s="135"/>
      <c r="O81" s="136"/>
      <c r="P81" s="93"/>
      <c r="Q81" s="104"/>
      <c r="R81" s="138"/>
      <c r="S81" s="139"/>
    </row>
    <row r="82" spans="1:19" ht="18.45" customHeight="1" x14ac:dyDescent="0.35">
      <c r="A82" s="131">
        <v>72583</v>
      </c>
      <c r="B82" s="132" t="s">
        <v>191</v>
      </c>
      <c r="C82" s="57">
        <v>40226.450000000004</v>
      </c>
      <c r="D82" s="123">
        <v>1</v>
      </c>
      <c r="E82" s="152" t="s">
        <v>1133</v>
      </c>
      <c r="F82" s="104" t="s">
        <v>1157</v>
      </c>
      <c r="G82" s="117">
        <v>80</v>
      </c>
      <c r="H82" s="59"/>
      <c r="I82" s="59"/>
      <c r="J82" s="59"/>
      <c r="K82" s="59"/>
      <c r="L82" s="59"/>
      <c r="M82" s="134"/>
      <c r="N82" s="135"/>
      <c r="O82" s="136"/>
      <c r="P82" s="137"/>
      <c r="Q82" s="104"/>
      <c r="R82" s="104"/>
      <c r="S82" s="139"/>
    </row>
    <row r="83" spans="1:19" ht="18.45" customHeight="1" x14ac:dyDescent="0.35">
      <c r="A83" s="131">
        <v>72584</v>
      </c>
      <c r="B83" s="132" t="s">
        <v>1146</v>
      </c>
      <c r="C83" s="57">
        <v>100164.46000000002</v>
      </c>
      <c r="D83" s="123">
        <v>1</v>
      </c>
      <c r="E83" s="58" t="s">
        <v>839</v>
      </c>
      <c r="F83" s="58"/>
      <c r="G83" s="117">
        <v>81</v>
      </c>
      <c r="H83" s="59"/>
      <c r="I83" s="59"/>
      <c r="J83" s="59"/>
      <c r="K83" s="59"/>
      <c r="L83" s="59"/>
      <c r="M83" s="134"/>
      <c r="N83" s="135"/>
      <c r="O83" s="136"/>
      <c r="P83" s="137"/>
      <c r="Q83" s="104"/>
      <c r="R83" s="104"/>
      <c r="S83" s="145"/>
    </row>
    <row r="84" spans="1:19" ht="18.45" customHeight="1" x14ac:dyDescent="0.35">
      <c r="A84" s="131">
        <v>72585</v>
      </c>
      <c r="B84" s="132" t="s">
        <v>1147</v>
      </c>
      <c r="C84" s="60">
        <v>105703.84000000003</v>
      </c>
      <c r="D84" s="123">
        <v>1</v>
      </c>
      <c r="E84" s="147" t="s">
        <v>1481</v>
      </c>
      <c r="F84" s="147"/>
      <c r="G84" s="117">
        <v>82</v>
      </c>
      <c r="H84" s="59"/>
      <c r="I84" s="59"/>
      <c r="J84" s="59"/>
      <c r="K84" s="59"/>
      <c r="L84" s="59"/>
      <c r="M84" s="134"/>
      <c r="N84" s="135"/>
      <c r="O84" s="142"/>
      <c r="P84" s="137"/>
      <c r="Q84" s="138"/>
      <c r="R84" s="138"/>
      <c r="S84" s="139"/>
    </row>
    <row r="85" spans="1:19" ht="18.45" customHeight="1" x14ac:dyDescent="0.35">
      <c r="A85" s="131">
        <v>72565</v>
      </c>
      <c r="B85" s="132" t="s">
        <v>666</v>
      </c>
      <c r="C85" s="57">
        <v>156265.67000000001</v>
      </c>
      <c r="D85" s="93">
        <v>1</v>
      </c>
      <c r="E85" s="133" t="s">
        <v>840</v>
      </c>
      <c r="F85" s="133"/>
      <c r="G85" s="117">
        <v>83</v>
      </c>
      <c r="H85" s="59"/>
      <c r="I85" s="59"/>
      <c r="J85" s="59"/>
      <c r="K85" s="59"/>
      <c r="L85" s="59"/>
      <c r="M85" s="134"/>
      <c r="N85" s="135"/>
      <c r="O85" s="136"/>
      <c r="P85" s="93"/>
      <c r="Q85" s="138"/>
      <c r="R85" s="138"/>
      <c r="S85" s="139"/>
    </row>
    <row r="86" spans="1:19" ht="18.45" customHeight="1" x14ac:dyDescent="0.35">
      <c r="A86" s="131">
        <v>72567</v>
      </c>
      <c r="B86" s="132" t="s">
        <v>1148</v>
      </c>
      <c r="C86" s="60">
        <v>163123.95000000001</v>
      </c>
      <c r="D86" s="123">
        <v>1</v>
      </c>
      <c r="E86" s="133" t="s">
        <v>1480</v>
      </c>
      <c r="F86" s="133"/>
      <c r="G86" s="117">
        <v>84</v>
      </c>
      <c r="H86" s="59"/>
      <c r="I86" s="59"/>
      <c r="J86" s="59"/>
      <c r="K86" s="59"/>
      <c r="L86" s="59"/>
      <c r="M86" s="134"/>
      <c r="N86" s="135"/>
      <c r="O86" s="142"/>
      <c r="P86" s="137"/>
      <c r="Q86" s="138"/>
      <c r="R86" s="138"/>
      <c r="S86" s="145"/>
    </row>
    <row r="87" spans="1:19" ht="18.45" customHeight="1" x14ac:dyDescent="0.35">
      <c r="A87" s="131">
        <v>72486</v>
      </c>
      <c r="B87" s="132" t="s">
        <v>667</v>
      </c>
      <c r="C87" s="57">
        <v>102394.60000000002</v>
      </c>
      <c r="D87" s="93">
        <v>1</v>
      </c>
      <c r="E87" s="58" t="s">
        <v>1557</v>
      </c>
      <c r="F87" s="133"/>
      <c r="G87" s="117">
        <v>85</v>
      </c>
      <c r="H87" s="59"/>
      <c r="I87" s="59"/>
      <c r="J87" s="59"/>
      <c r="K87" s="59"/>
      <c r="L87" s="59"/>
      <c r="M87" s="134"/>
      <c r="N87" s="135"/>
      <c r="O87" s="136"/>
      <c r="P87" s="93"/>
      <c r="Q87" s="104"/>
      <c r="R87" s="138"/>
      <c r="S87" s="139"/>
    </row>
    <row r="88" spans="1:19" ht="18.45" customHeight="1" x14ac:dyDescent="0.35">
      <c r="A88" s="131">
        <v>71606</v>
      </c>
      <c r="B88" s="132" t="s">
        <v>668</v>
      </c>
      <c r="C88" s="57">
        <v>27830.764657080003</v>
      </c>
      <c r="D88" s="123">
        <v>4</v>
      </c>
      <c r="E88" s="152" t="s">
        <v>1475</v>
      </c>
      <c r="F88" s="133"/>
      <c r="G88" s="117">
        <v>86</v>
      </c>
      <c r="H88" s="59"/>
      <c r="I88" s="59"/>
      <c r="J88" s="59"/>
      <c r="K88" s="59"/>
      <c r="L88" s="59"/>
      <c r="M88" s="134"/>
      <c r="N88" s="135"/>
      <c r="O88" s="136"/>
      <c r="P88" s="137"/>
      <c r="Q88" s="104"/>
      <c r="R88" s="138"/>
      <c r="S88" s="139"/>
    </row>
    <row r="89" spans="1:19" ht="18.45" customHeight="1" x14ac:dyDescent="0.35">
      <c r="A89" s="131">
        <v>71608</v>
      </c>
      <c r="B89" s="132" t="s">
        <v>669</v>
      </c>
      <c r="C89" s="60">
        <v>31928.110428601009</v>
      </c>
      <c r="D89" s="123">
        <v>4</v>
      </c>
      <c r="E89" s="58" t="s">
        <v>670</v>
      </c>
      <c r="F89" s="146"/>
      <c r="G89" s="117">
        <v>87</v>
      </c>
      <c r="H89" s="59"/>
      <c r="I89" s="59"/>
      <c r="J89" s="59"/>
      <c r="K89" s="59"/>
      <c r="L89" s="59"/>
      <c r="M89" s="134"/>
      <c r="N89" s="135"/>
      <c r="O89" s="142"/>
      <c r="P89" s="137"/>
      <c r="Q89" s="104"/>
      <c r="R89" s="104"/>
      <c r="S89" s="145"/>
    </row>
    <row r="90" spans="1:19" ht="18.45" customHeight="1" x14ac:dyDescent="0.35">
      <c r="A90" s="131">
        <v>41000</v>
      </c>
      <c r="B90" s="132" t="s">
        <v>671</v>
      </c>
      <c r="C90" s="60">
        <v>10898.910000000002</v>
      </c>
      <c r="D90" s="123">
        <v>10</v>
      </c>
      <c r="E90" s="58" t="s">
        <v>626</v>
      </c>
      <c r="F90" s="58"/>
      <c r="G90" s="117">
        <v>88</v>
      </c>
      <c r="H90" s="59"/>
      <c r="I90" s="59"/>
      <c r="J90" s="59"/>
      <c r="K90" s="59"/>
      <c r="L90" s="59"/>
      <c r="M90" s="134"/>
      <c r="N90" s="135"/>
      <c r="O90" s="142"/>
      <c r="P90" s="137"/>
      <c r="Q90" s="104"/>
      <c r="R90" s="104"/>
      <c r="S90" s="139"/>
    </row>
    <row r="91" spans="1:19" ht="18.45" customHeight="1" x14ac:dyDescent="0.35">
      <c r="A91" s="131">
        <v>72415</v>
      </c>
      <c r="B91" s="132" t="s">
        <v>192</v>
      </c>
      <c r="C91" s="57">
        <v>3783.9504780000016</v>
      </c>
      <c r="D91" s="123">
        <v>6</v>
      </c>
      <c r="E91" s="58" t="s">
        <v>672</v>
      </c>
      <c r="F91" s="147"/>
      <c r="G91" s="117">
        <v>89</v>
      </c>
      <c r="H91" s="59"/>
      <c r="I91" s="59"/>
      <c r="J91" s="59"/>
      <c r="K91" s="59"/>
      <c r="L91" s="59"/>
      <c r="M91" s="134"/>
      <c r="N91" s="135"/>
      <c r="O91" s="136"/>
      <c r="P91" s="137"/>
      <c r="Q91" s="104"/>
      <c r="R91" s="138"/>
      <c r="S91" s="139"/>
    </row>
    <row r="92" spans="1:19" ht="18.45" customHeight="1" x14ac:dyDescent="0.35">
      <c r="A92" s="131">
        <v>72418</v>
      </c>
      <c r="B92" s="132" t="s">
        <v>193</v>
      </c>
      <c r="C92" s="57">
        <v>3704.5894806501965</v>
      </c>
      <c r="D92" s="123">
        <v>6</v>
      </c>
      <c r="E92" s="58" t="s">
        <v>663</v>
      </c>
      <c r="F92" s="133"/>
      <c r="G92" s="117">
        <v>90</v>
      </c>
      <c r="H92" s="59"/>
      <c r="I92" s="59"/>
      <c r="J92" s="59"/>
      <c r="K92" s="59"/>
      <c r="L92" s="59"/>
      <c r="M92" s="134"/>
      <c r="N92" s="135"/>
      <c r="O92" s="136"/>
      <c r="P92" s="137"/>
      <c r="Q92" s="104"/>
      <c r="R92" s="138"/>
      <c r="S92" s="145"/>
    </row>
    <row r="93" spans="1:19" ht="18.45" customHeight="1" x14ac:dyDescent="0.35">
      <c r="A93" s="131">
        <v>72408</v>
      </c>
      <c r="B93" s="132" t="s">
        <v>194</v>
      </c>
      <c r="C93" s="57">
        <v>13788.500000000004</v>
      </c>
      <c r="D93" s="93">
        <v>6</v>
      </c>
      <c r="E93" s="58" t="s">
        <v>1554</v>
      </c>
      <c r="F93" s="133"/>
      <c r="G93" s="117">
        <v>91</v>
      </c>
      <c r="H93" s="59"/>
      <c r="I93" s="59"/>
      <c r="J93" s="59"/>
      <c r="K93" s="59"/>
      <c r="L93" s="59"/>
      <c r="M93" s="134"/>
      <c r="N93" s="135"/>
      <c r="O93" s="136"/>
      <c r="P93" s="93"/>
      <c r="Q93" s="104"/>
      <c r="R93" s="138"/>
      <c r="S93" s="139"/>
    </row>
    <row r="94" spans="1:19" ht="18.45" customHeight="1" x14ac:dyDescent="0.35">
      <c r="A94" s="131">
        <v>72416</v>
      </c>
      <c r="B94" s="132" t="s">
        <v>195</v>
      </c>
      <c r="C94" s="57">
        <v>4502.0351726702656</v>
      </c>
      <c r="D94" s="123">
        <v>6</v>
      </c>
      <c r="E94" s="152" t="s">
        <v>1476</v>
      </c>
      <c r="F94" s="133"/>
      <c r="G94" s="117">
        <v>92</v>
      </c>
      <c r="H94" s="59"/>
      <c r="I94" s="59"/>
      <c r="J94" s="59"/>
      <c r="K94" s="59"/>
      <c r="L94" s="59"/>
      <c r="M94" s="134"/>
      <c r="N94" s="135"/>
      <c r="O94" s="136"/>
      <c r="P94" s="137"/>
      <c r="Q94" s="104"/>
      <c r="R94" s="138"/>
      <c r="S94" s="139"/>
    </row>
    <row r="95" spans="1:19" ht="18.45" customHeight="1" x14ac:dyDescent="0.35">
      <c r="A95" s="131">
        <v>81534</v>
      </c>
      <c r="B95" s="132" t="s">
        <v>196</v>
      </c>
      <c r="C95" s="57">
        <v>3098.9345246855873</v>
      </c>
      <c r="D95" s="123">
        <v>6</v>
      </c>
      <c r="E95" s="58" t="s">
        <v>615</v>
      </c>
      <c r="F95" s="133"/>
      <c r="G95" s="117">
        <v>93</v>
      </c>
      <c r="H95" s="59"/>
      <c r="I95" s="59"/>
      <c r="J95" s="59"/>
      <c r="K95" s="59"/>
      <c r="L95" s="59"/>
      <c r="M95" s="134"/>
      <c r="N95" s="135"/>
      <c r="O95" s="136"/>
      <c r="P95" s="137"/>
      <c r="Q95" s="104"/>
      <c r="R95" s="138"/>
      <c r="S95" s="145"/>
    </row>
    <row r="96" spans="1:19" ht="18.45" customHeight="1" x14ac:dyDescent="0.35">
      <c r="A96" s="62">
        <v>81726</v>
      </c>
      <c r="B96" s="63" t="s">
        <v>197</v>
      </c>
      <c r="C96" s="64">
        <v>15140.1</v>
      </c>
      <c r="D96" s="65">
        <v>10</v>
      </c>
      <c r="E96" s="58" t="s">
        <v>1558</v>
      </c>
      <c r="F96" s="133"/>
      <c r="G96" s="117">
        <v>94</v>
      </c>
      <c r="H96" s="59"/>
      <c r="I96" s="59"/>
      <c r="J96" s="59"/>
      <c r="K96" s="59"/>
      <c r="L96" s="59"/>
      <c r="M96" s="150"/>
      <c r="N96" s="151"/>
      <c r="O96" s="101"/>
      <c r="P96" s="111"/>
      <c r="Q96" s="104"/>
      <c r="R96" s="138"/>
      <c r="S96" s="139"/>
    </row>
    <row r="97" spans="1:19" ht="18.45" customHeight="1" x14ac:dyDescent="0.35">
      <c r="A97" s="62">
        <v>80031</v>
      </c>
      <c r="B97" s="63" t="s">
        <v>198</v>
      </c>
      <c r="C97" s="64">
        <v>19565.5</v>
      </c>
      <c r="D97" s="65">
        <v>6</v>
      </c>
      <c r="E97" s="58" t="s">
        <v>626</v>
      </c>
      <c r="F97" s="133"/>
      <c r="G97" s="117">
        <v>95</v>
      </c>
      <c r="H97" s="59"/>
      <c r="I97" s="59"/>
      <c r="J97" s="59"/>
      <c r="K97" s="59"/>
      <c r="L97" s="59"/>
      <c r="M97" s="150"/>
      <c r="N97" s="151"/>
      <c r="O97" s="101"/>
      <c r="P97" s="111"/>
      <c r="Q97" s="104"/>
      <c r="R97" s="138"/>
      <c r="S97" s="139"/>
    </row>
    <row r="98" spans="1:19" ht="18.45" customHeight="1" x14ac:dyDescent="0.35">
      <c r="A98" s="62">
        <v>81715</v>
      </c>
      <c r="B98" s="63" t="s">
        <v>199</v>
      </c>
      <c r="C98" s="64">
        <v>12524.1</v>
      </c>
      <c r="D98" s="65">
        <v>4</v>
      </c>
      <c r="E98" s="58" t="s">
        <v>626</v>
      </c>
      <c r="F98" s="133"/>
      <c r="G98" s="117">
        <v>96</v>
      </c>
      <c r="H98" s="59"/>
      <c r="I98" s="59"/>
      <c r="J98" s="59"/>
      <c r="K98" s="59"/>
      <c r="L98" s="59"/>
      <c r="M98" s="150"/>
      <c r="N98" s="151"/>
      <c r="O98" s="101"/>
      <c r="P98" s="111"/>
      <c r="Q98" s="104"/>
      <c r="R98" s="138"/>
      <c r="S98" s="145"/>
    </row>
    <row r="99" spans="1:19" ht="18.45" customHeight="1" x14ac:dyDescent="0.35">
      <c r="A99" s="62">
        <v>81708</v>
      </c>
      <c r="B99" s="63" t="s">
        <v>200</v>
      </c>
      <c r="C99" s="64">
        <v>7575.5000000000009</v>
      </c>
      <c r="D99" s="65">
        <v>10</v>
      </c>
      <c r="E99" s="58" t="s">
        <v>626</v>
      </c>
      <c r="F99" s="133"/>
      <c r="G99" s="117">
        <v>97</v>
      </c>
      <c r="H99" s="59"/>
      <c r="I99" s="59"/>
      <c r="J99" s="59"/>
      <c r="K99" s="59"/>
      <c r="L99" s="59"/>
      <c r="M99" s="150"/>
      <c r="N99" s="151"/>
      <c r="O99" s="101"/>
      <c r="P99" s="111"/>
      <c r="Q99" s="104"/>
      <c r="R99" s="138"/>
      <c r="S99" s="139"/>
    </row>
    <row r="100" spans="1:19" ht="18.45" customHeight="1" x14ac:dyDescent="0.35">
      <c r="A100" s="62">
        <v>72700</v>
      </c>
      <c r="B100" s="63" t="s">
        <v>673</v>
      </c>
      <c r="C100" s="64">
        <v>53301.000000000007</v>
      </c>
      <c r="D100" s="65">
        <v>5</v>
      </c>
      <c r="E100" s="58" t="s">
        <v>1138</v>
      </c>
      <c r="F100" s="133"/>
      <c r="G100" s="117">
        <v>98</v>
      </c>
      <c r="H100" s="59"/>
      <c r="I100" s="59"/>
      <c r="J100" s="59"/>
      <c r="K100" s="59"/>
      <c r="L100" s="59"/>
      <c r="M100" s="150"/>
      <c r="N100" s="151"/>
      <c r="O100" s="101"/>
      <c r="P100" s="111"/>
      <c r="Q100" s="104"/>
      <c r="R100" s="138"/>
      <c r="S100" s="139"/>
    </row>
    <row r="101" spans="1:19" ht="18.45" customHeight="1" x14ac:dyDescent="0.35">
      <c r="A101" s="131">
        <v>81621</v>
      </c>
      <c r="B101" s="132" t="s">
        <v>201</v>
      </c>
      <c r="C101" s="57">
        <v>47291.557811569939</v>
      </c>
      <c r="D101" s="123">
        <v>4</v>
      </c>
      <c r="E101" s="73" t="s">
        <v>1128</v>
      </c>
      <c r="F101" s="133" t="s">
        <v>1127</v>
      </c>
      <c r="G101" s="117">
        <v>99</v>
      </c>
      <c r="H101" s="59"/>
      <c r="I101" s="59"/>
      <c r="J101" s="59"/>
      <c r="K101" s="59"/>
      <c r="L101" s="59"/>
      <c r="M101" s="134"/>
      <c r="N101" s="135"/>
      <c r="O101" s="136"/>
      <c r="P101" s="137"/>
      <c r="Q101" s="144"/>
      <c r="R101" s="138"/>
      <c r="S101" s="145"/>
    </row>
    <row r="102" spans="1:19" ht="18.45" customHeight="1" x14ac:dyDescent="0.35">
      <c r="A102" s="131">
        <v>81540</v>
      </c>
      <c r="B102" s="132" t="s">
        <v>202</v>
      </c>
      <c r="C102" s="57">
        <v>44313.754278077293</v>
      </c>
      <c r="D102" s="123">
        <v>4</v>
      </c>
      <c r="E102" s="73" t="s">
        <v>1136</v>
      </c>
      <c r="F102" s="146"/>
      <c r="G102" s="117">
        <v>100</v>
      </c>
      <c r="H102" s="59"/>
      <c r="I102" s="59"/>
      <c r="J102" s="59"/>
      <c r="K102" s="59"/>
      <c r="L102" s="59"/>
      <c r="M102" s="134"/>
      <c r="N102" s="135"/>
      <c r="O102" s="136"/>
      <c r="P102" s="137"/>
      <c r="Q102" s="144"/>
      <c r="R102" s="104"/>
      <c r="S102" s="139"/>
    </row>
    <row r="103" spans="1:19" ht="18.45" customHeight="1" x14ac:dyDescent="0.35">
      <c r="A103" s="131">
        <v>81410</v>
      </c>
      <c r="B103" s="132" t="s">
        <v>674</v>
      </c>
      <c r="C103" s="57">
        <v>20622.800000000003</v>
      </c>
      <c r="D103" s="123">
        <v>6</v>
      </c>
      <c r="E103" s="73" t="s">
        <v>1129</v>
      </c>
      <c r="F103" s="147"/>
      <c r="G103" s="117">
        <v>101</v>
      </c>
      <c r="H103" s="59"/>
      <c r="I103" s="59"/>
      <c r="J103" s="59"/>
      <c r="K103" s="59"/>
      <c r="L103" s="59"/>
      <c r="M103" s="134"/>
      <c r="N103" s="135"/>
      <c r="O103" s="136"/>
      <c r="P103" s="137"/>
      <c r="Q103" s="144"/>
      <c r="R103" s="138"/>
      <c r="S103" s="139"/>
    </row>
    <row r="104" spans="1:19" ht="18.45" customHeight="1" x14ac:dyDescent="0.35">
      <c r="A104" s="62">
        <v>83046</v>
      </c>
      <c r="B104" s="63" t="s">
        <v>203</v>
      </c>
      <c r="C104" s="64">
        <v>14704.1</v>
      </c>
      <c r="D104" s="65">
        <v>8</v>
      </c>
      <c r="E104" s="58" t="s">
        <v>1130</v>
      </c>
      <c r="F104" s="133"/>
      <c r="G104" s="117">
        <v>102</v>
      </c>
      <c r="H104" s="59"/>
      <c r="I104" s="59"/>
      <c r="J104" s="59"/>
      <c r="K104" s="59"/>
      <c r="L104" s="59"/>
      <c r="M104" s="150"/>
      <c r="N104" s="151"/>
      <c r="O104" s="101"/>
      <c r="P104" s="111"/>
      <c r="Q104" s="104"/>
      <c r="R104" s="138"/>
      <c r="S104" s="145"/>
    </row>
    <row r="105" spans="1:19" ht="18.45" customHeight="1" x14ac:dyDescent="0.35">
      <c r="A105" s="62">
        <v>83056</v>
      </c>
      <c r="B105" s="63" t="s">
        <v>204</v>
      </c>
      <c r="C105" s="64">
        <v>27784.100000000002</v>
      </c>
      <c r="D105" s="65">
        <v>6</v>
      </c>
      <c r="E105" s="58" t="s">
        <v>1130</v>
      </c>
      <c r="F105" s="133"/>
      <c r="G105" s="117">
        <v>103</v>
      </c>
      <c r="H105" s="59"/>
      <c r="I105" s="59"/>
      <c r="J105" s="59"/>
      <c r="K105" s="59"/>
      <c r="L105" s="59"/>
      <c r="M105" s="150"/>
      <c r="N105" s="151"/>
      <c r="O105" s="101"/>
      <c r="P105" s="111"/>
      <c r="Q105" s="104"/>
      <c r="R105" s="138"/>
      <c r="S105" s="139"/>
    </row>
    <row r="106" spans="1:19" ht="18.45" customHeight="1" x14ac:dyDescent="0.35">
      <c r="A106" s="131">
        <v>83040</v>
      </c>
      <c r="B106" s="132" t="s">
        <v>205</v>
      </c>
      <c r="C106" s="57">
        <v>24145.444244455772</v>
      </c>
      <c r="D106" s="123">
        <v>6</v>
      </c>
      <c r="E106" s="58" t="s">
        <v>1482</v>
      </c>
      <c r="F106" s="146" t="s">
        <v>1133</v>
      </c>
      <c r="G106" s="117">
        <v>104</v>
      </c>
      <c r="H106" s="59"/>
      <c r="I106" s="59"/>
      <c r="J106" s="59"/>
      <c r="K106" s="59"/>
      <c r="L106" s="59"/>
      <c r="M106" s="134"/>
      <c r="N106" s="135"/>
      <c r="O106" s="136"/>
      <c r="P106" s="137"/>
      <c r="Q106" s="104"/>
      <c r="R106" s="104"/>
      <c r="S106" s="139"/>
    </row>
    <row r="107" spans="1:19" ht="18.45" customHeight="1" x14ac:dyDescent="0.35">
      <c r="A107" s="131">
        <v>83100</v>
      </c>
      <c r="B107" s="140" t="s">
        <v>206</v>
      </c>
      <c r="C107" s="57">
        <v>51149.340000000011</v>
      </c>
      <c r="D107" s="127">
        <v>4</v>
      </c>
      <c r="E107" s="73" t="s">
        <v>1132</v>
      </c>
      <c r="F107" s="147" t="s">
        <v>1134</v>
      </c>
      <c r="G107" s="117">
        <v>105</v>
      </c>
      <c r="H107" s="59"/>
      <c r="I107" s="59"/>
      <c r="J107" s="59"/>
      <c r="K107" s="59"/>
      <c r="L107" s="59"/>
      <c r="M107" s="134"/>
      <c r="N107" s="141"/>
      <c r="O107" s="136"/>
      <c r="P107" s="143"/>
      <c r="Q107" s="144"/>
      <c r="R107" s="138"/>
      <c r="S107" s="145"/>
    </row>
    <row r="108" spans="1:19" ht="18.45" customHeight="1" x14ac:dyDescent="0.35">
      <c r="A108" s="131">
        <v>83201</v>
      </c>
      <c r="B108" s="132" t="s">
        <v>207</v>
      </c>
      <c r="C108" s="60">
        <v>37216.959999999999</v>
      </c>
      <c r="D108" s="123">
        <v>4</v>
      </c>
      <c r="E108" s="73" t="s">
        <v>1482</v>
      </c>
      <c r="F108" s="133" t="s">
        <v>1136</v>
      </c>
      <c r="G108" s="117">
        <v>106</v>
      </c>
      <c r="H108" s="59"/>
      <c r="I108" s="59"/>
      <c r="J108" s="59"/>
      <c r="K108" s="59"/>
      <c r="L108" s="59"/>
      <c r="M108" s="134"/>
      <c r="N108" s="135"/>
      <c r="O108" s="142"/>
      <c r="P108" s="137"/>
      <c r="Q108" s="144"/>
      <c r="R108" s="138"/>
      <c r="S108" s="139"/>
    </row>
    <row r="109" spans="1:19" ht="18.45" customHeight="1" x14ac:dyDescent="0.35">
      <c r="A109" s="131">
        <v>83305</v>
      </c>
      <c r="B109" s="132" t="s">
        <v>208</v>
      </c>
      <c r="C109" s="57">
        <v>47948.01</v>
      </c>
      <c r="D109" s="93">
        <v>6</v>
      </c>
      <c r="E109" s="58" t="s">
        <v>1135</v>
      </c>
      <c r="F109" s="133"/>
      <c r="G109" s="117">
        <v>107</v>
      </c>
      <c r="H109" s="59"/>
      <c r="I109" s="59"/>
      <c r="J109" s="59"/>
      <c r="K109" s="59"/>
      <c r="L109" s="59"/>
      <c r="M109" s="134"/>
      <c r="N109" s="135"/>
      <c r="O109" s="136"/>
      <c r="P109" s="93"/>
      <c r="Q109" s="104"/>
      <c r="R109" s="138"/>
      <c r="S109" s="139"/>
    </row>
    <row r="110" spans="1:19" ht="18.45" customHeight="1" x14ac:dyDescent="0.35">
      <c r="A110" s="131">
        <v>83306</v>
      </c>
      <c r="B110" s="132" t="s">
        <v>209</v>
      </c>
      <c r="C110" s="57">
        <v>25766.510000000006</v>
      </c>
      <c r="D110" s="93">
        <v>6</v>
      </c>
      <c r="E110" s="152" t="s">
        <v>1129</v>
      </c>
      <c r="F110" s="133"/>
      <c r="G110" s="117">
        <v>108</v>
      </c>
      <c r="H110" s="59"/>
      <c r="I110" s="59"/>
      <c r="J110" s="59"/>
      <c r="K110" s="59"/>
      <c r="L110" s="59"/>
      <c r="M110" s="134"/>
      <c r="N110" s="135"/>
      <c r="O110" s="136"/>
      <c r="P110" s="93"/>
      <c r="Q110" s="104"/>
      <c r="R110" s="138"/>
      <c r="S110" s="145"/>
    </row>
    <row r="111" spans="1:19" ht="18.45" customHeight="1" x14ac:dyDescent="0.35">
      <c r="A111" s="131">
        <v>81151</v>
      </c>
      <c r="B111" s="132" t="s">
        <v>675</v>
      </c>
      <c r="C111" s="57">
        <v>54158.830000000009</v>
      </c>
      <c r="D111" s="123">
        <v>6</v>
      </c>
      <c r="E111" s="153" t="s">
        <v>1130</v>
      </c>
      <c r="F111" s="133" t="s">
        <v>1129</v>
      </c>
      <c r="G111" s="117">
        <v>109</v>
      </c>
      <c r="H111" s="59"/>
      <c r="I111" s="59"/>
      <c r="J111" s="59"/>
      <c r="K111" s="59"/>
      <c r="L111" s="59"/>
      <c r="M111" s="134"/>
      <c r="N111" s="154"/>
      <c r="O111" s="136"/>
      <c r="P111" s="137"/>
      <c r="Q111" s="144"/>
      <c r="R111" s="138"/>
      <c r="S111" s="139"/>
    </row>
    <row r="112" spans="1:19" ht="18.45" customHeight="1" x14ac:dyDescent="0.35">
      <c r="A112" s="131">
        <v>81158</v>
      </c>
      <c r="B112" s="132" t="s">
        <v>676</v>
      </c>
      <c r="C112" s="57">
        <v>65921.020000000019</v>
      </c>
      <c r="D112" s="123">
        <v>6</v>
      </c>
      <c r="E112" s="73" t="s">
        <v>1131</v>
      </c>
      <c r="F112" s="133" t="s">
        <v>1137</v>
      </c>
      <c r="G112" s="117">
        <v>110</v>
      </c>
      <c r="H112" s="59"/>
      <c r="I112" s="59"/>
      <c r="J112" s="59"/>
      <c r="K112" s="59"/>
      <c r="L112" s="59"/>
      <c r="M112" s="134"/>
      <c r="N112" s="135"/>
      <c r="O112" s="136"/>
      <c r="P112" s="137"/>
      <c r="Q112" s="144"/>
      <c r="R112" s="138"/>
      <c r="S112" s="139"/>
    </row>
    <row r="113" spans="1:19" ht="18.45" customHeight="1" x14ac:dyDescent="0.35">
      <c r="A113" s="131">
        <v>81510</v>
      </c>
      <c r="B113" s="132" t="s">
        <v>211</v>
      </c>
      <c r="C113" s="57">
        <v>72611.44</v>
      </c>
      <c r="D113" s="123">
        <v>3</v>
      </c>
      <c r="E113" s="58" t="s">
        <v>1138</v>
      </c>
      <c r="F113" s="133" t="s">
        <v>1158</v>
      </c>
      <c r="G113" s="117">
        <v>111</v>
      </c>
      <c r="H113" s="59"/>
      <c r="I113" s="59"/>
      <c r="J113" s="59"/>
      <c r="K113" s="59"/>
      <c r="L113" s="59"/>
      <c r="M113" s="134"/>
      <c r="N113" s="135"/>
      <c r="O113" s="136"/>
      <c r="P113" s="137"/>
      <c r="Q113" s="104"/>
      <c r="R113" s="138"/>
      <c r="S113" s="145"/>
    </row>
    <row r="114" spans="1:19" ht="18.45" customHeight="1" x14ac:dyDescent="0.35">
      <c r="A114" s="131">
        <v>81720</v>
      </c>
      <c r="B114" s="132" t="s">
        <v>212</v>
      </c>
      <c r="C114" s="57">
        <v>59273.482043160016</v>
      </c>
      <c r="D114" s="123">
        <v>3</v>
      </c>
      <c r="E114" s="58" t="s">
        <v>1135</v>
      </c>
      <c r="F114" s="146" t="s">
        <v>1127</v>
      </c>
      <c r="G114" s="117">
        <v>112</v>
      </c>
      <c r="H114" s="59"/>
      <c r="I114" s="59"/>
      <c r="J114" s="59"/>
      <c r="K114" s="59"/>
      <c r="L114" s="59"/>
      <c r="M114" s="134"/>
      <c r="N114" s="135"/>
      <c r="O114" s="136"/>
      <c r="P114" s="137"/>
      <c r="Q114" s="104"/>
      <c r="R114" s="104"/>
      <c r="S114" s="139"/>
    </row>
    <row r="115" spans="1:19" ht="18.45" customHeight="1" x14ac:dyDescent="0.35">
      <c r="A115" s="131">
        <v>81520</v>
      </c>
      <c r="B115" s="132" t="s">
        <v>213</v>
      </c>
      <c r="C115" s="57">
        <v>88702.02</v>
      </c>
      <c r="D115" s="93">
        <v>6</v>
      </c>
      <c r="E115" s="58" t="s">
        <v>1558</v>
      </c>
      <c r="F115" s="147"/>
      <c r="G115" s="117">
        <v>113</v>
      </c>
      <c r="H115" s="59"/>
      <c r="I115" s="59"/>
      <c r="J115" s="59"/>
      <c r="K115" s="59"/>
      <c r="L115" s="59"/>
      <c r="M115" s="134"/>
      <c r="N115" s="135"/>
      <c r="O115" s="136"/>
      <c r="P115" s="93"/>
      <c r="Q115" s="104"/>
      <c r="R115" s="138"/>
      <c r="S115" s="139"/>
    </row>
    <row r="116" spans="1:19" ht="18.45" customHeight="1" x14ac:dyDescent="0.35">
      <c r="A116" s="131">
        <v>81620</v>
      </c>
      <c r="B116" s="132" t="s">
        <v>214</v>
      </c>
      <c r="C116" s="57">
        <v>71340.500000000015</v>
      </c>
      <c r="D116" s="93">
        <v>6</v>
      </c>
      <c r="E116" s="152" t="s">
        <v>1139</v>
      </c>
      <c r="F116" s="133"/>
      <c r="G116" s="117">
        <v>114</v>
      </c>
      <c r="H116" s="59"/>
      <c r="I116" s="59"/>
      <c r="J116" s="59"/>
      <c r="K116" s="59"/>
      <c r="L116" s="59"/>
      <c r="M116" s="134"/>
      <c r="N116" s="135"/>
      <c r="O116" s="136"/>
      <c r="P116" s="93"/>
      <c r="Q116" s="104"/>
      <c r="R116" s="138"/>
      <c r="S116" s="145"/>
    </row>
    <row r="117" spans="1:19" ht="18.45" customHeight="1" x14ac:dyDescent="0.35">
      <c r="A117" s="131">
        <v>81690</v>
      </c>
      <c r="B117" s="132" t="s">
        <v>677</v>
      </c>
      <c r="C117" s="57">
        <v>78414.600000000006</v>
      </c>
      <c r="D117" s="93">
        <v>6</v>
      </c>
      <c r="E117" s="152" t="s">
        <v>1558</v>
      </c>
      <c r="F117" s="133"/>
      <c r="G117" s="117">
        <v>115</v>
      </c>
      <c r="H117" s="59"/>
      <c r="I117" s="59"/>
      <c r="J117" s="59"/>
      <c r="K117" s="59"/>
      <c r="L117" s="59"/>
      <c r="M117" s="134"/>
      <c r="N117" s="135"/>
      <c r="O117" s="136"/>
      <c r="P117" s="93"/>
      <c r="Q117" s="104"/>
      <c r="R117" s="138"/>
      <c r="S117" s="139"/>
    </row>
    <row r="118" spans="1:19" ht="18.45" customHeight="1" x14ac:dyDescent="0.35">
      <c r="A118" s="131">
        <v>81635</v>
      </c>
      <c r="B118" s="132" t="s">
        <v>215</v>
      </c>
      <c r="C118" s="57">
        <v>142561.10000000003</v>
      </c>
      <c r="D118" s="93">
        <v>6</v>
      </c>
      <c r="E118" s="152" t="s">
        <v>1135</v>
      </c>
      <c r="F118" s="133" t="s">
        <v>1127</v>
      </c>
      <c r="G118" s="117">
        <v>116</v>
      </c>
      <c r="H118" s="59"/>
      <c r="I118" s="59"/>
      <c r="J118" s="59"/>
      <c r="K118" s="59"/>
      <c r="L118" s="59"/>
      <c r="M118" s="134"/>
      <c r="N118" s="135"/>
      <c r="O118" s="136"/>
      <c r="P118" s="93"/>
      <c r="Q118" s="104"/>
      <c r="R118" s="138"/>
      <c r="S118" s="139"/>
    </row>
    <row r="119" spans="1:19" ht="18.45" customHeight="1" x14ac:dyDescent="0.35">
      <c r="A119" s="131">
        <v>81408</v>
      </c>
      <c r="B119" s="132" t="s">
        <v>216</v>
      </c>
      <c r="C119" s="57">
        <v>62419.94000000001</v>
      </c>
      <c r="D119" s="93">
        <v>6</v>
      </c>
      <c r="E119" s="152" t="s">
        <v>1159</v>
      </c>
      <c r="F119" s="133"/>
      <c r="G119" s="117">
        <v>117</v>
      </c>
      <c r="H119" s="59"/>
      <c r="I119" s="59"/>
      <c r="J119" s="59"/>
      <c r="K119" s="59"/>
      <c r="L119" s="59"/>
      <c r="M119" s="134"/>
      <c r="N119" s="135"/>
      <c r="O119" s="136"/>
      <c r="P119" s="93"/>
      <c r="Q119" s="104"/>
      <c r="R119" s="138"/>
      <c r="S119" s="145"/>
    </row>
    <row r="120" spans="1:19" ht="18.45" customHeight="1" x14ac:dyDescent="0.35">
      <c r="A120" s="131">
        <v>81409</v>
      </c>
      <c r="B120" s="132" t="s">
        <v>678</v>
      </c>
      <c r="C120" s="57">
        <v>79181.960000000006</v>
      </c>
      <c r="D120" s="123">
        <v>4</v>
      </c>
      <c r="E120" s="152" t="s">
        <v>1128</v>
      </c>
      <c r="F120" s="133" t="s">
        <v>1138</v>
      </c>
      <c r="G120" s="117">
        <v>118</v>
      </c>
      <c r="H120" s="59"/>
      <c r="I120" s="59"/>
      <c r="J120" s="59"/>
      <c r="K120" s="59"/>
      <c r="L120" s="59"/>
      <c r="M120" s="134"/>
      <c r="N120" s="135"/>
      <c r="O120" s="136"/>
      <c r="P120" s="137"/>
      <c r="Q120" s="104"/>
      <c r="R120" s="138"/>
      <c r="S120" s="139"/>
    </row>
    <row r="121" spans="1:19" ht="18.45" customHeight="1" x14ac:dyDescent="0.35">
      <c r="A121" s="131">
        <v>83106</v>
      </c>
      <c r="B121" s="132" t="s">
        <v>217</v>
      </c>
      <c r="C121" s="57">
        <v>25922.032115285299</v>
      </c>
      <c r="D121" s="123">
        <v>6</v>
      </c>
      <c r="E121" s="58" t="s">
        <v>1138</v>
      </c>
      <c r="F121" s="133"/>
      <c r="G121" s="117">
        <v>119</v>
      </c>
      <c r="H121" s="59"/>
      <c r="I121" s="59"/>
      <c r="J121" s="59"/>
      <c r="K121" s="59"/>
      <c r="L121" s="59"/>
      <c r="M121" s="134"/>
      <c r="N121" s="135"/>
      <c r="O121" s="136"/>
      <c r="P121" s="137"/>
      <c r="Q121" s="104"/>
      <c r="R121" s="138"/>
      <c r="S121" s="139"/>
    </row>
    <row r="122" spans="1:19" ht="18.45" customHeight="1" x14ac:dyDescent="0.35">
      <c r="A122" s="131">
        <v>83107</v>
      </c>
      <c r="B122" s="132" t="s">
        <v>218</v>
      </c>
      <c r="C122" s="57">
        <v>39216.158398708489</v>
      </c>
      <c r="D122" s="123">
        <v>6</v>
      </c>
      <c r="E122" s="73" t="s">
        <v>1138</v>
      </c>
      <c r="F122" s="133"/>
      <c r="G122" s="117">
        <v>120</v>
      </c>
      <c r="H122" s="59"/>
      <c r="I122" s="59"/>
      <c r="J122" s="59"/>
      <c r="K122" s="59"/>
      <c r="L122" s="59"/>
      <c r="M122" s="134"/>
      <c r="N122" s="135"/>
      <c r="O122" s="136"/>
      <c r="P122" s="137"/>
      <c r="Q122" s="144"/>
      <c r="R122" s="138"/>
      <c r="S122" s="145"/>
    </row>
    <row r="123" spans="1:19" ht="18.45" customHeight="1" x14ac:dyDescent="0.35">
      <c r="A123" s="131">
        <v>81435</v>
      </c>
      <c r="B123" s="132" t="s">
        <v>219</v>
      </c>
      <c r="C123" s="60">
        <v>89344.200254046023</v>
      </c>
      <c r="D123" s="123">
        <v>3</v>
      </c>
      <c r="E123" s="58" t="s">
        <v>1135</v>
      </c>
      <c r="F123" s="146"/>
      <c r="G123" s="117">
        <v>121</v>
      </c>
      <c r="H123" s="59"/>
      <c r="I123" s="59"/>
      <c r="J123" s="59"/>
      <c r="K123" s="59"/>
      <c r="L123" s="59"/>
      <c r="M123" s="134"/>
      <c r="N123" s="135"/>
      <c r="O123" s="142"/>
      <c r="P123" s="137"/>
      <c r="Q123" s="104"/>
      <c r="R123" s="104"/>
      <c r="S123" s="139"/>
    </row>
    <row r="124" spans="1:19" ht="18.45" customHeight="1" x14ac:dyDescent="0.35">
      <c r="A124" s="62">
        <v>81454</v>
      </c>
      <c r="B124" s="63" t="s">
        <v>220</v>
      </c>
      <c r="C124" s="64">
        <v>69313.100000000006</v>
      </c>
      <c r="D124" s="65">
        <v>5</v>
      </c>
      <c r="E124" s="58" t="s">
        <v>1138</v>
      </c>
      <c r="F124" s="147"/>
      <c r="G124" s="117">
        <v>122</v>
      </c>
      <c r="H124" s="59"/>
      <c r="I124" s="59"/>
      <c r="J124" s="59"/>
      <c r="K124" s="59"/>
      <c r="L124" s="59"/>
      <c r="M124" s="150"/>
      <c r="N124" s="151"/>
      <c r="O124" s="101"/>
      <c r="P124" s="111"/>
      <c r="Q124" s="104"/>
      <c r="R124" s="138"/>
      <c r="S124" s="139"/>
    </row>
    <row r="125" spans="1:19" ht="18.45" customHeight="1" x14ac:dyDescent="0.35">
      <c r="A125" s="131">
        <v>81455</v>
      </c>
      <c r="B125" s="155" t="s">
        <v>221</v>
      </c>
      <c r="C125" s="57">
        <v>73324.626668782104</v>
      </c>
      <c r="D125" s="123">
        <v>4</v>
      </c>
      <c r="E125" s="58" t="s">
        <v>1558</v>
      </c>
      <c r="F125" s="133"/>
      <c r="G125" s="117">
        <v>123</v>
      </c>
      <c r="H125" s="59"/>
      <c r="I125" s="59"/>
      <c r="J125" s="59"/>
      <c r="K125" s="59"/>
      <c r="L125" s="59"/>
      <c r="M125" s="134"/>
      <c r="N125" s="135"/>
      <c r="O125" s="136"/>
      <c r="P125" s="137"/>
      <c r="Q125" s="104"/>
      <c r="R125" s="138"/>
      <c r="S125" s="145"/>
    </row>
    <row r="126" spans="1:19" ht="18.45" customHeight="1" x14ac:dyDescent="0.35">
      <c r="A126" s="131">
        <v>81470</v>
      </c>
      <c r="B126" s="132" t="s">
        <v>679</v>
      </c>
      <c r="C126" s="57">
        <v>68462.900000000009</v>
      </c>
      <c r="D126" s="93">
        <v>2</v>
      </c>
      <c r="E126" s="58" t="s">
        <v>1159</v>
      </c>
      <c r="F126" s="133" t="s">
        <v>1160</v>
      </c>
      <c r="G126" s="117">
        <v>124</v>
      </c>
      <c r="H126" s="59"/>
      <c r="I126" s="59"/>
      <c r="J126" s="59"/>
      <c r="K126" s="59"/>
      <c r="L126" s="59"/>
      <c r="M126" s="134"/>
      <c r="N126" s="135"/>
      <c r="O126" s="136"/>
      <c r="P126" s="93"/>
      <c r="Q126" s="104"/>
      <c r="R126" s="138"/>
      <c r="S126" s="139"/>
    </row>
    <row r="127" spans="1:19" ht="18.45" customHeight="1" x14ac:dyDescent="0.35">
      <c r="A127" s="131">
        <v>82500</v>
      </c>
      <c r="B127" s="140" t="s">
        <v>223</v>
      </c>
      <c r="C127" s="57">
        <v>127651.87621880759</v>
      </c>
      <c r="D127" s="127">
        <v>3</v>
      </c>
      <c r="E127" s="152" t="s">
        <v>1133</v>
      </c>
      <c r="F127" s="133" t="s">
        <v>1137</v>
      </c>
      <c r="G127" s="117">
        <v>125</v>
      </c>
      <c r="H127" s="59"/>
      <c r="I127" s="59"/>
      <c r="J127" s="59"/>
      <c r="K127" s="59"/>
      <c r="L127" s="59"/>
      <c r="M127" s="134"/>
      <c r="N127" s="141"/>
      <c r="O127" s="136"/>
      <c r="P127" s="143"/>
      <c r="Q127" s="104"/>
      <c r="R127" s="138"/>
      <c r="S127" s="139"/>
    </row>
    <row r="128" spans="1:19" ht="18.45" customHeight="1" x14ac:dyDescent="0.35">
      <c r="A128" s="62">
        <v>81589</v>
      </c>
      <c r="B128" s="63" t="s">
        <v>210</v>
      </c>
      <c r="C128" s="57">
        <v>101915.00000000001</v>
      </c>
      <c r="D128" s="127">
        <v>3</v>
      </c>
      <c r="E128" s="58" t="s">
        <v>1139</v>
      </c>
      <c r="F128" s="133"/>
      <c r="G128" s="117">
        <v>126</v>
      </c>
      <c r="H128" s="59"/>
      <c r="I128" s="59"/>
      <c r="J128" s="59"/>
      <c r="K128" s="59"/>
      <c r="L128" s="59"/>
      <c r="M128" s="150"/>
      <c r="N128" s="151"/>
      <c r="O128" s="136"/>
      <c r="P128" s="143"/>
      <c r="Q128" s="104"/>
      <c r="R128" s="138"/>
      <c r="S128" s="145"/>
    </row>
    <row r="129" spans="1:19" ht="18.45" customHeight="1" x14ac:dyDescent="0.35">
      <c r="A129" s="62">
        <v>81691</v>
      </c>
      <c r="B129" s="63" t="s">
        <v>222</v>
      </c>
      <c r="C129" s="57">
        <v>146278</v>
      </c>
      <c r="D129" s="127">
        <v>2</v>
      </c>
      <c r="E129" s="58" t="s">
        <v>1137</v>
      </c>
      <c r="F129" s="133"/>
      <c r="G129" s="117">
        <v>127</v>
      </c>
      <c r="H129" s="59"/>
      <c r="I129" s="59"/>
      <c r="J129" s="59"/>
      <c r="K129" s="59"/>
      <c r="L129" s="59"/>
      <c r="M129" s="150"/>
      <c r="N129" s="151"/>
      <c r="O129" s="136"/>
      <c r="P129" s="143"/>
      <c r="Q129" s="104"/>
      <c r="R129" s="138"/>
      <c r="S129" s="139"/>
    </row>
    <row r="130" spans="1:19" ht="18.45" customHeight="1" x14ac:dyDescent="0.35">
      <c r="A130" s="62">
        <v>55517</v>
      </c>
      <c r="B130" s="63" t="s">
        <v>152</v>
      </c>
      <c r="C130" s="57">
        <v>46379.5</v>
      </c>
      <c r="D130" s="127">
        <v>4</v>
      </c>
      <c r="E130" s="58" t="s">
        <v>626</v>
      </c>
      <c r="F130" s="133"/>
      <c r="G130" s="117">
        <v>128</v>
      </c>
      <c r="H130" s="59"/>
      <c r="I130" s="59"/>
      <c r="J130" s="59"/>
      <c r="K130" s="59"/>
      <c r="L130" s="59"/>
      <c r="M130" s="150"/>
      <c r="N130" s="151"/>
      <c r="O130" s="136"/>
      <c r="P130" s="143"/>
      <c r="Q130" s="104"/>
      <c r="R130" s="138"/>
      <c r="S130" s="139"/>
    </row>
    <row r="131" spans="1:19" ht="18.45" customHeight="1" x14ac:dyDescent="0.35">
      <c r="A131" s="131" t="s">
        <v>620</v>
      </c>
      <c r="B131" s="156" t="s">
        <v>1559</v>
      </c>
      <c r="C131" s="66"/>
      <c r="D131" s="121" t="s">
        <v>620</v>
      </c>
      <c r="E131" s="147" t="s">
        <v>620</v>
      </c>
      <c r="F131" s="133"/>
      <c r="G131" s="117">
        <v>129</v>
      </c>
      <c r="H131" s="59"/>
      <c r="I131" s="59"/>
      <c r="J131" s="59"/>
      <c r="K131" s="59"/>
      <c r="L131" s="59"/>
      <c r="M131" s="134"/>
      <c r="N131" s="157"/>
      <c r="O131" s="158"/>
      <c r="P131" s="98"/>
      <c r="Q131" s="138"/>
      <c r="R131" s="138"/>
      <c r="S131" s="145"/>
    </row>
    <row r="132" spans="1:19" ht="18.45" customHeight="1" x14ac:dyDescent="0.35">
      <c r="A132" s="131">
        <v>3041</v>
      </c>
      <c r="B132" s="132" t="s">
        <v>230</v>
      </c>
      <c r="C132" s="57">
        <v>13740.540000000003</v>
      </c>
      <c r="D132" s="121">
        <v>6</v>
      </c>
      <c r="E132" s="146" t="s">
        <v>1453</v>
      </c>
      <c r="F132" s="133"/>
      <c r="G132" s="117">
        <v>130</v>
      </c>
      <c r="H132" s="59"/>
      <c r="I132" s="59"/>
      <c r="J132" s="59"/>
      <c r="K132" s="59"/>
      <c r="L132" s="59"/>
      <c r="M132" s="134"/>
      <c r="N132" s="135"/>
      <c r="O132" s="136"/>
      <c r="P132" s="98"/>
      <c r="Q132" s="104"/>
      <c r="R132" s="138"/>
      <c r="S132" s="139"/>
    </row>
    <row r="133" spans="1:19" ht="18.45" customHeight="1" x14ac:dyDescent="0.35">
      <c r="A133" s="131">
        <v>3048</v>
      </c>
      <c r="B133" s="132" t="s">
        <v>227</v>
      </c>
      <c r="C133" s="57">
        <v>13572.680000000002</v>
      </c>
      <c r="D133" s="121">
        <v>6</v>
      </c>
      <c r="E133" s="159" t="s">
        <v>1560</v>
      </c>
      <c r="F133" s="133"/>
      <c r="G133" s="117">
        <v>131</v>
      </c>
      <c r="H133" s="59"/>
      <c r="I133" s="59"/>
      <c r="J133" s="59"/>
      <c r="K133" s="59"/>
      <c r="L133" s="59"/>
      <c r="M133" s="134"/>
      <c r="N133" s="135"/>
      <c r="O133" s="136"/>
      <c r="P133" s="98"/>
      <c r="Q133" s="160"/>
      <c r="R133" s="138"/>
      <c r="S133" s="139"/>
    </row>
    <row r="134" spans="1:19" ht="18.45" customHeight="1" x14ac:dyDescent="0.35">
      <c r="A134" s="131">
        <v>3080</v>
      </c>
      <c r="B134" s="132" t="s">
        <v>228</v>
      </c>
      <c r="C134" s="57">
        <v>20347.030000000002</v>
      </c>
      <c r="D134" s="121">
        <v>6</v>
      </c>
      <c r="E134" s="159" t="s">
        <v>1455</v>
      </c>
      <c r="F134" s="133"/>
      <c r="G134" s="117">
        <v>132</v>
      </c>
      <c r="H134" s="59"/>
      <c r="I134" s="59"/>
      <c r="J134" s="59"/>
      <c r="K134" s="59"/>
      <c r="L134" s="59"/>
      <c r="M134" s="134"/>
      <c r="N134" s="135"/>
      <c r="O134" s="136"/>
      <c r="P134" s="98"/>
      <c r="Q134" s="160"/>
      <c r="R134" s="138"/>
      <c r="S134" s="145"/>
    </row>
    <row r="135" spans="1:19" ht="18.45" customHeight="1" x14ac:dyDescent="0.35">
      <c r="A135" s="131">
        <v>3082</v>
      </c>
      <c r="B135" s="132" t="s">
        <v>229</v>
      </c>
      <c r="C135" s="57">
        <v>20347.030000000002</v>
      </c>
      <c r="D135" s="121">
        <v>6</v>
      </c>
      <c r="E135" s="159" t="s">
        <v>1453</v>
      </c>
      <c r="F135" s="133"/>
      <c r="G135" s="117">
        <v>133</v>
      </c>
      <c r="H135" s="59"/>
      <c r="I135" s="59"/>
      <c r="J135" s="59"/>
      <c r="K135" s="59"/>
      <c r="L135" s="59"/>
      <c r="M135" s="134"/>
      <c r="N135" s="135"/>
      <c r="O135" s="136"/>
      <c r="P135" s="98"/>
      <c r="Q135" s="160"/>
      <c r="R135" s="138"/>
      <c r="S135" s="139"/>
    </row>
    <row r="136" spans="1:19" ht="18.45" customHeight="1" x14ac:dyDescent="0.35">
      <c r="A136" s="131">
        <v>3083</v>
      </c>
      <c r="B136" s="132" t="s">
        <v>231</v>
      </c>
      <c r="C136" s="57">
        <v>14911.331429833739</v>
      </c>
      <c r="D136" s="121">
        <v>6</v>
      </c>
      <c r="E136" s="159" t="s">
        <v>1454</v>
      </c>
      <c r="F136" s="161"/>
      <c r="G136" s="117">
        <v>134</v>
      </c>
      <c r="H136" s="59"/>
      <c r="I136" s="59"/>
      <c r="J136" s="59"/>
      <c r="K136" s="59"/>
      <c r="L136" s="59"/>
      <c r="M136" s="134"/>
      <c r="N136" s="135"/>
      <c r="O136" s="136"/>
      <c r="P136" s="98"/>
      <c r="Q136" s="160"/>
      <c r="R136" s="162"/>
      <c r="S136" s="139"/>
    </row>
    <row r="137" spans="1:19" ht="18.45" customHeight="1" x14ac:dyDescent="0.35">
      <c r="A137" s="131">
        <v>3084</v>
      </c>
      <c r="B137" s="132" t="s">
        <v>232</v>
      </c>
      <c r="C137" s="57">
        <v>29894.785247614789</v>
      </c>
      <c r="D137" s="121">
        <v>4</v>
      </c>
      <c r="E137" s="159" t="s">
        <v>1561</v>
      </c>
      <c r="F137" s="58"/>
      <c r="G137" s="117">
        <v>135</v>
      </c>
      <c r="H137" s="59"/>
      <c r="I137" s="59"/>
      <c r="J137" s="59"/>
      <c r="K137" s="59"/>
      <c r="L137" s="59"/>
      <c r="M137" s="134"/>
      <c r="N137" s="135"/>
      <c r="O137" s="136"/>
      <c r="P137" s="98"/>
      <c r="Q137" s="160"/>
      <c r="R137" s="104"/>
      <c r="S137" s="145"/>
    </row>
    <row r="138" spans="1:19" ht="18.45" customHeight="1" x14ac:dyDescent="0.35">
      <c r="A138" s="131">
        <v>3089</v>
      </c>
      <c r="B138" s="132" t="s">
        <v>233</v>
      </c>
      <c r="C138" s="57">
        <v>15239.568285207439</v>
      </c>
      <c r="D138" s="121">
        <v>6</v>
      </c>
      <c r="E138" s="159" t="s">
        <v>1561</v>
      </c>
      <c r="F138" s="147"/>
      <c r="G138" s="117">
        <v>136</v>
      </c>
      <c r="H138" s="59"/>
      <c r="I138" s="59"/>
      <c r="J138" s="59"/>
      <c r="K138" s="59"/>
      <c r="L138" s="59"/>
      <c r="M138" s="134"/>
      <c r="N138" s="135"/>
      <c r="O138" s="136"/>
      <c r="P138" s="98"/>
      <c r="Q138" s="160"/>
      <c r="R138" s="138"/>
      <c r="S138" s="139"/>
    </row>
    <row r="139" spans="1:19" ht="18.45" customHeight="1" x14ac:dyDescent="0.35">
      <c r="A139" s="131">
        <v>3095</v>
      </c>
      <c r="B139" s="132" t="s">
        <v>234</v>
      </c>
      <c r="C139" s="57">
        <v>23211.0347728544</v>
      </c>
      <c r="D139" s="121">
        <v>4</v>
      </c>
      <c r="E139" s="159" t="s">
        <v>1459</v>
      </c>
      <c r="F139" s="133"/>
      <c r="G139" s="117">
        <v>137</v>
      </c>
      <c r="H139" s="59"/>
      <c r="I139" s="59"/>
      <c r="J139" s="59"/>
      <c r="K139" s="59"/>
      <c r="L139" s="59"/>
      <c r="M139" s="134"/>
      <c r="N139" s="135"/>
      <c r="O139" s="136"/>
      <c r="P139" s="98"/>
      <c r="Q139" s="160"/>
      <c r="R139" s="138"/>
      <c r="S139" s="139"/>
    </row>
    <row r="140" spans="1:19" ht="18.45" customHeight="1" x14ac:dyDescent="0.35">
      <c r="A140" s="131">
        <v>3097</v>
      </c>
      <c r="B140" s="132" t="s">
        <v>235</v>
      </c>
      <c r="C140" s="57">
        <v>13410.820090982545</v>
      </c>
      <c r="D140" s="121">
        <v>3</v>
      </c>
      <c r="E140" s="159" t="s">
        <v>1456</v>
      </c>
      <c r="F140" s="133"/>
      <c r="G140" s="117">
        <v>138</v>
      </c>
      <c r="H140" s="59"/>
      <c r="I140" s="59"/>
      <c r="J140" s="59"/>
      <c r="K140" s="59"/>
      <c r="L140" s="59"/>
      <c r="M140" s="134"/>
      <c r="N140" s="135"/>
      <c r="O140" s="136"/>
      <c r="P140" s="98"/>
      <c r="Q140" s="160"/>
      <c r="R140" s="138"/>
      <c r="S140" s="145"/>
    </row>
    <row r="141" spans="1:19" ht="18.45" customHeight="1" x14ac:dyDescent="0.35">
      <c r="A141" s="131">
        <v>3098</v>
      </c>
      <c r="B141" s="132" t="s">
        <v>236</v>
      </c>
      <c r="C141" s="57">
        <v>16646.297665380436</v>
      </c>
      <c r="D141" s="121">
        <v>3</v>
      </c>
      <c r="E141" s="159" t="s">
        <v>1456</v>
      </c>
      <c r="F141" s="146" t="s">
        <v>1445</v>
      </c>
      <c r="G141" s="117">
        <v>139</v>
      </c>
      <c r="H141" s="59"/>
      <c r="I141" s="59"/>
      <c r="J141" s="59"/>
      <c r="K141" s="59"/>
      <c r="L141" s="59"/>
      <c r="M141" s="134"/>
      <c r="N141" s="135"/>
      <c r="O141" s="136"/>
      <c r="P141" s="98"/>
      <c r="Q141" s="160"/>
      <c r="R141" s="104"/>
      <c r="S141" s="139"/>
    </row>
    <row r="142" spans="1:19" ht="18.45" customHeight="1" x14ac:dyDescent="0.35">
      <c r="A142" s="131">
        <v>3107</v>
      </c>
      <c r="B142" s="132" t="s">
        <v>237</v>
      </c>
      <c r="C142" s="57">
        <v>19600.429363743726</v>
      </c>
      <c r="D142" s="121">
        <v>2</v>
      </c>
      <c r="E142" s="159" t="s">
        <v>1451</v>
      </c>
      <c r="F142" s="147" t="s">
        <v>1457</v>
      </c>
      <c r="G142" s="117">
        <v>140</v>
      </c>
      <c r="H142" s="59"/>
      <c r="I142" s="59"/>
      <c r="J142" s="59"/>
      <c r="K142" s="59"/>
      <c r="L142" s="59"/>
      <c r="M142" s="134"/>
      <c r="N142" s="135"/>
      <c r="O142" s="136"/>
      <c r="P142" s="98"/>
      <c r="Q142" s="160"/>
      <c r="R142" s="138"/>
      <c r="S142" s="139"/>
    </row>
    <row r="143" spans="1:19" ht="18.45" customHeight="1" x14ac:dyDescent="0.35">
      <c r="A143" s="131">
        <v>3121</v>
      </c>
      <c r="B143" s="132" t="s">
        <v>238</v>
      </c>
      <c r="C143" s="57">
        <v>11450.45</v>
      </c>
      <c r="D143" s="121">
        <v>3</v>
      </c>
      <c r="E143" s="163" t="s">
        <v>1451</v>
      </c>
      <c r="F143" s="133"/>
      <c r="G143" s="117">
        <v>141</v>
      </c>
      <c r="H143" s="59"/>
      <c r="I143" s="59"/>
      <c r="J143" s="59"/>
      <c r="K143" s="59"/>
      <c r="L143" s="59"/>
      <c r="M143" s="134"/>
      <c r="N143" s="135"/>
      <c r="O143" s="136"/>
      <c r="P143" s="98"/>
      <c r="Q143" s="164"/>
      <c r="R143" s="138"/>
      <c r="S143" s="145"/>
    </row>
    <row r="144" spans="1:19" ht="18.45" customHeight="1" x14ac:dyDescent="0.35">
      <c r="A144" s="131">
        <v>3129</v>
      </c>
      <c r="B144" s="132" t="s">
        <v>239</v>
      </c>
      <c r="C144" s="57">
        <v>10539.210000000001</v>
      </c>
      <c r="D144" s="121">
        <v>6</v>
      </c>
      <c r="E144" s="163" t="s">
        <v>1460</v>
      </c>
      <c r="F144" s="133"/>
      <c r="G144" s="117">
        <v>142</v>
      </c>
      <c r="H144" s="59"/>
      <c r="I144" s="59"/>
      <c r="J144" s="59"/>
      <c r="K144" s="59"/>
      <c r="L144" s="59"/>
      <c r="M144" s="134"/>
      <c r="N144" s="135"/>
      <c r="O144" s="136"/>
      <c r="P144" s="98"/>
      <c r="Q144" s="164"/>
      <c r="R144" s="138"/>
      <c r="S144" s="139"/>
    </row>
    <row r="145" spans="1:19" ht="18.45" customHeight="1" x14ac:dyDescent="0.35">
      <c r="A145" s="131">
        <v>3130</v>
      </c>
      <c r="B145" s="132" t="s">
        <v>240</v>
      </c>
      <c r="C145" s="57">
        <v>9471.9778264981614</v>
      </c>
      <c r="D145" s="121">
        <v>6</v>
      </c>
      <c r="E145" s="163" t="s">
        <v>1460</v>
      </c>
      <c r="F145" s="133"/>
      <c r="G145" s="117">
        <v>143</v>
      </c>
      <c r="H145" s="59"/>
      <c r="I145" s="59"/>
      <c r="J145" s="59"/>
      <c r="K145" s="59"/>
      <c r="L145" s="59"/>
      <c r="M145" s="134"/>
      <c r="N145" s="135"/>
      <c r="O145" s="136"/>
      <c r="P145" s="98"/>
      <c r="Q145" s="164"/>
      <c r="R145" s="138"/>
      <c r="S145" s="139"/>
    </row>
    <row r="146" spans="1:19" ht="18.45" customHeight="1" x14ac:dyDescent="0.35">
      <c r="A146" s="131">
        <v>3135</v>
      </c>
      <c r="B146" s="132" t="s">
        <v>241</v>
      </c>
      <c r="C146" s="57">
        <v>16750.030000000002</v>
      </c>
      <c r="D146" s="121">
        <v>6</v>
      </c>
      <c r="E146" s="163" t="s">
        <v>1446</v>
      </c>
      <c r="F146" s="133"/>
      <c r="G146" s="117">
        <v>144</v>
      </c>
      <c r="H146" s="59"/>
      <c r="I146" s="59"/>
      <c r="J146" s="59"/>
      <c r="K146" s="59"/>
      <c r="L146" s="59"/>
      <c r="M146" s="134"/>
      <c r="N146" s="135"/>
      <c r="O146" s="136"/>
      <c r="P146" s="98"/>
      <c r="Q146" s="164"/>
      <c r="R146" s="138"/>
      <c r="S146" s="145"/>
    </row>
    <row r="147" spans="1:19" ht="18.45" customHeight="1" x14ac:dyDescent="0.35">
      <c r="A147" s="131">
        <v>3141</v>
      </c>
      <c r="B147" s="132" t="s">
        <v>242</v>
      </c>
      <c r="C147" s="57">
        <v>15023.470000000003</v>
      </c>
      <c r="D147" s="121">
        <v>3</v>
      </c>
      <c r="E147" s="163" t="s">
        <v>1462</v>
      </c>
      <c r="F147" s="146" t="s">
        <v>1463</v>
      </c>
      <c r="G147" s="117">
        <v>145</v>
      </c>
      <c r="H147" s="59"/>
      <c r="I147" s="59"/>
      <c r="J147" s="59"/>
      <c r="K147" s="59"/>
      <c r="L147" s="59"/>
      <c r="M147" s="134"/>
      <c r="N147" s="135"/>
      <c r="O147" s="136"/>
      <c r="P147" s="98"/>
      <c r="Q147" s="164"/>
      <c r="R147" s="104"/>
      <c r="S147" s="139"/>
    </row>
    <row r="148" spans="1:19" ht="18.45" customHeight="1" x14ac:dyDescent="0.35">
      <c r="A148" s="131">
        <v>3142</v>
      </c>
      <c r="B148" s="132" t="s">
        <v>243</v>
      </c>
      <c r="C148" s="57">
        <v>9220.3100000000013</v>
      </c>
      <c r="D148" s="121">
        <v>6</v>
      </c>
      <c r="E148" s="58" t="s">
        <v>1440</v>
      </c>
      <c r="F148" s="147"/>
      <c r="G148" s="117">
        <v>146</v>
      </c>
      <c r="H148" s="59"/>
      <c r="I148" s="59"/>
      <c r="J148" s="59"/>
      <c r="K148" s="59"/>
      <c r="L148" s="59"/>
      <c r="M148" s="134"/>
      <c r="N148" s="135"/>
      <c r="O148" s="136"/>
      <c r="P148" s="98"/>
      <c r="Q148" s="104"/>
      <c r="R148" s="138"/>
      <c r="S148" s="139"/>
    </row>
    <row r="149" spans="1:19" ht="18.45" customHeight="1" x14ac:dyDescent="0.35">
      <c r="A149" s="131">
        <v>3144</v>
      </c>
      <c r="B149" s="132" t="s">
        <v>244</v>
      </c>
      <c r="C149" s="57">
        <v>17537.226272823325</v>
      </c>
      <c r="D149" s="121">
        <v>4</v>
      </c>
      <c r="E149" s="58" t="s">
        <v>1440</v>
      </c>
      <c r="F149" s="133"/>
      <c r="G149" s="117">
        <v>147</v>
      </c>
      <c r="H149" s="59"/>
      <c r="I149" s="59"/>
      <c r="J149" s="59"/>
      <c r="K149" s="59"/>
      <c r="L149" s="59"/>
      <c r="M149" s="134"/>
      <c r="N149" s="135"/>
      <c r="O149" s="136"/>
      <c r="P149" s="98"/>
      <c r="Q149" s="104"/>
      <c r="R149" s="138"/>
      <c r="S149" s="145"/>
    </row>
    <row r="150" spans="1:19" ht="18.45" customHeight="1" x14ac:dyDescent="0.35">
      <c r="A150" s="131">
        <v>3146</v>
      </c>
      <c r="B150" s="132" t="s">
        <v>245</v>
      </c>
      <c r="C150" s="57">
        <v>18006.13606621432</v>
      </c>
      <c r="D150" s="121">
        <v>4</v>
      </c>
      <c r="E150" s="58" t="s">
        <v>1440</v>
      </c>
      <c r="F150" s="133"/>
      <c r="G150" s="117">
        <v>148</v>
      </c>
      <c r="H150" s="59"/>
      <c r="I150" s="59"/>
      <c r="J150" s="59"/>
      <c r="K150" s="59"/>
      <c r="L150" s="59"/>
      <c r="M150" s="134"/>
      <c r="N150" s="135"/>
      <c r="O150" s="136"/>
      <c r="P150" s="98"/>
      <c r="Q150" s="104"/>
      <c r="R150" s="138"/>
      <c r="S150" s="139"/>
    </row>
    <row r="151" spans="1:19" ht="18.45" customHeight="1" x14ac:dyDescent="0.35">
      <c r="A151" s="131">
        <v>3148</v>
      </c>
      <c r="B151" s="132" t="s">
        <v>247</v>
      </c>
      <c r="C151" s="57">
        <v>18524.550000000003</v>
      </c>
      <c r="D151" s="121">
        <v>3</v>
      </c>
      <c r="E151" s="58" t="s">
        <v>1438</v>
      </c>
      <c r="F151" s="146" t="s">
        <v>1439</v>
      </c>
      <c r="G151" s="117">
        <v>149</v>
      </c>
      <c r="H151" s="59"/>
      <c r="I151" s="59"/>
      <c r="J151" s="59"/>
      <c r="K151" s="59"/>
      <c r="L151" s="59"/>
      <c r="M151" s="134"/>
      <c r="N151" s="135"/>
      <c r="O151" s="136"/>
      <c r="P151" s="98"/>
      <c r="Q151" s="104"/>
      <c r="R151" s="104"/>
      <c r="S151" s="139"/>
    </row>
    <row r="152" spans="1:19" ht="18.45" customHeight="1" x14ac:dyDescent="0.35">
      <c r="A152" s="131">
        <v>3150</v>
      </c>
      <c r="B152" s="132" t="s">
        <v>248</v>
      </c>
      <c r="C152" s="57">
        <v>13416.810000000003</v>
      </c>
      <c r="D152" s="121">
        <v>3</v>
      </c>
      <c r="E152" s="58" t="s">
        <v>1443</v>
      </c>
      <c r="F152" s="147"/>
      <c r="G152" s="117">
        <v>150</v>
      </c>
      <c r="H152" s="59"/>
      <c r="I152" s="59"/>
      <c r="J152" s="59"/>
      <c r="K152" s="59"/>
      <c r="L152" s="59"/>
      <c r="M152" s="134"/>
      <c r="N152" s="135"/>
      <c r="O152" s="136"/>
      <c r="P152" s="98"/>
      <c r="Q152" s="104"/>
      <c r="R152" s="138"/>
      <c r="S152" s="145"/>
    </row>
    <row r="153" spans="1:19" ht="18.45" customHeight="1" x14ac:dyDescent="0.35">
      <c r="A153" s="131">
        <v>3151</v>
      </c>
      <c r="B153" s="132" t="s">
        <v>249</v>
      </c>
      <c r="C153" s="57">
        <v>7325.8900000000012</v>
      </c>
      <c r="D153" s="121">
        <v>6</v>
      </c>
      <c r="E153" s="58" t="s">
        <v>1443</v>
      </c>
      <c r="F153" s="146"/>
      <c r="G153" s="117">
        <v>151</v>
      </c>
      <c r="H153" s="59"/>
      <c r="I153" s="59"/>
      <c r="J153" s="59"/>
      <c r="K153" s="59"/>
      <c r="L153" s="59"/>
      <c r="M153" s="134"/>
      <c r="N153" s="135"/>
      <c r="O153" s="136"/>
      <c r="P153" s="98"/>
      <c r="Q153" s="104"/>
      <c r="R153" s="104"/>
      <c r="S153" s="139"/>
    </row>
    <row r="154" spans="1:19" ht="18.45" customHeight="1" x14ac:dyDescent="0.35">
      <c r="A154" s="131">
        <v>3152</v>
      </c>
      <c r="B154" s="132" t="s">
        <v>250</v>
      </c>
      <c r="C154" s="57">
        <v>11138.710000000001</v>
      </c>
      <c r="D154" s="121">
        <v>6</v>
      </c>
      <c r="E154" s="58" t="s">
        <v>1441</v>
      </c>
      <c r="F154" s="147"/>
      <c r="G154" s="117">
        <v>152</v>
      </c>
      <c r="H154" s="59"/>
      <c r="I154" s="59"/>
      <c r="J154" s="59"/>
      <c r="K154" s="59"/>
      <c r="L154" s="59"/>
      <c r="M154" s="134"/>
      <c r="N154" s="135"/>
      <c r="O154" s="136"/>
      <c r="P154" s="98"/>
      <c r="Q154" s="104"/>
      <c r="R154" s="138"/>
      <c r="S154" s="139"/>
    </row>
    <row r="155" spans="1:19" ht="18.45" customHeight="1" x14ac:dyDescent="0.35">
      <c r="A155" s="131">
        <v>3155</v>
      </c>
      <c r="B155" s="132" t="s">
        <v>251</v>
      </c>
      <c r="C155" s="57">
        <v>6558.5300000000016</v>
      </c>
      <c r="D155" s="121">
        <v>10</v>
      </c>
      <c r="E155" s="58" t="s">
        <v>1441</v>
      </c>
      <c r="F155" s="133"/>
      <c r="G155" s="117">
        <v>153</v>
      </c>
      <c r="H155" s="59"/>
      <c r="I155" s="59"/>
      <c r="J155" s="59"/>
      <c r="K155" s="59"/>
      <c r="L155" s="59"/>
      <c r="M155" s="134"/>
      <c r="N155" s="135"/>
      <c r="O155" s="136"/>
      <c r="P155" s="98"/>
      <c r="Q155" s="104"/>
      <c r="R155" s="138"/>
      <c r="S155" s="145"/>
    </row>
    <row r="156" spans="1:19" ht="18.45" customHeight="1" x14ac:dyDescent="0.35">
      <c r="A156" s="131">
        <v>3162</v>
      </c>
      <c r="B156" s="132" t="s">
        <v>252</v>
      </c>
      <c r="C156" s="57">
        <v>10784.925247992962</v>
      </c>
      <c r="D156" s="121">
        <v>3</v>
      </c>
      <c r="E156" s="58" t="s">
        <v>1442</v>
      </c>
      <c r="F156" s="133"/>
      <c r="G156" s="117">
        <v>154</v>
      </c>
      <c r="H156" s="59"/>
      <c r="I156" s="59"/>
      <c r="J156" s="59"/>
      <c r="K156" s="59"/>
      <c r="L156" s="59"/>
      <c r="M156" s="134"/>
      <c r="N156" s="135"/>
      <c r="O156" s="136"/>
      <c r="P156" s="98"/>
      <c r="Q156" s="104"/>
      <c r="R156" s="138"/>
      <c r="S156" s="139"/>
    </row>
    <row r="157" spans="1:19" ht="18.45" customHeight="1" x14ac:dyDescent="0.35">
      <c r="A157" s="131">
        <v>3169</v>
      </c>
      <c r="B157" s="132" t="s">
        <v>253</v>
      </c>
      <c r="C157" s="57">
        <v>14879.590000000004</v>
      </c>
      <c r="D157" s="121">
        <v>3</v>
      </c>
      <c r="E157" s="58" t="s">
        <v>1442</v>
      </c>
      <c r="F157" s="146" t="s">
        <v>1445</v>
      </c>
      <c r="G157" s="117">
        <v>155</v>
      </c>
      <c r="H157" s="59"/>
      <c r="I157" s="59"/>
      <c r="J157" s="59"/>
      <c r="K157" s="59"/>
      <c r="L157" s="59"/>
      <c r="M157" s="134"/>
      <c r="N157" s="135"/>
      <c r="O157" s="136"/>
      <c r="P157" s="98"/>
      <c r="Q157" s="104"/>
      <c r="R157" s="104"/>
      <c r="S157" s="139"/>
    </row>
    <row r="158" spans="1:19" ht="18.45" customHeight="1" x14ac:dyDescent="0.35">
      <c r="A158" s="131">
        <v>3206</v>
      </c>
      <c r="B158" s="132" t="s">
        <v>254</v>
      </c>
      <c r="C158" s="57">
        <v>31114.050000000007</v>
      </c>
      <c r="D158" s="121">
        <v>6</v>
      </c>
      <c r="E158" s="58" t="s">
        <v>615</v>
      </c>
      <c r="F158" s="147"/>
      <c r="G158" s="117">
        <v>156</v>
      </c>
      <c r="H158" s="59"/>
      <c r="I158" s="59"/>
      <c r="J158" s="59"/>
      <c r="K158" s="59"/>
      <c r="L158" s="59"/>
      <c r="M158" s="134"/>
      <c r="N158" s="135"/>
      <c r="O158" s="136"/>
      <c r="P158" s="98"/>
      <c r="Q158" s="104"/>
      <c r="R158" s="138"/>
      <c r="S158" s="145"/>
    </row>
    <row r="159" spans="1:19" ht="18.45" customHeight="1" x14ac:dyDescent="0.35">
      <c r="A159" s="131">
        <v>3221</v>
      </c>
      <c r="B159" s="140" t="s">
        <v>682</v>
      </c>
      <c r="C159" s="57">
        <v>24445.794903600749</v>
      </c>
      <c r="D159" s="121">
        <v>3</v>
      </c>
      <c r="E159" s="58" t="s">
        <v>683</v>
      </c>
      <c r="F159" s="133"/>
      <c r="G159" s="117">
        <v>157</v>
      </c>
      <c r="H159" s="59"/>
      <c r="I159" s="59"/>
      <c r="J159" s="59"/>
      <c r="K159" s="59"/>
      <c r="L159" s="59"/>
      <c r="M159" s="134"/>
      <c r="N159" s="141"/>
      <c r="O159" s="136"/>
      <c r="P159" s="98"/>
      <c r="Q159" s="104"/>
      <c r="R159" s="138"/>
      <c r="S159" s="139"/>
    </row>
    <row r="160" spans="1:19" ht="18.45" customHeight="1" x14ac:dyDescent="0.35">
      <c r="A160" s="131">
        <v>3222</v>
      </c>
      <c r="B160" s="140" t="s">
        <v>684</v>
      </c>
      <c r="C160" s="60">
        <v>50669.471060167831</v>
      </c>
      <c r="D160" s="121">
        <v>3</v>
      </c>
      <c r="E160" s="58" t="s">
        <v>685</v>
      </c>
      <c r="F160" s="133"/>
      <c r="G160" s="117">
        <v>158</v>
      </c>
      <c r="H160" s="59"/>
      <c r="I160" s="59"/>
      <c r="J160" s="59"/>
      <c r="K160" s="59"/>
      <c r="L160" s="59"/>
      <c r="M160" s="134"/>
      <c r="N160" s="141"/>
      <c r="O160" s="142"/>
      <c r="P160" s="98"/>
      <c r="Q160" s="104"/>
      <c r="R160" s="138"/>
      <c r="S160" s="139"/>
    </row>
    <row r="161" spans="1:19" ht="18.45" customHeight="1" x14ac:dyDescent="0.35">
      <c r="A161" s="131">
        <v>3224</v>
      </c>
      <c r="B161" s="132" t="s">
        <v>255</v>
      </c>
      <c r="C161" s="57">
        <v>64521.837425658756</v>
      </c>
      <c r="D161" s="123">
        <v>4</v>
      </c>
      <c r="E161" s="58" t="s">
        <v>686</v>
      </c>
      <c r="F161" s="133"/>
      <c r="G161" s="117">
        <v>159</v>
      </c>
      <c r="H161" s="59"/>
      <c r="I161" s="59"/>
      <c r="J161" s="59"/>
      <c r="K161" s="59"/>
      <c r="L161" s="59"/>
      <c r="M161" s="134"/>
      <c r="N161" s="135"/>
      <c r="O161" s="136"/>
      <c r="P161" s="137"/>
      <c r="Q161" s="104"/>
      <c r="R161" s="138"/>
      <c r="S161" s="145"/>
    </row>
    <row r="162" spans="1:19" ht="18.45" customHeight="1" x14ac:dyDescent="0.35">
      <c r="A162" s="131">
        <v>21301</v>
      </c>
      <c r="B162" s="140" t="s">
        <v>256</v>
      </c>
      <c r="C162" s="60">
        <v>15575.010000000004</v>
      </c>
      <c r="D162" s="121">
        <v>6</v>
      </c>
      <c r="E162" s="58" t="s">
        <v>687</v>
      </c>
      <c r="F162" s="133" t="s">
        <v>1429</v>
      </c>
      <c r="G162" s="117">
        <v>160</v>
      </c>
      <c r="H162" s="59"/>
      <c r="I162" s="59"/>
      <c r="J162" s="59"/>
      <c r="K162" s="59"/>
      <c r="L162" s="59"/>
      <c r="M162" s="134"/>
      <c r="N162" s="141"/>
      <c r="O162" s="142"/>
      <c r="P162" s="98"/>
      <c r="Q162" s="104"/>
      <c r="R162" s="138"/>
      <c r="S162" s="139"/>
    </row>
    <row r="163" spans="1:19" ht="18.45" customHeight="1" x14ac:dyDescent="0.35">
      <c r="A163" s="131">
        <v>22600</v>
      </c>
      <c r="B163" s="132" t="s">
        <v>257</v>
      </c>
      <c r="C163" s="57">
        <v>5503.4100000000008</v>
      </c>
      <c r="D163" s="121">
        <v>6</v>
      </c>
      <c r="E163" s="58" t="s">
        <v>1447</v>
      </c>
      <c r="F163" s="133"/>
      <c r="G163" s="117">
        <v>161</v>
      </c>
      <c r="H163" s="59"/>
      <c r="I163" s="59"/>
      <c r="J163" s="59"/>
      <c r="K163" s="59"/>
      <c r="L163" s="59"/>
      <c r="M163" s="134"/>
      <c r="N163" s="135"/>
      <c r="O163" s="136"/>
      <c r="P163" s="98"/>
      <c r="Q163" s="104"/>
      <c r="R163" s="138"/>
      <c r="S163" s="139"/>
    </row>
    <row r="164" spans="1:19" ht="18.45" customHeight="1" x14ac:dyDescent="0.35">
      <c r="A164" s="131">
        <v>23030</v>
      </c>
      <c r="B164" s="132" t="s">
        <v>258</v>
      </c>
      <c r="C164" s="57">
        <v>24123.88</v>
      </c>
      <c r="D164" s="121">
        <v>6</v>
      </c>
      <c r="E164" s="58" t="s">
        <v>688</v>
      </c>
      <c r="F164" s="133" t="s">
        <v>1409</v>
      </c>
      <c r="G164" s="117">
        <v>162</v>
      </c>
      <c r="H164" s="59"/>
      <c r="I164" s="59"/>
      <c r="J164" s="59"/>
      <c r="K164" s="59"/>
      <c r="L164" s="59"/>
      <c r="M164" s="134"/>
      <c r="N164" s="135"/>
      <c r="O164" s="136"/>
      <c r="P164" s="98"/>
      <c r="Q164" s="104"/>
      <c r="R164" s="138"/>
      <c r="S164" s="145"/>
    </row>
    <row r="165" spans="1:19" ht="18.45" customHeight="1" x14ac:dyDescent="0.35">
      <c r="A165" s="131">
        <v>23069</v>
      </c>
      <c r="B165" s="132" t="s">
        <v>259</v>
      </c>
      <c r="C165" s="57">
        <v>30022.975386529819</v>
      </c>
      <c r="D165" s="121">
        <v>2</v>
      </c>
      <c r="E165" s="58" t="s">
        <v>1449</v>
      </c>
      <c r="F165" s="133"/>
      <c r="G165" s="117">
        <v>163</v>
      </c>
      <c r="H165" s="59"/>
      <c r="I165" s="59"/>
      <c r="J165" s="59"/>
      <c r="K165" s="59"/>
      <c r="L165" s="59"/>
      <c r="M165" s="134"/>
      <c r="N165" s="135"/>
      <c r="O165" s="136"/>
      <c r="P165" s="98"/>
      <c r="Q165" s="104"/>
      <c r="R165" s="138"/>
      <c r="S165" s="139"/>
    </row>
    <row r="166" spans="1:19" ht="18.45" customHeight="1" x14ac:dyDescent="0.35">
      <c r="A166" s="131">
        <v>23120</v>
      </c>
      <c r="B166" s="132" t="s">
        <v>260</v>
      </c>
      <c r="C166" s="57">
        <v>20502.900000000001</v>
      </c>
      <c r="D166" s="121">
        <v>6</v>
      </c>
      <c r="E166" s="165" t="s">
        <v>689</v>
      </c>
      <c r="F166" s="133"/>
      <c r="G166" s="117">
        <v>164</v>
      </c>
      <c r="H166" s="59"/>
      <c r="I166" s="59"/>
      <c r="J166" s="59"/>
      <c r="K166" s="59"/>
      <c r="L166" s="59"/>
      <c r="M166" s="134"/>
      <c r="N166" s="135"/>
      <c r="O166" s="136"/>
      <c r="P166" s="98"/>
      <c r="Q166" s="149"/>
      <c r="R166" s="138"/>
      <c r="S166" s="139"/>
    </row>
    <row r="167" spans="1:19" ht="18.45" customHeight="1" x14ac:dyDescent="0.35">
      <c r="A167" s="131">
        <v>23130</v>
      </c>
      <c r="B167" s="132" t="s">
        <v>261</v>
      </c>
      <c r="C167" s="57">
        <v>29183.660000000007</v>
      </c>
      <c r="D167" s="121">
        <v>4</v>
      </c>
      <c r="E167" s="58" t="s">
        <v>615</v>
      </c>
      <c r="F167" s="133"/>
      <c r="G167" s="117">
        <v>165</v>
      </c>
      <c r="H167" s="59"/>
      <c r="I167" s="59"/>
      <c r="J167" s="59"/>
      <c r="K167" s="59"/>
      <c r="L167" s="59"/>
      <c r="M167" s="134"/>
      <c r="N167" s="135"/>
      <c r="O167" s="136"/>
      <c r="P167" s="98"/>
      <c r="Q167" s="104"/>
      <c r="R167" s="138"/>
      <c r="S167" s="145"/>
    </row>
    <row r="168" spans="1:19" ht="18.45" customHeight="1" x14ac:dyDescent="0.35">
      <c r="A168" s="131">
        <v>22138</v>
      </c>
      <c r="B168" s="132" t="s">
        <v>262</v>
      </c>
      <c r="C168" s="57">
        <v>16186.500000000004</v>
      </c>
      <c r="D168" s="121">
        <v>6</v>
      </c>
      <c r="E168" s="58" t="s">
        <v>615</v>
      </c>
      <c r="F168" s="138"/>
      <c r="G168" s="117">
        <v>166</v>
      </c>
      <c r="H168" s="59"/>
      <c r="I168" s="59"/>
      <c r="J168" s="59"/>
      <c r="K168" s="59"/>
      <c r="L168" s="59"/>
      <c r="M168" s="95"/>
      <c r="N168" s="102"/>
      <c r="O168" s="103"/>
      <c r="P168" s="98"/>
      <c r="Q168" s="104"/>
      <c r="R168" s="138"/>
      <c r="S168" s="145"/>
    </row>
    <row r="169" spans="1:19" ht="18.45" customHeight="1" x14ac:dyDescent="0.35">
      <c r="A169" s="131">
        <v>23170</v>
      </c>
      <c r="B169" s="140" t="s">
        <v>263</v>
      </c>
      <c r="C169" s="60">
        <v>25238.950000000004</v>
      </c>
      <c r="D169" s="121">
        <v>3</v>
      </c>
      <c r="E169" s="58" t="s">
        <v>690</v>
      </c>
      <c r="F169" s="104" t="s">
        <v>1410</v>
      </c>
      <c r="G169" s="117">
        <v>167</v>
      </c>
      <c r="H169" s="59"/>
      <c r="I169" s="59"/>
      <c r="J169" s="59"/>
      <c r="K169" s="59"/>
      <c r="L169" s="59"/>
      <c r="M169" s="134"/>
      <c r="N169" s="141"/>
      <c r="O169" s="142"/>
      <c r="P169" s="98"/>
      <c r="Q169" s="104"/>
      <c r="R169" s="104"/>
      <c r="S169" s="139"/>
    </row>
    <row r="170" spans="1:19" ht="18.45" customHeight="1" x14ac:dyDescent="0.35">
      <c r="A170" s="131">
        <v>21335</v>
      </c>
      <c r="B170" s="132" t="s">
        <v>264</v>
      </c>
      <c r="C170" s="57">
        <v>18932.210000000003</v>
      </c>
      <c r="D170" s="121">
        <v>6</v>
      </c>
      <c r="E170" s="58" t="s">
        <v>1444</v>
      </c>
      <c r="F170" s="166"/>
      <c r="G170" s="117">
        <v>168</v>
      </c>
      <c r="H170" s="59"/>
      <c r="I170" s="59"/>
      <c r="J170" s="59"/>
      <c r="K170" s="59"/>
      <c r="L170" s="59"/>
      <c r="M170" s="134"/>
      <c r="N170" s="135"/>
      <c r="O170" s="136"/>
      <c r="P170" s="98"/>
      <c r="Q170" s="104"/>
      <c r="R170" s="138"/>
      <c r="S170" s="139"/>
    </row>
    <row r="171" spans="1:19" ht="18.45" customHeight="1" x14ac:dyDescent="0.35">
      <c r="A171" s="131">
        <v>24053</v>
      </c>
      <c r="B171" s="132" t="s">
        <v>265</v>
      </c>
      <c r="C171" s="57">
        <v>9331.3048884808613</v>
      </c>
      <c r="D171" s="121">
        <v>6</v>
      </c>
      <c r="E171" s="58" t="s">
        <v>1466</v>
      </c>
      <c r="F171" s="133"/>
      <c r="G171" s="117">
        <v>169</v>
      </c>
      <c r="H171" s="59"/>
      <c r="I171" s="59"/>
      <c r="J171" s="59"/>
      <c r="K171" s="59"/>
      <c r="L171" s="59"/>
      <c r="M171" s="134"/>
      <c r="N171" s="135"/>
      <c r="O171" s="136"/>
      <c r="P171" s="98"/>
      <c r="Q171" s="104"/>
      <c r="R171" s="138"/>
      <c r="S171" s="145"/>
    </row>
    <row r="172" spans="1:19" ht="18.45" customHeight="1" x14ac:dyDescent="0.35">
      <c r="A172" s="131">
        <v>24054</v>
      </c>
      <c r="B172" s="132" t="s">
        <v>266</v>
      </c>
      <c r="C172" s="57">
        <v>9331.3048884808613</v>
      </c>
      <c r="D172" s="121">
        <v>6</v>
      </c>
      <c r="E172" s="58" t="s">
        <v>1464</v>
      </c>
      <c r="F172" s="133"/>
      <c r="G172" s="117">
        <v>170</v>
      </c>
      <c r="H172" s="59"/>
      <c r="I172" s="59"/>
      <c r="J172" s="59"/>
      <c r="K172" s="59"/>
      <c r="L172" s="59"/>
      <c r="M172" s="134"/>
      <c r="N172" s="135"/>
      <c r="O172" s="136"/>
      <c r="P172" s="98"/>
      <c r="Q172" s="104"/>
      <c r="R172" s="138"/>
      <c r="S172" s="139"/>
    </row>
    <row r="173" spans="1:19" ht="18.45" customHeight="1" x14ac:dyDescent="0.35">
      <c r="A173" s="131">
        <v>24055</v>
      </c>
      <c r="B173" s="132" t="s">
        <v>267</v>
      </c>
      <c r="C173" s="57">
        <v>9331.3048884808613</v>
      </c>
      <c r="D173" s="121">
        <v>6</v>
      </c>
      <c r="E173" s="58" t="s">
        <v>615</v>
      </c>
      <c r="F173" s="133"/>
      <c r="G173" s="117">
        <v>171</v>
      </c>
      <c r="H173" s="59"/>
      <c r="I173" s="59"/>
      <c r="J173" s="59"/>
      <c r="K173" s="59"/>
      <c r="L173" s="59"/>
      <c r="M173" s="134"/>
      <c r="N173" s="135"/>
      <c r="O173" s="136"/>
      <c r="P173" s="98"/>
      <c r="Q173" s="104"/>
      <c r="R173" s="138"/>
      <c r="S173" s="139"/>
    </row>
    <row r="174" spans="1:19" ht="18.45" customHeight="1" x14ac:dyDescent="0.35">
      <c r="A174" s="131">
        <v>24057</v>
      </c>
      <c r="B174" s="132" t="s">
        <v>283</v>
      </c>
      <c r="C174" s="57">
        <v>7086.090000000002</v>
      </c>
      <c r="D174" s="121">
        <v>6</v>
      </c>
      <c r="E174" s="58" t="s">
        <v>1464</v>
      </c>
      <c r="F174" s="146"/>
      <c r="G174" s="117">
        <v>172</v>
      </c>
      <c r="H174" s="59"/>
      <c r="I174" s="59"/>
      <c r="J174" s="59"/>
      <c r="K174" s="59"/>
      <c r="L174" s="59"/>
      <c r="M174" s="134"/>
      <c r="N174" s="135"/>
      <c r="O174" s="136"/>
      <c r="P174" s="98"/>
      <c r="Q174" s="104"/>
      <c r="R174" s="104"/>
      <c r="S174" s="145"/>
    </row>
    <row r="175" spans="1:19" ht="18.45" customHeight="1" x14ac:dyDescent="0.35">
      <c r="A175" s="131">
        <v>24058</v>
      </c>
      <c r="B175" s="132" t="s">
        <v>284</v>
      </c>
      <c r="C175" s="57">
        <v>7086.090000000002</v>
      </c>
      <c r="D175" s="121">
        <v>6</v>
      </c>
      <c r="E175" s="58" t="s">
        <v>1467</v>
      </c>
      <c r="F175" s="147"/>
      <c r="G175" s="117">
        <v>173</v>
      </c>
      <c r="H175" s="59"/>
      <c r="I175" s="59"/>
      <c r="J175" s="59"/>
      <c r="K175" s="59"/>
      <c r="L175" s="59"/>
      <c r="M175" s="134"/>
      <c r="N175" s="135"/>
      <c r="O175" s="136"/>
      <c r="P175" s="98"/>
      <c r="Q175" s="104"/>
      <c r="R175" s="138"/>
      <c r="S175" s="139"/>
    </row>
    <row r="176" spans="1:19" ht="18.45" customHeight="1" x14ac:dyDescent="0.35">
      <c r="A176" s="131">
        <v>24059</v>
      </c>
      <c r="B176" s="132" t="s">
        <v>285</v>
      </c>
      <c r="C176" s="57">
        <v>7086.090000000002</v>
      </c>
      <c r="D176" s="121">
        <v>6</v>
      </c>
      <c r="E176" s="58" t="s">
        <v>1467</v>
      </c>
      <c r="F176" s="133"/>
      <c r="G176" s="117">
        <v>174</v>
      </c>
      <c r="H176" s="59"/>
      <c r="I176" s="59"/>
      <c r="J176" s="59"/>
      <c r="K176" s="59"/>
      <c r="L176" s="59"/>
      <c r="M176" s="134"/>
      <c r="N176" s="135"/>
      <c r="O176" s="136"/>
      <c r="P176" s="98"/>
      <c r="Q176" s="104"/>
      <c r="R176" s="138"/>
      <c r="S176" s="139"/>
    </row>
    <row r="177" spans="1:19" ht="18.45" customHeight="1" x14ac:dyDescent="0.35">
      <c r="A177" s="131">
        <v>24060</v>
      </c>
      <c r="B177" s="132" t="s">
        <v>286</v>
      </c>
      <c r="C177" s="57">
        <v>7086.090000000002</v>
      </c>
      <c r="D177" s="121">
        <v>6</v>
      </c>
      <c r="E177" s="58" t="s">
        <v>1468</v>
      </c>
      <c r="F177" s="133"/>
      <c r="G177" s="117">
        <v>175</v>
      </c>
      <c r="H177" s="59"/>
      <c r="I177" s="59"/>
      <c r="J177" s="59"/>
      <c r="K177" s="59"/>
      <c r="L177" s="59"/>
      <c r="M177" s="134"/>
      <c r="N177" s="135"/>
      <c r="O177" s="136"/>
      <c r="P177" s="98"/>
      <c r="Q177" s="104"/>
      <c r="R177" s="138"/>
      <c r="S177" s="145"/>
    </row>
    <row r="178" spans="1:19" ht="18.45" customHeight="1" x14ac:dyDescent="0.35">
      <c r="A178" s="131">
        <v>24061</v>
      </c>
      <c r="B178" s="132" t="s">
        <v>287</v>
      </c>
      <c r="C178" s="57">
        <v>7086.090000000002</v>
      </c>
      <c r="D178" s="121">
        <v>6</v>
      </c>
      <c r="E178" s="58" t="s">
        <v>1468</v>
      </c>
      <c r="F178" s="133"/>
      <c r="G178" s="117">
        <v>176</v>
      </c>
      <c r="H178" s="59"/>
      <c r="I178" s="59"/>
      <c r="J178" s="59"/>
      <c r="K178" s="59"/>
      <c r="L178" s="59"/>
      <c r="M178" s="134"/>
      <c r="N178" s="135"/>
      <c r="O178" s="136"/>
      <c r="P178" s="98"/>
      <c r="Q178" s="104"/>
      <c r="R178" s="138"/>
      <c r="S178" s="139"/>
    </row>
    <row r="179" spans="1:19" ht="18.45" customHeight="1" x14ac:dyDescent="0.35">
      <c r="A179" s="131">
        <v>24062</v>
      </c>
      <c r="B179" s="132" t="s">
        <v>288</v>
      </c>
      <c r="C179" s="57">
        <v>9331.3048884808613</v>
      </c>
      <c r="D179" s="121">
        <v>6</v>
      </c>
      <c r="E179" s="58" t="s">
        <v>1471</v>
      </c>
      <c r="F179" s="133"/>
      <c r="G179" s="117">
        <v>177</v>
      </c>
      <c r="H179" s="59"/>
      <c r="I179" s="59"/>
      <c r="J179" s="59"/>
      <c r="K179" s="59"/>
      <c r="L179" s="59"/>
      <c r="M179" s="134"/>
      <c r="N179" s="135"/>
      <c r="O179" s="136"/>
      <c r="P179" s="98"/>
      <c r="Q179" s="104"/>
      <c r="R179" s="138"/>
      <c r="S179" s="139"/>
    </row>
    <row r="180" spans="1:19" ht="18.45" customHeight="1" x14ac:dyDescent="0.35">
      <c r="A180" s="131">
        <v>24063</v>
      </c>
      <c r="B180" s="132" t="s">
        <v>289</v>
      </c>
      <c r="C180" s="57">
        <v>6095.8273140829751</v>
      </c>
      <c r="D180" s="121">
        <v>6</v>
      </c>
      <c r="E180" s="58" t="s">
        <v>1471</v>
      </c>
      <c r="F180" s="133"/>
      <c r="G180" s="117">
        <v>178</v>
      </c>
      <c r="H180" s="59"/>
      <c r="I180" s="59"/>
      <c r="J180" s="59"/>
      <c r="K180" s="59"/>
      <c r="L180" s="59"/>
      <c r="M180" s="134"/>
      <c r="N180" s="135"/>
      <c r="O180" s="136"/>
      <c r="P180" s="98"/>
      <c r="Q180" s="104"/>
      <c r="R180" s="138"/>
      <c r="S180" s="145"/>
    </row>
    <row r="181" spans="1:19" ht="18.45" customHeight="1" x14ac:dyDescent="0.35">
      <c r="A181" s="131">
        <v>24064</v>
      </c>
      <c r="B181" s="132" t="s">
        <v>290</v>
      </c>
      <c r="C181" s="57">
        <v>7971.466487646966</v>
      </c>
      <c r="D181" s="121">
        <v>6</v>
      </c>
      <c r="E181" s="58" t="s">
        <v>1469</v>
      </c>
      <c r="F181" s="146" t="s">
        <v>1470</v>
      </c>
      <c r="G181" s="117">
        <v>179</v>
      </c>
      <c r="H181" s="59"/>
      <c r="I181" s="59"/>
      <c r="J181" s="59"/>
      <c r="K181" s="59"/>
      <c r="L181" s="59"/>
      <c r="M181" s="134"/>
      <c r="N181" s="135"/>
      <c r="O181" s="136"/>
      <c r="P181" s="98"/>
      <c r="Q181" s="104"/>
      <c r="R181" s="104"/>
      <c r="S181" s="139"/>
    </row>
    <row r="182" spans="1:19" ht="18.45" customHeight="1" x14ac:dyDescent="0.35">
      <c r="A182" s="131">
        <v>24065</v>
      </c>
      <c r="B182" s="132" t="s">
        <v>291</v>
      </c>
      <c r="C182" s="57">
        <v>9847.1056612109642</v>
      </c>
      <c r="D182" s="121">
        <v>6</v>
      </c>
      <c r="E182" s="58" t="s">
        <v>615</v>
      </c>
      <c r="F182" s="147"/>
      <c r="G182" s="117">
        <v>180</v>
      </c>
      <c r="H182" s="59"/>
      <c r="I182" s="59"/>
      <c r="J182" s="59"/>
      <c r="K182" s="59"/>
      <c r="L182" s="59"/>
      <c r="M182" s="134"/>
      <c r="N182" s="135"/>
      <c r="O182" s="136"/>
      <c r="P182" s="98"/>
      <c r="Q182" s="104"/>
      <c r="R182" s="138"/>
      <c r="S182" s="139"/>
    </row>
    <row r="183" spans="1:19" ht="18.45" customHeight="1" x14ac:dyDescent="0.35">
      <c r="A183" s="131">
        <v>21434</v>
      </c>
      <c r="B183" s="167" t="s">
        <v>292</v>
      </c>
      <c r="C183" s="57">
        <v>8584.840000000002</v>
      </c>
      <c r="D183" s="121">
        <v>6</v>
      </c>
      <c r="E183" s="58" t="s">
        <v>1450</v>
      </c>
      <c r="F183" s="133"/>
      <c r="G183" s="117">
        <v>181</v>
      </c>
      <c r="H183" s="59"/>
      <c r="I183" s="59"/>
      <c r="J183" s="59"/>
      <c r="K183" s="59"/>
      <c r="L183" s="59"/>
      <c r="M183" s="134"/>
      <c r="N183" s="168"/>
      <c r="O183" s="136"/>
      <c r="P183" s="98"/>
      <c r="Q183" s="104"/>
      <c r="R183" s="138"/>
      <c r="S183" s="145"/>
    </row>
    <row r="184" spans="1:19" ht="18.45" customHeight="1" x14ac:dyDescent="0.35">
      <c r="A184" s="131">
        <v>21435</v>
      </c>
      <c r="B184" s="167" t="s">
        <v>293</v>
      </c>
      <c r="C184" s="57">
        <v>19124.050000000003</v>
      </c>
      <c r="D184" s="121">
        <v>6</v>
      </c>
      <c r="E184" s="58" t="s">
        <v>1450</v>
      </c>
      <c r="F184" s="133"/>
      <c r="G184" s="117">
        <v>182</v>
      </c>
      <c r="H184" s="59"/>
      <c r="I184" s="59"/>
      <c r="J184" s="59"/>
      <c r="K184" s="59"/>
      <c r="L184" s="59"/>
      <c r="M184" s="134"/>
      <c r="N184" s="168"/>
      <c r="O184" s="136"/>
      <c r="P184" s="98"/>
      <c r="Q184" s="104"/>
      <c r="R184" s="138"/>
      <c r="S184" s="139"/>
    </row>
    <row r="185" spans="1:19" ht="18.45" customHeight="1" x14ac:dyDescent="0.35">
      <c r="A185" s="131">
        <v>21436</v>
      </c>
      <c r="B185" s="167" t="s">
        <v>294</v>
      </c>
      <c r="C185" s="57">
        <v>27337.200000000004</v>
      </c>
      <c r="D185" s="121">
        <v>6</v>
      </c>
      <c r="E185" s="58" t="s">
        <v>1450</v>
      </c>
      <c r="F185" s="133"/>
      <c r="G185" s="117">
        <v>183</v>
      </c>
      <c r="H185" s="59"/>
      <c r="I185" s="59"/>
      <c r="J185" s="59"/>
      <c r="K185" s="59"/>
      <c r="L185" s="59"/>
      <c r="M185" s="134"/>
      <c r="N185" s="168"/>
      <c r="O185" s="136"/>
      <c r="P185" s="98"/>
      <c r="Q185" s="104"/>
      <c r="R185" s="138"/>
      <c r="S185" s="139"/>
    </row>
    <row r="186" spans="1:19" ht="18.45" customHeight="1" x14ac:dyDescent="0.35">
      <c r="A186" s="131">
        <v>24067</v>
      </c>
      <c r="B186" s="132" t="s">
        <v>295</v>
      </c>
      <c r="C186" s="57">
        <v>7455.6657149168695</v>
      </c>
      <c r="D186" s="121">
        <v>6</v>
      </c>
      <c r="E186" s="58" t="s">
        <v>1472</v>
      </c>
      <c r="F186" s="133"/>
      <c r="G186" s="117">
        <v>184</v>
      </c>
      <c r="H186" s="59"/>
      <c r="I186" s="59"/>
      <c r="J186" s="59"/>
      <c r="K186" s="59"/>
      <c r="L186" s="59"/>
      <c r="M186" s="134"/>
      <c r="N186" s="135"/>
      <c r="O186" s="136"/>
      <c r="P186" s="98"/>
      <c r="Q186" s="104"/>
      <c r="R186" s="138"/>
      <c r="S186" s="145"/>
    </row>
    <row r="187" spans="1:19" ht="18.45" customHeight="1" x14ac:dyDescent="0.35">
      <c r="A187" s="131">
        <v>24071</v>
      </c>
      <c r="B187" s="132" t="s">
        <v>296</v>
      </c>
      <c r="C187" s="57">
        <v>6568.402925700002</v>
      </c>
      <c r="D187" s="121">
        <v>6</v>
      </c>
      <c r="E187" s="58" t="s">
        <v>1472</v>
      </c>
      <c r="F187" s="133"/>
      <c r="G187" s="117">
        <v>185</v>
      </c>
      <c r="H187" s="59"/>
      <c r="I187" s="59"/>
      <c r="J187" s="59"/>
      <c r="K187" s="59"/>
      <c r="L187" s="59"/>
      <c r="M187" s="134"/>
      <c r="N187" s="135"/>
      <c r="O187" s="136"/>
      <c r="P187" s="98"/>
      <c r="Q187" s="104"/>
      <c r="R187" s="138"/>
      <c r="S187" s="139"/>
    </row>
    <row r="188" spans="1:19" ht="18.45" customHeight="1" x14ac:dyDescent="0.35">
      <c r="A188" s="131">
        <v>24077</v>
      </c>
      <c r="B188" s="132" t="s">
        <v>297</v>
      </c>
      <c r="C188" s="57">
        <v>7455.6657149168695</v>
      </c>
      <c r="D188" s="121">
        <v>6</v>
      </c>
      <c r="E188" s="58" t="s">
        <v>1472</v>
      </c>
      <c r="F188" s="146"/>
      <c r="G188" s="117">
        <v>186</v>
      </c>
      <c r="H188" s="59"/>
      <c r="I188" s="59"/>
      <c r="J188" s="59"/>
      <c r="K188" s="59"/>
      <c r="L188" s="59"/>
      <c r="M188" s="134"/>
      <c r="N188" s="135"/>
      <c r="O188" s="136"/>
      <c r="P188" s="98"/>
      <c r="Q188" s="104"/>
      <c r="R188" s="104"/>
      <c r="S188" s="139"/>
    </row>
    <row r="189" spans="1:19" ht="18.45" customHeight="1" x14ac:dyDescent="0.35">
      <c r="A189" s="131">
        <v>25793</v>
      </c>
      <c r="B189" s="132" t="s">
        <v>691</v>
      </c>
      <c r="C189" s="57">
        <v>77800.79290252502</v>
      </c>
      <c r="D189" s="121">
        <v>5</v>
      </c>
      <c r="E189" s="58" t="s">
        <v>1415</v>
      </c>
      <c r="F189" s="147"/>
      <c r="G189" s="117">
        <v>187</v>
      </c>
      <c r="H189" s="59"/>
      <c r="I189" s="59"/>
      <c r="J189" s="59"/>
      <c r="K189" s="59"/>
      <c r="L189" s="59"/>
      <c r="M189" s="134"/>
      <c r="N189" s="135"/>
      <c r="O189" s="136"/>
      <c r="P189" s="98"/>
      <c r="Q189" s="104"/>
      <c r="R189" s="138"/>
      <c r="S189" s="145"/>
    </row>
    <row r="190" spans="1:19" ht="18.45" customHeight="1" x14ac:dyDescent="0.35">
      <c r="A190" s="131">
        <v>25703</v>
      </c>
      <c r="B190" s="132" t="s">
        <v>298</v>
      </c>
      <c r="C190" s="57">
        <v>32408.970000000005</v>
      </c>
      <c r="D190" s="121">
        <v>5</v>
      </c>
      <c r="E190" s="58" t="s">
        <v>615</v>
      </c>
      <c r="F190" s="133"/>
      <c r="G190" s="117">
        <v>188</v>
      </c>
      <c r="H190" s="59"/>
      <c r="I190" s="59"/>
      <c r="J190" s="59"/>
      <c r="K190" s="59"/>
      <c r="L190" s="59"/>
      <c r="M190" s="134"/>
      <c r="N190" s="135"/>
      <c r="O190" s="136"/>
      <c r="P190" s="98"/>
      <c r="Q190" s="104"/>
      <c r="R190" s="138"/>
      <c r="S190" s="139"/>
    </row>
    <row r="191" spans="1:19" ht="18.45" customHeight="1" x14ac:dyDescent="0.35">
      <c r="A191" s="131">
        <v>25723</v>
      </c>
      <c r="B191" s="132" t="s">
        <v>299</v>
      </c>
      <c r="C191" s="57">
        <v>37312.880000000005</v>
      </c>
      <c r="D191" s="121">
        <v>5</v>
      </c>
      <c r="E191" s="58" t="s">
        <v>1419</v>
      </c>
      <c r="F191" s="133"/>
      <c r="G191" s="117">
        <v>189</v>
      </c>
      <c r="H191" s="59"/>
      <c r="I191" s="59"/>
      <c r="J191" s="59"/>
      <c r="K191" s="59"/>
      <c r="L191" s="59"/>
      <c r="M191" s="134"/>
      <c r="N191" s="135"/>
      <c r="O191" s="136"/>
      <c r="P191" s="98"/>
      <c r="Q191" s="104"/>
      <c r="R191" s="138"/>
      <c r="S191" s="139"/>
    </row>
    <row r="192" spans="1:19" ht="18.45" customHeight="1" x14ac:dyDescent="0.35">
      <c r="A192" s="131">
        <v>25795</v>
      </c>
      <c r="B192" s="132" t="s">
        <v>300</v>
      </c>
      <c r="C192" s="57">
        <v>32996.480000000003</v>
      </c>
      <c r="D192" s="121">
        <v>5</v>
      </c>
      <c r="E192" s="58" t="s">
        <v>615</v>
      </c>
      <c r="F192" s="133"/>
      <c r="G192" s="117">
        <v>190</v>
      </c>
      <c r="H192" s="59"/>
      <c r="I192" s="59"/>
      <c r="J192" s="59"/>
      <c r="K192" s="59"/>
      <c r="L192" s="59"/>
      <c r="M192" s="134"/>
      <c r="N192" s="135"/>
      <c r="O192" s="136"/>
      <c r="P192" s="98"/>
      <c r="Q192" s="104"/>
      <c r="R192" s="138"/>
      <c r="S192" s="145"/>
    </row>
    <row r="193" spans="1:19" ht="18.45" customHeight="1" x14ac:dyDescent="0.35">
      <c r="A193" s="131">
        <v>28300</v>
      </c>
      <c r="B193" s="132" t="s">
        <v>301</v>
      </c>
      <c r="C193" s="57">
        <v>23729.956103700006</v>
      </c>
      <c r="D193" s="121">
        <v>2</v>
      </c>
      <c r="E193" s="58" t="s">
        <v>707</v>
      </c>
      <c r="F193" s="133"/>
      <c r="G193" s="117">
        <v>191</v>
      </c>
      <c r="H193" s="59"/>
      <c r="I193" s="59"/>
      <c r="J193" s="59"/>
      <c r="K193" s="59"/>
      <c r="L193" s="59"/>
      <c r="M193" s="134"/>
      <c r="N193" s="135"/>
      <c r="O193" s="136"/>
      <c r="P193" s="98"/>
      <c r="Q193" s="104"/>
      <c r="R193" s="138"/>
      <c r="S193" s="139"/>
    </row>
    <row r="194" spans="1:19" ht="18.45" customHeight="1" x14ac:dyDescent="0.35">
      <c r="A194" s="131">
        <v>28301</v>
      </c>
      <c r="B194" s="132" t="s">
        <v>302</v>
      </c>
      <c r="C194" s="57">
        <v>23729.319075000003</v>
      </c>
      <c r="D194" s="121">
        <v>2</v>
      </c>
      <c r="E194" s="58" t="s">
        <v>706</v>
      </c>
      <c r="F194" s="133"/>
      <c r="G194" s="117">
        <v>192</v>
      </c>
      <c r="H194" s="59"/>
      <c r="I194" s="59"/>
      <c r="J194" s="59"/>
      <c r="K194" s="59"/>
      <c r="L194" s="59"/>
      <c r="M194" s="134"/>
      <c r="N194" s="135"/>
      <c r="O194" s="136"/>
      <c r="P194" s="98"/>
      <c r="Q194" s="104"/>
      <c r="R194" s="138"/>
      <c r="S194" s="139"/>
    </row>
    <row r="195" spans="1:19" ht="18.45" customHeight="1" x14ac:dyDescent="0.35">
      <c r="A195" s="131">
        <v>28336</v>
      </c>
      <c r="B195" s="132" t="s">
        <v>303</v>
      </c>
      <c r="C195" s="57">
        <v>23729.319075000003</v>
      </c>
      <c r="D195" s="121">
        <v>2</v>
      </c>
      <c r="E195" s="58" t="s">
        <v>695</v>
      </c>
      <c r="F195" s="133"/>
      <c r="G195" s="117">
        <v>193</v>
      </c>
      <c r="H195" s="59"/>
      <c r="I195" s="59"/>
      <c r="J195" s="59"/>
      <c r="K195" s="59"/>
      <c r="L195" s="59"/>
      <c r="M195" s="134"/>
      <c r="N195" s="135"/>
      <c r="O195" s="136"/>
      <c r="P195" s="98"/>
      <c r="Q195" s="104"/>
      <c r="R195" s="138"/>
      <c r="S195" s="145"/>
    </row>
    <row r="196" spans="1:19" ht="18.45" customHeight="1" x14ac:dyDescent="0.35">
      <c r="A196" s="131">
        <v>28346</v>
      </c>
      <c r="B196" s="132" t="s">
        <v>304</v>
      </c>
      <c r="C196" s="57">
        <v>23729.956103700006</v>
      </c>
      <c r="D196" s="121">
        <v>2</v>
      </c>
      <c r="E196" s="58" t="s">
        <v>696</v>
      </c>
      <c r="F196" s="133"/>
      <c r="G196" s="117">
        <v>194</v>
      </c>
      <c r="H196" s="59"/>
      <c r="I196" s="59"/>
      <c r="J196" s="59"/>
      <c r="K196" s="59"/>
      <c r="L196" s="59"/>
      <c r="M196" s="134"/>
      <c r="N196" s="135"/>
      <c r="O196" s="136"/>
      <c r="P196" s="98"/>
      <c r="Q196" s="104"/>
      <c r="R196" s="138"/>
      <c r="S196" s="139"/>
    </row>
    <row r="197" spans="1:19" ht="18.45" customHeight="1" x14ac:dyDescent="0.35">
      <c r="A197" s="131">
        <v>28404</v>
      </c>
      <c r="B197" s="132" t="s">
        <v>305</v>
      </c>
      <c r="C197" s="57">
        <v>23729.956103700006</v>
      </c>
      <c r="D197" s="121">
        <v>2</v>
      </c>
      <c r="E197" s="58" t="s">
        <v>697</v>
      </c>
      <c r="F197" s="133"/>
      <c r="G197" s="117">
        <v>195</v>
      </c>
      <c r="H197" s="59"/>
      <c r="I197" s="59"/>
      <c r="J197" s="59"/>
      <c r="K197" s="59"/>
      <c r="L197" s="59"/>
      <c r="M197" s="134"/>
      <c r="N197" s="135"/>
      <c r="O197" s="136"/>
      <c r="P197" s="98"/>
      <c r="Q197" s="104"/>
      <c r="R197" s="138"/>
      <c r="S197" s="139"/>
    </row>
    <row r="198" spans="1:19" ht="18.45" customHeight="1" x14ac:dyDescent="0.35">
      <c r="A198" s="131">
        <v>28440</v>
      </c>
      <c r="B198" s="132" t="s">
        <v>306</v>
      </c>
      <c r="C198" s="57">
        <v>23729.956103700006</v>
      </c>
      <c r="D198" s="121">
        <v>2</v>
      </c>
      <c r="E198" s="58" t="s">
        <v>698</v>
      </c>
      <c r="F198" s="133"/>
      <c r="G198" s="117">
        <v>196</v>
      </c>
      <c r="H198" s="59"/>
      <c r="I198" s="59"/>
      <c r="J198" s="59"/>
      <c r="K198" s="59"/>
      <c r="L198" s="59"/>
      <c r="M198" s="134"/>
      <c r="N198" s="135"/>
      <c r="O198" s="136"/>
      <c r="P198" s="98"/>
      <c r="Q198" s="104"/>
      <c r="R198" s="138"/>
      <c r="S198" s="145"/>
    </row>
    <row r="199" spans="1:19" ht="18.45" customHeight="1" x14ac:dyDescent="0.35">
      <c r="A199" s="131">
        <v>28541</v>
      </c>
      <c r="B199" s="132" t="s">
        <v>307</v>
      </c>
      <c r="C199" s="57">
        <v>45002.626103610717</v>
      </c>
      <c r="D199" s="123">
        <v>2</v>
      </c>
      <c r="E199" s="58" t="s">
        <v>699</v>
      </c>
      <c r="F199" s="146"/>
      <c r="G199" s="117">
        <v>197</v>
      </c>
      <c r="H199" s="59"/>
      <c r="I199" s="59"/>
      <c r="J199" s="59"/>
      <c r="K199" s="59"/>
      <c r="L199" s="59"/>
      <c r="M199" s="134"/>
      <c r="N199" s="135"/>
      <c r="O199" s="136"/>
      <c r="P199" s="137"/>
      <c r="Q199" s="104"/>
      <c r="R199" s="104"/>
      <c r="S199" s="139"/>
    </row>
    <row r="200" spans="1:19" ht="18.45" customHeight="1" x14ac:dyDescent="0.35">
      <c r="A200" s="131">
        <v>28542</v>
      </c>
      <c r="B200" s="132" t="s">
        <v>308</v>
      </c>
      <c r="C200" s="57">
        <v>45002.626103610717</v>
      </c>
      <c r="D200" s="123">
        <v>2</v>
      </c>
      <c r="E200" s="58" t="s">
        <v>700</v>
      </c>
      <c r="F200" s="58" t="s">
        <v>1434</v>
      </c>
      <c r="G200" s="117">
        <v>198</v>
      </c>
      <c r="H200" s="59"/>
      <c r="I200" s="59"/>
      <c r="J200" s="59"/>
      <c r="K200" s="59"/>
      <c r="L200" s="59"/>
      <c r="M200" s="134"/>
      <c r="N200" s="135"/>
      <c r="O200" s="136"/>
      <c r="P200" s="137"/>
      <c r="Q200" s="104"/>
      <c r="R200" s="104"/>
      <c r="S200" s="139"/>
    </row>
    <row r="201" spans="1:19" ht="18.45" customHeight="1" x14ac:dyDescent="0.35">
      <c r="A201" s="131">
        <v>28543</v>
      </c>
      <c r="B201" s="132" t="s">
        <v>309</v>
      </c>
      <c r="C201" s="57">
        <v>45002.626103610717</v>
      </c>
      <c r="D201" s="123">
        <v>2</v>
      </c>
      <c r="E201" s="58" t="s">
        <v>701</v>
      </c>
      <c r="F201" s="147"/>
      <c r="G201" s="117">
        <v>199</v>
      </c>
      <c r="H201" s="59"/>
      <c r="I201" s="59"/>
      <c r="J201" s="59"/>
      <c r="K201" s="59"/>
      <c r="L201" s="59"/>
      <c r="M201" s="134"/>
      <c r="N201" s="135"/>
      <c r="O201" s="136"/>
      <c r="P201" s="137"/>
      <c r="Q201" s="104"/>
      <c r="R201" s="138"/>
      <c r="S201" s="145"/>
    </row>
    <row r="202" spans="1:19" ht="18.45" customHeight="1" x14ac:dyDescent="0.35">
      <c r="A202" s="131">
        <v>28544</v>
      </c>
      <c r="B202" s="132" t="s">
        <v>310</v>
      </c>
      <c r="C202" s="57">
        <v>45002.626103610717</v>
      </c>
      <c r="D202" s="123">
        <v>2</v>
      </c>
      <c r="E202" s="58" t="s">
        <v>702</v>
      </c>
      <c r="F202" s="133"/>
      <c r="G202" s="117">
        <v>200</v>
      </c>
      <c r="H202" s="59"/>
      <c r="I202" s="59"/>
      <c r="J202" s="59"/>
      <c r="K202" s="59"/>
      <c r="L202" s="59"/>
      <c r="M202" s="134"/>
      <c r="N202" s="135"/>
      <c r="O202" s="136"/>
      <c r="P202" s="137"/>
      <c r="Q202" s="104"/>
      <c r="R202" s="138"/>
      <c r="S202" s="139"/>
    </row>
    <row r="203" spans="1:19" ht="18.45" customHeight="1" x14ac:dyDescent="0.35">
      <c r="A203" s="131">
        <v>28338</v>
      </c>
      <c r="B203" s="132" t="s">
        <v>311</v>
      </c>
      <c r="C203" s="57">
        <v>20869.060212000008</v>
      </c>
      <c r="D203" s="121">
        <v>2</v>
      </c>
      <c r="E203" s="58" t="s">
        <v>703</v>
      </c>
      <c r="F203" s="146"/>
      <c r="G203" s="117">
        <v>201</v>
      </c>
      <c r="H203" s="59"/>
      <c r="I203" s="59"/>
      <c r="J203" s="59"/>
      <c r="K203" s="59"/>
      <c r="L203" s="59"/>
      <c r="M203" s="134"/>
      <c r="N203" s="135"/>
      <c r="O203" s="136"/>
      <c r="P203" s="98"/>
      <c r="Q203" s="104"/>
      <c r="R203" s="104"/>
      <c r="S203" s="139"/>
    </row>
    <row r="204" spans="1:19" ht="18.45" customHeight="1" x14ac:dyDescent="0.35">
      <c r="A204" s="131">
        <v>28343</v>
      </c>
      <c r="B204" s="132" t="s">
        <v>312</v>
      </c>
      <c r="C204" s="57">
        <v>20869.060212000008</v>
      </c>
      <c r="D204" s="121">
        <v>2</v>
      </c>
      <c r="E204" s="58" t="s">
        <v>704</v>
      </c>
      <c r="F204" s="147"/>
      <c r="G204" s="117">
        <v>202</v>
      </c>
      <c r="H204" s="59"/>
      <c r="I204" s="59"/>
      <c r="J204" s="59"/>
      <c r="K204" s="59"/>
      <c r="L204" s="59"/>
      <c r="M204" s="134"/>
      <c r="N204" s="135"/>
      <c r="O204" s="136"/>
      <c r="P204" s="98"/>
      <c r="Q204" s="104"/>
      <c r="R204" s="138"/>
      <c r="S204" s="145"/>
    </row>
    <row r="205" spans="1:19" ht="18.45" customHeight="1" x14ac:dyDescent="0.35">
      <c r="A205" s="131">
        <v>28344</v>
      </c>
      <c r="B205" s="132" t="s">
        <v>313</v>
      </c>
      <c r="C205" s="57">
        <v>20869.060212000008</v>
      </c>
      <c r="D205" s="121">
        <v>2</v>
      </c>
      <c r="E205" s="58" t="s">
        <v>705</v>
      </c>
      <c r="F205" s="133"/>
      <c r="G205" s="117">
        <v>203</v>
      </c>
      <c r="H205" s="59"/>
      <c r="I205" s="59"/>
      <c r="J205" s="59"/>
      <c r="K205" s="59"/>
      <c r="L205" s="59"/>
      <c r="M205" s="134"/>
      <c r="N205" s="135"/>
      <c r="O205" s="136"/>
      <c r="P205" s="98"/>
      <c r="Q205" s="104"/>
      <c r="R205" s="138"/>
      <c r="S205" s="139"/>
    </row>
    <row r="206" spans="1:19" ht="18.45" customHeight="1" x14ac:dyDescent="0.35">
      <c r="A206" s="131">
        <v>28519</v>
      </c>
      <c r="B206" s="132" t="s">
        <v>314</v>
      </c>
      <c r="C206" s="57">
        <v>18756.391735639925</v>
      </c>
      <c r="D206" s="121">
        <v>4</v>
      </c>
      <c r="E206" s="58" t="s">
        <v>1437</v>
      </c>
      <c r="F206" s="146"/>
      <c r="G206" s="117">
        <v>204</v>
      </c>
      <c r="H206" s="59"/>
      <c r="I206" s="59"/>
      <c r="J206" s="59"/>
      <c r="K206" s="59"/>
      <c r="L206" s="59"/>
      <c r="M206" s="134"/>
      <c r="N206" s="135"/>
      <c r="O206" s="136"/>
      <c r="P206" s="98"/>
      <c r="Q206" s="104"/>
      <c r="R206" s="104"/>
      <c r="S206" s="139"/>
    </row>
    <row r="207" spans="1:19" ht="18.45" customHeight="1" x14ac:dyDescent="0.35">
      <c r="A207" s="131">
        <v>28520</v>
      </c>
      <c r="B207" s="132" t="s">
        <v>315</v>
      </c>
      <c r="C207" s="57">
        <v>23189.720691336628</v>
      </c>
      <c r="D207" s="121">
        <v>4</v>
      </c>
      <c r="E207" s="58" t="s">
        <v>1436</v>
      </c>
      <c r="F207" s="58" t="s">
        <v>1435</v>
      </c>
      <c r="G207" s="117">
        <v>205</v>
      </c>
      <c r="H207" s="59"/>
      <c r="I207" s="59"/>
      <c r="J207" s="59"/>
      <c r="K207" s="59"/>
      <c r="L207" s="59"/>
      <c r="M207" s="134"/>
      <c r="N207" s="135"/>
      <c r="O207" s="136"/>
      <c r="P207" s="98"/>
      <c r="Q207" s="104"/>
      <c r="R207" s="104"/>
      <c r="S207" s="145"/>
    </row>
    <row r="208" spans="1:19" ht="18.45" customHeight="1" x14ac:dyDescent="0.35">
      <c r="A208" s="131">
        <v>28521</v>
      </c>
      <c r="B208" s="132" t="s">
        <v>316</v>
      </c>
      <c r="C208" s="57">
        <v>24852.219049722902</v>
      </c>
      <c r="D208" s="121">
        <v>4</v>
      </c>
      <c r="E208" s="58" t="s">
        <v>708</v>
      </c>
      <c r="F208" s="58" t="s">
        <v>1433</v>
      </c>
      <c r="G208" s="117">
        <v>206</v>
      </c>
      <c r="H208" s="59"/>
      <c r="I208" s="59"/>
      <c r="J208" s="59"/>
      <c r="K208" s="59"/>
      <c r="L208" s="59"/>
      <c r="M208" s="134"/>
      <c r="N208" s="135"/>
      <c r="O208" s="136"/>
      <c r="P208" s="98"/>
      <c r="Q208" s="104"/>
      <c r="R208" s="104"/>
      <c r="S208" s="139"/>
    </row>
    <row r="209" spans="1:19" ht="18.45" customHeight="1" x14ac:dyDescent="0.35">
      <c r="A209" s="131">
        <v>31198</v>
      </c>
      <c r="B209" s="132" t="s">
        <v>317</v>
      </c>
      <c r="C209" s="57">
        <v>11243.79691144676</v>
      </c>
      <c r="D209" s="121">
        <v>3</v>
      </c>
      <c r="E209" s="58" t="s">
        <v>709</v>
      </c>
      <c r="F209" s="147" t="s">
        <v>1428</v>
      </c>
      <c r="G209" s="117">
        <v>207</v>
      </c>
      <c r="H209" s="59"/>
      <c r="I209" s="59"/>
      <c r="J209" s="59"/>
      <c r="K209" s="59"/>
      <c r="L209" s="59"/>
      <c r="M209" s="134"/>
      <c r="N209" s="135"/>
      <c r="O209" s="136"/>
      <c r="P209" s="98"/>
      <c r="Q209" s="104"/>
      <c r="R209" s="138"/>
      <c r="S209" s="139"/>
    </row>
    <row r="210" spans="1:19" ht="18.45" customHeight="1" x14ac:dyDescent="0.35">
      <c r="A210" s="131">
        <v>31199</v>
      </c>
      <c r="B210" s="132" t="s">
        <v>318</v>
      </c>
      <c r="C210" s="57">
        <v>12852.351548277489</v>
      </c>
      <c r="D210" s="121">
        <v>3</v>
      </c>
      <c r="E210" s="58" t="s">
        <v>710</v>
      </c>
      <c r="F210" s="133" t="s">
        <v>1427</v>
      </c>
      <c r="G210" s="117">
        <v>208</v>
      </c>
      <c r="H210" s="59"/>
      <c r="I210" s="59"/>
      <c r="J210" s="59"/>
      <c r="K210" s="59"/>
      <c r="L210" s="59"/>
      <c r="M210" s="134"/>
      <c r="N210" s="135"/>
      <c r="O210" s="136"/>
      <c r="P210" s="98"/>
      <c r="Q210" s="104"/>
      <c r="R210" s="138"/>
      <c r="S210" s="145"/>
    </row>
    <row r="211" spans="1:19" ht="18.45" customHeight="1" x14ac:dyDescent="0.35">
      <c r="A211" s="131">
        <v>31200</v>
      </c>
      <c r="B211" s="132" t="s">
        <v>319</v>
      </c>
      <c r="C211" s="57">
        <v>12895.019318252444</v>
      </c>
      <c r="D211" s="121">
        <v>3</v>
      </c>
      <c r="E211" s="58" t="s">
        <v>711</v>
      </c>
      <c r="F211" s="146" t="s">
        <v>1426</v>
      </c>
      <c r="G211" s="117">
        <v>209</v>
      </c>
      <c r="H211" s="59"/>
      <c r="I211" s="59"/>
      <c r="J211" s="59"/>
      <c r="K211" s="59"/>
      <c r="L211" s="59"/>
      <c r="M211" s="134"/>
      <c r="N211" s="135"/>
      <c r="O211" s="136"/>
      <c r="P211" s="98"/>
      <c r="Q211" s="104"/>
      <c r="R211" s="104"/>
      <c r="S211" s="139"/>
    </row>
    <row r="212" spans="1:19" ht="18.45" customHeight="1" x14ac:dyDescent="0.35">
      <c r="A212" s="131">
        <v>31201</v>
      </c>
      <c r="B212" s="132" t="s">
        <v>320</v>
      </c>
      <c r="C212" s="57">
        <v>13363.929111643442</v>
      </c>
      <c r="D212" s="121">
        <v>3</v>
      </c>
      <c r="E212" s="58" t="s">
        <v>712</v>
      </c>
      <c r="F212" s="58" t="s">
        <v>1425</v>
      </c>
      <c r="G212" s="117">
        <v>210</v>
      </c>
      <c r="H212" s="59"/>
      <c r="I212" s="59"/>
      <c r="J212" s="59"/>
      <c r="K212" s="59"/>
      <c r="L212" s="59"/>
      <c r="M212" s="134"/>
      <c r="N212" s="135"/>
      <c r="O212" s="136"/>
      <c r="P212" s="98"/>
      <c r="Q212" s="104"/>
      <c r="R212" s="104"/>
      <c r="S212" s="139"/>
    </row>
    <row r="213" spans="1:19" ht="18.45" customHeight="1" x14ac:dyDescent="0.35">
      <c r="A213" s="131">
        <v>31202</v>
      </c>
      <c r="B213" s="132" t="s">
        <v>321</v>
      </c>
      <c r="C213" s="57">
        <v>14020.402822390844</v>
      </c>
      <c r="D213" s="121">
        <v>3</v>
      </c>
      <c r="E213" s="58" t="s">
        <v>713</v>
      </c>
      <c r="F213" s="58"/>
      <c r="G213" s="117">
        <v>211</v>
      </c>
      <c r="H213" s="59"/>
      <c r="I213" s="59"/>
      <c r="J213" s="59"/>
      <c r="K213" s="59"/>
      <c r="L213" s="59"/>
      <c r="M213" s="134"/>
      <c r="N213" s="135"/>
      <c r="O213" s="136"/>
      <c r="P213" s="98"/>
      <c r="Q213" s="104"/>
      <c r="R213" s="104"/>
      <c r="S213" s="145"/>
    </row>
    <row r="214" spans="1:19" ht="18.45" customHeight="1" x14ac:dyDescent="0.35">
      <c r="A214" s="131">
        <v>31203</v>
      </c>
      <c r="B214" s="132" t="s">
        <v>322</v>
      </c>
      <c r="C214" s="57">
        <v>15005.113388511938</v>
      </c>
      <c r="D214" s="121">
        <v>3</v>
      </c>
      <c r="E214" s="58" t="s">
        <v>714</v>
      </c>
      <c r="F214" s="58" t="s">
        <v>1424</v>
      </c>
      <c r="G214" s="117">
        <v>212</v>
      </c>
      <c r="H214" s="59"/>
      <c r="I214" s="59"/>
      <c r="J214" s="59"/>
      <c r="K214" s="59"/>
      <c r="L214" s="59"/>
      <c r="M214" s="134"/>
      <c r="N214" s="135"/>
      <c r="O214" s="136"/>
      <c r="P214" s="98"/>
      <c r="Q214" s="104"/>
      <c r="R214" s="104"/>
      <c r="S214" s="139"/>
    </row>
    <row r="215" spans="1:19" ht="18.45" customHeight="1" x14ac:dyDescent="0.35">
      <c r="A215" s="131">
        <v>31204</v>
      </c>
      <c r="B215" s="132" t="s">
        <v>323</v>
      </c>
      <c r="C215" s="57">
        <v>15286.459264546535</v>
      </c>
      <c r="D215" s="121">
        <v>3</v>
      </c>
      <c r="E215" s="58" t="s">
        <v>715</v>
      </c>
      <c r="F215" s="58" t="s">
        <v>1423</v>
      </c>
      <c r="G215" s="117">
        <v>213</v>
      </c>
      <c r="H215" s="59"/>
      <c r="I215" s="59"/>
      <c r="J215" s="59"/>
      <c r="K215" s="59"/>
      <c r="L215" s="59"/>
      <c r="M215" s="134"/>
      <c r="N215" s="135"/>
      <c r="O215" s="136"/>
      <c r="P215" s="98"/>
      <c r="Q215" s="104"/>
      <c r="R215" s="104"/>
      <c r="S215" s="139"/>
    </row>
    <row r="216" spans="1:19" ht="18.45" customHeight="1" x14ac:dyDescent="0.35">
      <c r="A216" s="131">
        <v>31207</v>
      </c>
      <c r="B216" s="132" t="s">
        <v>325</v>
      </c>
      <c r="C216" s="57">
        <v>10439.519593031402</v>
      </c>
      <c r="D216" s="121">
        <v>3</v>
      </c>
      <c r="E216" s="58" t="s">
        <v>716</v>
      </c>
      <c r="F216" s="147"/>
      <c r="G216" s="117">
        <v>214</v>
      </c>
      <c r="H216" s="59"/>
      <c r="I216" s="59"/>
      <c r="J216" s="59"/>
      <c r="K216" s="59"/>
      <c r="L216" s="59"/>
      <c r="M216" s="134"/>
      <c r="N216" s="135"/>
      <c r="O216" s="136"/>
      <c r="P216" s="98"/>
      <c r="Q216" s="104"/>
      <c r="R216" s="138"/>
      <c r="S216" s="145"/>
    </row>
    <row r="217" spans="1:19" ht="18.45" customHeight="1" x14ac:dyDescent="0.35">
      <c r="A217" s="131">
        <v>31208</v>
      </c>
      <c r="B217" s="132" t="s">
        <v>326</v>
      </c>
      <c r="C217" s="57">
        <v>12852.351548277489</v>
      </c>
      <c r="D217" s="121">
        <v>3</v>
      </c>
      <c r="E217" s="58" t="s">
        <v>717</v>
      </c>
      <c r="F217" s="146" t="s">
        <v>1421</v>
      </c>
      <c r="G217" s="117">
        <v>215</v>
      </c>
      <c r="H217" s="59"/>
      <c r="I217" s="59"/>
      <c r="J217" s="59"/>
      <c r="K217" s="59"/>
      <c r="L217" s="59"/>
      <c r="M217" s="134"/>
      <c r="N217" s="135"/>
      <c r="O217" s="136"/>
      <c r="P217" s="98"/>
      <c r="Q217" s="104"/>
      <c r="R217" s="104"/>
      <c r="S217" s="139"/>
    </row>
    <row r="218" spans="1:19" ht="18.45" customHeight="1" x14ac:dyDescent="0.35">
      <c r="A218" s="131">
        <v>31209</v>
      </c>
      <c r="B218" s="132" t="s">
        <v>327</v>
      </c>
      <c r="C218" s="57">
        <v>13129.474214947948</v>
      </c>
      <c r="D218" s="121">
        <v>3</v>
      </c>
      <c r="E218" s="58" t="s">
        <v>718</v>
      </c>
      <c r="F218" s="58" t="s">
        <v>1420</v>
      </c>
      <c r="G218" s="117">
        <v>216</v>
      </c>
      <c r="H218" s="59"/>
      <c r="I218" s="59"/>
      <c r="J218" s="59"/>
      <c r="K218" s="59"/>
      <c r="L218" s="59"/>
      <c r="M218" s="134"/>
      <c r="N218" s="135"/>
      <c r="O218" s="136"/>
      <c r="P218" s="98"/>
      <c r="Q218" s="104"/>
      <c r="R218" s="104"/>
      <c r="S218" s="139"/>
    </row>
    <row r="219" spans="1:19" ht="18.45" customHeight="1" x14ac:dyDescent="0.35">
      <c r="A219" s="131">
        <v>31210</v>
      </c>
      <c r="B219" s="132" t="s">
        <v>719</v>
      </c>
      <c r="C219" s="57">
        <v>13500</v>
      </c>
      <c r="D219" s="121">
        <v>3</v>
      </c>
      <c r="E219" s="58" t="s">
        <v>720</v>
      </c>
      <c r="F219" s="147"/>
      <c r="G219" s="117">
        <v>217</v>
      </c>
      <c r="H219" s="59"/>
      <c r="I219" s="59"/>
      <c r="J219" s="59"/>
      <c r="K219" s="59"/>
      <c r="L219" s="59"/>
      <c r="M219" s="134"/>
      <c r="N219" s="135"/>
      <c r="O219" s="136"/>
      <c r="P219" s="98"/>
      <c r="Q219" s="104"/>
      <c r="R219" s="138"/>
      <c r="S219" s="145"/>
    </row>
    <row r="220" spans="1:19" ht="18.45" customHeight="1" x14ac:dyDescent="0.35">
      <c r="A220" s="131">
        <v>31211</v>
      </c>
      <c r="B220" s="132" t="s">
        <v>328</v>
      </c>
      <c r="C220" s="57">
        <v>14770.658491816441</v>
      </c>
      <c r="D220" s="121">
        <v>3</v>
      </c>
      <c r="E220" s="58" t="s">
        <v>721</v>
      </c>
      <c r="F220" s="133"/>
      <c r="G220" s="117">
        <v>218</v>
      </c>
      <c r="H220" s="59"/>
      <c r="I220" s="59"/>
      <c r="J220" s="59"/>
      <c r="K220" s="59"/>
      <c r="L220" s="59"/>
      <c r="M220" s="134"/>
      <c r="N220" s="135"/>
      <c r="O220" s="136"/>
      <c r="P220" s="98"/>
      <c r="Q220" s="104"/>
      <c r="R220" s="138"/>
      <c r="S220" s="139"/>
    </row>
    <row r="221" spans="1:19" ht="18.45" customHeight="1" x14ac:dyDescent="0.35">
      <c r="A221" s="131">
        <v>36003</v>
      </c>
      <c r="B221" s="140" t="s">
        <v>329</v>
      </c>
      <c r="C221" s="60">
        <v>3201.0237272931417</v>
      </c>
      <c r="D221" s="121">
        <v>6</v>
      </c>
      <c r="E221" s="58" t="s">
        <v>1416</v>
      </c>
      <c r="F221" s="133" t="s">
        <v>1417</v>
      </c>
      <c r="G221" s="117">
        <v>219</v>
      </c>
      <c r="H221" s="59"/>
      <c r="I221" s="59"/>
      <c r="J221" s="59"/>
      <c r="K221" s="59"/>
      <c r="L221" s="59"/>
      <c r="M221" s="134"/>
      <c r="N221" s="141"/>
      <c r="O221" s="142"/>
      <c r="P221" s="98"/>
      <c r="Q221" s="104"/>
      <c r="R221" s="138"/>
      <c r="S221" s="139"/>
    </row>
    <row r="222" spans="1:19" ht="18.45" customHeight="1" x14ac:dyDescent="0.35">
      <c r="A222" s="131">
        <v>3180</v>
      </c>
      <c r="B222" s="132" t="s">
        <v>330</v>
      </c>
      <c r="C222" s="57">
        <v>5964.2034595146743</v>
      </c>
      <c r="D222" s="123">
        <v>6</v>
      </c>
      <c r="E222" s="165" t="s">
        <v>722</v>
      </c>
      <c r="F222" s="133" t="s">
        <v>1418</v>
      </c>
      <c r="G222" s="117">
        <v>220</v>
      </c>
      <c r="H222" s="59"/>
      <c r="I222" s="59"/>
      <c r="J222" s="59"/>
      <c r="K222" s="59"/>
      <c r="L222" s="59"/>
      <c r="M222" s="134"/>
      <c r="N222" s="135"/>
      <c r="O222" s="136"/>
      <c r="P222" s="137"/>
      <c r="Q222" s="149"/>
      <c r="R222" s="138"/>
      <c r="S222" s="145"/>
    </row>
    <row r="223" spans="1:19" ht="18.45" customHeight="1" x14ac:dyDescent="0.35">
      <c r="A223" s="131">
        <v>3192</v>
      </c>
      <c r="B223" s="140" t="s">
        <v>332</v>
      </c>
      <c r="C223" s="60">
        <v>7383.2657830530243</v>
      </c>
      <c r="D223" s="121">
        <v>6</v>
      </c>
      <c r="E223" s="58" t="s">
        <v>1562</v>
      </c>
      <c r="F223" s="133"/>
      <c r="G223" s="117">
        <v>221</v>
      </c>
      <c r="H223" s="59"/>
      <c r="I223" s="59"/>
      <c r="J223" s="59"/>
      <c r="K223" s="59"/>
      <c r="L223" s="59"/>
      <c r="M223" s="134"/>
      <c r="N223" s="141"/>
      <c r="O223" s="142"/>
      <c r="P223" s="98"/>
      <c r="Q223" s="104"/>
      <c r="R223" s="138"/>
      <c r="S223" s="139"/>
    </row>
    <row r="224" spans="1:19" ht="18.45" customHeight="1" x14ac:dyDescent="0.35">
      <c r="A224" s="131">
        <v>3215</v>
      </c>
      <c r="B224" s="140" t="s">
        <v>333</v>
      </c>
      <c r="C224" s="60">
        <v>5951.6521562736825</v>
      </c>
      <c r="D224" s="121">
        <v>10</v>
      </c>
      <c r="E224" s="58" t="s">
        <v>1432</v>
      </c>
      <c r="F224" s="133"/>
      <c r="G224" s="117">
        <v>222</v>
      </c>
      <c r="H224" s="59"/>
      <c r="I224" s="59"/>
      <c r="J224" s="59"/>
      <c r="K224" s="59"/>
      <c r="L224" s="59"/>
      <c r="M224" s="134"/>
      <c r="N224" s="141"/>
      <c r="O224" s="142"/>
      <c r="P224" s="98"/>
      <c r="Q224" s="104"/>
      <c r="R224" s="138"/>
      <c r="S224" s="139"/>
    </row>
    <row r="225" spans="1:19" ht="18.45" customHeight="1" x14ac:dyDescent="0.35">
      <c r="A225" s="131">
        <v>3284</v>
      </c>
      <c r="B225" s="140" t="s">
        <v>723</v>
      </c>
      <c r="C225" s="60">
        <v>9975.68</v>
      </c>
      <c r="D225" s="121">
        <v>6</v>
      </c>
      <c r="E225" s="58" t="s">
        <v>1413</v>
      </c>
      <c r="F225" s="133" t="s">
        <v>1414</v>
      </c>
      <c r="G225" s="117">
        <v>223</v>
      </c>
      <c r="H225" s="59"/>
      <c r="I225" s="59"/>
      <c r="J225" s="59"/>
      <c r="K225" s="59"/>
      <c r="L225" s="59"/>
      <c r="M225" s="134"/>
      <c r="N225" s="141"/>
      <c r="O225" s="142"/>
      <c r="P225" s="98"/>
      <c r="Q225" s="104"/>
      <c r="R225" s="138"/>
      <c r="S225" s="145"/>
    </row>
    <row r="226" spans="1:19" ht="18.45" customHeight="1" x14ac:dyDescent="0.35">
      <c r="A226" s="131">
        <v>36500</v>
      </c>
      <c r="B226" s="140" t="s">
        <v>338</v>
      </c>
      <c r="C226" s="60">
        <v>4267.0791198580837</v>
      </c>
      <c r="D226" s="121">
        <v>10</v>
      </c>
      <c r="E226" s="165" t="s">
        <v>1563</v>
      </c>
      <c r="F226" s="133"/>
      <c r="G226" s="117">
        <v>224</v>
      </c>
      <c r="H226" s="59"/>
      <c r="I226" s="59"/>
      <c r="J226" s="59"/>
      <c r="K226" s="59"/>
      <c r="L226" s="59"/>
      <c r="M226" s="134"/>
      <c r="N226" s="141"/>
      <c r="O226" s="142"/>
      <c r="P226" s="98"/>
      <c r="Q226" s="149"/>
      <c r="R226" s="138"/>
      <c r="S226" s="139"/>
    </row>
    <row r="227" spans="1:19" ht="18.45" customHeight="1" x14ac:dyDescent="0.35">
      <c r="A227" s="131">
        <v>37211</v>
      </c>
      <c r="B227" s="132" t="s">
        <v>339</v>
      </c>
      <c r="C227" s="57">
        <v>45039.529831260275</v>
      </c>
      <c r="D227" s="121">
        <v>6</v>
      </c>
      <c r="E227" s="58" t="s">
        <v>724</v>
      </c>
      <c r="F227" s="133"/>
      <c r="G227" s="117">
        <v>225</v>
      </c>
      <c r="H227" s="59"/>
      <c r="I227" s="59"/>
      <c r="J227" s="59"/>
      <c r="K227" s="59"/>
      <c r="L227" s="59"/>
      <c r="M227" s="134"/>
      <c r="N227" s="135"/>
      <c r="O227" s="136"/>
      <c r="P227" s="98"/>
      <c r="Q227" s="104"/>
      <c r="R227" s="138"/>
      <c r="S227" s="139"/>
    </row>
    <row r="228" spans="1:19" ht="18.45" customHeight="1" x14ac:dyDescent="0.35">
      <c r="A228" s="131">
        <v>37300</v>
      </c>
      <c r="B228" s="132" t="s">
        <v>340</v>
      </c>
      <c r="C228" s="57">
        <v>34949.505291140289</v>
      </c>
      <c r="D228" s="121">
        <v>6</v>
      </c>
      <c r="E228" s="58" t="s">
        <v>1431</v>
      </c>
      <c r="F228" s="133" t="s">
        <v>1430</v>
      </c>
      <c r="G228" s="117">
        <v>226</v>
      </c>
      <c r="H228" s="59"/>
      <c r="I228" s="59"/>
      <c r="J228" s="59"/>
      <c r="K228" s="59"/>
      <c r="L228" s="59"/>
      <c r="M228" s="134"/>
      <c r="N228" s="135"/>
      <c r="O228" s="136"/>
      <c r="P228" s="98"/>
      <c r="Q228" s="104"/>
      <c r="R228" s="138"/>
      <c r="S228" s="145"/>
    </row>
    <row r="229" spans="1:19" ht="18.45" customHeight="1" x14ac:dyDescent="0.35">
      <c r="A229" s="62">
        <v>3190</v>
      </c>
      <c r="B229" s="63" t="s">
        <v>331</v>
      </c>
      <c r="C229" s="64">
        <v>6431.0000000000009</v>
      </c>
      <c r="D229" s="65">
        <v>6</v>
      </c>
      <c r="E229" s="58" t="s">
        <v>615</v>
      </c>
      <c r="F229" s="133"/>
      <c r="G229" s="117">
        <v>227</v>
      </c>
      <c r="H229" s="59"/>
      <c r="I229" s="59"/>
      <c r="J229" s="59"/>
      <c r="K229" s="59"/>
      <c r="L229" s="59"/>
      <c r="M229" s="150"/>
      <c r="N229" s="151"/>
      <c r="O229" s="101"/>
      <c r="P229" s="111"/>
      <c r="Q229" s="104"/>
      <c r="R229" s="138"/>
      <c r="S229" s="139"/>
    </row>
    <row r="230" spans="1:19" ht="18.45" customHeight="1" x14ac:dyDescent="0.35">
      <c r="A230" s="62">
        <v>3209</v>
      </c>
      <c r="B230" s="63" t="s">
        <v>335</v>
      </c>
      <c r="C230" s="64">
        <v>2877.6000000000004</v>
      </c>
      <c r="D230" s="65">
        <v>18</v>
      </c>
      <c r="E230" s="58" t="s">
        <v>1379</v>
      </c>
      <c r="F230" s="133" t="s">
        <v>1381</v>
      </c>
      <c r="G230" s="117">
        <v>228</v>
      </c>
      <c r="H230" s="59"/>
      <c r="I230" s="59"/>
      <c r="J230" s="59"/>
      <c r="K230" s="59"/>
      <c r="L230" s="59"/>
      <c r="M230" s="150"/>
      <c r="N230" s="151"/>
      <c r="O230" s="101"/>
      <c r="P230" s="111"/>
      <c r="Q230" s="104"/>
      <c r="R230" s="138"/>
      <c r="S230" s="139"/>
    </row>
    <row r="231" spans="1:19" ht="18.45" customHeight="1" x14ac:dyDescent="0.35">
      <c r="A231" s="62">
        <v>3211</v>
      </c>
      <c r="B231" s="63" t="s">
        <v>336</v>
      </c>
      <c r="C231" s="64">
        <v>4850.5</v>
      </c>
      <c r="D231" s="65">
        <v>18</v>
      </c>
      <c r="E231" s="58" t="s">
        <v>1380</v>
      </c>
      <c r="F231" s="133" t="s">
        <v>1382</v>
      </c>
      <c r="G231" s="117">
        <v>229</v>
      </c>
      <c r="H231" s="59"/>
      <c r="I231" s="59"/>
      <c r="J231" s="59"/>
      <c r="K231" s="59"/>
      <c r="L231" s="59"/>
      <c r="M231" s="150"/>
      <c r="N231" s="151"/>
      <c r="O231" s="101"/>
      <c r="P231" s="111"/>
      <c r="Q231" s="104"/>
      <c r="R231" s="138"/>
      <c r="S231" s="145"/>
    </row>
    <row r="232" spans="1:19" ht="18.45" customHeight="1" x14ac:dyDescent="0.35">
      <c r="A232" s="62">
        <v>3212</v>
      </c>
      <c r="B232" s="63" t="s">
        <v>337</v>
      </c>
      <c r="C232" s="64">
        <v>8665.5</v>
      </c>
      <c r="D232" s="65">
        <v>12</v>
      </c>
      <c r="E232" s="58" t="s">
        <v>1384</v>
      </c>
      <c r="F232" s="133" t="s">
        <v>1383</v>
      </c>
      <c r="G232" s="117">
        <v>230</v>
      </c>
      <c r="H232" s="59"/>
      <c r="I232" s="59"/>
      <c r="J232" s="59"/>
      <c r="K232" s="59"/>
      <c r="L232" s="59"/>
      <c r="M232" s="150"/>
      <c r="N232" s="151"/>
      <c r="O232" s="101"/>
      <c r="P232" s="111"/>
      <c r="Q232" s="104"/>
      <c r="R232" s="138"/>
      <c r="S232" s="139"/>
    </row>
    <row r="233" spans="1:19" ht="18.45" customHeight="1" x14ac:dyDescent="0.35">
      <c r="A233" s="62">
        <v>45042</v>
      </c>
      <c r="B233" s="63" t="s">
        <v>145</v>
      </c>
      <c r="C233" s="64">
        <v>12529.550000000001</v>
      </c>
      <c r="D233" s="65">
        <v>4</v>
      </c>
      <c r="E233" s="58" t="s">
        <v>726</v>
      </c>
      <c r="F233" s="133"/>
      <c r="G233" s="117">
        <v>231</v>
      </c>
      <c r="H233" s="59"/>
      <c r="I233" s="59"/>
      <c r="J233" s="59"/>
      <c r="K233" s="59"/>
      <c r="L233" s="59"/>
      <c r="M233" s="150"/>
      <c r="N233" s="151"/>
      <c r="O233" s="101"/>
      <c r="P233" s="111"/>
      <c r="Q233" s="104"/>
      <c r="R233" s="138"/>
      <c r="S233" s="139"/>
    </row>
    <row r="234" spans="1:19" ht="18.45" customHeight="1" x14ac:dyDescent="0.35">
      <c r="A234" s="131" t="s">
        <v>620</v>
      </c>
      <c r="B234" s="156" t="s">
        <v>1564</v>
      </c>
      <c r="C234" s="57"/>
      <c r="D234" s="121" t="s">
        <v>620</v>
      </c>
      <c r="E234" s="147"/>
      <c r="F234" s="133" t="s">
        <v>620</v>
      </c>
      <c r="G234" s="117">
        <v>232</v>
      </c>
      <c r="H234" s="59"/>
      <c r="I234" s="59"/>
      <c r="J234" s="59"/>
      <c r="K234" s="59"/>
      <c r="L234" s="59"/>
      <c r="M234" s="134"/>
      <c r="N234" s="157"/>
      <c r="O234" s="136"/>
      <c r="P234" s="98"/>
      <c r="Q234" s="138"/>
      <c r="R234" s="138"/>
      <c r="S234" s="145"/>
    </row>
    <row r="235" spans="1:19" ht="18.45" customHeight="1" x14ac:dyDescent="0.35">
      <c r="A235" s="131">
        <v>63876</v>
      </c>
      <c r="B235" s="132" t="s">
        <v>341</v>
      </c>
      <c r="C235" s="57">
        <v>27568.868056633019</v>
      </c>
      <c r="D235" s="121">
        <v>1</v>
      </c>
      <c r="E235" s="146" t="s">
        <v>727</v>
      </c>
      <c r="F235" s="146"/>
      <c r="G235" s="117">
        <v>233</v>
      </c>
      <c r="H235" s="59"/>
      <c r="I235" s="59"/>
      <c r="J235" s="59"/>
      <c r="K235" s="59"/>
      <c r="L235" s="59"/>
      <c r="M235" s="134"/>
      <c r="N235" s="135"/>
      <c r="O235" s="136"/>
      <c r="P235" s="98"/>
      <c r="Q235" s="104"/>
      <c r="R235" s="104"/>
      <c r="S235" s="139"/>
    </row>
    <row r="236" spans="1:19" ht="18.45" customHeight="1" x14ac:dyDescent="0.35">
      <c r="A236" s="131">
        <v>63877</v>
      </c>
      <c r="B236" s="132" t="s">
        <v>342</v>
      </c>
      <c r="C236" s="57">
        <v>27568.868056633019</v>
      </c>
      <c r="D236" s="121">
        <v>1</v>
      </c>
      <c r="E236" s="58" t="s">
        <v>615</v>
      </c>
      <c r="F236" s="58"/>
      <c r="G236" s="117">
        <v>234</v>
      </c>
      <c r="H236" s="59"/>
      <c r="I236" s="59"/>
      <c r="J236" s="59"/>
      <c r="K236" s="59"/>
      <c r="L236" s="59"/>
      <c r="M236" s="134"/>
      <c r="N236" s="135"/>
      <c r="O236" s="136"/>
      <c r="P236" s="98"/>
      <c r="Q236" s="104"/>
      <c r="R236" s="104"/>
      <c r="S236" s="139"/>
    </row>
    <row r="237" spans="1:19" ht="18.45" customHeight="1" x14ac:dyDescent="0.35">
      <c r="A237" s="131">
        <v>63856</v>
      </c>
      <c r="B237" s="132" t="s">
        <v>343</v>
      </c>
      <c r="C237" s="57">
        <v>39839.404706117093</v>
      </c>
      <c r="D237" s="121">
        <v>1</v>
      </c>
      <c r="E237" s="58" t="s">
        <v>728</v>
      </c>
      <c r="F237" s="58"/>
      <c r="G237" s="117">
        <v>235</v>
      </c>
      <c r="H237" s="59"/>
      <c r="I237" s="59"/>
      <c r="J237" s="59"/>
      <c r="K237" s="59"/>
      <c r="L237" s="59"/>
      <c r="M237" s="134"/>
      <c r="N237" s="135"/>
      <c r="O237" s="136"/>
      <c r="P237" s="98"/>
      <c r="Q237" s="104"/>
      <c r="R237" s="104"/>
      <c r="S237" s="145"/>
    </row>
    <row r="238" spans="1:19" ht="18.45" customHeight="1" x14ac:dyDescent="0.35">
      <c r="A238" s="131">
        <v>63857</v>
      </c>
      <c r="B238" s="140" t="s">
        <v>344</v>
      </c>
      <c r="C238" s="60">
        <v>38732.387100247019</v>
      </c>
      <c r="D238" s="121">
        <v>1</v>
      </c>
      <c r="E238" s="58" t="s">
        <v>729</v>
      </c>
      <c r="F238" s="58" t="s">
        <v>1412</v>
      </c>
      <c r="G238" s="117">
        <v>236</v>
      </c>
      <c r="H238" s="59"/>
      <c r="I238" s="59"/>
      <c r="J238" s="59"/>
      <c r="K238" s="59"/>
      <c r="L238" s="59"/>
      <c r="M238" s="134"/>
      <c r="N238" s="141"/>
      <c r="O238" s="142"/>
      <c r="P238" s="98"/>
      <c r="Q238" s="104"/>
      <c r="R238" s="104"/>
      <c r="S238" s="139"/>
    </row>
    <row r="239" spans="1:19" ht="18.45" customHeight="1" x14ac:dyDescent="0.35">
      <c r="A239" s="131">
        <v>63858</v>
      </c>
      <c r="B239" s="132" t="s">
        <v>730</v>
      </c>
      <c r="C239" s="57">
        <v>48414.181200000014</v>
      </c>
      <c r="D239" s="123">
        <v>2</v>
      </c>
      <c r="E239" s="58" t="s">
        <v>731</v>
      </c>
      <c r="F239" s="147"/>
      <c r="G239" s="117">
        <v>237</v>
      </c>
      <c r="H239" s="59"/>
      <c r="I239" s="59"/>
      <c r="J239" s="59"/>
      <c r="K239" s="59"/>
      <c r="L239" s="59"/>
      <c r="M239" s="134"/>
      <c r="N239" s="135"/>
      <c r="O239" s="136"/>
      <c r="P239" s="137"/>
      <c r="Q239" s="104"/>
      <c r="R239" s="138"/>
      <c r="S239" s="139"/>
    </row>
    <row r="240" spans="1:19" ht="18.45" customHeight="1" x14ac:dyDescent="0.35">
      <c r="A240" s="131">
        <v>63850</v>
      </c>
      <c r="B240" s="132" t="s">
        <v>345</v>
      </c>
      <c r="C240" s="57">
        <v>25531.260692838729</v>
      </c>
      <c r="D240" s="121">
        <v>2</v>
      </c>
      <c r="E240" s="58" t="s">
        <v>732</v>
      </c>
      <c r="F240" s="133"/>
      <c r="G240" s="117">
        <v>238</v>
      </c>
      <c r="H240" s="59"/>
      <c r="I240" s="59"/>
      <c r="J240" s="59"/>
      <c r="K240" s="59"/>
      <c r="L240" s="59"/>
      <c r="M240" s="134"/>
      <c r="N240" s="135"/>
      <c r="O240" s="136"/>
      <c r="P240" s="98"/>
      <c r="Q240" s="104"/>
      <c r="R240" s="138"/>
      <c r="S240" s="145"/>
    </row>
    <row r="241" spans="1:19" ht="18.45" customHeight="1" x14ac:dyDescent="0.35">
      <c r="A241" s="131">
        <v>63852</v>
      </c>
      <c r="B241" s="132" t="s">
        <v>346</v>
      </c>
      <c r="C241" s="57">
        <v>29481.159482526629</v>
      </c>
      <c r="D241" s="121">
        <v>1</v>
      </c>
      <c r="E241" s="58" t="s">
        <v>733</v>
      </c>
      <c r="F241" s="146" t="s">
        <v>1411</v>
      </c>
      <c r="G241" s="117">
        <v>239</v>
      </c>
      <c r="H241" s="59"/>
      <c r="I241" s="59"/>
      <c r="J241" s="59"/>
      <c r="K241" s="59"/>
      <c r="L241" s="59"/>
      <c r="M241" s="134"/>
      <c r="N241" s="135"/>
      <c r="O241" s="136"/>
      <c r="P241" s="98"/>
      <c r="Q241" s="104"/>
      <c r="R241" s="104"/>
      <c r="S241" s="139"/>
    </row>
    <row r="242" spans="1:19" ht="18.45" customHeight="1" x14ac:dyDescent="0.35">
      <c r="A242" s="131">
        <v>63853</v>
      </c>
      <c r="B242" s="132" t="s">
        <v>347</v>
      </c>
      <c r="C242" s="57">
        <v>36652.252329627714</v>
      </c>
      <c r="D242" s="121">
        <v>1</v>
      </c>
      <c r="E242" s="58" t="s">
        <v>734</v>
      </c>
      <c r="F242" s="147"/>
      <c r="G242" s="117">
        <v>240</v>
      </c>
      <c r="H242" s="59"/>
      <c r="I242" s="59"/>
      <c r="J242" s="59"/>
      <c r="K242" s="59"/>
      <c r="L242" s="59"/>
      <c r="M242" s="134"/>
      <c r="N242" s="135"/>
      <c r="O242" s="136"/>
      <c r="P242" s="98"/>
      <c r="Q242" s="104"/>
      <c r="R242" s="138"/>
      <c r="S242" s="139"/>
    </row>
    <row r="243" spans="1:19" ht="18.45" customHeight="1" x14ac:dyDescent="0.35">
      <c r="A243" s="131">
        <v>61098</v>
      </c>
      <c r="B243" s="132" t="s">
        <v>348</v>
      </c>
      <c r="C243" s="57">
        <v>34329.734213986019</v>
      </c>
      <c r="D243" s="121">
        <v>1</v>
      </c>
      <c r="E243" s="58" t="s">
        <v>615</v>
      </c>
      <c r="F243" s="133"/>
      <c r="G243" s="117">
        <v>241</v>
      </c>
      <c r="H243" s="59"/>
      <c r="I243" s="59"/>
      <c r="J243" s="59"/>
      <c r="K243" s="59"/>
      <c r="L243" s="59"/>
      <c r="M243" s="134"/>
      <c r="N243" s="135"/>
      <c r="O243" s="136"/>
      <c r="P243" s="98"/>
      <c r="Q243" s="104"/>
      <c r="R243" s="138"/>
      <c r="S243" s="145"/>
    </row>
    <row r="244" spans="1:19" ht="18.45" customHeight="1" x14ac:dyDescent="0.35">
      <c r="A244" s="131">
        <v>63872</v>
      </c>
      <c r="B244" s="132" t="s">
        <v>349</v>
      </c>
      <c r="C244" s="57">
        <v>91575.029341849004</v>
      </c>
      <c r="D244" s="121">
        <v>1</v>
      </c>
      <c r="E244" s="58" t="s">
        <v>692</v>
      </c>
      <c r="F244" s="133"/>
      <c r="G244" s="117">
        <v>242</v>
      </c>
      <c r="H244" s="59"/>
      <c r="I244" s="59"/>
      <c r="J244" s="59"/>
      <c r="K244" s="59"/>
      <c r="L244" s="59"/>
      <c r="M244" s="134"/>
      <c r="N244" s="135"/>
      <c r="O244" s="136"/>
      <c r="P244" s="98"/>
      <c r="Q244" s="104"/>
      <c r="R244" s="138"/>
      <c r="S244" s="139"/>
    </row>
    <row r="245" spans="1:19" ht="18.45" customHeight="1" x14ac:dyDescent="0.35">
      <c r="A245" s="131">
        <v>63881</v>
      </c>
      <c r="B245" s="132" t="s">
        <v>350</v>
      </c>
      <c r="C245" s="57">
        <v>33457.591077396974</v>
      </c>
      <c r="D245" s="121">
        <v>1</v>
      </c>
      <c r="E245" s="58" t="s">
        <v>735</v>
      </c>
      <c r="F245" s="133"/>
      <c r="G245" s="117">
        <v>243</v>
      </c>
      <c r="H245" s="59"/>
      <c r="I245" s="59"/>
      <c r="J245" s="59"/>
      <c r="K245" s="59"/>
      <c r="L245" s="59"/>
      <c r="M245" s="134"/>
      <c r="N245" s="135"/>
      <c r="O245" s="136"/>
      <c r="P245" s="98"/>
      <c r="Q245" s="104"/>
      <c r="R245" s="138"/>
      <c r="S245" s="139"/>
    </row>
    <row r="246" spans="1:19" ht="18.45" customHeight="1" x14ac:dyDescent="0.35">
      <c r="A246" s="131" t="s">
        <v>620</v>
      </c>
      <c r="B246" s="169" t="s">
        <v>1565</v>
      </c>
      <c r="C246" s="170"/>
      <c r="D246" s="121" t="s">
        <v>620</v>
      </c>
      <c r="E246" s="147" t="s">
        <v>620</v>
      </c>
      <c r="F246" s="133"/>
      <c r="G246" s="117">
        <v>244</v>
      </c>
      <c r="H246" s="59"/>
      <c r="I246" s="59"/>
      <c r="J246" s="59"/>
      <c r="K246" s="59"/>
      <c r="L246" s="59"/>
      <c r="M246" s="134"/>
      <c r="N246" s="171"/>
      <c r="O246" s="136"/>
      <c r="P246" s="98"/>
      <c r="Q246" s="138"/>
      <c r="R246" s="138"/>
      <c r="S246" s="145"/>
    </row>
    <row r="247" spans="1:19" ht="18.45" customHeight="1" x14ac:dyDescent="0.35">
      <c r="A247" s="131">
        <v>65106</v>
      </c>
      <c r="B247" s="172" t="s">
        <v>353</v>
      </c>
      <c r="C247" s="60">
        <v>40795.152025016832</v>
      </c>
      <c r="D247" s="121">
        <v>3</v>
      </c>
      <c r="E247" s="146" t="s">
        <v>736</v>
      </c>
      <c r="F247" s="133"/>
      <c r="G247" s="117">
        <v>245</v>
      </c>
      <c r="H247" s="59"/>
      <c r="I247" s="59"/>
      <c r="J247" s="59"/>
      <c r="K247" s="59"/>
      <c r="L247" s="59"/>
      <c r="M247" s="134"/>
      <c r="N247" s="171"/>
      <c r="O247" s="142"/>
      <c r="P247" s="98"/>
      <c r="Q247" s="104"/>
      <c r="R247" s="138"/>
      <c r="S247" s="139"/>
    </row>
    <row r="248" spans="1:19" ht="18.45" customHeight="1" x14ac:dyDescent="0.35">
      <c r="A248" s="131">
        <v>3173</v>
      </c>
      <c r="B248" s="172" t="s">
        <v>737</v>
      </c>
      <c r="C248" s="60">
        <v>28200.480000000007</v>
      </c>
      <c r="D248" s="121">
        <v>3</v>
      </c>
      <c r="E248" s="58" t="s">
        <v>738</v>
      </c>
      <c r="F248" s="146" t="s">
        <v>1406</v>
      </c>
      <c r="G248" s="117">
        <v>246</v>
      </c>
      <c r="H248" s="59"/>
      <c r="I248" s="59"/>
      <c r="J248" s="59"/>
      <c r="K248" s="59"/>
      <c r="L248" s="59"/>
      <c r="M248" s="134"/>
      <c r="N248" s="171"/>
      <c r="O248" s="142"/>
      <c r="P248" s="98"/>
      <c r="Q248" s="104"/>
      <c r="R248" s="104"/>
      <c r="S248" s="139"/>
    </row>
    <row r="249" spans="1:19" ht="18.45" customHeight="1" x14ac:dyDescent="0.35">
      <c r="A249" s="131">
        <v>65847</v>
      </c>
      <c r="B249" s="172" t="s">
        <v>739</v>
      </c>
      <c r="C249" s="60">
        <v>30713.591467110389</v>
      </c>
      <c r="D249" s="121">
        <v>3</v>
      </c>
      <c r="E249" s="58" t="s">
        <v>740</v>
      </c>
      <c r="F249" s="58"/>
      <c r="G249" s="117">
        <v>247</v>
      </c>
      <c r="H249" s="59"/>
      <c r="I249" s="59"/>
      <c r="J249" s="59"/>
      <c r="K249" s="59"/>
      <c r="L249" s="59"/>
      <c r="M249" s="134"/>
      <c r="N249" s="171"/>
      <c r="O249" s="142"/>
      <c r="P249" s="98"/>
      <c r="Q249" s="104"/>
      <c r="R249" s="104"/>
      <c r="S249" s="145"/>
    </row>
    <row r="250" spans="1:19" ht="18.45" customHeight="1" x14ac:dyDescent="0.35">
      <c r="A250" s="131">
        <v>65856</v>
      </c>
      <c r="B250" s="172" t="s">
        <v>354</v>
      </c>
      <c r="C250" s="173">
        <v>30714</v>
      </c>
      <c r="D250" s="121" t="s">
        <v>620</v>
      </c>
      <c r="E250" s="147" t="s">
        <v>726</v>
      </c>
      <c r="F250" s="147"/>
      <c r="G250" s="117">
        <v>248</v>
      </c>
      <c r="H250" s="59"/>
      <c r="I250" s="59"/>
      <c r="J250" s="59"/>
      <c r="K250" s="59"/>
      <c r="L250" s="59"/>
      <c r="M250" s="95"/>
      <c r="N250" s="171"/>
      <c r="O250" s="174"/>
      <c r="P250" s="98"/>
      <c r="Q250" s="138"/>
      <c r="R250" s="138"/>
      <c r="S250" s="139"/>
    </row>
    <row r="251" spans="1:19" ht="18.45" customHeight="1" x14ac:dyDescent="0.35">
      <c r="A251" s="131">
        <v>66130</v>
      </c>
      <c r="B251" s="172" t="s">
        <v>355</v>
      </c>
      <c r="C251" s="57">
        <v>61896.092727611736</v>
      </c>
      <c r="D251" s="121">
        <v>4</v>
      </c>
      <c r="E251" s="146" t="s">
        <v>615</v>
      </c>
      <c r="F251" s="133"/>
      <c r="G251" s="117">
        <v>249</v>
      </c>
      <c r="H251" s="59"/>
      <c r="I251" s="59"/>
      <c r="J251" s="59"/>
      <c r="K251" s="59"/>
      <c r="L251" s="59"/>
      <c r="M251" s="134"/>
      <c r="N251" s="171"/>
      <c r="O251" s="136"/>
      <c r="P251" s="98"/>
      <c r="Q251" s="104"/>
      <c r="R251" s="138"/>
      <c r="S251" s="139"/>
    </row>
    <row r="252" spans="1:19" ht="18.45" customHeight="1" x14ac:dyDescent="0.35">
      <c r="A252" s="131">
        <v>66220</v>
      </c>
      <c r="B252" s="172" t="s">
        <v>356</v>
      </c>
      <c r="C252" s="57">
        <v>27800.706087757706</v>
      </c>
      <c r="D252" s="121">
        <v>4</v>
      </c>
      <c r="E252" s="58" t="s">
        <v>741</v>
      </c>
      <c r="F252" s="146" t="s">
        <v>1407</v>
      </c>
      <c r="G252" s="117">
        <v>250</v>
      </c>
      <c r="H252" s="59"/>
      <c r="I252" s="59"/>
      <c r="J252" s="59"/>
      <c r="K252" s="59"/>
      <c r="L252" s="59"/>
      <c r="M252" s="134"/>
      <c r="N252" s="171"/>
      <c r="O252" s="136"/>
      <c r="P252" s="98"/>
      <c r="Q252" s="104"/>
      <c r="R252" s="104"/>
      <c r="S252" s="145"/>
    </row>
    <row r="253" spans="1:19" ht="18.45" customHeight="1" x14ac:dyDescent="0.35">
      <c r="A253" s="131">
        <v>65054</v>
      </c>
      <c r="B253" s="140" t="s">
        <v>357</v>
      </c>
      <c r="C253" s="60">
        <v>24530.641586897153</v>
      </c>
      <c r="D253" s="121">
        <v>1</v>
      </c>
      <c r="E253" s="58" t="s">
        <v>743</v>
      </c>
      <c r="F253" s="58" t="s">
        <v>1408</v>
      </c>
      <c r="G253" s="117">
        <v>251</v>
      </c>
      <c r="H253" s="59"/>
      <c r="I253" s="59"/>
      <c r="J253" s="59"/>
      <c r="K253" s="59"/>
      <c r="L253" s="59"/>
      <c r="M253" s="134"/>
      <c r="N253" s="141"/>
      <c r="O253" s="142"/>
      <c r="P253" s="98"/>
      <c r="Q253" s="104"/>
      <c r="R253" s="104"/>
      <c r="S253" s="139"/>
    </row>
    <row r="254" spans="1:19" ht="18.45" customHeight="1" x14ac:dyDescent="0.35">
      <c r="A254" s="131">
        <v>61501</v>
      </c>
      <c r="B254" s="132" t="s">
        <v>358</v>
      </c>
      <c r="C254" s="57">
        <v>33932.017776294037</v>
      </c>
      <c r="D254" s="121">
        <v>1</v>
      </c>
      <c r="E254" s="58" t="s">
        <v>1562</v>
      </c>
      <c r="F254" s="147"/>
      <c r="G254" s="117">
        <v>252</v>
      </c>
      <c r="H254" s="59"/>
      <c r="I254" s="59"/>
      <c r="J254" s="59"/>
      <c r="K254" s="59"/>
      <c r="L254" s="59"/>
      <c r="M254" s="134"/>
      <c r="N254" s="135"/>
      <c r="O254" s="136"/>
      <c r="P254" s="98"/>
      <c r="Q254" s="104"/>
      <c r="R254" s="138"/>
      <c r="S254" s="139"/>
    </row>
    <row r="255" spans="1:19" ht="18.45" customHeight="1" x14ac:dyDescent="0.35">
      <c r="A255" s="131">
        <v>61504</v>
      </c>
      <c r="B255" s="132" t="s">
        <v>1149</v>
      </c>
      <c r="C255" s="57">
        <v>40579.446520047801</v>
      </c>
      <c r="D255" s="121">
        <v>1</v>
      </c>
      <c r="E255" s="58" t="s">
        <v>744</v>
      </c>
      <c r="F255" s="133"/>
      <c r="G255" s="117">
        <v>253</v>
      </c>
      <c r="H255" s="59"/>
      <c r="I255" s="59"/>
      <c r="J255" s="59"/>
      <c r="K255" s="59"/>
      <c r="L255" s="59"/>
      <c r="M255" s="134"/>
      <c r="N255" s="135"/>
      <c r="O255" s="136"/>
      <c r="P255" s="98"/>
      <c r="Q255" s="104"/>
      <c r="R255" s="138"/>
      <c r="S255" s="145"/>
    </row>
    <row r="256" spans="1:19" ht="18.45" customHeight="1" x14ac:dyDescent="0.35">
      <c r="A256" s="131">
        <v>61505</v>
      </c>
      <c r="B256" s="132" t="s">
        <v>745</v>
      </c>
      <c r="C256" s="57">
        <v>41605.087122692188</v>
      </c>
      <c r="D256" s="121">
        <v>1</v>
      </c>
      <c r="E256" s="58" t="s">
        <v>746</v>
      </c>
      <c r="F256" s="133"/>
      <c r="G256" s="117">
        <v>254</v>
      </c>
      <c r="H256" s="59"/>
      <c r="I256" s="59"/>
      <c r="J256" s="59"/>
      <c r="K256" s="59"/>
      <c r="L256" s="59"/>
      <c r="M256" s="134"/>
      <c r="N256" s="135"/>
      <c r="O256" s="136"/>
      <c r="P256" s="98"/>
      <c r="Q256" s="104"/>
      <c r="R256" s="138"/>
      <c r="S256" s="139"/>
    </row>
    <row r="257" spans="1:19" ht="18.45" customHeight="1" x14ac:dyDescent="0.35">
      <c r="A257" s="131">
        <v>61515</v>
      </c>
      <c r="B257" s="140" t="s">
        <v>747</v>
      </c>
      <c r="C257" s="60">
        <v>32135.278981462841</v>
      </c>
      <c r="D257" s="121">
        <v>1</v>
      </c>
      <c r="E257" s="58" t="s">
        <v>1562</v>
      </c>
      <c r="F257" s="133"/>
      <c r="G257" s="117">
        <v>255</v>
      </c>
      <c r="H257" s="59"/>
      <c r="I257" s="59"/>
      <c r="J257" s="59"/>
      <c r="K257" s="59"/>
      <c r="L257" s="59"/>
      <c r="M257" s="134"/>
      <c r="N257" s="141"/>
      <c r="O257" s="142"/>
      <c r="P257" s="98"/>
      <c r="Q257" s="104"/>
      <c r="R257" s="138"/>
      <c r="S257" s="139"/>
    </row>
    <row r="258" spans="1:19" ht="18.45" customHeight="1" x14ac:dyDescent="0.35">
      <c r="A258" s="131">
        <v>61512</v>
      </c>
      <c r="B258" s="132" t="s">
        <v>361</v>
      </c>
      <c r="C258" s="57">
        <v>33189.89158686062</v>
      </c>
      <c r="D258" s="121">
        <v>1</v>
      </c>
      <c r="E258" s="58" t="s">
        <v>748</v>
      </c>
      <c r="F258" s="133"/>
      <c r="G258" s="117">
        <v>256</v>
      </c>
      <c r="H258" s="59"/>
      <c r="I258" s="59"/>
      <c r="J258" s="59"/>
      <c r="K258" s="59"/>
      <c r="L258" s="59"/>
      <c r="M258" s="134"/>
      <c r="N258" s="135"/>
      <c r="O258" s="136"/>
      <c r="P258" s="98"/>
      <c r="Q258" s="104"/>
      <c r="R258" s="138"/>
      <c r="S258" s="145"/>
    </row>
    <row r="259" spans="1:19" ht="18.45" customHeight="1" x14ac:dyDescent="0.35">
      <c r="A259" s="175">
        <v>61521</v>
      </c>
      <c r="B259" s="67" t="s">
        <v>363</v>
      </c>
      <c r="C259" s="57">
        <v>44145</v>
      </c>
      <c r="D259" s="121">
        <v>4</v>
      </c>
      <c r="E259" s="58" t="s">
        <v>726</v>
      </c>
      <c r="F259" s="133"/>
      <c r="G259" s="117">
        <v>257</v>
      </c>
      <c r="H259" s="59"/>
      <c r="I259" s="59"/>
      <c r="J259" s="59"/>
      <c r="K259" s="59"/>
      <c r="L259" s="59"/>
      <c r="M259" s="108"/>
      <c r="N259" s="151"/>
      <c r="O259" s="136"/>
      <c r="P259" s="98"/>
      <c r="Q259" s="104"/>
      <c r="R259" s="138"/>
      <c r="S259" s="139"/>
    </row>
    <row r="260" spans="1:19" ht="18.45" customHeight="1" x14ac:dyDescent="0.35">
      <c r="A260" s="131">
        <v>66172</v>
      </c>
      <c r="B260" s="132" t="s">
        <v>364</v>
      </c>
      <c r="C260" s="57">
        <v>39580.622958597392</v>
      </c>
      <c r="D260" s="123">
        <v>6</v>
      </c>
      <c r="E260" s="58" t="s">
        <v>749</v>
      </c>
      <c r="F260" s="133"/>
      <c r="G260" s="117">
        <v>258</v>
      </c>
      <c r="H260" s="59"/>
      <c r="I260" s="59"/>
      <c r="J260" s="59"/>
      <c r="K260" s="59"/>
      <c r="L260" s="59"/>
      <c r="M260" s="134"/>
      <c r="N260" s="135"/>
      <c r="O260" s="136"/>
      <c r="P260" s="137"/>
      <c r="Q260" s="104"/>
      <c r="R260" s="138"/>
      <c r="S260" s="139"/>
    </row>
    <row r="261" spans="1:19" ht="18.45" customHeight="1" x14ac:dyDescent="0.35">
      <c r="A261" s="176">
        <v>63873</v>
      </c>
      <c r="B261" s="63" t="s">
        <v>351</v>
      </c>
      <c r="C261" s="64">
        <v>130778.20000000001</v>
      </c>
      <c r="D261" s="123">
        <v>2</v>
      </c>
      <c r="E261" s="58" t="s">
        <v>1562</v>
      </c>
      <c r="F261" s="133"/>
      <c r="G261" s="117">
        <v>259</v>
      </c>
      <c r="H261" s="59"/>
      <c r="I261" s="59"/>
      <c r="J261" s="59"/>
      <c r="K261" s="59"/>
      <c r="L261" s="59"/>
      <c r="M261" s="108"/>
      <c r="N261" s="151"/>
      <c r="O261" s="101"/>
      <c r="P261" s="137"/>
      <c r="Q261" s="104"/>
      <c r="R261" s="138"/>
      <c r="S261" s="145"/>
    </row>
    <row r="262" spans="1:19" ht="18.45" customHeight="1" x14ac:dyDescent="0.35">
      <c r="A262" s="176">
        <v>63867</v>
      </c>
      <c r="B262" s="63" t="s">
        <v>352</v>
      </c>
      <c r="C262" s="64">
        <v>76180.100000000006</v>
      </c>
      <c r="D262" s="123">
        <v>2</v>
      </c>
      <c r="E262" s="58" t="s">
        <v>615</v>
      </c>
      <c r="F262" s="147"/>
      <c r="G262" s="117">
        <v>260</v>
      </c>
      <c r="H262" s="59"/>
      <c r="I262" s="59"/>
      <c r="J262" s="59"/>
      <c r="K262" s="59"/>
      <c r="L262" s="59"/>
      <c r="M262" s="108"/>
      <c r="N262" s="151"/>
      <c r="O262" s="101"/>
      <c r="P262" s="137"/>
      <c r="Q262" s="104"/>
      <c r="R262" s="138"/>
      <c r="S262" s="139"/>
    </row>
    <row r="263" spans="1:19" ht="18.45" customHeight="1" x14ac:dyDescent="0.35">
      <c r="A263" s="176">
        <v>61506</v>
      </c>
      <c r="B263" s="63" t="s">
        <v>359</v>
      </c>
      <c r="C263" s="64">
        <v>59503.100000000006</v>
      </c>
      <c r="D263" s="123">
        <v>4</v>
      </c>
      <c r="E263" s="58" t="s">
        <v>726</v>
      </c>
      <c r="F263" s="147"/>
      <c r="G263" s="117">
        <v>261</v>
      </c>
      <c r="H263" s="59"/>
      <c r="I263" s="59"/>
      <c r="J263" s="59"/>
      <c r="K263" s="59"/>
      <c r="L263" s="59"/>
      <c r="M263" s="108"/>
      <c r="N263" s="151"/>
      <c r="O263" s="101"/>
      <c r="P263" s="137"/>
      <c r="Q263" s="104"/>
      <c r="R263" s="138"/>
      <c r="S263" s="139"/>
    </row>
    <row r="264" spans="1:19" ht="18.45" customHeight="1" x14ac:dyDescent="0.35">
      <c r="A264" s="176">
        <v>61509</v>
      </c>
      <c r="B264" s="63" t="s">
        <v>360</v>
      </c>
      <c r="C264" s="64">
        <v>64179.200000000004</v>
      </c>
      <c r="D264" s="123">
        <v>4</v>
      </c>
      <c r="E264" s="58" t="s">
        <v>615</v>
      </c>
      <c r="F264" s="147"/>
      <c r="G264" s="117">
        <v>262</v>
      </c>
      <c r="H264" s="59"/>
      <c r="I264" s="59"/>
      <c r="J264" s="59"/>
      <c r="K264" s="59"/>
      <c r="L264" s="59"/>
      <c r="M264" s="108"/>
      <c r="N264" s="151"/>
      <c r="O264" s="101"/>
      <c r="P264" s="137"/>
      <c r="Q264" s="104"/>
      <c r="R264" s="138"/>
      <c r="S264" s="145"/>
    </row>
    <row r="265" spans="1:19" ht="18.45" customHeight="1" x14ac:dyDescent="0.35">
      <c r="A265" s="131">
        <v>3172</v>
      </c>
      <c r="B265" s="177" t="s">
        <v>750</v>
      </c>
      <c r="C265" s="66">
        <v>24531</v>
      </c>
      <c r="D265" s="121" t="s">
        <v>620</v>
      </c>
      <c r="E265" s="58" t="s">
        <v>751</v>
      </c>
      <c r="F265" s="58" t="s">
        <v>1405</v>
      </c>
      <c r="G265" s="117">
        <v>263</v>
      </c>
      <c r="H265" s="59"/>
      <c r="I265" s="59"/>
      <c r="J265" s="59"/>
      <c r="K265" s="59"/>
      <c r="L265" s="59"/>
      <c r="M265" s="134"/>
      <c r="N265" s="178"/>
      <c r="O265" s="158"/>
      <c r="P265" s="98"/>
      <c r="Q265" s="104"/>
      <c r="R265" s="104"/>
      <c r="S265" s="139"/>
    </row>
    <row r="266" spans="1:19" ht="18.45" customHeight="1" x14ac:dyDescent="0.35">
      <c r="A266" s="131">
        <v>3023</v>
      </c>
      <c r="B266" s="132" t="s">
        <v>268</v>
      </c>
      <c r="C266" s="57">
        <v>14187.767000000002</v>
      </c>
      <c r="D266" s="123">
        <v>6</v>
      </c>
      <c r="E266" s="159" t="s">
        <v>1458</v>
      </c>
      <c r="F266" s="147"/>
      <c r="G266" s="117">
        <v>264</v>
      </c>
      <c r="H266" s="59"/>
      <c r="I266" s="59"/>
      <c r="J266" s="59"/>
      <c r="K266" s="59"/>
      <c r="L266" s="59"/>
      <c r="M266" s="134"/>
      <c r="N266" s="135"/>
      <c r="O266" s="136"/>
      <c r="P266" s="137"/>
      <c r="Q266" s="160"/>
      <c r="R266" s="138"/>
      <c r="S266" s="139"/>
    </row>
    <row r="267" spans="1:19" ht="18.45" customHeight="1" x14ac:dyDescent="0.35">
      <c r="A267" s="131">
        <v>3024</v>
      </c>
      <c r="B267" s="132" t="s">
        <v>269</v>
      </c>
      <c r="C267" s="57">
        <v>13950.365000000003</v>
      </c>
      <c r="D267" s="123">
        <v>6</v>
      </c>
      <c r="E267" s="58" t="s">
        <v>1465</v>
      </c>
      <c r="F267" s="133"/>
      <c r="G267" s="117">
        <v>265</v>
      </c>
      <c r="H267" s="59"/>
      <c r="I267" s="59"/>
      <c r="J267" s="59"/>
      <c r="K267" s="59"/>
      <c r="L267" s="59"/>
      <c r="M267" s="134"/>
      <c r="N267" s="135"/>
      <c r="O267" s="136"/>
      <c r="P267" s="137"/>
      <c r="Q267" s="104"/>
      <c r="R267" s="138"/>
      <c r="S267" s="145"/>
    </row>
    <row r="268" spans="1:19" ht="18.45" customHeight="1" x14ac:dyDescent="0.35">
      <c r="A268" s="131">
        <v>3025</v>
      </c>
      <c r="B268" s="132" t="s">
        <v>270</v>
      </c>
      <c r="C268" s="57">
        <v>17964.617000000006</v>
      </c>
      <c r="D268" s="123">
        <v>6</v>
      </c>
      <c r="E268" s="58" t="s">
        <v>1561</v>
      </c>
      <c r="F268" s="133"/>
      <c r="G268" s="117">
        <v>266</v>
      </c>
      <c r="H268" s="59"/>
      <c r="I268" s="59"/>
      <c r="J268" s="59"/>
      <c r="K268" s="59"/>
      <c r="L268" s="59"/>
      <c r="M268" s="134"/>
      <c r="N268" s="135"/>
      <c r="O268" s="136"/>
      <c r="P268" s="137"/>
      <c r="Q268" s="104"/>
      <c r="R268" s="138"/>
      <c r="S268" s="139"/>
    </row>
    <row r="269" spans="1:19" ht="18.45" customHeight="1" x14ac:dyDescent="0.35">
      <c r="A269" s="131">
        <v>3026</v>
      </c>
      <c r="B269" s="132" t="s">
        <v>271</v>
      </c>
      <c r="C269" s="57">
        <v>17009.014000000003</v>
      </c>
      <c r="D269" s="123">
        <v>6</v>
      </c>
      <c r="E269" s="58" t="s">
        <v>1561</v>
      </c>
      <c r="F269" s="133"/>
      <c r="G269" s="117">
        <v>267</v>
      </c>
      <c r="H269" s="59"/>
      <c r="I269" s="59"/>
      <c r="J269" s="59"/>
      <c r="K269" s="59"/>
      <c r="L269" s="59"/>
      <c r="M269" s="134"/>
      <c r="N269" s="135"/>
      <c r="O269" s="136"/>
      <c r="P269" s="137"/>
      <c r="Q269" s="104"/>
      <c r="R269" s="138"/>
      <c r="S269" s="139"/>
    </row>
    <row r="270" spans="1:19" ht="18.45" customHeight="1" x14ac:dyDescent="0.35">
      <c r="A270" s="131">
        <v>3029</v>
      </c>
      <c r="B270" s="132" t="s">
        <v>272</v>
      </c>
      <c r="C270" s="57">
        <v>17390.296000000002</v>
      </c>
      <c r="D270" s="123">
        <v>6</v>
      </c>
      <c r="E270" s="58" t="s">
        <v>1446</v>
      </c>
      <c r="F270" s="133"/>
      <c r="G270" s="117">
        <v>268</v>
      </c>
      <c r="H270" s="59"/>
      <c r="I270" s="59"/>
      <c r="J270" s="59"/>
      <c r="K270" s="59"/>
      <c r="L270" s="59"/>
      <c r="M270" s="134"/>
      <c r="N270" s="135"/>
      <c r="O270" s="136"/>
      <c r="P270" s="137"/>
      <c r="Q270" s="104"/>
      <c r="R270" s="138"/>
      <c r="S270" s="145"/>
    </row>
    <row r="271" spans="1:19" ht="18.45" customHeight="1" x14ac:dyDescent="0.35">
      <c r="A271" s="131">
        <v>3030</v>
      </c>
      <c r="B271" s="132" t="s">
        <v>273</v>
      </c>
      <c r="C271" s="57">
        <v>8217.9460000000017</v>
      </c>
      <c r="D271" s="123">
        <v>6</v>
      </c>
      <c r="E271" s="163" t="s">
        <v>1446</v>
      </c>
      <c r="F271" s="133"/>
      <c r="G271" s="117">
        <v>269</v>
      </c>
      <c r="H271" s="59"/>
      <c r="I271" s="59"/>
      <c r="J271" s="59"/>
      <c r="K271" s="59"/>
      <c r="L271" s="59"/>
      <c r="M271" s="134"/>
      <c r="N271" s="135"/>
      <c r="O271" s="136"/>
      <c r="P271" s="137"/>
      <c r="Q271" s="164"/>
      <c r="R271" s="138"/>
      <c r="S271" s="139"/>
    </row>
    <row r="272" spans="1:19" ht="18.45" customHeight="1" x14ac:dyDescent="0.35">
      <c r="A272" s="131">
        <v>3031</v>
      </c>
      <c r="B272" s="132" t="s">
        <v>274</v>
      </c>
      <c r="C272" s="57">
        <v>9539.2440000000006</v>
      </c>
      <c r="D272" s="123">
        <v>6</v>
      </c>
      <c r="E272" s="58" t="s">
        <v>1455</v>
      </c>
      <c r="F272" s="133"/>
      <c r="G272" s="117">
        <v>270</v>
      </c>
      <c r="H272" s="59"/>
      <c r="I272" s="59"/>
      <c r="J272" s="59"/>
      <c r="K272" s="59"/>
      <c r="L272" s="59"/>
      <c r="M272" s="134"/>
      <c r="N272" s="135"/>
      <c r="O272" s="136"/>
      <c r="P272" s="137"/>
      <c r="Q272" s="104"/>
      <c r="R272" s="138"/>
      <c r="S272" s="139"/>
    </row>
    <row r="273" spans="1:19" ht="18.45" customHeight="1" x14ac:dyDescent="0.35">
      <c r="A273" s="131">
        <v>3032</v>
      </c>
      <c r="B273" s="132" t="s">
        <v>275</v>
      </c>
      <c r="C273" s="57">
        <v>14970.714000000002</v>
      </c>
      <c r="D273" s="123">
        <v>6</v>
      </c>
      <c r="E273" s="58" t="s">
        <v>1561</v>
      </c>
      <c r="F273" s="133"/>
      <c r="G273" s="117">
        <v>271</v>
      </c>
      <c r="H273" s="59"/>
      <c r="I273" s="59"/>
      <c r="J273" s="59"/>
      <c r="K273" s="59"/>
      <c r="L273" s="59"/>
      <c r="M273" s="134"/>
      <c r="N273" s="135"/>
      <c r="O273" s="136"/>
      <c r="P273" s="137"/>
      <c r="Q273" s="104"/>
      <c r="R273" s="138"/>
      <c r="S273" s="145"/>
    </row>
    <row r="274" spans="1:19" ht="18.45" customHeight="1" x14ac:dyDescent="0.35">
      <c r="A274" s="131">
        <v>3052</v>
      </c>
      <c r="B274" s="132" t="s">
        <v>276</v>
      </c>
      <c r="C274" s="57">
        <v>15509.065000000002</v>
      </c>
      <c r="D274" s="123">
        <v>6</v>
      </c>
      <c r="E274" s="58" t="s">
        <v>1465</v>
      </c>
      <c r="F274" s="133"/>
      <c r="G274" s="117">
        <v>272</v>
      </c>
      <c r="H274" s="59"/>
      <c r="I274" s="59"/>
      <c r="J274" s="59"/>
      <c r="K274" s="59"/>
      <c r="L274" s="59"/>
      <c r="M274" s="134"/>
      <c r="N274" s="135"/>
      <c r="O274" s="136"/>
      <c r="P274" s="137"/>
      <c r="Q274" s="104"/>
      <c r="R274" s="138"/>
      <c r="S274" s="139"/>
    </row>
    <row r="275" spans="1:19" ht="18.45" customHeight="1" x14ac:dyDescent="0.35">
      <c r="A275" s="131">
        <v>3062</v>
      </c>
      <c r="B275" s="132" t="s">
        <v>277</v>
      </c>
      <c r="C275" s="57">
        <v>12154.263000000001</v>
      </c>
      <c r="D275" s="123">
        <v>6</v>
      </c>
      <c r="E275" s="163" t="s">
        <v>1454</v>
      </c>
      <c r="F275" s="133"/>
      <c r="G275" s="117">
        <v>273</v>
      </c>
      <c r="H275" s="59"/>
      <c r="I275" s="59"/>
      <c r="J275" s="59"/>
      <c r="K275" s="59"/>
      <c r="L275" s="59"/>
      <c r="M275" s="134"/>
      <c r="N275" s="135"/>
      <c r="O275" s="136"/>
      <c r="P275" s="137"/>
      <c r="Q275" s="164"/>
      <c r="R275" s="138"/>
      <c r="S275" s="139"/>
    </row>
    <row r="276" spans="1:19" ht="18.45" customHeight="1" x14ac:dyDescent="0.35">
      <c r="A276" s="131">
        <v>3124</v>
      </c>
      <c r="B276" s="132" t="s">
        <v>278</v>
      </c>
      <c r="C276" s="57">
        <v>20831.426000000003</v>
      </c>
      <c r="D276" s="123">
        <v>6</v>
      </c>
      <c r="E276" s="58" t="s">
        <v>1461</v>
      </c>
      <c r="F276" s="133"/>
      <c r="G276" s="117">
        <v>274</v>
      </c>
      <c r="H276" s="59"/>
      <c r="I276" s="59"/>
      <c r="J276" s="59"/>
      <c r="K276" s="59"/>
      <c r="L276" s="59"/>
      <c r="M276" s="134"/>
      <c r="N276" s="135"/>
      <c r="O276" s="136"/>
      <c r="P276" s="137"/>
      <c r="Q276" s="104"/>
      <c r="R276" s="138"/>
      <c r="S276" s="145"/>
    </row>
    <row r="277" spans="1:19" ht="18.45" customHeight="1" x14ac:dyDescent="0.35">
      <c r="A277" s="131">
        <v>3125</v>
      </c>
      <c r="B277" s="132" t="s">
        <v>279</v>
      </c>
      <c r="C277" s="57">
        <v>23888.876000000004</v>
      </c>
      <c r="D277" s="123">
        <v>6</v>
      </c>
      <c r="E277" s="58" t="s">
        <v>1461</v>
      </c>
      <c r="F277" s="133" t="s">
        <v>1473</v>
      </c>
      <c r="G277" s="117">
        <v>275</v>
      </c>
      <c r="H277" s="59"/>
      <c r="I277" s="59"/>
      <c r="J277" s="59"/>
      <c r="K277" s="59"/>
      <c r="L277" s="59"/>
      <c r="M277" s="134"/>
      <c r="N277" s="135"/>
      <c r="O277" s="136"/>
      <c r="P277" s="137"/>
      <c r="Q277" s="104"/>
      <c r="R277" s="138"/>
      <c r="S277" s="139"/>
    </row>
    <row r="278" spans="1:19" ht="18.45" customHeight="1" x14ac:dyDescent="0.35">
      <c r="A278" s="131">
        <v>3127</v>
      </c>
      <c r="B278" s="132" t="s">
        <v>280</v>
      </c>
      <c r="C278" s="57">
        <v>8122.1159250000001</v>
      </c>
      <c r="D278" s="123">
        <v>6</v>
      </c>
      <c r="E278" s="58" t="s">
        <v>1566</v>
      </c>
      <c r="F278" s="133"/>
      <c r="G278" s="117">
        <v>276</v>
      </c>
      <c r="H278" s="59"/>
      <c r="I278" s="59"/>
      <c r="J278" s="59"/>
      <c r="K278" s="59"/>
      <c r="L278" s="59"/>
      <c r="M278" s="134"/>
      <c r="N278" s="135"/>
      <c r="O278" s="136"/>
      <c r="P278" s="137"/>
      <c r="Q278" s="104"/>
      <c r="R278" s="138"/>
      <c r="S278" s="139"/>
    </row>
    <row r="279" spans="1:19" ht="18.45" customHeight="1" x14ac:dyDescent="0.35">
      <c r="A279" s="131">
        <v>3158</v>
      </c>
      <c r="B279" s="132" t="s">
        <v>281</v>
      </c>
      <c r="C279" s="57">
        <v>10663.860438000003</v>
      </c>
      <c r="D279" s="123">
        <v>6</v>
      </c>
      <c r="E279" s="163" t="s">
        <v>1441</v>
      </c>
      <c r="F279" s="133"/>
      <c r="G279" s="117">
        <v>277</v>
      </c>
      <c r="H279" s="59"/>
      <c r="I279" s="59"/>
      <c r="J279" s="59"/>
      <c r="K279" s="59"/>
      <c r="L279" s="59"/>
      <c r="M279" s="134"/>
      <c r="N279" s="135"/>
      <c r="O279" s="136"/>
      <c r="P279" s="137"/>
      <c r="Q279" s="164"/>
      <c r="R279" s="138"/>
      <c r="S279" s="145"/>
    </row>
    <row r="280" spans="1:19" ht="18.45" customHeight="1" x14ac:dyDescent="0.35">
      <c r="A280" s="131">
        <v>3128</v>
      </c>
      <c r="B280" s="132" t="s">
        <v>282</v>
      </c>
      <c r="C280" s="57">
        <v>11510.400000000001</v>
      </c>
      <c r="D280" s="123">
        <v>6</v>
      </c>
      <c r="E280" s="163" t="s">
        <v>1461</v>
      </c>
      <c r="F280" s="133"/>
      <c r="G280" s="117">
        <v>278</v>
      </c>
      <c r="H280" s="59"/>
      <c r="I280" s="59"/>
      <c r="J280" s="59"/>
      <c r="K280" s="59"/>
      <c r="L280" s="59"/>
      <c r="M280" s="134"/>
      <c r="N280" s="135"/>
      <c r="O280" s="136"/>
      <c r="P280" s="137"/>
      <c r="Q280" s="164"/>
      <c r="R280" s="138"/>
      <c r="S280" s="139"/>
    </row>
    <row r="281" spans="1:19" ht="18.45" customHeight="1" x14ac:dyDescent="0.35">
      <c r="A281" s="131">
        <v>31205</v>
      </c>
      <c r="B281" s="179" t="s">
        <v>324</v>
      </c>
      <c r="C281" s="57">
        <v>14253.517162500002</v>
      </c>
      <c r="D281" s="123">
        <v>3</v>
      </c>
      <c r="E281" s="58" t="s">
        <v>752</v>
      </c>
      <c r="F281" s="133" t="s">
        <v>1422</v>
      </c>
      <c r="G281" s="117">
        <v>279</v>
      </c>
      <c r="H281" s="59"/>
      <c r="I281" s="59"/>
      <c r="J281" s="59"/>
      <c r="K281" s="59"/>
      <c r="L281" s="59"/>
      <c r="M281" s="134"/>
      <c r="N281" s="180"/>
      <c r="O281" s="136"/>
      <c r="P281" s="137"/>
      <c r="Q281" s="104"/>
      <c r="R281" s="138"/>
      <c r="S281" s="139"/>
    </row>
    <row r="282" spans="1:19" ht="18.45" customHeight="1" x14ac:dyDescent="0.35">
      <c r="A282" s="131">
        <v>3122</v>
      </c>
      <c r="B282" s="132" t="s">
        <v>753</v>
      </c>
      <c r="C282" s="57">
        <v>21030.460000000003</v>
      </c>
      <c r="D282" s="93" t="s">
        <v>620</v>
      </c>
      <c r="E282" s="58" t="s">
        <v>1451</v>
      </c>
      <c r="F282" s="133" t="s">
        <v>1452</v>
      </c>
      <c r="G282" s="117">
        <v>280</v>
      </c>
      <c r="H282" s="59"/>
      <c r="I282" s="59"/>
      <c r="J282" s="59"/>
      <c r="K282" s="59"/>
      <c r="L282" s="59"/>
      <c r="M282" s="134"/>
      <c r="N282" s="135"/>
      <c r="O282" s="136"/>
      <c r="P282" s="93"/>
      <c r="Q282" s="104"/>
      <c r="R282" s="138"/>
      <c r="S282" s="145"/>
    </row>
    <row r="283" spans="1:19" ht="18.45" customHeight="1" x14ac:dyDescent="0.35">
      <c r="A283" s="131">
        <v>3164</v>
      </c>
      <c r="B283" s="132" t="s">
        <v>754</v>
      </c>
      <c r="C283" s="57">
        <v>8716.7300000000014</v>
      </c>
      <c r="D283" s="93" t="s">
        <v>620</v>
      </c>
      <c r="E283" s="152" t="s">
        <v>615</v>
      </c>
      <c r="F283" s="138"/>
      <c r="G283" s="117">
        <v>281</v>
      </c>
      <c r="H283" s="59"/>
      <c r="I283" s="59"/>
      <c r="J283" s="59"/>
      <c r="K283" s="59"/>
      <c r="L283" s="59"/>
      <c r="M283" s="134"/>
      <c r="N283" s="135"/>
      <c r="O283" s="136"/>
      <c r="P283" s="93"/>
      <c r="Q283" s="104"/>
      <c r="R283" s="138"/>
      <c r="S283" s="139"/>
    </row>
    <row r="284" spans="1:19" ht="18.45" customHeight="1" x14ac:dyDescent="0.35">
      <c r="A284" s="131">
        <v>3147</v>
      </c>
      <c r="B284" s="132" t="s">
        <v>246</v>
      </c>
      <c r="C284" s="57">
        <v>10347.370000000001</v>
      </c>
      <c r="D284" s="93" t="s">
        <v>620</v>
      </c>
      <c r="E284" s="152" t="s">
        <v>1438</v>
      </c>
      <c r="F284" s="138"/>
      <c r="G284" s="117">
        <v>282</v>
      </c>
      <c r="H284" s="59"/>
      <c r="I284" s="59"/>
      <c r="J284" s="59"/>
      <c r="K284" s="59"/>
      <c r="L284" s="59"/>
      <c r="M284" s="134"/>
      <c r="N284" s="135"/>
      <c r="O284" s="136"/>
      <c r="P284" s="93"/>
      <c r="Q284" s="104"/>
      <c r="R284" s="138"/>
      <c r="S284" s="139"/>
    </row>
    <row r="285" spans="1:19" ht="18.45" customHeight="1" x14ac:dyDescent="0.35">
      <c r="A285" s="131">
        <v>3248</v>
      </c>
      <c r="B285" s="132" t="s">
        <v>224</v>
      </c>
      <c r="C285" s="57">
        <v>22661.100000000002</v>
      </c>
      <c r="D285" s="93" t="s">
        <v>620</v>
      </c>
      <c r="E285" s="152" t="s">
        <v>1387</v>
      </c>
      <c r="F285" s="138"/>
      <c r="G285" s="117">
        <v>283</v>
      </c>
      <c r="H285" s="59"/>
      <c r="I285" s="59"/>
      <c r="J285" s="59"/>
      <c r="K285" s="59"/>
      <c r="L285" s="59"/>
      <c r="M285" s="134"/>
      <c r="N285" s="135"/>
      <c r="O285" s="136"/>
      <c r="P285" s="93"/>
      <c r="Q285" s="104"/>
      <c r="R285" s="138"/>
      <c r="S285" s="145"/>
    </row>
    <row r="286" spans="1:19" ht="18.45" customHeight="1" x14ac:dyDescent="0.35">
      <c r="A286" s="131">
        <v>3249</v>
      </c>
      <c r="B286" s="132" t="s">
        <v>225</v>
      </c>
      <c r="C286" s="57">
        <v>22661.100000000002</v>
      </c>
      <c r="D286" s="93" t="s">
        <v>620</v>
      </c>
      <c r="E286" s="152" t="s">
        <v>1385</v>
      </c>
      <c r="F286" s="138"/>
      <c r="G286" s="117">
        <v>284</v>
      </c>
      <c r="H286" s="59"/>
      <c r="I286" s="59"/>
      <c r="J286" s="59"/>
      <c r="K286" s="59"/>
      <c r="L286" s="59"/>
      <c r="M286" s="134"/>
      <c r="N286" s="135"/>
      <c r="O286" s="136"/>
      <c r="P286" s="93"/>
      <c r="Q286" s="104"/>
      <c r="R286" s="138"/>
      <c r="S286" s="139"/>
    </row>
    <row r="287" spans="1:19" ht="18.45" customHeight="1" x14ac:dyDescent="0.35">
      <c r="A287" s="131">
        <v>3277</v>
      </c>
      <c r="B287" s="132" t="s">
        <v>226</v>
      </c>
      <c r="C287" s="57">
        <v>28656.100000000006</v>
      </c>
      <c r="D287" s="93" t="s">
        <v>620</v>
      </c>
      <c r="E287" s="152" t="s">
        <v>1386</v>
      </c>
      <c r="F287" s="138"/>
      <c r="G287" s="117">
        <v>285</v>
      </c>
      <c r="H287" s="59"/>
      <c r="I287" s="69"/>
      <c r="J287" s="59"/>
      <c r="K287" s="59"/>
      <c r="L287" s="59"/>
      <c r="M287" s="134"/>
      <c r="N287" s="135"/>
      <c r="O287" s="136"/>
      <c r="P287" s="93"/>
      <c r="Q287" s="104"/>
      <c r="R287" s="138"/>
      <c r="S287" s="139"/>
    </row>
    <row r="288" spans="1:19" ht="18.45" customHeight="1" x14ac:dyDescent="0.35">
      <c r="A288" s="131">
        <v>300003</v>
      </c>
      <c r="B288" s="177" t="s">
        <v>755</v>
      </c>
      <c r="C288" s="68">
        <v>17730.042147804663</v>
      </c>
      <c r="D288" s="94">
        <v>6</v>
      </c>
      <c r="E288" s="152" t="s">
        <v>756</v>
      </c>
      <c r="F288" s="104"/>
      <c r="G288" s="117">
        <v>286</v>
      </c>
      <c r="H288" s="59"/>
      <c r="I288" s="59"/>
      <c r="J288" s="59"/>
      <c r="K288" s="59"/>
      <c r="L288" s="59"/>
      <c r="M288" s="134"/>
      <c r="N288" s="178"/>
      <c r="O288" s="181"/>
      <c r="P288" s="98"/>
      <c r="Q288" s="104"/>
      <c r="R288" s="104"/>
      <c r="S288" s="145"/>
    </row>
    <row r="289" spans="1:19" ht="18.45" customHeight="1" x14ac:dyDescent="0.35">
      <c r="A289" s="131">
        <v>300006</v>
      </c>
      <c r="B289" s="177" t="s">
        <v>757</v>
      </c>
      <c r="C289" s="68">
        <v>19573.966531176346</v>
      </c>
      <c r="D289" s="121">
        <v>6</v>
      </c>
      <c r="E289" s="58" t="s">
        <v>758</v>
      </c>
      <c r="F289" s="166" t="s">
        <v>1161</v>
      </c>
      <c r="G289" s="117">
        <v>287</v>
      </c>
      <c r="H289" s="59"/>
      <c r="I289" s="59"/>
      <c r="J289" s="59"/>
      <c r="K289" s="59"/>
      <c r="L289" s="59"/>
      <c r="M289" s="134"/>
      <c r="N289" s="178"/>
      <c r="O289" s="181"/>
      <c r="P289" s="98"/>
      <c r="Q289" s="104"/>
      <c r="R289" s="138"/>
      <c r="S289" s="139"/>
    </row>
    <row r="290" spans="1:19" ht="18.45" customHeight="1" x14ac:dyDescent="0.35">
      <c r="A290" s="131">
        <v>300009</v>
      </c>
      <c r="B290" s="177" t="s">
        <v>759</v>
      </c>
      <c r="C290" s="68">
        <v>26637.61532286173</v>
      </c>
      <c r="D290" s="121">
        <v>6</v>
      </c>
      <c r="E290" s="58" t="s">
        <v>615</v>
      </c>
      <c r="F290" s="133"/>
      <c r="G290" s="117">
        <v>288</v>
      </c>
      <c r="H290" s="59"/>
      <c r="I290" s="59"/>
      <c r="J290" s="59"/>
      <c r="K290" s="59"/>
      <c r="L290" s="59"/>
      <c r="M290" s="134"/>
      <c r="N290" s="178"/>
      <c r="O290" s="181"/>
      <c r="P290" s="98"/>
      <c r="Q290" s="104"/>
      <c r="R290" s="138"/>
      <c r="S290" s="139"/>
    </row>
    <row r="291" spans="1:19" ht="18.45" customHeight="1" x14ac:dyDescent="0.35">
      <c r="A291" s="131">
        <v>300012</v>
      </c>
      <c r="B291" s="177" t="s">
        <v>760</v>
      </c>
      <c r="C291" s="68">
        <v>34013.312856348464</v>
      </c>
      <c r="D291" s="121">
        <v>6</v>
      </c>
      <c r="E291" s="58" t="s">
        <v>758</v>
      </c>
      <c r="F291" s="133"/>
      <c r="G291" s="117">
        <v>289</v>
      </c>
      <c r="H291" s="59"/>
      <c r="I291" s="59"/>
      <c r="J291" s="59"/>
      <c r="K291" s="59"/>
      <c r="L291" s="59"/>
      <c r="M291" s="134"/>
      <c r="N291" s="178"/>
      <c r="O291" s="181"/>
      <c r="P291" s="98"/>
      <c r="Q291" s="104"/>
      <c r="R291" s="138"/>
      <c r="S291" s="145"/>
    </row>
    <row r="292" spans="1:19" ht="18.45" customHeight="1" x14ac:dyDescent="0.35">
      <c r="A292" s="131">
        <v>600003</v>
      </c>
      <c r="B292" s="177" t="s">
        <v>761</v>
      </c>
      <c r="C292" s="68">
        <v>17730.042147804663</v>
      </c>
      <c r="D292" s="121">
        <v>6</v>
      </c>
      <c r="E292" s="58" t="s">
        <v>615</v>
      </c>
      <c r="F292" s="133"/>
      <c r="G292" s="117">
        <v>290</v>
      </c>
      <c r="H292" s="59"/>
      <c r="I292" s="59"/>
      <c r="J292" s="59"/>
      <c r="K292" s="59"/>
      <c r="L292" s="59"/>
      <c r="M292" s="134"/>
      <c r="N292" s="178"/>
      <c r="O292" s="181"/>
      <c r="P292" s="98"/>
      <c r="Q292" s="104"/>
      <c r="R292" s="138"/>
      <c r="S292" s="139"/>
    </row>
    <row r="293" spans="1:19" ht="18.45" customHeight="1" x14ac:dyDescent="0.35">
      <c r="A293" s="131">
        <v>600006</v>
      </c>
      <c r="B293" s="177" t="s">
        <v>763</v>
      </c>
      <c r="C293" s="68">
        <v>19573.966531176346</v>
      </c>
      <c r="D293" s="121">
        <v>6</v>
      </c>
      <c r="E293" s="58" t="s">
        <v>615</v>
      </c>
      <c r="F293" s="133"/>
      <c r="G293" s="117">
        <v>291</v>
      </c>
      <c r="H293" s="59"/>
      <c r="I293" s="59"/>
      <c r="J293" s="59"/>
      <c r="K293" s="59"/>
      <c r="L293" s="59"/>
      <c r="M293" s="134"/>
      <c r="N293" s="178"/>
      <c r="O293" s="181"/>
      <c r="P293" s="98"/>
      <c r="Q293" s="104"/>
      <c r="R293" s="138"/>
      <c r="S293" s="139"/>
    </row>
    <row r="294" spans="1:19" ht="18.45" customHeight="1" x14ac:dyDescent="0.35">
      <c r="A294" s="131">
        <v>600009</v>
      </c>
      <c r="B294" s="177" t="s">
        <v>764</v>
      </c>
      <c r="C294" s="68">
        <v>26637.61532286173</v>
      </c>
      <c r="D294" s="121">
        <v>6</v>
      </c>
      <c r="E294" s="58" t="s">
        <v>765</v>
      </c>
      <c r="F294" s="133" t="s">
        <v>1162</v>
      </c>
      <c r="G294" s="117">
        <v>292</v>
      </c>
      <c r="H294" s="59"/>
      <c r="I294" s="59"/>
      <c r="J294" s="59"/>
      <c r="K294" s="59"/>
      <c r="L294" s="59"/>
      <c r="M294" s="134"/>
      <c r="N294" s="178"/>
      <c r="O294" s="181"/>
      <c r="P294" s="98"/>
      <c r="Q294" s="104"/>
      <c r="R294" s="138"/>
      <c r="S294" s="145"/>
    </row>
    <row r="295" spans="1:19" ht="18.45" customHeight="1" x14ac:dyDescent="0.35">
      <c r="A295" s="131">
        <v>600012</v>
      </c>
      <c r="B295" s="177" t="s">
        <v>766</v>
      </c>
      <c r="C295" s="68">
        <v>34013.312856348464</v>
      </c>
      <c r="D295" s="121">
        <v>6</v>
      </c>
      <c r="E295" s="58" t="s">
        <v>762</v>
      </c>
      <c r="F295" s="133"/>
      <c r="G295" s="117">
        <v>293</v>
      </c>
      <c r="H295" s="59"/>
      <c r="I295" s="59"/>
      <c r="J295" s="59"/>
      <c r="K295" s="59"/>
      <c r="L295" s="59"/>
      <c r="M295" s="134"/>
      <c r="N295" s="178"/>
      <c r="O295" s="181"/>
      <c r="P295" s="98"/>
      <c r="Q295" s="104"/>
      <c r="R295" s="138"/>
      <c r="S295" s="139"/>
    </row>
    <row r="296" spans="1:19" ht="18.45" customHeight="1" x14ac:dyDescent="0.35">
      <c r="A296" s="131">
        <v>200003</v>
      </c>
      <c r="B296" s="132" t="s">
        <v>96</v>
      </c>
      <c r="C296" s="68">
        <v>20992.369903000719</v>
      </c>
      <c r="D296" s="121">
        <v>6</v>
      </c>
      <c r="E296" s="58" t="s">
        <v>767</v>
      </c>
      <c r="F296" s="133"/>
      <c r="G296" s="117">
        <v>294</v>
      </c>
      <c r="H296" s="59"/>
      <c r="I296" s="59"/>
      <c r="J296" s="59"/>
      <c r="K296" s="59"/>
      <c r="L296" s="59"/>
      <c r="M296" s="134"/>
      <c r="N296" s="135"/>
      <c r="O296" s="181"/>
      <c r="P296" s="98"/>
      <c r="Q296" s="104"/>
      <c r="R296" s="138"/>
      <c r="S296" s="139"/>
    </row>
    <row r="297" spans="1:19" ht="18.45" customHeight="1" x14ac:dyDescent="0.35">
      <c r="A297" s="131">
        <v>200006</v>
      </c>
      <c r="B297" s="132" t="s">
        <v>97</v>
      </c>
      <c r="C297" s="68">
        <v>23233.44723048322</v>
      </c>
      <c r="D297" s="121">
        <v>6</v>
      </c>
      <c r="E297" s="58" t="s">
        <v>768</v>
      </c>
      <c r="F297" s="133" t="s">
        <v>1163</v>
      </c>
      <c r="G297" s="117">
        <v>295</v>
      </c>
      <c r="H297" s="59"/>
      <c r="I297" s="59"/>
      <c r="J297" s="59"/>
      <c r="K297" s="59"/>
      <c r="L297" s="59"/>
      <c r="M297" s="134"/>
      <c r="N297" s="135"/>
      <c r="O297" s="181"/>
      <c r="P297" s="98"/>
      <c r="Q297" s="104"/>
      <c r="R297" s="138"/>
      <c r="S297" s="145"/>
    </row>
    <row r="298" spans="1:19" ht="18.45" customHeight="1" x14ac:dyDescent="0.35">
      <c r="A298" s="131">
        <v>200009</v>
      </c>
      <c r="B298" s="132" t="s">
        <v>769</v>
      </c>
      <c r="C298" s="68">
        <v>30495.672494224014</v>
      </c>
      <c r="D298" s="121">
        <v>6</v>
      </c>
      <c r="E298" s="58" t="s">
        <v>770</v>
      </c>
      <c r="F298" s="133" t="s">
        <v>1164</v>
      </c>
      <c r="G298" s="117">
        <v>296</v>
      </c>
      <c r="H298" s="59"/>
      <c r="I298" s="59"/>
      <c r="J298" s="59"/>
      <c r="K298" s="59"/>
      <c r="L298" s="59"/>
      <c r="M298" s="134"/>
      <c r="N298" s="135"/>
      <c r="O298" s="181"/>
      <c r="P298" s="98"/>
      <c r="Q298" s="104"/>
      <c r="R298" s="138"/>
      <c r="S298" s="139"/>
    </row>
    <row r="299" spans="1:19" ht="18.45" customHeight="1" x14ac:dyDescent="0.35">
      <c r="A299" s="131">
        <v>200012</v>
      </c>
      <c r="B299" s="132" t="s">
        <v>771</v>
      </c>
      <c r="C299" s="68">
        <v>39176.301129789194</v>
      </c>
      <c r="D299" s="121">
        <v>6</v>
      </c>
      <c r="E299" s="58" t="s">
        <v>772</v>
      </c>
      <c r="F299" s="133" t="s">
        <v>1165</v>
      </c>
      <c r="G299" s="117">
        <v>297</v>
      </c>
      <c r="H299" s="59"/>
      <c r="I299" s="59"/>
      <c r="J299" s="59"/>
      <c r="K299" s="59"/>
      <c r="L299" s="59"/>
      <c r="M299" s="134"/>
      <c r="N299" s="135"/>
      <c r="O299" s="181"/>
      <c r="P299" s="98"/>
      <c r="Q299" s="104"/>
      <c r="R299" s="138"/>
      <c r="S299" s="139"/>
    </row>
    <row r="300" spans="1:19" ht="18.45" customHeight="1" x14ac:dyDescent="0.35">
      <c r="A300" s="131">
        <v>700003</v>
      </c>
      <c r="B300" s="132" t="s">
        <v>98</v>
      </c>
      <c r="C300" s="68">
        <v>20992.369903000719</v>
      </c>
      <c r="D300" s="121">
        <v>6</v>
      </c>
      <c r="E300" s="58" t="s">
        <v>615</v>
      </c>
      <c r="F300" s="133"/>
      <c r="G300" s="117">
        <v>298</v>
      </c>
      <c r="H300" s="59"/>
      <c r="I300" s="59"/>
      <c r="J300" s="59"/>
      <c r="K300" s="59"/>
      <c r="L300" s="59"/>
      <c r="M300" s="134"/>
      <c r="N300" s="135"/>
      <c r="O300" s="181"/>
      <c r="P300" s="98"/>
      <c r="Q300" s="104"/>
      <c r="R300" s="138"/>
      <c r="S300" s="145"/>
    </row>
    <row r="301" spans="1:19" ht="18.45" customHeight="1" x14ac:dyDescent="0.35">
      <c r="A301" s="131">
        <v>700006</v>
      </c>
      <c r="B301" s="132" t="s">
        <v>99</v>
      </c>
      <c r="C301" s="68">
        <v>23233.44723048322</v>
      </c>
      <c r="D301" s="121">
        <v>6</v>
      </c>
      <c r="E301" s="58" t="s">
        <v>762</v>
      </c>
      <c r="F301" s="133"/>
      <c r="G301" s="117">
        <v>299</v>
      </c>
      <c r="H301" s="59"/>
      <c r="I301" s="59"/>
      <c r="J301" s="59"/>
      <c r="K301" s="59"/>
      <c r="L301" s="59"/>
      <c r="M301" s="134"/>
      <c r="N301" s="135"/>
      <c r="O301" s="181"/>
      <c r="P301" s="98"/>
      <c r="Q301" s="104"/>
      <c r="R301" s="138"/>
      <c r="S301" s="139"/>
    </row>
    <row r="302" spans="1:19" ht="18.45" customHeight="1" x14ac:dyDescent="0.35">
      <c r="A302" s="131">
        <v>700009</v>
      </c>
      <c r="B302" s="132" t="s">
        <v>773</v>
      </c>
      <c r="C302" s="68">
        <v>30495.672494224014</v>
      </c>
      <c r="D302" s="121">
        <v>6</v>
      </c>
      <c r="E302" s="58" t="s">
        <v>762</v>
      </c>
      <c r="F302" s="133"/>
      <c r="G302" s="117">
        <v>300</v>
      </c>
      <c r="H302" s="59"/>
      <c r="I302" s="59"/>
      <c r="J302" s="59"/>
      <c r="K302" s="59"/>
      <c r="L302" s="59"/>
      <c r="M302" s="134"/>
      <c r="N302" s="135"/>
      <c r="O302" s="181"/>
      <c r="P302" s="98"/>
      <c r="Q302" s="104"/>
      <c r="R302" s="138"/>
      <c r="S302" s="139"/>
    </row>
    <row r="303" spans="1:19" ht="18.45" customHeight="1" x14ac:dyDescent="0.35">
      <c r="A303" s="131">
        <v>700012</v>
      </c>
      <c r="B303" s="132" t="s">
        <v>774</v>
      </c>
      <c r="C303" s="68">
        <v>39176.301129789194</v>
      </c>
      <c r="D303" s="121">
        <v>6</v>
      </c>
      <c r="E303" s="58" t="s">
        <v>758</v>
      </c>
      <c r="F303" s="133"/>
      <c r="G303" s="117">
        <v>301</v>
      </c>
      <c r="H303" s="59"/>
      <c r="I303" s="59"/>
      <c r="J303" s="59"/>
      <c r="K303" s="59"/>
      <c r="L303" s="59"/>
      <c r="M303" s="134"/>
      <c r="N303" s="135"/>
      <c r="O303" s="181"/>
      <c r="P303" s="98"/>
      <c r="Q303" s="104"/>
      <c r="R303" s="138"/>
      <c r="S303" s="145"/>
    </row>
    <row r="304" spans="1:19" ht="18.45" customHeight="1" x14ac:dyDescent="0.35">
      <c r="A304" s="131">
        <v>400004</v>
      </c>
      <c r="B304" s="132" t="s">
        <v>775</v>
      </c>
      <c r="C304" s="68">
        <v>41468.956761701673</v>
      </c>
      <c r="D304" s="121">
        <v>6</v>
      </c>
      <c r="E304" s="58" t="s">
        <v>615</v>
      </c>
      <c r="F304" s="133"/>
      <c r="G304" s="117">
        <v>302</v>
      </c>
      <c r="H304" s="59"/>
      <c r="I304" s="59"/>
      <c r="J304" s="59"/>
      <c r="K304" s="59"/>
      <c r="L304" s="59"/>
      <c r="M304" s="134"/>
      <c r="N304" s="135"/>
      <c r="O304" s="181"/>
      <c r="P304" s="98"/>
      <c r="Q304" s="104"/>
      <c r="R304" s="138"/>
      <c r="S304" s="139"/>
    </row>
    <row r="305" spans="1:19" ht="18.45" customHeight="1" x14ac:dyDescent="0.35">
      <c r="A305" s="131">
        <v>400006</v>
      </c>
      <c r="B305" s="132" t="s">
        <v>776</v>
      </c>
      <c r="C305" s="68">
        <v>48483.606164178564</v>
      </c>
      <c r="D305" s="121">
        <v>6</v>
      </c>
      <c r="E305" s="58" t="s">
        <v>615</v>
      </c>
      <c r="F305" s="133"/>
      <c r="G305" s="117">
        <v>303</v>
      </c>
      <c r="H305" s="59"/>
      <c r="I305" s="59"/>
      <c r="J305" s="59"/>
      <c r="K305" s="59"/>
      <c r="L305" s="59"/>
      <c r="M305" s="134"/>
      <c r="N305" s="135"/>
      <c r="O305" s="181"/>
      <c r="P305" s="98"/>
      <c r="Q305" s="104"/>
      <c r="R305" s="138"/>
      <c r="S305" s="139"/>
    </row>
    <row r="306" spans="1:19" ht="18.45" customHeight="1" x14ac:dyDescent="0.35">
      <c r="A306" s="131">
        <v>400010</v>
      </c>
      <c r="B306" s="132" t="s">
        <v>777</v>
      </c>
      <c r="C306" s="68">
        <v>59624.519921053638</v>
      </c>
      <c r="D306" s="121">
        <v>6</v>
      </c>
      <c r="E306" s="58" t="s">
        <v>615</v>
      </c>
      <c r="F306" s="133"/>
      <c r="G306" s="117">
        <v>304</v>
      </c>
      <c r="H306" s="59"/>
      <c r="I306" s="59"/>
      <c r="J306" s="59"/>
      <c r="K306" s="59"/>
      <c r="L306" s="59"/>
      <c r="M306" s="134"/>
      <c r="N306" s="135"/>
      <c r="O306" s="181"/>
      <c r="P306" s="98"/>
      <c r="Q306" s="104"/>
      <c r="R306" s="138"/>
      <c r="S306" s="145"/>
    </row>
    <row r="307" spans="1:19" ht="18.45" customHeight="1" x14ac:dyDescent="0.35">
      <c r="A307" s="131">
        <v>5006</v>
      </c>
      <c r="B307" s="132" t="s">
        <v>100</v>
      </c>
      <c r="C307" s="68">
        <v>28139.698302045319</v>
      </c>
      <c r="D307" s="121">
        <v>6</v>
      </c>
      <c r="E307" s="58" t="s">
        <v>778</v>
      </c>
      <c r="F307" s="133"/>
      <c r="G307" s="117">
        <v>305</v>
      </c>
      <c r="H307" s="59"/>
      <c r="I307" s="59"/>
      <c r="J307" s="59"/>
      <c r="K307" s="59"/>
      <c r="L307" s="59"/>
      <c r="M307" s="134"/>
      <c r="N307" s="135"/>
      <c r="O307" s="181"/>
      <c r="P307" s="98"/>
      <c r="Q307" s="104"/>
      <c r="R307" s="138"/>
      <c r="S307" s="139"/>
    </row>
    <row r="308" spans="1:19" ht="18.45" customHeight="1" x14ac:dyDescent="0.35">
      <c r="A308" s="131">
        <v>5009</v>
      </c>
      <c r="B308" s="132" t="s">
        <v>101</v>
      </c>
      <c r="C308" s="68">
        <v>35910.493649053649</v>
      </c>
      <c r="D308" s="121">
        <v>6</v>
      </c>
      <c r="E308" s="58" t="s">
        <v>778</v>
      </c>
      <c r="F308" s="133"/>
      <c r="G308" s="117">
        <v>306</v>
      </c>
      <c r="H308" s="59"/>
      <c r="I308" s="59"/>
      <c r="J308" s="59"/>
      <c r="K308" s="59"/>
      <c r="L308" s="59"/>
      <c r="M308" s="134"/>
      <c r="N308" s="135"/>
      <c r="O308" s="181"/>
      <c r="P308" s="98"/>
      <c r="Q308" s="104"/>
      <c r="R308" s="138"/>
      <c r="S308" s="139"/>
    </row>
    <row r="309" spans="1:19" ht="18.45" customHeight="1" x14ac:dyDescent="0.35">
      <c r="A309" s="131">
        <v>50012</v>
      </c>
      <c r="B309" s="132" t="s">
        <v>779</v>
      </c>
      <c r="C309" s="68">
        <v>45329.639524215279</v>
      </c>
      <c r="D309" s="121">
        <v>6</v>
      </c>
      <c r="E309" s="58" t="s">
        <v>778</v>
      </c>
      <c r="F309" s="133"/>
      <c r="G309" s="117">
        <v>307</v>
      </c>
      <c r="H309" s="59"/>
      <c r="I309" s="59"/>
      <c r="J309" s="59"/>
      <c r="K309" s="59"/>
      <c r="L309" s="59"/>
      <c r="M309" s="134"/>
      <c r="N309" s="135"/>
      <c r="O309" s="181"/>
      <c r="P309" s="98"/>
      <c r="Q309" s="104"/>
      <c r="R309" s="138"/>
      <c r="S309" s="145"/>
    </row>
    <row r="310" spans="1:19" ht="18.45" customHeight="1" x14ac:dyDescent="0.35">
      <c r="A310" s="131">
        <v>6080</v>
      </c>
      <c r="B310" s="182" t="s">
        <v>780</v>
      </c>
      <c r="C310" s="68">
        <v>28139.331000000002</v>
      </c>
      <c r="D310" s="126">
        <v>6</v>
      </c>
      <c r="E310" s="147" t="s">
        <v>778</v>
      </c>
      <c r="F310" s="133"/>
      <c r="G310" s="117">
        <v>308</v>
      </c>
      <c r="H310" s="59"/>
      <c r="I310" s="59"/>
      <c r="J310" s="59"/>
      <c r="K310" s="59"/>
      <c r="L310" s="59"/>
      <c r="M310" s="134"/>
      <c r="N310" s="183"/>
      <c r="O310" s="181"/>
      <c r="P310" s="124"/>
      <c r="Q310" s="138"/>
      <c r="R310" s="138"/>
      <c r="S310" s="139"/>
    </row>
    <row r="311" spans="1:19" ht="18.45" customHeight="1" x14ac:dyDescent="0.35">
      <c r="A311" s="131">
        <v>6081</v>
      </c>
      <c r="B311" s="182" t="s">
        <v>781</v>
      </c>
      <c r="C311" s="68">
        <v>35910.050000000003</v>
      </c>
      <c r="D311" s="126" t="s">
        <v>620</v>
      </c>
      <c r="E311" s="133" t="s">
        <v>778</v>
      </c>
      <c r="F311" s="133"/>
      <c r="G311" s="117">
        <v>309</v>
      </c>
      <c r="H311" s="59"/>
      <c r="I311" s="59"/>
      <c r="J311" s="59"/>
      <c r="K311" s="59"/>
      <c r="L311" s="59"/>
      <c r="M311" s="134"/>
      <c r="N311" s="183"/>
      <c r="O311" s="181"/>
      <c r="P311" s="124"/>
      <c r="Q311" s="138"/>
      <c r="R311" s="138"/>
      <c r="S311" s="139"/>
    </row>
    <row r="312" spans="1:19" ht="18.45" customHeight="1" x14ac:dyDescent="0.35">
      <c r="A312" s="131">
        <v>6077</v>
      </c>
      <c r="B312" s="184" t="s">
        <v>782</v>
      </c>
      <c r="C312" s="66">
        <v>31532.501000000004</v>
      </c>
      <c r="D312" s="121">
        <v>6</v>
      </c>
      <c r="E312" s="146" t="s">
        <v>778</v>
      </c>
      <c r="F312" s="133"/>
      <c r="G312" s="117">
        <v>310</v>
      </c>
      <c r="H312" s="59"/>
      <c r="I312" s="59"/>
      <c r="J312" s="59"/>
      <c r="K312" s="59"/>
      <c r="L312" s="59"/>
      <c r="M312" s="134"/>
      <c r="N312" s="185"/>
      <c r="O312" s="158"/>
      <c r="P312" s="98"/>
      <c r="Q312" s="104"/>
      <c r="R312" s="138"/>
      <c r="S312" s="145"/>
    </row>
    <row r="313" spans="1:19" ht="18.45" customHeight="1" x14ac:dyDescent="0.35">
      <c r="A313" s="131">
        <v>6078</v>
      </c>
      <c r="B313" s="184" t="s">
        <v>783</v>
      </c>
      <c r="C313" s="66">
        <v>40515.409000000007</v>
      </c>
      <c r="D313" s="121">
        <v>6</v>
      </c>
      <c r="E313" s="58" t="s">
        <v>778</v>
      </c>
      <c r="F313" s="133" t="s">
        <v>1166</v>
      </c>
      <c r="G313" s="117">
        <v>311</v>
      </c>
      <c r="H313" s="59"/>
      <c r="I313" s="59"/>
      <c r="J313" s="59"/>
      <c r="K313" s="59"/>
      <c r="L313" s="59"/>
      <c r="M313" s="134"/>
      <c r="N313" s="185"/>
      <c r="O313" s="158"/>
      <c r="P313" s="98"/>
      <c r="Q313" s="104"/>
      <c r="R313" s="138"/>
      <c r="S313" s="139"/>
    </row>
    <row r="314" spans="1:19" ht="18.45" customHeight="1" x14ac:dyDescent="0.35">
      <c r="A314" s="131">
        <v>6079</v>
      </c>
      <c r="B314" s="184" t="s">
        <v>784</v>
      </c>
      <c r="C314" s="66">
        <v>47585.912000000004</v>
      </c>
      <c r="D314" s="121">
        <v>6</v>
      </c>
      <c r="E314" s="58" t="s">
        <v>778</v>
      </c>
      <c r="F314" s="133" t="s">
        <v>1167</v>
      </c>
      <c r="G314" s="117">
        <v>312</v>
      </c>
      <c r="H314" s="59"/>
      <c r="I314" s="59"/>
      <c r="J314" s="59"/>
      <c r="K314" s="59"/>
      <c r="L314" s="59"/>
      <c r="M314" s="134"/>
      <c r="N314" s="185"/>
      <c r="O314" s="158"/>
      <c r="P314" s="98"/>
      <c r="Q314" s="104"/>
      <c r="R314" s="138"/>
      <c r="S314" s="139"/>
    </row>
    <row r="315" spans="1:19" ht="18.45" customHeight="1" x14ac:dyDescent="0.35">
      <c r="A315" s="131" t="s">
        <v>102</v>
      </c>
      <c r="B315" s="177" t="s">
        <v>785</v>
      </c>
      <c r="C315" s="68">
        <v>2954.3360000000002</v>
      </c>
      <c r="D315" s="121">
        <v>6</v>
      </c>
      <c r="E315" s="58" t="s">
        <v>1388</v>
      </c>
      <c r="F315" s="133"/>
      <c r="G315" s="117">
        <v>313</v>
      </c>
      <c r="H315" s="59"/>
      <c r="I315" s="59"/>
      <c r="J315" s="59"/>
      <c r="K315" s="59"/>
      <c r="L315" s="59"/>
      <c r="M315" s="134"/>
      <c r="N315" s="178"/>
      <c r="O315" s="181"/>
      <c r="P315" s="98"/>
      <c r="Q315" s="104"/>
      <c r="R315" s="138"/>
      <c r="S315" s="145"/>
    </row>
    <row r="316" spans="1:19" ht="18.45" customHeight="1" x14ac:dyDescent="0.35">
      <c r="A316" s="131" t="s">
        <v>103</v>
      </c>
      <c r="B316" s="177" t="s">
        <v>786</v>
      </c>
      <c r="C316" s="68">
        <v>3516.6670000000004</v>
      </c>
      <c r="D316" s="121">
        <v>6</v>
      </c>
      <c r="E316" s="58" t="s">
        <v>1389</v>
      </c>
      <c r="F316" s="133"/>
      <c r="G316" s="117">
        <v>314</v>
      </c>
      <c r="H316" s="59"/>
      <c r="I316" s="59"/>
      <c r="J316" s="59"/>
      <c r="K316" s="59"/>
      <c r="L316" s="59"/>
      <c r="M316" s="134"/>
      <c r="N316" s="178"/>
      <c r="O316" s="181"/>
      <c r="P316" s="98"/>
      <c r="Q316" s="104"/>
      <c r="R316" s="138"/>
      <c r="S316" s="139"/>
    </row>
    <row r="317" spans="1:19" ht="18.45" customHeight="1" x14ac:dyDescent="0.35">
      <c r="A317" s="131" t="s">
        <v>104</v>
      </c>
      <c r="B317" s="177" t="s">
        <v>787</v>
      </c>
      <c r="C317" s="68">
        <v>4032.2370000000005</v>
      </c>
      <c r="D317" s="121">
        <v>6</v>
      </c>
      <c r="E317" s="58" t="s">
        <v>1388</v>
      </c>
      <c r="F317" s="133"/>
      <c r="G317" s="117">
        <v>315</v>
      </c>
      <c r="H317" s="59"/>
      <c r="I317" s="59"/>
      <c r="J317" s="59"/>
      <c r="K317" s="59"/>
      <c r="L317" s="59"/>
      <c r="M317" s="134"/>
      <c r="N317" s="178"/>
      <c r="O317" s="181"/>
      <c r="P317" s="98"/>
      <c r="Q317" s="104"/>
      <c r="R317" s="138"/>
      <c r="S317" s="139"/>
    </row>
    <row r="318" spans="1:19" ht="18.45" customHeight="1" x14ac:dyDescent="0.35">
      <c r="A318" s="131" t="s">
        <v>105</v>
      </c>
      <c r="B318" s="177" t="s">
        <v>788</v>
      </c>
      <c r="C318" s="68">
        <v>6947.0060000000012</v>
      </c>
      <c r="D318" s="121">
        <v>6</v>
      </c>
      <c r="E318" s="58" t="s">
        <v>1389</v>
      </c>
      <c r="F318" s="146"/>
      <c r="G318" s="117">
        <v>316</v>
      </c>
      <c r="H318" s="59"/>
      <c r="I318" s="59"/>
      <c r="J318" s="59"/>
      <c r="K318" s="59"/>
      <c r="L318" s="59"/>
      <c r="M318" s="134"/>
      <c r="N318" s="178"/>
      <c r="O318" s="181"/>
      <c r="P318" s="98"/>
      <c r="Q318" s="104"/>
      <c r="R318" s="104"/>
      <c r="S318" s="145"/>
    </row>
    <row r="319" spans="1:19" ht="18.45" customHeight="1" x14ac:dyDescent="0.35">
      <c r="A319" s="131" t="s">
        <v>110</v>
      </c>
      <c r="B319" s="132" t="s">
        <v>789</v>
      </c>
      <c r="C319" s="68">
        <v>5995.5218281872485</v>
      </c>
      <c r="D319" s="121">
        <v>6</v>
      </c>
      <c r="E319" s="58" t="s">
        <v>1390</v>
      </c>
      <c r="F319" s="147"/>
      <c r="G319" s="117">
        <v>317</v>
      </c>
      <c r="H319" s="59"/>
      <c r="I319" s="59"/>
      <c r="J319" s="59"/>
      <c r="K319" s="59"/>
      <c r="L319" s="59"/>
      <c r="M319" s="134"/>
      <c r="N319" s="135"/>
      <c r="O319" s="181"/>
      <c r="P319" s="98"/>
      <c r="Q319" s="104"/>
      <c r="R319" s="138"/>
      <c r="S319" s="139"/>
    </row>
    <row r="320" spans="1:19" ht="18.45" customHeight="1" x14ac:dyDescent="0.35">
      <c r="A320" s="131" t="s">
        <v>111</v>
      </c>
      <c r="B320" s="132" t="s">
        <v>790</v>
      </c>
      <c r="C320" s="68">
        <v>10528.721259255648</v>
      </c>
      <c r="D320" s="121">
        <v>6</v>
      </c>
      <c r="E320" s="58" t="s">
        <v>1391</v>
      </c>
      <c r="F320" s="133"/>
      <c r="G320" s="117">
        <v>318</v>
      </c>
      <c r="H320" s="59"/>
      <c r="I320" s="59"/>
      <c r="J320" s="59"/>
      <c r="K320" s="59"/>
      <c r="L320" s="59"/>
      <c r="M320" s="134"/>
      <c r="N320" s="135"/>
      <c r="O320" s="181"/>
      <c r="P320" s="98"/>
      <c r="Q320" s="104"/>
      <c r="R320" s="138"/>
      <c r="S320" s="139"/>
    </row>
    <row r="321" spans="1:19" ht="18.45" customHeight="1" x14ac:dyDescent="0.35">
      <c r="A321" s="131" t="s">
        <v>112</v>
      </c>
      <c r="B321" s="132" t="s">
        <v>791</v>
      </c>
      <c r="C321" s="68">
        <v>8773.9343827130433</v>
      </c>
      <c r="D321" s="121">
        <v>6</v>
      </c>
      <c r="E321" s="58" t="s">
        <v>694</v>
      </c>
      <c r="F321" s="133"/>
      <c r="G321" s="117">
        <v>319</v>
      </c>
      <c r="H321" s="59"/>
      <c r="I321" s="59"/>
      <c r="J321" s="59"/>
      <c r="K321" s="59"/>
      <c r="L321" s="59"/>
      <c r="M321" s="134"/>
      <c r="N321" s="135"/>
      <c r="O321" s="181"/>
      <c r="P321" s="98"/>
      <c r="Q321" s="104"/>
      <c r="R321" s="138"/>
      <c r="S321" s="145"/>
    </row>
    <row r="322" spans="1:19" ht="18.45" customHeight="1" x14ac:dyDescent="0.35">
      <c r="A322" s="131" t="s">
        <v>113</v>
      </c>
      <c r="B322" s="132" t="s">
        <v>792</v>
      </c>
      <c r="C322" s="68">
        <v>16670.475327154782</v>
      </c>
      <c r="D322" s="121">
        <v>6</v>
      </c>
      <c r="E322" s="58" t="s">
        <v>1392</v>
      </c>
      <c r="F322" s="133"/>
      <c r="G322" s="117">
        <v>320</v>
      </c>
      <c r="H322" s="59"/>
      <c r="I322" s="59"/>
      <c r="J322" s="59"/>
      <c r="K322" s="59"/>
      <c r="L322" s="59"/>
      <c r="M322" s="134"/>
      <c r="N322" s="135"/>
      <c r="O322" s="181"/>
      <c r="P322" s="98"/>
      <c r="Q322" s="104"/>
      <c r="R322" s="138"/>
      <c r="S322" s="139"/>
    </row>
    <row r="323" spans="1:19" ht="18.45" customHeight="1" x14ac:dyDescent="0.35">
      <c r="A323" s="131" t="s">
        <v>114</v>
      </c>
      <c r="B323" s="132" t="s">
        <v>793</v>
      </c>
      <c r="C323" s="68">
        <v>12137.275896086374</v>
      </c>
      <c r="D323" s="121">
        <v>6</v>
      </c>
      <c r="E323" s="58" t="s">
        <v>693</v>
      </c>
      <c r="F323" s="133"/>
      <c r="G323" s="117">
        <v>321</v>
      </c>
      <c r="H323" s="59"/>
      <c r="I323" s="59"/>
      <c r="J323" s="59"/>
      <c r="K323" s="59"/>
      <c r="L323" s="59"/>
      <c r="M323" s="134"/>
      <c r="N323" s="135"/>
      <c r="O323" s="181"/>
      <c r="P323" s="98"/>
      <c r="Q323" s="104"/>
      <c r="R323" s="138"/>
      <c r="S323" s="139"/>
    </row>
    <row r="324" spans="1:19" ht="18.45" customHeight="1" x14ac:dyDescent="0.35">
      <c r="A324" s="131" t="s">
        <v>115</v>
      </c>
      <c r="B324" s="132" t="s">
        <v>794</v>
      </c>
      <c r="C324" s="68">
        <v>13599.598293205219</v>
      </c>
      <c r="D324" s="121">
        <v>6</v>
      </c>
      <c r="E324" s="58" t="s">
        <v>1393</v>
      </c>
      <c r="F324" s="133" t="s">
        <v>1394</v>
      </c>
      <c r="G324" s="117">
        <v>322</v>
      </c>
      <c r="H324" s="59"/>
      <c r="I324" s="59"/>
      <c r="J324" s="59"/>
      <c r="K324" s="59"/>
      <c r="L324" s="59"/>
      <c r="M324" s="134"/>
      <c r="N324" s="135"/>
      <c r="O324" s="181"/>
      <c r="P324" s="98"/>
      <c r="Q324" s="104"/>
      <c r="R324" s="138"/>
      <c r="S324" s="145"/>
    </row>
    <row r="325" spans="1:19" ht="18.45" customHeight="1" x14ac:dyDescent="0.35">
      <c r="A325" s="131" t="s">
        <v>116</v>
      </c>
      <c r="B325" s="132" t="s">
        <v>795</v>
      </c>
      <c r="C325" s="68">
        <v>6105.0019561232675</v>
      </c>
      <c r="D325" s="121">
        <v>6</v>
      </c>
      <c r="E325" s="58" t="s">
        <v>1395</v>
      </c>
      <c r="F325" s="133"/>
      <c r="G325" s="117">
        <v>323</v>
      </c>
      <c r="H325" s="59"/>
      <c r="I325" s="59"/>
      <c r="J325" s="59"/>
      <c r="K325" s="59"/>
      <c r="L325" s="59"/>
      <c r="M325" s="134"/>
      <c r="N325" s="135"/>
      <c r="O325" s="181"/>
      <c r="P325" s="98"/>
      <c r="Q325" s="104"/>
      <c r="R325" s="138"/>
      <c r="S325" s="139"/>
    </row>
    <row r="326" spans="1:19" ht="18.45" customHeight="1" x14ac:dyDescent="0.35">
      <c r="A326" s="131" t="s">
        <v>117</v>
      </c>
      <c r="B326" s="132" t="s">
        <v>796</v>
      </c>
      <c r="C326" s="68">
        <v>12210.003912246535</v>
      </c>
      <c r="D326" s="121">
        <v>6</v>
      </c>
      <c r="E326" s="58" t="s">
        <v>615</v>
      </c>
      <c r="F326" s="133"/>
      <c r="G326" s="117">
        <v>324</v>
      </c>
      <c r="H326" s="59"/>
      <c r="I326" s="59"/>
      <c r="J326" s="59"/>
      <c r="K326" s="59"/>
      <c r="L326" s="59"/>
      <c r="M326" s="134"/>
      <c r="N326" s="135"/>
      <c r="O326" s="181"/>
      <c r="P326" s="98"/>
      <c r="Q326" s="104"/>
      <c r="R326" s="138"/>
      <c r="S326" s="139"/>
    </row>
    <row r="327" spans="1:19" ht="18.45" customHeight="1" x14ac:dyDescent="0.35">
      <c r="A327" s="131" t="s">
        <v>118</v>
      </c>
      <c r="B327" s="132" t="s">
        <v>797</v>
      </c>
      <c r="C327" s="68">
        <v>6105.0019561232675</v>
      </c>
      <c r="D327" s="121">
        <v>6</v>
      </c>
      <c r="E327" s="58" t="s">
        <v>1396</v>
      </c>
      <c r="F327" s="133"/>
      <c r="G327" s="117">
        <v>325</v>
      </c>
      <c r="H327" s="59"/>
      <c r="I327" s="59"/>
      <c r="J327" s="59"/>
      <c r="K327" s="59"/>
      <c r="L327" s="59"/>
      <c r="M327" s="134"/>
      <c r="N327" s="135"/>
      <c r="O327" s="181"/>
      <c r="P327" s="98"/>
      <c r="Q327" s="104"/>
      <c r="R327" s="138"/>
      <c r="S327" s="145"/>
    </row>
    <row r="328" spans="1:19" ht="18.45" customHeight="1" x14ac:dyDescent="0.35">
      <c r="A328" s="131" t="s">
        <v>119</v>
      </c>
      <c r="B328" s="132" t="s">
        <v>794</v>
      </c>
      <c r="C328" s="68">
        <v>12210.003912246535</v>
      </c>
      <c r="D328" s="121">
        <v>6</v>
      </c>
      <c r="E328" s="58" t="s">
        <v>1397</v>
      </c>
      <c r="F328" s="133"/>
      <c r="G328" s="117">
        <v>326</v>
      </c>
      <c r="H328" s="59"/>
      <c r="I328" s="59"/>
      <c r="J328" s="59"/>
      <c r="K328" s="59"/>
      <c r="L328" s="59"/>
      <c r="M328" s="134"/>
      <c r="N328" s="135"/>
      <c r="O328" s="181"/>
      <c r="P328" s="98"/>
      <c r="Q328" s="104"/>
      <c r="R328" s="138"/>
      <c r="S328" s="139"/>
    </row>
    <row r="329" spans="1:19" ht="18.45" customHeight="1" x14ac:dyDescent="0.35">
      <c r="A329" s="131" t="s">
        <v>120</v>
      </c>
      <c r="B329" s="132" t="s">
        <v>798</v>
      </c>
      <c r="C329" s="68">
        <v>12210.003912246535</v>
      </c>
      <c r="D329" s="121">
        <v>6</v>
      </c>
      <c r="E329" s="58" t="s">
        <v>1398</v>
      </c>
      <c r="F329" s="133"/>
      <c r="G329" s="117">
        <v>327</v>
      </c>
      <c r="H329" s="59"/>
      <c r="I329" s="59"/>
      <c r="J329" s="59"/>
      <c r="K329" s="59"/>
      <c r="L329" s="59"/>
      <c r="M329" s="134"/>
      <c r="N329" s="135"/>
      <c r="O329" s="181"/>
      <c r="P329" s="98"/>
      <c r="Q329" s="104"/>
      <c r="R329" s="138"/>
      <c r="S329" s="139"/>
    </row>
    <row r="330" spans="1:19" ht="18.45" customHeight="1" x14ac:dyDescent="0.35">
      <c r="A330" s="131" t="s">
        <v>121</v>
      </c>
      <c r="B330" s="132" t="s">
        <v>790</v>
      </c>
      <c r="C330" s="68">
        <v>12210.003912246535</v>
      </c>
      <c r="D330" s="121">
        <v>6</v>
      </c>
      <c r="E330" s="58" t="s">
        <v>1399</v>
      </c>
      <c r="F330" s="133"/>
      <c r="G330" s="117">
        <v>328</v>
      </c>
      <c r="H330" s="59"/>
      <c r="I330" s="59"/>
      <c r="J330" s="59"/>
      <c r="K330" s="59"/>
      <c r="L330" s="59"/>
      <c r="M330" s="134"/>
      <c r="N330" s="135"/>
      <c r="O330" s="181"/>
      <c r="P330" s="98"/>
      <c r="Q330" s="104"/>
      <c r="R330" s="138"/>
      <c r="S330" s="145"/>
    </row>
    <row r="331" spans="1:19" ht="18.45" customHeight="1" x14ac:dyDescent="0.35">
      <c r="A331" s="131">
        <v>1178</v>
      </c>
      <c r="B331" s="184" t="s">
        <v>799</v>
      </c>
      <c r="C331" s="66">
        <v>41088.351150000002</v>
      </c>
      <c r="D331" s="121">
        <v>6</v>
      </c>
      <c r="E331" s="58" t="s">
        <v>1400</v>
      </c>
      <c r="F331" s="133"/>
      <c r="G331" s="117">
        <v>329</v>
      </c>
      <c r="H331" s="59"/>
      <c r="I331" s="59"/>
      <c r="J331" s="59"/>
      <c r="K331" s="59"/>
      <c r="L331" s="59"/>
      <c r="M331" s="134"/>
      <c r="N331" s="185"/>
      <c r="O331" s="158"/>
      <c r="P331" s="98"/>
      <c r="Q331" s="104"/>
      <c r="R331" s="138"/>
      <c r="S331" s="139"/>
    </row>
    <row r="332" spans="1:19" ht="18.45" customHeight="1" x14ac:dyDescent="0.35">
      <c r="A332" s="131">
        <v>1179</v>
      </c>
      <c r="B332" s="182" t="s">
        <v>800</v>
      </c>
      <c r="C332" s="66">
        <v>12337.710000000003</v>
      </c>
      <c r="D332" s="126">
        <v>6</v>
      </c>
      <c r="E332" s="58" t="s">
        <v>685</v>
      </c>
      <c r="F332" s="133" t="s">
        <v>1400</v>
      </c>
      <c r="G332" s="117">
        <v>330</v>
      </c>
      <c r="H332" s="59"/>
      <c r="I332" s="59"/>
      <c r="J332" s="59"/>
      <c r="K332" s="59"/>
      <c r="L332" s="59"/>
      <c r="M332" s="134"/>
      <c r="N332" s="183"/>
      <c r="O332" s="158"/>
      <c r="P332" s="124"/>
      <c r="Q332" s="104"/>
      <c r="R332" s="138"/>
      <c r="S332" s="139"/>
    </row>
    <row r="333" spans="1:19" ht="18.45" customHeight="1" x14ac:dyDescent="0.35">
      <c r="A333" s="131">
        <v>1180</v>
      </c>
      <c r="B333" s="182" t="s">
        <v>801</v>
      </c>
      <c r="C333" s="66">
        <v>14136.210000000003</v>
      </c>
      <c r="D333" s="126">
        <v>6</v>
      </c>
      <c r="E333" s="58" t="s">
        <v>683</v>
      </c>
      <c r="F333" s="133" t="s">
        <v>1401</v>
      </c>
      <c r="G333" s="117">
        <v>331</v>
      </c>
      <c r="H333" s="59"/>
      <c r="I333" s="59"/>
      <c r="J333" s="59"/>
      <c r="K333" s="59"/>
      <c r="L333" s="59"/>
      <c r="M333" s="134"/>
      <c r="N333" s="183"/>
      <c r="O333" s="158"/>
      <c r="P333" s="124"/>
      <c r="Q333" s="104"/>
      <c r="R333" s="138"/>
      <c r="S333" s="145"/>
    </row>
    <row r="334" spans="1:19" ht="18.45" customHeight="1" x14ac:dyDescent="0.35">
      <c r="A334" s="131">
        <v>2550</v>
      </c>
      <c r="B334" s="182" t="s">
        <v>122</v>
      </c>
      <c r="C334" s="66">
        <v>3497.2875630000003</v>
      </c>
      <c r="D334" s="126">
        <v>6</v>
      </c>
      <c r="E334" s="58" t="s">
        <v>615</v>
      </c>
      <c r="F334" s="133"/>
      <c r="G334" s="117">
        <v>332</v>
      </c>
      <c r="H334" s="59"/>
      <c r="I334" s="59"/>
      <c r="J334" s="59"/>
      <c r="K334" s="59"/>
      <c r="L334" s="59"/>
      <c r="M334" s="134"/>
      <c r="N334" s="183"/>
      <c r="O334" s="158"/>
      <c r="P334" s="124"/>
      <c r="Q334" s="104"/>
      <c r="R334" s="138"/>
      <c r="S334" s="139"/>
    </row>
    <row r="335" spans="1:19" ht="18.45" customHeight="1" x14ac:dyDescent="0.35">
      <c r="A335" s="131">
        <v>2552</v>
      </c>
      <c r="B335" s="186" t="s">
        <v>802</v>
      </c>
      <c r="C335" s="66">
        <v>4000.3</v>
      </c>
      <c r="D335" s="124">
        <v>6</v>
      </c>
      <c r="E335" s="58" t="s">
        <v>778</v>
      </c>
      <c r="F335" s="133"/>
      <c r="G335" s="117">
        <v>333</v>
      </c>
      <c r="H335" s="59"/>
      <c r="I335" s="59"/>
      <c r="J335" s="59"/>
      <c r="K335" s="59"/>
      <c r="L335" s="59"/>
      <c r="M335" s="134"/>
      <c r="N335" s="183"/>
      <c r="O335" s="158"/>
      <c r="P335" s="124"/>
      <c r="Q335" s="104"/>
      <c r="R335" s="138"/>
      <c r="S335" s="139"/>
    </row>
    <row r="336" spans="1:19" ht="18.45" customHeight="1" x14ac:dyDescent="0.35">
      <c r="A336" s="131">
        <v>6000</v>
      </c>
      <c r="B336" s="132" t="s">
        <v>803</v>
      </c>
      <c r="C336" s="68">
        <v>8744.6066722775158</v>
      </c>
      <c r="D336" s="121">
        <v>6</v>
      </c>
      <c r="E336" s="58" t="s">
        <v>804</v>
      </c>
      <c r="F336" s="133"/>
      <c r="G336" s="117">
        <v>334</v>
      </c>
      <c r="H336" s="59"/>
      <c r="I336" s="59"/>
      <c r="J336" s="59"/>
      <c r="K336" s="59"/>
      <c r="L336" s="59"/>
      <c r="M336" s="134"/>
      <c r="N336" s="135"/>
      <c r="O336" s="181"/>
      <c r="P336" s="98"/>
      <c r="Q336" s="104"/>
      <c r="R336" s="138"/>
      <c r="S336" s="145"/>
    </row>
    <row r="337" spans="1:19" ht="18.45" customHeight="1" x14ac:dyDescent="0.35">
      <c r="A337" s="131">
        <v>6001</v>
      </c>
      <c r="B337" s="132" t="s">
        <v>805</v>
      </c>
      <c r="C337" s="68">
        <v>8744.6066722775158</v>
      </c>
      <c r="D337" s="121">
        <v>6</v>
      </c>
      <c r="E337" s="58" t="s">
        <v>806</v>
      </c>
      <c r="F337" s="133"/>
      <c r="G337" s="117">
        <v>335</v>
      </c>
      <c r="H337" s="59"/>
      <c r="I337" s="59"/>
      <c r="J337" s="59"/>
      <c r="K337" s="59"/>
      <c r="L337" s="59"/>
      <c r="M337" s="134"/>
      <c r="N337" s="135"/>
      <c r="O337" s="181"/>
      <c r="P337" s="98"/>
      <c r="Q337" s="104"/>
      <c r="R337" s="138"/>
      <c r="S337" s="139"/>
    </row>
    <row r="338" spans="1:19" ht="18.45" customHeight="1" x14ac:dyDescent="0.35">
      <c r="A338" s="131">
        <v>6002</v>
      </c>
      <c r="B338" s="132" t="s">
        <v>807</v>
      </c>
      <c r="C338" s="68">
        <v>8744.6066722775158</v>
      </c>
      <c r="D338" s="121">
        <v>6</v>
      </c>
      <c r="E338" s="58" t="s">
        <v>808</v>
      </c>
      <c r="F338" s="133"/>
      <c r="G338" s="117">
        <v>336</v>
      </c>
      <c r="H338" s="59"/>
      <c r="I338" s="59"/>
      <c r="J338" s="59"/>
      <c r="K338" s="59"/>
      <c r="L338" s="59"/>
      <c r="M338" s="134"/>
      <c r="N338" s="135"/>
      <c r="O338" s="181"/>
      <c r="P338" s="98"/>
      <c r="Q338" s="104"/>
      <c r="R338" s="138"/>
      <c r="S338" s="139"/>
    </row>
    <row r="339" spans="1:19" ht="18.45" customHeight="1" x14ac:dyDescent="0.35">
      <c r="A339" s="131">
        <v>6003</v>
      </c>
      <c r="B339" s="132" t="s">
        <v>809</v>
      </c>
      <c r="C339" s="68">
        <v>8744.6066722775158</v>
      </c>
      <c r="D339" s="121">
        <v>6</v>
      </c>
      <c r="E339" s="58" t="s">
        <v>810</v>
      </c>
      <c r="F339" s="146"/>
      <c r="G339" s="117">
        <v>337</v>
      </c>
      <c r="H339" s="59"/>
      <c r="I339" s="59"/>
      <c r="J339" s="59"/>
      <c r="K339" s="59"/>
      <c r="L339" s="59"/>
      <c r="M339" s="134"/>
      <c r="N339" s="135"/>
      <c r="O339" s="181"/>
      <c r="P339" s="98"/>
      <c r="Q339" s="104"/>
      <c r="R339" s="104"/>
      <c r="S339" s="145"/>
    </row>
    <row r="340" spans="1:19" ht="18.45" customHeight="1" x14ac:dyDescent="0.35">
      <c r="A340" s="131" t="s">
        <v>812</v>
      </c>
      <c r="B340" s="187" t="s">
        <v>813</v>
      </c>
      <c r="C340" s="68">
        <v>30007.373000000003</v>
      </c>
      <c r="D340" s="121">
        <v>6</v>
      </c>
      <c r="E340" s="58" t="s">
        <v>814</v>
      </c>
      <c r="F340" s="147" t="s">
        <v>1168</v>
      </c>
      <c r="G340" s="117">
        <v>338</v>
      </c>
      <c r="H340" s="59"/>
      <c r="I340" s="59"/>
      <c r="J340" s="59"/>
      <c r="K340" s="59"/>
      <c r="L340" s="59"/>
      <c r="M340" s="134"/>
      <c r="N340" s="188"/>
      <c r="O340" s="181"/>
      <c r="P340" s="98"/>
      <c r="Q340" s="104"/>
      <c r="R340" s="138"/>
      <c r="S340" s="139"/>
    </row>
    <row r="341" spans="1:19" ht="18.45" customHeight="1" x14ac:dyDescent="0.35">
      <c r="A341" s="131" t="s">
        <v>70</v>
      </c>
      <c r="B341" s="189" t="s">
        <v>815</v>
      </c>
      <c r="C341" s="70">
        <v>8842.6800000000021</v>
      </c>
      <c r="D341" s="94">
        <v>6</v>
      </c>
      <c r="E341" s="58" t="s">
        <v>876</v>
      </c>
      <c r="F341" s="133" t="s">
        <v>1169</v>
      </c>
      <c r="G341" s="117">
        <v>339</v>
      </c>
      <c r="H341" s="59"/>
      <c r="I341" s="59"/>
      <c r="J341" s="59"/>
      <c r="K341" s="59"/>
      <c r="L341" s="59"/>
      <c r="M341" s="134"/>
      <c r="N341" s="141"/>
      <c r="O341" s="136"/>
      <c r="P341" s="98"/>
      <c r="Q341" s="104"/>
      <c r="R341" s="138"/>
      <c r="S341" s="139"/>
    </row>
    <row r="342" spans="1:19" ht="18.45" customHeight="1" x14ac:dyDescent="0.35">
      <c r="A342" s="131" t="s">
        <v>72</v>
      </c>
      <c r="B342" s="140" t="s">
        <v>817</v>
      </c>
      <c r="C342" s="57">
        <v>14712.390000000003</v>
      </c>
      <c r="D342" s="121">
        <v>6</v>
      </c>
      <c r="E342" s="58" t="s">
        <v>816</v>
      </c>
      <c r="F342" s="146"/>
      <c r="G342" s="117">
        <v>340</v>
      </c>
      <c r="H342" s="59"/>
      <c r="I342" s="59"/>
      <c r="J342" s="59"/>
      <c r="K342" s="59"/>
      <c r="L342" s="59"/>
      <c r="M342" s="134"/>
      <c r="N342" s="141"/>
      <c r="O342" s="136"/>
      <c r="P342" s="98"/>
      <c r="Q342" s="104"/>
      <c r="R342" s="104"/>
      <c r="S342" s="145"/>
    </row>
    <row r="343" spans="1:19" ht="18.45" customHeight="1" x14ac:dyDescent="0.35">
      <c r="A343" s="131">
        <v>112025</v>
      </c>
      <c r="B343" s="140" t="s">
        <v>81</v>
      </c>
      <c r="C343" s="57">
        <v>20188.984211863688</v>
      </c>
      <c r="D343" s="121">
        <v>6</v>
      </c>
      <c r="E343" s="58" t="s">
        <v>818</v>
      </c>
      <c r="F343" s="147" t="s">
        <v>1170</v>
      </c>
      <c r="G343" s="117">
        <v>341</v>
      </c>
      <c r="H343" s="59"/>
      <c r="I343" s="59"/>
      <c r="J343" s="59"/>
      <c r="K343" s="59"/>
      <c r="L343" s="59"/>
      <c r="M343" s="134"/>
      <c r="N343" s="141"/>
      <c r="O343" s="136"/>
      <c r="P343" s="98"/>
      <c r="Q343" s="104"/>
      <c r="R343" s="138"/>
      <c r="S343" s="139"/>
    </row>
    <row r="344" spans="1:19" ht="18.45" customHeight="1" x14ac:dyDescent="0.35">
      <c r="A344" s="131">
        <v>129001</v>
      </c>
      <c r="B344" s="132" t="s">
        <v>82</v>
      </c>
      <c r="C344" s="57">
        <v>19721.582020365808</v>
      </c>
      <c r="D344" s="121">
        <v>6</v>
      </c>
      <c r="E344" s="58" t="s">
        <v>819</v>
      </c>
      <c r="F344" s="133" t="s">
        <v>1171</v>
      </c>
      <c r="G344" s="117">
        <v>342</v>
      </c>
      <c r="H344" s="59"/>
      <c r="I344" s="59"/>
      <c r="J344" s="59"/>
      <c r="K344" s="59"/>
      <c r="L344" s="59"/>
      <c r="M344" s="134"/>
      <c r="N344" s="135"/>
      <c r="O344" s="136"/>
      <c r="P344" s="98"/>
      <c r="Q344" s="104"/>
      <c r="R344" s="138"/>
      <c r="S344" s="139"/>
    </row>
    <row r="345" spans="1:19" ht="18.45" customHeight="1" x14ac:dyDescent="0.35">
      <c r="A345" s="131">
        <v>211004</v>
      </c>
      <c r="B345" s="140" t="s">
        <v>83</v>
      </c>
      <c r="C345" s="57">
        <v>20866.169263298252</v>
      </c>
      <c r="D345" s="121">
        <v>6</v>
      </c>
      <c r="E345" s="58" t="s">
        <v>821</v>
      </c>
      <c r="F345" s="146" t="s">
        <v>1172</v>
      </c>
      <c r="G345" s="117">
        <v>343</v>
      </c>
      <c r="H345" s="59"/>
      <c r="I345" s="59"/>
      <c r="J345" s="59"/>
      <c r="K345" s="59"/>
      <c r="L345" s="59"/>
      <c r="M345" s="134"/>
      <c r="N345" s="141"/>
      <c r="O345" s="136"/>
      <c r="P345" s="98"/>
      <c r="Q345" s="104"/>
      <c r="R345" s="104"/>
      <c r="S345" s="145"/>
    </row>
    <row r="346" spans="1:19" ht="18.45" customHeight="1" x14ac:dyDescent="0.35">
      <c r="A346" s="131">
        <v>299002</v>
      </c>
      <c r="B346" s="140" t="s">
        <v>84</v>
      </c>
      <c r="C346" s="57">
        <v>18244.921631963516</v>
      </c>
      <c r="D346" s="121">
        <v>6</v>
      </c>
      <c r="E346" s="58" t="s">
        <v>821</v>
      </c>
      <c r="F346" s="147" t="s">
        <v>1173</v>
      </c>
      <c r="G346" s="117">
        <v>344</v>
      </c>
      <c r="H346" s="59"/>
      <c r="I346" s="59"/>
      <c r="J346" s="59"/>
      <c r="K346" s="59"/>
      <c r="L346" s="59"/>
      <c r="M346" s="134"/>
      <c r="N346" s="141"/>
      <c r="O346" s="136"/>
      <c r="P346" s="98"/>
      <c r="Q346" s="104"/>
      <c r="R346" s="138"/>
      <c r="S346" s="139"/>
    </row>
    <row r="347" spans="1:19" ht="18.45" customHeight="1" x14ac:dyDescent="0.35">
      <c r="A347" s="131">
        <v>709005</v>
      </c>
      <c r="B347" s="140" t="s">
        <v>85</v>
      </c>
      <c r="C347" s="57">
        <v>12094.073229722617</v>
      </c>
      <c r="D347" s="121">
        <v>6</v>
      </c>
      <c r="E347" s="58" t="s">
        <v>823</v>
      </c>
      <c r="F347" s="133" t="s">
        <v>1174</v>
      </c>
      <c r="G347" s="117">
        <v>345</v>
      </c>
      <c r="H347" s="59"/>
      <c r="I347" s="59"/>
      <c r="J347" s="59"/>
      <c r="K347" s="59"/>
      <c r="L347" s="59"/>
      <c r="M347" s="134"/>
      <c r="N347" s="141"/>
      <c r="O347" s="136"/>
      <c r="P347" s="98"/>
      <c r="Q347" s="104"/>
      <c r="R347" s="138"/>
      <c r="S347" s="139"/>
    </row>
    <row r="348" spans="1:19" ht="18.45" customHeight="1" x14ac:dyDescent="0.35">
      <c r="A348" s="131" t="s">
        <v>86</v>
      </c>
      <c r="B348" s="140" t="s">
        <v>824</v>
      </c>
      <c r="C348" s="57">
        <v>12457.414485551193</v>
      </c>
      <c r="D348" s="121">
        <v>6</v>
      </c>
      <c r="E348" s="58" t="s">
        <v>825</v>
      </c>
      <c r="F348" s="133" t="s">
        <v>1175</v>
      </c>
      <c r="G348" s="117">
        <v>346</v>
      </c>
      <c r="H348" s="59"/>
      <c r="I348" s="59"/>
      <c r="J348" s="59"/>
      <c r="K348" s="59"/>
      <c r="L348" s="59"/>
      <c r="M348" s="134"/>
      <c r="N348" s="141"/>
      <c r="O348" s="136"/>
      <c r="P348" s="98"/>
      <c r="Q348" s="104"/>
      <c r="R348" s="138"/>
      <c r="S348" s="145"/>
    </row>
    <row r="349" spans="1:19" ht="18.45" customHeight="1" x14ac:dyDescent="0.35">
      <c r="A349" s="131" t="s">
        <v>87</v>
      </c>
      <c r="B349" s="140" t="s">
        <v>826</v>
      </c>
      <c r="C349" s="57">
        <v>16246.544724906344</v>
      </c>
      <c r="D349" s="121">
        <v>6</v>
      </c>
      <c r="E349" s="58" t="s">
        <v>827</v>
      </c>
      <c r="F349" s="133" t="s">
        <v>1176</v>
      </c>
      <c r="G349" s="117">
        <v>347</v>
      </c>
      <c r="H349" s="59"/>
      <c r="I349" s="59"/>
      <c r="J349" s="59"/>
      <c r="K349" s="59"/>
      <c r="L349" s="59"/>
      <c r="M349" s="134"/>
      <c r="N349" s="141"/>
      <c r="O349" s="136"/>
      <c r="P349" s="98"/>
      <c r="Q349" s="104"/>
      <c r="R349" s="138"/>
      <c r="S349" s="139"/>
    </row>
    <row r="350" spans="1:19" ht="18.45" customHeight="1" x14ac:dyDescent="0.35">
      <c r="A350" s="131" t="s">
        <v>88</v>
      </c>
      <c r="B350" s="140" t="s">
        <v>89</v>
      </c>
      <c r="C350" s="57">
        <v>7578.2604787103064</v>
      </c>
      <c r="D350" s="121">
        <v>6</v>
      </c>
      <c r="E350" s="58" t="s">
        <v>828</v>
      </c>
      <c r="F350" s="133" t="s">
        <v>1177</v>
      </c>
      <c r="G350" s="117">
        <v>348</v>
      </c>
      <c r="H350" s="59"/>
      <c r="I350" s="59"/>
      <c r="J350" s="59"/>
      <c r="K350" s="59"/>
      <c r="L350" s="59"/>
      <c r="M350" s="134"/>
      <c r="N350" s="141"/>
      <c r="O350" s="136"/>
      <c r="P350" s="98"/>
      <c r="Q350" s="104"/>
      <c r="R350" s="138"/>
      <c r="S350" s="139"/>
    </row>
    <row r="351" spans="1:19" ht="18.45" customHeight="1" x14ac:dyDescent="0.35">
      <c r="A351" s="131" t="s">
        <v>90</v>
      </c>
      <c r="B351" s="140" t="s">
        <v>91</v>
      </c>
      <c r="C351" s="57">
        <v>8278.9900435225663</v>
      </c>
      <c r="D351" s="121">
        <v>6</v>
      </c>
      <c r="E351" s="58" t="s">
        <v>829</v>
      </c>
      <c r="F351" s="133" t="s">
        <v>1178</v>
      </c>
      <c r="G351" s="117">
        <v>349</v>
      </c>
      <c r="H351" s="59"/>
      <c r="I351" s="59"/>
      <c r="J351" s="59"/>
      <c r="K351" s="59"/>
      <c r="L351" s="59"/>
      <c r="M351" s="134"/>
      <c r="N351" s="141"/>
      <c r="O351" s="136"/>
      <c r="P351" s="98"/>
      <c r="Q351" s="104"/>
      <c r="R351" s="138"/>
      <c r="S351" s="145"/>
    </row>
    <row r="352" spans="1:19" ht="18.45" customHeight="1" x14ac:dyDescent="0.35">
      <c r="A352" s="131" t="s">
        <v>92</v>
      </c>
      <c r="B352" s="140" t="s">
        <v>93</v>
      </c>
      <c r="C352" s="57">
        <v>10640.708206408313</v>
      </c>
      <c r="D352" s="121">
        <v>6</v>
      </c>
      <c r="E352" s="58" t="s">
        <v>830</v>
      </c>
      <c r="F352" s="138" t="s">
        <v>1179</v>
      </c>
      <c r="G352" s="117">
        <v>350</v>
      </c>
      <c r="H352" s="59"/>
      <c r="I352" s="59"/>
      <c r="J352" s="59"/>
      <c r="K352" s="59"/>
      <c r="L352" s="59"/>
      <c r="M352" s="134"/>
      <c r="N352" s="141"/>
      <c r="O352" s="136"/>
      <c r="P352" s="98"/>
      <c r="Q352" s="104"/>
      <c r="R352" s="138"/>
      <c r="S352" s="139"/>
    </row>
    <row r="353" spans="1:19" ht="18.45" customHeight="1" x14ac:dyDescent="0.35">
      <c r="A353" s="131" t="s">
        <v>94</v>
      </c>
      <c r="B353" s="140" t="s">
        <v>95</v>
      </c>
      <c r="C353" s="57">
        <v>11574.2</v>
      </c>
      <c r="D353" s="121">
        <v>6</v>
      </c>
      <c r="E353" s="58" t="s">
        <v>831</v>
      </c>
      <c r="F353" s="133" t="s">
        <v>1180</v>
      </c>
      <c r="G353" s="117">
        <v>351</v>
      </c>
      <c r="H353" s="59"/>
      <c r="I353" s="59"/>
      <c r="J353" s="59"/>
      <c r="K353" s="59"/>
      <c r="L353" s="59"/>
      <c r="M353" s="134"/>
      <c r="N353" s="141"/>
      <c r="O353" s="136"/>
      <c r="P353" s="98"/>
      <c r="Q353" s="104"/>
      <c r="R353" s="138"/>
      <c r="S353" s="139"/>
    </row>
    <row r="354" spans="1:19" ht="18.45" customHeight="1" x14ac:dyDescent="0.35">
      <c r="A354" s="131">
        <v>1300</v>
      </c>
      <c r="B354" s="140" t="s">
        <v>832</v>
      </c>
      <c r="C354" s="57">
        <v>15017.2</v>
      </c>
      <c r="D354" s="121">
        <v>6</v>
      </c>
      <c r="E354" s="58" t="s">
        <v>1181</v>
      </c>
      <c r="F354" s="133" t="s">
        <v>1182</v>
      </c>
      <c r="G354" s="117">
        <v>352</v>
      </c>
      <c r="H354" s="59"/>
      <c r="I354" s="59"/>
      <c r="J354" s="59"/>
      <c r="K354" s="59"/>
      <c r="L354" s="59"/>
      <c r="M354" s="134"/>
      <c r="N354" s="141"/>
      <c r="O354" s="136"/>
      <c r="P354" s="98"/>
      <c r="Q354" s="104"/>
      <c r="R354" s="138"/>
      <c r="S354" s="145"/>
    </row>
    <row r="355" spans="1:19" ht="18.45" customHeight="1" x14ac:dyDescent="0.35">
      <c r="A355" s="131">
        <v>1430</v>
      </c>
      <c r="B355" s="140" t="s">
        <v>833</v>
      </c>
      <c r="C355" s="57">
        <v>20429.2</v>
      </c>
      <c r="D355" s="121">
        <v>6</v>
      </c>
      <c r="E355" s="58" t="s">
        <v>1181</v>
      </c>
      <c r="F355" s="133" t="s">
        <v>1183</v>
      </c>
      <c r="G355" s="117">
        <v>353</v>
      </c>
      <c r="H355" s="59"/>
      <c r="I355" s="59"/>
      <c r="J355" s="59"/>
      <c r="K355" s="59"/>
      <c r="L355" s="59"/>
      <c r="M355" s="134"/>
      <c r="N355" s="141"/>
      <c r="O355" s="136"/>
      <c r="P355" s="98"/>
      <c r="Q355" s="104"/>
      <c r="R355" s="138"/>
      <c r="S355" s="139"/>
    </row>
    <row r="356" spans="1:19" ht="18.45" customHeight="1" x14ac:dyDescent="0.35">
      <c r="A356" s="131" t="s">
        <v>620</v>
      </c>
      <c r="B356" s="190" t="s">
        <v>620</v>
      </c>
      <c r="C356" s="71" t="s">
        <v>834</v>
      </c>
      <c r="D356" s="98" t="s">
        <v>620</v>
      </c>
      <c r="E356" s="147" t="s">
        <v>620</v>
      </c>
      <c r="F356" s="133"/>
      <c r="G356" s="117">
        <v>354</v>
      </c>
      <c r="H356" s="59"/>
      <c r="I356" s="59"/>
      <c r="J356" s="59"/>
      <c r="K356" s="59"/>
      <c r="L356" s="59"/>
      <c r="M356" s="134"/>
      <c r="N356" s="171"/>
      <c r="O356" s="191"/>
      <c r="P356" s="98"/>
      <c r="Q356" s="138"/>
      <c r="R356" s="138"/>
      <c r="S356" s="139"/>
    </row>
    <row r="357" spans="1:19" ht="18.45" customHeight="1" x14ac:dyDescent="0.35">
      <c r="A357" s="131">
        <v>1640</v>
      </c>
      <c r="B357" s="192" t="s">
        <v>620</v>
      </c>
      <c r="C357" s="72" t="s">
        <v>834</v>
      </c>
      <c r="D357" s="128" t="s">
        <v>620</v>
      </c>
      <c r="E357" s="104" t="s">
        <v>835</v>
      </c>
      <c r="F357" s="133"/>
      <c r="G357" s="117">
        <v>355</v>
      </c>
      <c r="H357" s="59"/>
      <c r="I357" s="59"/>
      <c r="J357" s="59"/>
      <c r="K357" s="59"/>
      <c r="L357" s="59"/>
      <c r="M357" s="134"/>
      <c r="N357" s="193"/>
      <c r="O357" s="191"/>
      <c r="P357" s="194"/>
      <c r="Q357" s="104"/>
      <c r="R357" s="138"/>
      <c r="S357" s="145"/>
    </row>
    <row r="358" spans="1:19" ht="18.45" customHeight="1" x14ac:dyDescent="0.35">
      <c r="A358" s="131">
        <v>35404</v>
      </c>
      <c r="B358" s="195" t="s">
        <v>620</v>
      </c>
      <c r="C358" s="74" t="s">
        <v>834</v>
      </c>
      <c r="D358" s="122" t="s">
        <v>620</v>
      </c>
      <c r="E358" s="196" t="s">
        <v>836</v>
      </c>
      <c r="F358" s="133"/>
      <c r="G358" s="117">
        <v>356</v>
      </c>
      <c r="H358" s="59"/>
      <c r="I358" s="59"/>
      <c r="J358" s="59"/>
      <c r="K358" s="59"/>
      <c r="L358" s="59"/>
      <c r="M358" s="134"/>
      <c r="N358" s="197"/>
      <c r="O358" s="191"/>
      <c r="P358" s="194"/>
      <c r="Q358" s="104"/>
      <c r="R358" s="138"/>
      <c r="S358" s="139"/>
    </row>
    <row r="359" spans="1:19" ht="18.45" customHeight="1" x14ac:dyDescent="0.35">
      <c r="A359" s="131">
        <v>1476</v>
      </c>
      <c r="B359" s="195" t="s">
        <v>620</v>
      </c>
      <c r="C359" s="74" t="s">
        <v>834</v>
      </c>
      <c r="D359" s="122" t="s">
        <v>620</v>
      </c>
      <c r="E359" s="58" t="s">
        <v>837</v>
      </c>
      <c r="F359" s="133"/>
      <c r="G359" s="117">
        <v>357</v>
      </c>
      <c r="H359" s="59"/>
      <c r="I359" s="59"/>
      <c r="J359" s="59"/>
      <c r="K359" s="59"/>
      <c r="L359" s="59"/>
      <c r="M359" s="134"/>
      <c r="N359" s="197"/>
      <c r="O359" s="191"/>
      <c r="P359" s="194"/>
      <c r="Q359" s="104"/>
      <c r="R359" s="138"/>
      <c r="S359" s="139"/>
    </row>
    <row r="360" spans="1:19" ht="18.45" customHeight="1" x14ac:dyDescent="0.35">
      <c r="A360" s="131">
        <v>55401</v>
      </c>
      <c r="B360" s="195" t="s">
        <v>620</v>
      </c>
      <c r="C360" s="74" t="s">
        <v>834</v>
      </c>
      <c r="D360" s="122" t="s">
        <v>620</v>
      </c>
      <c r="E360" s="58" t="s">
        <v>838</v>
      </c>
      <c r="F360" s="198"/>
      <c r="G360" s="117">
        <v>358</v>
      </c>
      <c r="H360" s="59"/>
      <c r="I360" s="59"/>
      <c r="J360" s="59"/>
      <c r="K360" s="59"/>
      <c r="L360" s="59"/>
      <c r="M360" s="134"/>
      <c r="N360" s="197"/>
      <c r="O360" s="191"/>
      <c r="P360" s="194"/>
      <c r="Q360" s="104"/>
      <c r="R360" s="138"/>
      <c r="S360" s="145"/>
    </row>
    <row r="361" spans="1:19" ht="18.45" customHeight="1" x14ac:dyDescent="0.35">
      <c r="A361" s="131" t="s">
        <v>620</v>
      </c>
      <c r="B361" s="199" t="s">
        <v>620</v>
      </c>
      <c r="C361" s="200" t="s">
        <v>834</v>
      </c>
      <c r="D361" s="122" t="s">
        <v>620</v>
      </c>
      <c r="E361" s="147" t="s">
        <v>620</v>
      </c>
      <c r="F361" s="133"/>
      <c r="G361" s="117">
        <v>359</v>
      </c>
      <c r="H361" s="59"/>
      <c r="I361" s="59"/>
      <c r="J361" s="59"/>
      <c r="K361" s="59"/>
      <c r="L361" s="59"/>
      <c r="M361" s="134"/>
      <c r="N361" s="193"/>
      <c r="O361" s="201"/>
      <c r="P361" s="194"/>
      <c r="Q361" s="138"/>
      <c r="R361" s="138"/>
      <c r="S361" s="139"/>
    </row>
    <row r="362" spans="1:19" ht="18.45" customHeight="1" x14ac:dyDescent="0.35">
      <c r="A362" s="131" t="s">
        <v>841</v>
      </c>
      <c r="B362" s="177" t="s">
        <v>842</v>
      </c>
      <c r="C362" s="66" t="s">
        <v>834</v>
      </c>
      <c r="D362" s="98" t="s">
        <v>620</v>
      </c>
      <c r="E362" s="146" t="s">
        <v>1448</v>
      </c>
      <c r="F362" s="133"/>
      <c r="G362" s="117">
        <v>360</v>
      </c>
      <c r="H362" s="59"/>
      <c r="I362" s="59"/>
      <c r="J362" s="59"/>
      <c r="K362" s="59"/>
      <c r="L362" s="59"/>
      <c r="M362" s="134"/>
      <c r="N362" s="178"/>
      <c r="O362" s="158"/>
      <c r="P362" s="98"/>
      <c r="Q362" s="104"/>
      <c r="R362" s="138"/>
      <c r="S362" s="139"/>
    </row>
    <row r="363" spans="1:19" ht="18.45" customHeight="1" x14ac:dyDescent="0.35">
      <c r="A363" s="131" t="s">
        <v>843</v>
      </c>
      <c r="B363" s="177" t="s">
        <v>844</v>
      </c>
      <c r="C363" s="66" t="s">
        <v>834</v>
      </c>
      <c r="D363" s="98" t="s">
        <v>620</v>
      </c>
      <c r="E363" s="152" t="s">
        <v>1448</v>
      </c>
      <c r="F363" s="133"/>
      <c r="G363" s="117">
        <v>361</v>
      </c>
      <c r="H363" s="59"/>
      <c r="I363" s="59"/>
      <c r="J363" s="59"/>
      <c r="K363" s="59"/>
      <c r="L363" s="59"/>
      <c r="M363" s="134"/>
      <c r="N363" s="178"/>
      <c r="O363" s="158"/>
      <c r="P363" s="98"/>
      <c r="Q363" s="104"/>
      <c r="R363" s="138"/>
      <c r="S363" s="145"/>
    </row>
    <row r="364" spans="1:19" ht="18.45" customHeight="1" x14ac:dyDescent="0.35">
      <c r="A364" s="131" t="s">
        <v>845</v>
      </c>
      <c r="B364" s="202" t="s">
        <v>846</v>
      </c>
      <c r="C364" s="75" t="s">
        <v>834</v>
      </c>
      <c r="D364" s="98" t="s">
        <v>620</v>
      </c>
      <c r="E364" s="152" t="s">
        <v>1448</v>
      </c>
      <c r="F364" s="133"/>
      <c r="G364" s="117">
        <v>362</v>
      </c>
      <c r="H364" s="59"/>
      <c r="I364" s="59"/>
      <c r="J364" s="59"/>
      <c r="K364" s="59"/>
      <c r="L364" s="59"/>
      <c r="M364" s="134"/>
      <c r="N364" s="178"/>
      <c r="O364" s="158"/>
      <c r="P364" s="98"/>
      <c r="Q364" s="104"/>
      <c r="R364" s="138"/>
      <c r="S364" s="139"/>
    </row>
    <row r="365" spans="1:19" ht="18.45" customHeight="1" x14ac:dyDescent="0.35">
      <c r="A365" s="131">
        <v>1400</v>
      </c>
      <c r="B365" s="189" t="s">
        <v>848</v>
      </c>
      <c r="C365" s="70">
        <v>13057.11</v>
      </c>
      <c r="D365" s="94" t="s">
        <v>620</v>
      </c>
      <c r="E365" s="152" t="s">
        <v>615</v>
      </c>
      <c r="F365" s="133"/>
      <c r="G365" s="117">
        <v>363</v>
      </c>
      <c r="H365" s="59"/>
      <c r="I365" s="59"/>
      <c r="J365" s="59"/>
      <c r="K365" s="59"/>
      <c r="L365" s="59"/>
      <c r="M365" s="134"/>
      <c r="N365" s="141"/>
      <c r="O365" s="136"/>
      <c r="P365" s="98"/>
      <c r="Q365" s="104"/>
      <c r="R365" s="138"/>
      <c r="S365" s="139"/>
    </row>
    <row r="366" spans="1:19" ht="18.45" customHeight="1" x14ac:dyDescent="0.35">
      <c r="A366" s="131">
        <v>1401</v>
      </c>
      <c r="B366" s="140" t="s">
        <v>850</v>
      </c>
      <c r="C366" s="57">
        <v>13057.110000000002</v>
      </c>
      <c r="D366" s="121" t="s">
        <v>620</v>
      </c>
      <c r="E366" s="58" t="s">
        <v>1184</v>
      </c>
      <c r="F366" s="133"/>
      <c r="G366" s="117">
        <v>364</v>
      </c>
      <c r="H366" s="59"/>
      <c r="I366" s="59"/>
      <c r="J366" s="59"/>
      <c r="K366" s="59"/>
      <c r="L366" s="59"/>
      <c r="M366" s="134"/>
      <c r="N366" s="141"/>
      <c r="O366" s="136"/>
      <c r="P366" s="98"/>
      <c r="Q366" s="104"/>
      <c r="R366" s="138"/>
      <c r="S366" s="145"/>
    </row>
    <row r="367" spans="1:19" ht="18.45" customHeight="1" x14ac:dyDescent="0.35">
      <c r="A367" s="131">
        <v>1402</v>
      </c>
      <c r="B367" s="140" t="s">
        <v>852</v>
      </c>
      <c r="C367" s="57">
        <v>13057.110000000002</v>
      </c>
      <c r="D367" s="121" t="s">
        <v>620</v>
      </c>
      <c r="E367" s="58" t="s">
        <v>847</v>
      </c>
      <c r="F367" s="133"/>
      <c r="G367" s="117">
        <v>365</v>
      </c>
      <c r="H367" s="59"/>
      <c r="I367" s="59"/>
      <c r="J367" s="59"/>
      <c r="K367" s="59"/>
      <c r="L367" s="59"/>
      <c r="M367" s="134"/>
      <c r="N367" s="141"/>
      <c r="O367" s="136"/>
      <c r="P367" s="98"/>
      <c r="Q367" s="104"/>
      <c r="R367" s="138"/>
      <c r="S367" s="139"/>
    </row>
    <row r="368" spans="1:19" ht="18.45" customHeight="1" x14ac:dyDescent="0.35">
      <c r="A368" s="131">
        <v>1403</v>
      </c>
      <c r="B368" s="140" t="s">
        <v>853</v>
      </c>
      <c r="C368" s="57">
        <v>13057.11</v>
      </c>
      <c r="D368" s="121" t="s">
        <v>620</v>
      </c>
      <c r="E368" s="58" t="s">
        <v>615</v>
      </c>
      <c r="F368" s="133"/>
      <c r="G368" s="117">
        <v>366</v>
      </c>
      <c r="H368" s="59"/>
      <c r="I368" s="59"/>
      <c r="J368" s="59"/>
      <c r="K368" s="59"/>
      <c r="L368" s="59"/>
      <c r="M368" s="134"/>
      <c r="N368" s="141"/>
      <c r="O368" s="136"/>
      <c r="P368" s="98"/>
      <c r="Q368" s="104"/>
      <c r="R368" s="138"/>
      <c r="S368" s="139"/>
    </row>
    <row r="369" spans="1:19" ht="18.45" customHeight="1" x14ac:dyDescent="0.35">
      <c r="A369" s="131">
        <v>1500</v>
      </c>
      <c r="B369" s="140" t="s">
        <v>854</v>
      </c>
      <c r="C369" s="57">
        <v>13057.110000000002</v>
      </c>
      <c r="D369" s="121" t="s">
        <v>620</v>
      </c>
      <c r="E369" s="58" t="s">
        <v>1477</v>
      </c>
      <c r="F369" s="133"/>
      <c r="G369" s="117">
        <v>367</v>
      </c>
      <c r="H369" s="59"/>
      <c r="I369" s="59"/>
      <c r="J369" s="59"/>
      <c r="K369" s="59"/>
      <c r="L369" s="59"/>
      <c r="M369" s="134"/>
      <c r="N369" s="141"/>
      <c r="O369" s="136"/>
      <c r="P369" s="98"/>
      <c r="Q369" s="104"/>
      <c r="R369" s="138"/>
      <c r="S369" s="145"/>
    </row>
    <row r="370" spans="1:19" ht="18.45" customHeight="1" x14ac:dyDescent="0.35">
      <c r="A370" s="131">
        <v>1501</v>
      </c>
      <c r="B370" s="140" t="s">
        <v>855</v>
      </c>
      <c r="C370" s="57">
        <v>13057.110000000002</v>
      </c>
      <c r="D370" s="121" t="s">
        <v>620</v>
      </c>
      <c r="E370" s="58" t="s">
        <v>1185</v>
      </c>
      <c r="F370" s="133"/>
      <c r="G370" s="117">
        <v>368</v>
      </c>
      <c r="H370" s="59"/>
      <c r="I370" s="59"/>
      <c r="J370" s="59"/>
      <c r="K370" s="59"/>
      <c r="L370" s="59"/>
      <c r="M370" s="134"/>
      <c r="N370" s="141"/>
      <c r="O370" s="136"/>
      <c r="P370" s="98"/>
      <c r="Q370" s="104"/>
      <c r="R370" s="138"/>
      <c r="S370" s="139"/>
    </row>
    <row r="371" spans="1:19" ht="18.45" customHeight="1" x14ac:dyDescent="0.35">
      <c r="A371" s="131">
        <v>1502</v>
      </c>
      <c r="B371" s="140" t="s">
        <v>857</v>
      </c>
      <c r="C371" s="57">
        <v>13057.110000000002</v>
      </c>
      <c r="D371" s="121" t="s">
        <v>620</v>
      </c>
      <c r="E371" s="58" t="s">
        <v>1186</v>
      </c>
      <c r="F371" s="133"/>
      <c r="G371" s="117">
        <v>369</v>
      </c>
      <c r="H371" s="59"/>
      <c r="I371" s="59"/>
      <c r="J371" s="59"/>
      <c r="K371" s="59"/>
      <c r="L371" s="59"/>
      <c r="M371" s="134"/>
      <c r="N371" s="141"/>
      <c r="O371" s="136"/>
      <c r="P371" s="98"/>
      <c r="Q371" s="104"/>
      <c r="R371" s="138"/>
      <c r="S371" s="139"/>
    </row>
    <row r="372" spans="1:19" ht="18.45" customHeight="1" x14ac:dyDescent="0.35">
      <c r="A372" s="131">
        <v>1550</v>
      </c>
      <c r="B372" s="140" t="s">
        <v>858</v>
      </c>
      <c r="C372" s="57">
        <v>11186.67</v>
      </c>
      <c r="D372" s="121" t="s">
        <v>620</v>
      </c>
      <c r="E372" s="58" t="s">
        <v>615</v>
      </c>
      <c r="F372" s="133"/>
      <c r="G372" s="117">
        <v>370</v>
      </c>
      <c r="H372" s="59"/>
      <c r="I372" s="59"/>
      <c r="J372" s="59"/>
      <c r="K372" s="59"/>
      <c r="L372" s="59"/>
      <c r="M372" s="134"/>
      <c r="N372" s="141"/>
      <c r="O372" s="136"/>
      <c r="P372" s="98"/>
      <c r="Q372" s="104"/>
      <c r="R372" s="138"/>
      <c r="S372" s="145"/>
    </row>
    <row r="373" spans="1:19" ht="18.45" customHeight="1" x14ac:dyDescent="0.35">
      <c r="A373" s="131">
        <v>1551</v>
      </c>
      <c r="B373" s="140" t="s">
        <v>860</v>
      </c>
      <c r="C373" s="57">
        <v>11186.67</v>
      </c>
      <c r="D373" s="121" t="s">
        <v>620</v>
      </c>
      <c r="E373" s="58" t="s">
        <v>849</v>
      </c>
      <c r="F373" s="133"/>
      <c r="G373" s="117">
        <v>371</v>
      </c>
      <c r="H373" s="59"/>
      <c r="I373" s="59"/>
      <c r="J373" s="59"/>
      <c r="K373" s="59"/>
      <c r="L373" s="59"/>
      <c r="M373" s="134"/>
      <c r="N373" s="141"/>
      <c r="O373" s="136"/>
      <c r="P373" s="98"/>
      <c r="Q373" s="104"/>
      <c r="R373" s="138"/>
      <c r="S373" s="139"/>
    </row>
    <row r="374" spans="1:19" ht="18.45" customHeight="1" x14ac:dyDescent="0.35">
      <c r="A374" s="131">
        <v>1552</v>
      </c>
      <c r="B374" s="140" t="s">
        <v>861</v>
      </c>
      <c r="C374" s="57">
        <v>11186.67</v>
      </c>
      <c r="D374" s="121" t="s">
        <v>620</v>
      </c>
      <c r="E374" s="58" t="s">
        <v>615</v>
      </c>
      <c r="F374" s="133"/>
      <c r="G374" s="117">
        <v>372</v>
      </c>
      <c r="H374" s="59"/>
      <c r="I374" s="59"/>
      <c r="J374" s="59"/>
      <c r="K374" s="59"/>
      <c r="L374" s="59"/>
      <c r="M374" s="134"/>
      <c r="N374" s="141"/>
      <c r="O374" s="136"/>
      <c r="P374" s="98"/>
      <c r="Q374" s="104"/>
      <c r="R374" s="138"/>
      <c r="S374" s="139"/>
    </row>
    <row r="375" spans="1:19" ht="18.45" customHeight="1" x14ac:dyDescent="0.35">
      <c r="A375" s="131">
        <v>1560</v>
      </c>
      <c r="B375" s="140" t="s">
        <v>862</v>
      </c>
      <c r="C375" s="57">
        <v>15742.870000000003</v>
      </c>
      <c r="D375" s="121" t="s">
        <v>620</v>
      </c>
      <c r="E375" s="58" t="s">
        <v>1187</v>
      </c>
      <c r="F375" s="133"/>
      <c r="G375" s="117">
        <v>373</v>
      </c>
      <c r="H375" s="59"/>
      <c r="I375" s="59"/>
      <c r="J375" s="59"/>
      <c r="K375" s="59"/>
      <c r="L375" s="59"/>
      <c r="M375" s="134"/>
      <c r="N375" s="141"/>
      <c r="O375" s="136"/>
      <c r="P375" s="98"/>
      <c r="Q375" s="104"/>
      <c r="R375" s="138"/>
      <c r="S375" s="145"/>
    </row>
    <row r="376" spans="1:19" ht="18.45" customHeight="1" x14ac:dyDescent="0.35">
      <c r="A376" s="131">
        <v>1561</v>
      </c>
      <c r="B376" s="140" t="s">
        <v>863</v>
      </c>
      <c r="C376" s="57">
        <v>15742.870000000003</v>
      </c>
      <c r="D376" s="121" t="s">
        <v>620</v>
      </c>
      <c r="E376" s="58" t="s">
        <v>851</v>
      </c>
      <c r="F376" s="133"/>
      <c r="G376" s="117">
        <v>374</v>
      </c>
      <c r="H376" s="59"/>
      <c r="I376" s="59"/>
      <c r="J376" s="59"/>
      <c r="K376" s="59"/>
      <c r="L376" s="59"/>
      <c r="M376" s="134"/>
      <c r="N376" s="141"/>
      <c r="O376" s="136"/>
      <c r="P376" s="98"/>
      <c r="Q376" s="104"/>
      <c r="R376" s="138"/>
      <c r="S376" s="139"/>
    </row>
    <row r="377" spans="1:19" ht="18.45" customHeight="1" x14ac:dyDescent="0.35">
      <c r="A377" s="131">
        <v>1562</v>
      </c>
      <c r="B377" s="140" t="s">
        <v>864</v>
      </c>
      <c r="C377" s="57">
        <v>15742.870000000003</v>
      </c>
      <c r="D377" s="121" t="s">
        <v>620</v>
      </c>
      <c r="E377" s="58" t="s">
        <v>1478</v>
      </c>
      <c r="F377" s="133"/>
      <c r="G377" s="117">
        <v>375</v>
      </c>
      <c r="H377" s="59"/>
      <c r="I377" s="59"/>
      <c r="J377" s="59"/>
      <c r="K377" s="59"/>
      <c r="L377" s="59"/>
      <c r="M377" s="134"/>
      <c r="N377" s="141"/>
      <c r="O377" s="136"/>
      <c r="P377" s="98"/>
      <c r="Q377" s="104"/>
      <c r="R377" s="138"/>
      <c r="S377" s="139"/>
    </row>
    <row r="378" spans="1:19" ht="18.45" customHeight="1" x14ac:dyDescent="0.35">
      <c r="A378" s="131" t="s">
        <v>620</v>
      </c>
      <c r="B378" s="190" t="s">
        <v>620</v>
      </c>
      <c r="C378" s="71" t="s">
        <v>834</v>
      </c>
      <c r="D378" s="98" t="s">
        <v>620</v>
      </c>
      <c r="E378" s="133" t="s">
        <v>620</v>
      </c>
      <c r="F378" s="133" t="s">
        <v>620</v>
      </c>
      <c r="G378" s="117">
        <v>376</v>
      </c>
      <c r="H378" s="59"/>
      <c r="I378" s="59"/>
      <c r="J378" s="59"/>
      <c r="K378" s="59"/>
      <c r="L378" s="59"/>
      <c r="M378" s="95"/>
      <c r="O378" s="71"/>
      <c r="P378" s="98"/>
      <c r="Q378" s="138"/>
      <c r="R378" s="138"/>
      <c r="S378" s="145"/>
    </row>
    <row r="379" spans="1:19" ht="18.45" customHeight="1" x14ac:dyDescent="0.35">
      <c r="A379" s="131" t="s">
        <v>620</v>
      </c>
      <c r="B379" s="132" t="s">
        <v>123</v>
      </c>
      <c r="C379" s="200" t="s">
        <v>834</v>
      </c>
      <c r="D379" s="123">
        <v>5</v>
      </c>
      <c r="E379" s="133" t="s">
        <v>620</v>
      </c>
      <c r="F379" s="133" t="s">
        <v>620</v>
      </c>
      <c r="G379" s="117">
        <v>377</v>
      </c>
      <c r="H379" s="59"/>
      <c r="I379" s="59"/>
      <c r="J379" s="59"/>
      <c r="K379" s="59"/>
      <c r="L379" s="59"/>
      <c r="M379" s="95"/>
      <c r="N379" s="102"/>
      <c r="O379" s="203"/>
      <c r="P379" s="137"/>
      <c r="Q379" s="138"/>
      <c r="R379" s="138"/>
      <c r="S379" s="139"/>
    </row>
    <row r="380" spans="1:19" ht="18.45" customHeight="1" x14ac:dyDescent="0.35">
      <c r="A380" s="131" t="s">
        <v>620</v>
      </c>
      <c r="B380" s="204" t="s">
        <v>1567</v>
      </c>
      <c r="C380" s="205" t="s">
        <v>834</v>
      </c>
      <c r="D380" s="206" t="s">
        <v>620</v>
      </c>
      <c r="E380" s="58" t="s">
        <v>957</v>
      </c>
      <c r="F380" s="133" t="s">
        <v>620</v>
      </c>
      <c r="G380" s="117">
        <v>378</v>
      </c>
      <c r="H380" s="59"/>
      <c r="I380" s="59"/>
      <c r="J380" s="59"/>
      <c r="K380" s="59"/>
      <c r="L380" s="59"/>
      <c r="M380" s="95"/>
      <c r="N380" s="207"/>
      <c r="O380" s="203"/>
      <c r="P380" s="208"/>
      <c r="Q380" s="104"/>
      <c r="R380" s="138"/>
      <c r="S380" s="139"/>
    </row>
    <row r="381" spans="1:19" ht="18.45" customHeight="1" x14ac:dyDescent="0.35">
      <c r="A381" s="131" t="s">
        <v>620</v>
      </c>
      <c r="B381" s="204" t="s">
        <v>620</v>
      </c>
      <c r="C381" s="205" t="s">
        <v>834</v>
      </c>
      <c r="D381" s="123" t="s">
        <v>620</v>
      </c>
      <c r="E381" s="133" t="s">
        <v>620</v>
      </c>
      <c r="F381" s="58" t="s">
        <v>1568</v>
      </c>
      <c r="G381" s="117">
        <v>379</v>
      </c>
      <c r="H381" s="59"/>
      <c r="I381" s="59"/>
      <c r="J381" s="59"/>
      <c r="K381" s="59"/>
      <c r="L381" s="59"/>
      <c r="M381" s="95"/>
      <c r="N381" s="207"/>
      <c r="O381" s="203"/>
      <c r="P381" s="137"/>
      <c r="Q381" s="138"/>
      <c r="R381" s="104"/>
      <c r="S381" s="145"/>
    </row>
    <row r="382" spans="1:19" ht="18.45" customHeight="1" x14ac:dyDescent="0.35">
      <c r="A382" s="131">
        <v>56705</v>
      </c>
      <c r="B382" s="204" t="s">
        <v>620</v>
      </c>
      <c r="C382" s="205" t="s">
        <v>834</v>
      </c>
      <c r="D382" s="123" t="s">
        <v>620</v>
      </c>
      <c r="E382" s="146" t="s">
        <v>1569</v>
      </c>
      <c r="F382" s="58"/>
      <c r="G382" s="117">
        <v>380</v>
      </c>
      <c r="H382" s="59"/>
      <c r="I382" s="59"/>
      <c r="J382" s="59"/>
      <c r="K382" s="59"/>
      <c r="L382" s="59"/>
      <c r="M382" s="134"/>
      <c r="N382" s="209"/>
      <c r="O382" s="201"/>
      <c r="P382" s="137"/>
      <c r="Q382" s="104"/>
      <c r="R382" s="104"/>
      <c r="S382" s="139"/>
    </row>
    <row r="383" spans="1:19" ht="18.45" customHeight="1" x14ac:dyDescent="0.35">
      <c r="A383" s="131" t="s">
        <v>620</v>
      </c>
      <c r="B383" s="190" t="s">
        <v>620</v>
      </c>
      <c r="C383" s="71" t="s">
        <v>834</v>
      </c>
      <c r="D383" s="98" t="s">
        <v>620</v>
      </c>
      <c r="E383" s="147" t="s">
        <v>620</v>
      </c>
      <c r="F383" s="58"/>
      <c r="G383" s="117">
        <v>381</v>
      </c>
      <c r="H383" s="59"/>
      <c r="I383" s="59"/>
      <c r="J383" s="59"/>
      <c r="K383" s="59"/>
      <c r="L383" s="59"/>
      <c r="M383" s="134"/>
      <c r="N383" s="171"/>
      <c r="O383" s="191"/>
      <c r="P383" s="98"/>
      <c r="Q383" s="138"/>
      <c r="R383" s="104"/>
      <c r="S383" s="139"/>
    </row>
    <row r="384" spans="1:19" ht="18.45" customHeight="1" x14ac:dyDescent="0.35">
      <c r="A384" s="131">
        <v>4120</v>
      </c>
      <c r="B384" s="210" t="s">
        <v>4</v>
      </c>
      <c r="C384" s="76">
        <v>14568.400000000001</v>
      </c>
      <c r="D384" s="94">
        <v>4</v>
      </c>
      <c r="E384" s="146" t="s">
        <v>1188</v>
      </c>
      <c r="F384" s="147"/>
      <c r="G384" s="117">
        <v>382</v>
      </c>
      <c r="H384" s="59"/>
      <c r="I384" s="59"/>
      <c r="J384" s="59"/>
      <c r="K384" s="59"/>
      <c r="L384" s="59"/>
      <c r="M384" s="134"/>
      <c r="N384" s="171"/>
      <c r="O384" s="181"/>
      <c r="P384" s="98"/>
      <c r="Q384" s="104"/>
      <c r="R384" s="138"/>
      <c r="S384" s="145"/>
    </row>
    <row r="385" spans="1:19" ht="18.45" customHeight="1" x14ac:dyDescent="0.35">
      <c r="A385" s="131">
        <v>3703</v>
      </c>
      <c r="B385" s="140" t="s">
        <v>5</v>
      </c>
      <c r="C385" s="68">
        <v>10784.400000000001</v>
      </c>
      <c r="D385" s="121">
        <v>4</v>
      </c>
      <c r="E385" s="58" t="s">
        <v>1188</v>
      </c>
      <c r="F385" s="133" t="s">
        <v>1189</v>
      </c>
      <c r="G385" s="117">
        <v>383</v>
      </c>
      <c r="H385" s="59"/>
      <c r="I385" s="59"/>
      <c r="J385" s="59"/>
      <c r="K385" s="59"/>
      <c r="L385" s="59"/>
      <c r="M385" s="134"/>
      <c r="N385" s="141"/>
      <c r="O385" s="181"/>
      <c r="P385" s="98"/>
      <c r="Q385" s="104"/>
      <c r="R385" s="138"/>
      <c r="S385" s="139"/>
    </row>
    <row r="386" spans="1:19" ht="18.45" customHeight="1" x14ac:dyDescent="0.35">
      <c r="A386" s="131">
        <v>3710</v>
      </c>
      <c r="B386" s="172" t="s">
        <v>6</v>
      </c>
      <c r="C386" s="68">
        <v>10784.400000000001</v>
      </c>
      <c r="D386" s="121">
        <v>4</v>
      </c>
      <c r="E386" s="58" t="s">
        <v>742</v>
      </c>
      <c r="F386" s="133"/>
      <c r="G386" s="117">
        <v>384</v>
      </c>
      <c r="H386" s="59"/>
      <c r="I386" s="59"/>
      <c r="J386" s="59"/>
      <c r="K386" s="59"/>
      <c r="L386" s="59"/>
      <c r="M386" s="134"/>
      <c r="N386" s="171"/>
      <c r="O386" s="181"/>
      <c r="P386" s="98"/>
      <c r="Q386" s="104"/>
      <c r="R386" s="138"/>
      <c r="S386" s="139"/>
    </row>
    <row r="387" spans="1:19" ht="18.45" customHeight="1" x14ac:dyDescent="0.35">
      <c r="A387" s="131">
        <v>3727</v>
      </c>
      <c r="B387" s="172" t="s">
        <v>7</v>
      </c>
      <c r="C387" s="68">
        <v>10784.400000000001</v>
      </c>
      <c r="D387" s="94">
        <v>4</v>
      </c>
      <c r="E387" s="58" t="s">
        <v>1190</v>
      </c>
      <c r="F387" s="133"/>
      <c r="G387" s="117">
        <v>385</v>
      </c>
      <c r="H387" s="59"/>
      <c r="I387" s="59"/>
      <c r="J387" s="59"/>
      <c r="K387" s="59"/>
      <c r="L387" s="59"/>
      <c r="M387" s="134"/>
      <c r="N387" s="171"/>
      <c r="O387" s="181"/>
      <c r="P387" s="98"/>
      <c r="Q387" s="104"/>
      <c r="R387" s="138"/>
      <c r="S387" s="145"/>
    </row>
    <row r="388" spans="1:19" ht="18.45" customHeight="1" x14ac:dyDescent="0.35">
      <c r="A388" s="131">
        <v>3765</v>
      </c>
      <c r="B388" s="172" t="s">
        <v>8</v>
      </c>
      <c r="C388" s="68">
        <v>10784.400000000001</v>
      </c>
      <c r="D388" s="121">
        <v>4</v>
      </c>
      <c r="E388" s="58" t="s">
        <v>1191</v>
      </c>
      <c r="F388" s="133"/>
      <c r="G388" s="117">
        <v>386</v>
      </c>
      <c r="H388" s="59"/>
      <c r="I388" s="59"/>
      <c r="J388" s="59"/>
      <c r="K388" s="59"/>
      <c r="L388" s="59"/>
      <c r="M388" s="134"/>
      <c r="N388" s="171"/>
      <c r="O388" s="181"/>
      <c r="P388" s="98"/>
      <c r="Q388" s="104"/>
      <c r="R388" s="138"/>
      <c r="S388" s="139"/>
    </row>
    <row r="389" spans="1:19" ht="18.45" customHeight="1" x14ac:dyDescent="0.35">
      <c r="A389" s="131">
        <v>3772</v>
      </c>
      <c r="B389" s="172" t="s">
        <v>9</v>
      </c>
      <c r="C389" s="68">
        <v>10784.400000000001</v>
      </c>
      <c r="D389" s="121">
        <v>4</v>
      </c>
      <c r="E389" s="58" t="s">
        <v>1192</v>
      </c>
      <c r="F389" s="133"/>
      <c r="G389" s="117">
        <v>387</v>
      </c>
      <c r="H389" s="59"/>
      <c r="I389" s="59"/>
      <c r="J389" s="59"/>
      <c r="K389" s="59"/>
      <c r="L389" s="59"/>
      <c r="M389" s="134"/>
      <c r="N389" s="171"/>
      <c r="O389" s="181"/>
      <c r="P389" s="98"/>
      <c r="Q389" s="104"/>
      <c r="R389" s="138"/>
      <c r="S389" s="139"/>
    </row>
    <row r="390" spans="1:19" ht="18.45" customHeight="1" x14ac:dyDescent="0.35">
      <c r="A390" s="131">
        <v>5653</v>
      </c>
      <c r="B390" s="140" t="s">
        <v>10</v>
      </c>
      <c r="C390" s="68">
        <v>4540.8</v>
      </c>
      <c r="D390" s="94">
        <v>4</v>
      </c>
      <c r="E390" s="58" t="s">
        <v>1193</v>
      </c>
      <c r="F390" s="133" t="s">
        <v>1194</v>
      </c>
      <c r="G390" s="117">
        <v>388</v>
      </c>
      <c r="H390" s="59"/>
      <c r="I390" s="59"/>
      <c r="J390" s="59"/>
      <c r="K390" s="59"/>
      <c r="L390" s="59"/>
      <c r="M390" s="134"/>
      <c r="N390" s="141"/>
      <c r="O390" s="181"/>
      <c r="P390" s="98"/>
      <c r="Q390" s="104"/>
      <c r="R390" s="138"/>
      <c r="S390" s="145"/>
    </row>
    <row r="391" spans="1:19" ht="18.45" customHeight="1" x14ac:dyDescent="0.35">
      <c r="A391" s="131">
        <v>5660</v>
      </c>
      <c r="B391" s="140" t="s">
        <v>11</v>
      </c>
      <c r="C391" s="68">
        <v>8703.2000000000007</v>
      </c>
      <c r="D391" s="121">
        <v>4</v>
      </c>
      <c r="E391" s="58" t="s">
        <v>1563</v>
      </c>
      <c r="F391" s="133"/>
      <c r="G391" s="117">
        <v>389</v>
      </c>
      <c r="H391" s="59"/>
      <c r="I391" s="59"/>
      <c r="J391" s="59"/>
      <c r="K391" s="59"/>
      <c r="L391" s="59"/>
      <c r="M391" s="134"/>
      <c r="N391" s="141"/>
      <c r="O391" s="181"/>
      <c r="P391" s="98"/>
      <c r="Q391" s="104"/>
      <c r="R391" s="138"/>
      <c r="S391" s="139"/>
    </row>
    <row r="392" spans="1:19" ht="18.45" customHeight="1" x14ac:dyDescent="0.35">
      <c r="A392" s="131">
        <v>1211</v>
      </c>
      <c r="B392" s="140" t="s">
        <v>12</v>
      </c>
      <c r="C392" s="68">
        <v>26109.600000000002</v>
      </c>
      <c r="D392" s="121">
        <v>4</v>
      </c>
      <c r="E392" s="58" t="s">
        <v>680</v>
      </c>
      <c r="F392" s="133" t="s">
        <v>1195</v>
      </c>
      <c r="G392" s="117">
        <v>390</v>
      </c>
      <c r="H392" s="59"/>
      <c r="I392" s="59"/>
      <c r="J392" s="59"/>
      <c r="K392" s="59"/>
      <c r="L392" s="59"/>
      <c r="M392" s="134"/>
      <c r="N392" s="141"/>
      <c r="O392" s="181"/>
      <c r="P392" s="98"/>
      <c r="Q392" s="104"/>
      <c r="R392" s="138"/>
      <c r="S392" s="139"/>
    </row>
    <row r="393" spans="1:19" ht="18.45" customHeight="1" x14ac:dyDescent="0.35">
      <c r="A393" s="131" t="s">
        <v>13</v>
      </c>
      <c r="B393" s="172" t="s">
        <v>14</v>
      </c>
      <c r="C393" s="68">
        <v>24406.800000000003</v>
      </c>
      <c r="D393" s="94">
        <v>4</v>
      </c>
      <c r="E393" s="58" t="s">
        <v>1196</v>
      </c>
      <c r="F393" s="133"/>
      <c r="G393" s="117">
        <v>391</v>
      </c>
      <c r="H393" s="59"/>
      <c r="I393" s="59"/>
      <c r="J393" s="59"/>
      <c r="K393" s="59"/>
      <c r="L393" s="59"/>
      <c r="M393" s="134"/>
      <c r="N393" s="171"/>
      <c r="O393" s="181"/>
      <c r="P393" s="98"/>
      <c r="Q393" s="104"/>
      <c r="R393" s="138"/>
      <c r="S393" s="145"/>
    </row>
    <row r="394" spans="1:19" ht="18.45" customHeight="1" x14ac:dyDescent="0.35">
      <c r="A394" s="211" t="s">
        <v>15</v>
      </c>
      <c r="B394" s="77" t="s">
        <v>16</v>
      </c>
      <c r="C394" s="68">
        <v>24407</v>
      </c>
      <c r="D394" s="121">
        <v>4</v>
      </c>
      <c r="E394" s="58" t="s">
        <v>1197</v>
      </c>
      <c r="F394" s="133"/>
      <c r="G394" s="117">
        <v>392</v>
      </c>
      <c r="H394" s="59"/>
      <c r="I394" s="59"/>
      <c r="J394" s="59"/>
      <c r="K394" s="59"/>
      <c r="L394" s="59"/>
      <c r="M394" s="212"/>
      <c r="N394" s="213"/>
      <c r="O394" s="181"/>
      <c r="P394" s="98"/>
      <c r="Q394" s="104"/>
      <c r="R394" s="138"/>
      <c r="S394" s="139"/>
    </row>
    <row r="395" spans="1:19" ht="18.45" customHeight="1" x14ac:dyDescent="0.35">
      <c r="A395" s="131">
        <v>5257</v>
      </c>
      <c r="B395" s="172" t="s">
        <v>17</v>
      </c>
      <c r="C395" s="68">
        <v>12676.400000000001</v>
      </c>
      <c r="D395" s="121">
        <v>4</v>
      </c>
      <c r="E395" s="58" t="s">
        <v>1198</v>
      </c>
      <c r="F395" s="133"/>
      <c r="G395" s="117">
        <v>393</v>
      </c>
      <c r="H395" s="59"/>
      <c r="I395" s="59"/>
      <c r="J395" s="59"/>
      <c r="K395" s="59"/>
      <c r="L395" s="59"/>
      <c r="M395" s="134"/>
      <c r="N395" s="171"/>
      <c r="O395" s="181"/>
      <c r="P395" s="98"/>
      <c r="Q395" s="104"/>
      <c r="R395" s="138"/>
      <c r="S395" s="139"/>
    </row>
    <row r="396" spans="1:19" ht="18.45" customHeight="1" x14ac:dyDescent="0.35">
      <c r="A396" s="131">
        <v>6049</v>
      </c>
      <c r="B396" s="140" t="s">
        <v>18</v>
      </c>
      <c r="C396" s="68">
        <v>14568.400000000001</v>
      </c>
      <c r="D396" s="94">
        <v>4</v>
      </c>
      <c r="E396" s="58" t="s">
        <v>1199</v>
      </c>
      <c r="F396" s="133" t="s">
        <v>1200</v>
      </c>
      <c r="G396" s="117">
        <v>394</v>
      </c>
      <c r="H396" s="59"/>
      <c r="I396" s="59"/>
      <c r="J396" s="59"/>
      <c r="K396" s="59"/>
      <c r="L396" s="59"/>
      <c r="M396" s="134"/>
      <c r="N396" s="141"/>
      <c r="O396" s="181"/>
      <c r="P396" s="98"/>
      <c r="Q396" s="104"/>
      <c r="R396" s="138"/>
      <c r="S396" s="145"/>
    </row>
    <row r="397" spans="1:19" ht="18.45" customHeight="1" x14ac:dyDescent="0.35">
      <c r="A397" s="131" t="s">
        <v>19</v>
      </c>
      <c r="B397" s="140" t="s">
        <v>20</v>
      </c>
      <c r="C397" s="68">
        <v>13622.400000000001</v>
      </c>
      <c r="D397" s="121">
        <v>4</v>
      </c>
      <c r="E397" s="58" t="s">
        <v>1201</v>
      </c>
      <c r="F397" s="133"/>
      <c r="G397" s="117">
        <v>395</v>
      </c>
      <c r="H397" s="59"/>
      <c r="I397" s="59"/>
      <c r="J397" s="59"/>
      <c r="K397" s="59"/>
      <c r="L397" s="59"/>
      <c r="M397" s="134"/>
      <c r="N397" s="141"/>
      <c r="O397" s="181"/>
      <c r="P397" s="98"/>
      <c r="Q397" s="104"/>
      <c r="R397" s="138"/>
      <c r="S397" s="139"/>
    </row>
    <row r="398" spans="1:19" ht="18.45" customHeight="1" x14ac:dyDescent="0.35">
      <c r="A398" s="131">
        <v>3444</v>
      </c>
      <c r="B398" s="140" t="s">
        <v>21</v>
      </c>
      <c r="C398" s="68">
        <v>18352.400000000001</v>
      </c>
      <c r="D398" s="121">
        <v>4</v>
      </c>
      <c r="E398" s="58" t="s">
        <v>1202</v>
      </c>
      <c r="F398" s="133"/>
      <c r="G398" s="117">
        <v>396</v>
      </c>
      <c r="H398" s="59"/>
      <c r="I398" s="59"/>
      <c r="J398" s="59"/>
      <c r="K398" s="59"/>
      <c r="L398" s="59"/>
      <c r="M398" s="134"/>
      <c r="N398" s="141"/>
      <c r="O398" s="181"/>
      <c r="P398" s="98"/>
      <c r="Q398" s="104"/>
      <c r="R398" s="138"/>
      <c r="S398" s="139"/>
    </row>
    <row r="399" spans="1:19" ht="18.45" customHeight="1" x14ac:dyDescent="0.35">
      <c r="A399" s="131">
        <v>3451</v>
      </c>
      <c r="B399" s="140" t="s">
        <v>22</v>
      </c>
      <c r="C399" s="68">
        <v>15325.2</v>
      </c>
      <c r="D399" s="94">
        <v>4</v>
      </c>
      <c r="E399" s="58" t="s">
        <v>724</v>
      </c>
      <c r="F399" s="133"/>
      <c r="G399" s="117">
        <v>397</v>
      </c>
      <c r="H399" s="59"/>
      <c r="I399" s="59"/>
      <c r="J399" s="59"/>
      <c r="K399" s="59"/>
      <c r="L399" s="59"/>
      <c r="M399" s="134"/>
      <c r="N399" s="141"/>
      <c r="O399" s="181"/>
      <c r="P399" s="98"/>
      <c r="Q399" s="104"/>
      <c r="R399" s="138"/>
      <c r="S399" s="145"/>
    </row>
    <row r="400" spans="1:19" ht="18.45" customHeight="1" x14ac:dyDescent="0.35">
      <c r="A400" s="131" t="s">
        <v>23</v>
      </c>
      <c r="B400" s="172" t="s">
        <v>24</v>
      </c>
      <c r="C400" s="68">
        <v>8703.2000000000007</v>
      </c>
      <c r="D400" s="121">
        <v>4</v>
      </c>
      <c r="E400" s="58" t="s">
        <v>1203</v>
      </c>
      <c r="F400" s="133"/>
      <c r="G400" s="117">
        <v>398</v>
      </c>
      <c r="H400" s="59"/>
      <c r="I400" s="59"/>
      <c r="J400" s="59"/>
      <c r="K400" s="59"/>
      <c r="L400" s="59"/>
      <c r="M400" s="134"/>
      <c r="N400" s="171"/>
      <c r="O400" s="181"/>
      <c r="P400" s="98"/>
      <c r="Q400" s="104"/>
      <c r="R400" s="138"/>
      <c r="S400" s="139"/>
    </row>
    <row r="401" spans="1:19" ht="18.45" customHeight="1" x14ac:dyDescent="0.35">
      <c r="A401" s="131">
        <v>5233</v>
      </c>
      <c r="B401" s="140" t="s">
        <v>25</v>
      </c>
      <c r="C401" s="68">
        <v>8703.2000000000007</v>
      </c>
      <c r="D401" s="121">
        <v>4</v>
      </c>
      <c r="E401" s="58" t="s">
        <v>615</v>
      </c>
      <c r="F401" s="133"/>
      <c r="G401" s="117">
        <v>399</v>
      </c>
      <c r="H401" s="59"/>
      <c r="I401" s="59"/>
      <c r="J401" s="59"/>
      <c r="K401" s="59"/>
      <c r="L401" s="59"/>
      <c r="M401" s="134"/>
      <c r="N401" s="141"/>
      <c r="O401" s="181"/>
      <c r="P401" s="98"/>
      <c r="Q401" s="104"/>
      <c r="R401" s="138"/>
      <c r="S401" s="139"/>
    </row>
    <row r="402" spans="1:19" ht="18.45" customHeight="1" x14ac:dyDescent="0.35">
      <c r="A402" s="211">
        <v>5219</v>
      </c>
      <c r="B402" s="77" t="s">
        <v>26</v>
      </c>
      <c r="C402" s="68">
        <v>8703</v>
      </c>
      <c r="D402" s="94">
        <v>4</v>
      </c>
      <c r="E402" s="58" t="s">
        <v>1204</v>
      </c>
      <c r="F402" s="133"/>
      <c r="G402" s="117">
        <v>400</v>
      </c>
      <c r="H402" s="59"/>
      <c r="I402" s="59"/>
      <c r="J402" s="59"/>
      <c r="K402" s="59"/>
      <c r="L402" s="59"/>
      <c r="M402" s="212"/>
      <c r="N402" s="213"/>
      <c r="O402" s="181"/>
      <c r="P402" s="98"/>
      <c r="Q402" s="104"/>
      <c r="R402" s="138"/>
      <c r="S402" s="145"/>
    </row>
    <row r="403" spans="1:19" ht="18.45" customHeight="1" x14ac:dyDescent="0.35">
      <c r="A403" s="131">
        <v>1815</v>
      </c>
      <c r="B403" s="140" t="s">
        <v>27</v>
      </c>
      <c r="C403" s="68">
        <v>10784.400000000001</v>
      </c>
      <c r="D403" s="121">
        <v>4</v>
      </c>
      <c r="E403" s="58" t="s">
        <v>1205</v>
      </c>
      <c r="F403" s="133" t="s">
        <v>1206</v>
      </c>
      <c r="G403" s="117">
        <v>401</v>
      </c>
      <c r="H403" s="59"/>
      <c r="I403" s="59"/>
      <c r="J403" s="59"/>
      <c r="K403" s="59"/>
      <c r="L403" s="59"/>
      <c r="M403" s="134"/>
      <c r="N403" s="141"/>
      <c r="O403" s="181"/>
      <c r="P403" s="98"/>
      <c r="Q403" s="104"/>
      <c r="R403" s="138"/>
      <c r="S403" s="139"/>
    </row>
    <row r="404" spans="1:19" ht="18.45" customHeight="1" x14ac:dyDescent="0.35">
      <c r="A404" s="131">
        <v>1822</v>
      </c>
      <c r="B404" s="140" t="s">
        <v>28</v>
      </c>
      <c r="C404" s="68">
        <v>10784.400000000001</v>
      </c>
      <c r="D404" s="121">
        <v>4</v>
      </c>
      <c r="E404" s="58" t="s">
        <v>1207</v>
      </c>
      <c r="F404" s="133"/>
      <c r="G404" s="117">
        <v>402</v>
      </c>
      <c r="H404" s="59"/>
      <c r="I404" s="59"/>
      <c r="J404" s="59"/>
      <c r="K404" s="59"/>
      <c r="L404" s="59"/>
      <c r="M404" s="134"/>
      <c r="N404" s="141"/>
      <c r="O404" s="181"/>
      <c r="P404" s="98"/>
      <c r="Q404" s="104"/>
      <c r="R404" s="138"/>
      <c r="S404" s="139"/>
    </row>
    <row r="405" spans="1:19" ht="18.45" customHeight="1" x14ac:dyDescent="0.35">
      <c r="A405" s="131">
        <v>1921</v>
      </c>
      <c r="B405" s="140" t="s">
        <v>29</v>
      </c>
      <c r="C405" s="68">
        <v>13622.400000000001</v>
      </c>
      <c r="D405" s="94">
        <v>4</v>
      </c>
      <c r="E405" s="58" t="s">
        <v>1208</v>
      </c>
      <c r="F405" s="133" t="s">
        <v>1209</v>
      </c>
      <c r="G405" s="117">
        <v>403</v>
      </c>
      <c r="H405" s="59"/>
      <c r="I405" s="59"/>
      <c r="J405" s="59"/>
      <c r="K405" s="59"/>
      <c r="L405" s="59"/>
      <c r="M405" s="134"/>
      <c r="N405" s="141"/>
      <c r="O405" s="181"/>
      <c r="P405" s="98"/>
      <c r="Q405" s="104"/>
      <c r="R405" s="138"/>
      <c r="S405" s="145"/>
    </row>
    <row r="406" spans="1:19" ht="18.45" customHeight="1" x14ac:dyDescent="0.35">
      <c r="A406" s="131">
        <v>2225</v>
      </c>
      <c r="B406" s="140" t="s">
        <v>30</v>
      </c>
      <c r="C406" s="68">
        <v>14568.400000000001</v>
      </c>
      <c r="D406" s="121">
        <v>4</v>
      </c>
      <c r="E406" s="58" t="s">
        <v>1210</v>
      </c>
      <c r="F406" s="133"/>
      <c r="G406" s="117">
        <v>404</v>
      </c>
      <c r="H406" s="59"/>
      <c r="I406" s="59"/>
      <c r="J406" s="59"/>
      <c r="K406" s="59"/>
      <c r="L406" s="59"/>
      <c r="M406" s="134"/>
      <c r="N406" s="141"/>
      <c r="O406" s="181"/>
      <c r="P406" s="98"/>
      <c r="Q406" s="104"/>
      <c r="R406" s="138"/>
      <c r="S406" s="139"/>
    </row>
    <row r="407" spans="1:19" ht="18.45" customHeight="1" x14ac:dyDescent="0.35">
      <c r="A407" s="131">
        <v>6759</v>
      </c>
      <c r="B407" s="140" t="s">
        <v>31</v>
      </c>
      <c r="C407" s="68">
        <v>3594.8</v>
      </c>
      <c r="D407" s="121">
        <v>4</v>
      </c>
      <c r="E407" s="58" t="s">
        <v>1211</v>
      </c>
      <c r="F407" s="133"/>
      <c r="G407" s="117">
        <v>405</v>
      </c>
      <c r="H407" s="59"/>
      <c r="I407" s="59"/>
      <c r="J407" s="59"/>
      <c r="K407" s="59"/>
      <c r="L407" s="59"/>
      <c r="M407" s="134"/>
      <c r="N407" s="141"/>
      <c r="O407" s="181"/>
      <c r="P407" s="98"/>
      <c r="Q407" s="104"/>
      <c r="R407" s="138"/>
      <c r="S407" s="139"/>
    </row>
    <row r="408" spans="1:19" ht="18.45" customHeight="1" x14ac:dyDescent="0.35">
      <c r="A408" s="131">
        <v>6766</v>
      </c>
      <c r="B408" s="140" t="s">
        <v>32</v>
      </c>
      <c r="C408" s="68">
        <v>13622.400000000001</v>
      </c>
      <c r="D408" s="94">
        <v>4</v>
      </c>
      <c r="E408" s="58" t="s">
        <v>1212</v>
      </c>
      <c r="F408" s="133"/>
      <c r="G408" s="117">
        <v>406</v>
      </c>
      <c r="H408" s="59"/>
      <c r="I408" s="59"/>
      <c r="J408" s="59"/>
      <c r="K408" s="59"/>
      <c r="L408" s="59"/>
      <c r="M408" s="134"/>
      <c r="N408" s="141"/>
      <c r="O408" s="181"/>
      <c r="P408" s="98"/>
      <c r="Q408" s="104"/>
      <c r="R408" s="138"/>
      <c r="S408" s="145"/>
    </row>
    <row r="409" spans="1:19" ht="18.45" customHeight="1" x14ac:dyDescent="0.35">
      <c r="A409" s="131">
        <v>3505</v>
      </c>
      <c r="B409" s="140" t="s">
        <v>33</v>
      </c>
      <c r="C409" s="68">
        <v>7946.4000000000005</v>
      </c>
      <c r="D409" s="121">
        <v>4</v>
      </c>
      <c r="E409" s="58" t="s">
        <v>1213</v>
      </c>
      <c r="F409" s="133" t="s">
        <v>1214</v>
      </c>
      <c r="G409" s="117">
        <v>407</v>
      </c>
      <c r="H409" s="59"/>
      <c r="I409" s="59"/>
      <c r="J409" s="59"/>
      <c r="K409" s="59"/>
      <c r="L409" s="59"/>
      <c r="M409" s="134"/>
      <c r="N409" s="141"/>
      <c r="O409" s="181"/>
      <c r="P409" s="98"/>
      <c r="Q409" s="104"/>
      <c r="R409" s="138"/>
      <c r="S409" s="139"/>
    </row>
    <row r="410" spans="1:19" ht="18.45" customHeight="1" x14ac:dyDescent="0.35">
      <c r="A410" s="131">
        <v>3536</v>
      </c>
      <c r="B410" s="140" t="s">
        <v>34</v>
      </c>
      <c r="C410" s="68">
        <v>7946.4000000000005</v>
      </c>
      <c r="D410" s="121">
        <v>4</v>
      </c>
      <c r="E410" s="58" t="s">
        <v>1215</v>
      </c>
      <c r="F410" s="133"/>
      <c r="G410" s="117">
        <v>408</v>
      </c>
      <c r="H410" s="59"/>
      <c r="I410" s="59"/>
      <c r="J410" s="59"/>
      <c r="K410" s="59"/>
      <c r="L410" s="59"/>
      <c r="M410" s="134"/>
      <c r="N410" s="141"/>
      <c r="O410" s="181"/>
      <c r="P410" s="98"/>
      <c r="Q410" s="104"/>
      <c r="R410" s="138"/>
      <c r="S410" s="139"/>
    </row>
    <row r="411" spans="1:19" ht="18.45" customHeight="1" x14ac:dyDescent="0.35">
      <c r="A411" s="131">
        <v>3512</v>
      </c>
      <c r="B411" s="140" t="s">
        <v>35</v>
      </c>
      <c r="C411" s="68">
        <v>7946.4000000000005</v>
      </c>
      <c r="D411" s="94">
        <v>4</v>
      </c>
      <c r="E411" s="58" t="s">
        <v>1216</v>
      </c>
      <c r="F411" s="133"/>
      <c r="G411" s="117">
        <v>409</v>
      </c>
      <c r="H411" s="59"/>
      <c r="I411" s="59"/>
      <c r="J411" s="59"/>
      <c r="K411" s="59"/>
      <c r="L411" s="59"/>
      <c r="M411" s="134"/>
      <c r="N411" s="141"/>
      <c r="O411" s="181"/>
      <c r="P411" s="98"/>
      <c r="Q411" s="104"/>
      <c r="R411" s="138"/>
      <c r="S411" s="145"/>
    </row>
    <row r="412" spans="1:19" ht="18.45" customHeight="1" x14ac:dyDescent="0.35">
      <c r="A412" s="131">
        <v>3529</v>
      </c>
      <c r="B412" s="172" t="s">
        <v>36</v>
      </c>
      <c r="C412" s="68">
        <v>7946.4000000000005</v>
      </c>
      <c r="D412" s="121">
        <v>4</v>
      </c>
      <c r="E412" s="58" t="s">
        <v>1217</v>
      </c>
      <c r="F412" s="133"/>
      <c r="G412" s="117">
        <v>410</v>
      </c>
      <c r="H412" s="59"/>
      <c r="I412" s="59"/>
      <c r="J412" s="59"/>
      <c r="K412" s="59"/>
      <c r="L412" s="59"/>
      <c r="M412" s="134"/>
      <c r="N412" s="171"/>
      <c r="O412" s="181"/>
      <c r="P412" s="98"/>
      <c r="Q412" s="104"/>
      <c r="R412" s="138"/>
      <c r="S412" s="139"/>
    </row>
    <row r="413" spans="1:19" ht="18.45" customHeight="1" x14ac:dyDescent="0.35">
      <c r="A413" s="131">
        <v>3567</v>
      </c>
      <c r="B413" s="172" t="s">
        <v>37</v>
      </c>
      <c r="C413" s="68">
        <v>7946.4000000000005</v>
      </c>
      <c r="D413" s="121">
        <v>4</v>
      </c>
      <c r="E413" s="58" t="s">
        <v>1218</v>
      </c>
      <c r="F413" s="133"/>
      <c r="G413" s="117">
        <v>411</v>
      </c>
      <c r="H413" s="59"/>
      <c r="I413" s="59"/>
      <c r="J413" s="59"/>
      <c r="K413" s="59"/>
      <c r="L413" s="59"/>
      <c r="M413" s="134"/>
      <c r="N413" s="171"/>
      <c r="O413" s="181"/>
      <c r="P413" s="98"/>
      <c r="Q413" s="104"/>
      <c r="R413" s="138"/>
      <c r="S413" s="139"/>
    </row>
    <row r="414" spans="1:19" ht="18.45" customHeight="1" x14ac:dyDescent="0.35">
      <c r="A414" s="131">
        <v>3574</v>
      </c>
      <c r="B414" s="140" t="s">
        <v>38</v>
      </c>
      <c r="C414" s="68">
        <v>7946.4000000000005</v>
      </c>
      <c r="D414" s="94">
        <v>4</v>
      </c>
      <c r="E414" s="58" t="s">
        <v>1219</v>
      </c>
      <c r="F414" s="133"/>
      <c r="G414" s="117">
        <v>412</v>
      </c>
      <c r="H414" s="59"/>
      <c r="I414" s="59"/>
      <c r="J414" s="59"/>
      <c r="K414" s="59"/>
      <c r="L414" s="59"/>
      <c r="M414" s="134"/>
      <c r="N414" s="141"/>
      <c r="O414" s="181"/>
      <c r="P414" s="98"/>
      <c r="Q414" s="104"/>
      <c r="R414" s="138"/>
      <c r="S414" s="145"/>
    </row>
    <row r="415" spans="1:19" ht="18.45" customHeight="1" x14ac:dyDescent="0.35">
      <c r="A415" s="131">
        <v>5813</v>
      </c>
      <c r="B415" s="140" t="s">
        <v>39</v>
      </c>
      <c r="C415" s="68">
        <v>18352.400000000001</v>
      </c>
      <c r="D415" s="121">
        <v>4</v>
      </c>
      <c r="E415" s="58" t="s">
        <v>1219</v>
      </c>
      <c r="F415" s="133" t="s">
        <v>1220</v>
      </c>
      <c r="G415" s="117">
        <v>413</v>
      </c>
      <c r="H415" s="59"/>
      <c r="I415" s="59"/>
      <c r="J415" s="59"/>
      <c r="K415" s="59"/>
      <c r="L415" s="59"/>
      <c r="M415" s="134"/>
      <c r="N415" s="141"/>
      <c r="O415" s="181"/>
      <c r="P415" s="98"/>
      <c r="Q415" s="104"/>
      <c r="R415" s="138"/>
      <c r="S415" s="139"/>
    </row>
    <row r="416" spans="1:19" ht="18.45" customHeight="1" x14ac:dyDescent="0.35">
      <c r="A416" s="131">
        <v>5356</v>
      </c>
      <c r="B416" s="140" t="s">
        <v>41</v>
      </c>
      <c r="C416" s="68">
        <v>59598.000000000007</v>
      </c>
      <c r="D416" s="121">
        <v>4</v>
      </c>
      <c r="E416" s="58" t="s">
        <v>1221</v>
      </c>
      <c r="F416" s="133"/>
      <c r="G416" s="117">
        <v>414</v>
      </c>
      <c r="H416" s="59"/>
      <c r="I416" s="59"/>
      <c r="J416" s="59"/>
      <c r="K416" s="59"/>
      <c r="L416" s="59"/>
      <c r="M416" s="134"/>
      <c r="N416" s="141"/>
      <c r="O416" s="181"/>
      <c r="P416" s="98"/>
      <c r="Q416" s="104"/>
      <c r="R416" s="138"/>
      <c r="S416" s="139"/>
    </row>
    <row r="417" spans="1:19" ht="18.45" customHeight="1" x14ac:dyDescent="0.35">
      <c r="A417" s="211">
        <v>5714</v>
      </c>
      <c r="B417" s="77" t="s">
        <v>40</v>
      </c>
      <c r="C417" s="68">
        <v>23900</v>
      </c>
      <c r="D417" s="94">
        <v>4</v>
      </c>
      <c r="E417" s="58" t="s">
        <v>1222</v>
      </c>
      <c r="F417" s="133"/>
      <c r="G417" s="117">
        <v>415</v>
      </c>
      <c r="H417" s="59"/>
      <c r="I417" s="59"/>
      <c r="J417" s="59"/>
      <c r="K417" s="59"/>
      <c r="L417" s="59"/>
      <c r="M417" s="212"/>
      <c r="N417" s="213"/>
      <c r="O417" s="181"/>
      <c r="P417" s="98"/>
      <c r="Q417" s="104"/>
      <c r="R417" s="138"/>
      <c r="S417" s="145"/>
    </row>
    <row r="418" spans="1:19" ht="18.45" customHeight="1" x14ac:dyDescent="0.35">
      <c r="A418" s="131">
        <v>2744</v>
      </c>
      <c r="B418" s="140" t="s">
        <v>42</v>
      </c>
      <c r="C418" s="68">
        <v>7189.6</v>
      </c>
      <c r="D418" s="121">
        <v>4</v>
      </c>
      <c r="E418" s="58" t="s">
        <v>1223</v>
      </c>
      <c r="F418" s="133"/>
      <c r="G418" s="117">
        <v>416</v>
      </c>
      <c r="H418" s="59"/>
      <c r="I418" s="59"/>
      <c r="J418" s="59"/>
      <c r="K418" s="59"/>
      <c r="L418" s="59"/>
      <c r="M418" s="134"/>
      <c r="N418" s="141"/>
      <c r="O418" s="181"/>
      <c r="P418" s="98"/>
      <c r="Q418" s="104"/>
      <c r="R418" s="138"/>
      <c r="S418" s="139"/>
    </row>
    <row r="419" spans="1:19" ht="18.45" customHeight="1" x14ac:dyDescent="0.35">
      <c r="A419" s="131">
        <v>2713</v>
      </c>
      <c r="B419" s="140" t="s">
        <v>43</v>
      </c>
      <c r="C419" s="68">
        <v>7189.6</v>
      </c>
      <c r="D419" s="121">
        <v>4</v>
      </c>
      <c r="E419" s="58" t="s">
        <v>1224</v>
      </c>
      <c r="F419" s="133"/>
      <c r="G419" s="117">
        <v>417</v>
      </c>
      <c r="H419" s="59"/>
      <c r="I419" s="59"/>
      <c r="J419" s="59"/>
      <c r="K419" s="59"/>
      <c r="L419" s="59"/>
      <c r="M419" s="134"/>
      <c r="N419" s="141"/>
      <c r="O419" s="181"/>
      <c r="P419" s="98"/>
      <c r="Q419" s="104"/>
      <c r="R419" s="138"/>
      <c r="S419" s="139"/>
    </row>
    <row r="420" spans="1:19" ht="18.45" customHeight="1" x14ac:dyDescent="0.35">
      <c r="A420" s="131">
        <v>2720</v>
      </c>
      <c r="B420" s="140" t="s">
        <v>44</v>
      </c>
      <c r="C420" s="68">
        <v>7189.6</v>
      </c>
      <c r="D420" s="94">
        <v>4</v>
      </c>
      <c r="E420" s="58" t="s">
        <v>1225</v>
      </c>
      <c r="F420" s="133"/>
      <c r="G420" s="117">
        <v>418</v>
      </c>
      <c r="H420" s="59"/>
      <c r="I420" s="59"/>
      <c r="J420" s="59"/>
      <c r="K420" s="59"/>
      <c r="L420" s="59"/>
      <c r="M420" s="134"/>
      <c r="N420" s="141"/>
      <c r="O420" s="181"/>
      <c r="P420" s="98"/>
      <c r="Q420" s="104"/>
      <c r="R420" s="138"/>
      <c r="S420" s="145"/>
    </row>
    <row r="421" spans="1:19" ht="18.45" customHeight="1" x14ac:dyDescent="0.35">
      <c r="A421" s="131">
        <v>2768</v>
      </c>
      <c r="B421" s="140" t="s">
        <v>45</v>
      </c>
      <c r="C421" s="68">
        <v>7189.6</v>
      </c>
      <c r="D421" s="121">
        <v>4</v>
      </c>
      <c r="E421" s="58" t="s">
        <v>1226</v>
      </c>
      <c r="F421" s="133"/>
      <c r="G421" s="117">
        <v>419</v>
      </c>
      <c r="H421" s="59"/>
      <c r="I421" s="59"/>
      <c r="J421" s="59"/>
      <c r="K421" s="59"/>
      <c r="L421" s="59"/>
      <c r="M421" s="134"/>
      <c r="N421" s="141"/>
      <c r="O421" s="181"/>
      <c r="P421" s="98"/>
      <c r="Q421" s="104"/>
      <c r="R421" s="138"/>
      <c r="S421" s="139"/>
    </row>
    <row r="422" spans="1:19" ht="18.45" customHeight="1" x14ac:dyDescent="0.35">
      <c r="A422" s="131">
        <v>2775</v>
      </c>
      <c r="B422" s="140" t="s">
        <v>46</v>
      </c>
      <c r="C422" s="68">
        <v>7189.6</v>
      </c>
      <c r="D422" s="121">
        <v>4</v>
      </c>
      <c r="E422" s="58" t="s">
        <v>1227</v>
      </c>
      <c r="F422" s="133"/>
      <c r="G422" s="117">
        <v>420</v>
      </c>
      <c r="H422" s="59"/>
      <c r="I422" s="59"/>
      <c r="J422" s="59"/>
      <c r="K422" s="59"/>
      <c r="L422" s="59"/>
      <c r="M422" s="134"/>
      <c r="N422" s="141"/>
      <c r="O422" s="181"/>
      <c r="P422" s="98"/>
      <c r="Q422" s="104"/>
      <c r="R422" s="138"/>
      <c r="S422" s="139"/>
    </row>
    <row r="423" spans="1:19" ht="18.45" customHeight="1" x14ac:dyDescent="0.35">
      <c r="A423" s="131">
        <v>3352</v>
      </c>
      <c r="B423" s="140" t="s">
        <v>47</v>
      </c>
      <c r="C423" s="68">
        <v>15325.2</v>
      </c>
      <c r="D423" s="94">
        <v>4</v>
      </c>
      <c r="E423" s="58" t="s">
        <v>1228</v>
      </c>
      <c r="F423" s="133" t="s">
        <v>1229</v>
      </c>
      <c r="G423" s="117">
        <v>421</v>
      </c>
      <c r="H423" s="59"/>
      <c r="I423" s="59"/>
      <c r="J423" s="59"/>
      <c r="K423" s="59"/>
      <c r="L423" s="59"/>
      <c r="M423" s="134"/>
      <c r="N423" s="141"/>
      <c r="O423" s="181"/>
      <c r="P423" s="98"/>
      <c r="Q423" s="104"/>
      <c r="R423" s="138"/>
      <c r="S423" s="145"/>
    </row>
    <row r="424" spans="1:19" ht="18.45" customHeight="1" x14ac:dyDescent="0.35">
      <c r="A424" s="131">
        <v>3369</v>
      </c>
      <c r="B424" s="140" t="s">
        <v>48</v>
      </c>
      <c r="C424" s="68">
        <v>15325.2</v>
      </c>
      <c r="D424" s="121">
        <v>4</v>
      </c>
      <c r="E424" s="58" t="s">
        <v>1230</v>
      </c>
      <c r="F424" s="133" t="s">
        <v>1231</v>
      </c>
      <c r="G424" s="117">
        <v>422</v>
      </c>
      <c r="H424" s="59"/>
      <c r="I424" s="59"/>
      <c r="J424" s="59"/>
      <c r="K424" s="59"/>
      <c r="L424" s="59"/>
      <c r="M424" s="134"/>
      <c r="N424" s="141"/>
      <c r="O424" s="181"/>
      <c r="P424" s="98"/>
      <c r="Q424" s="104"/>
      <c r="R424" s="138"/>
      <c r="S424" s="139"/>
    </row>
    <row r="425" spans="1:19" ht="18.45" customHeight="1" x14ac:dyDescent="0.35">
      <c r="A425" s="131">
        <v>2010</v>
      </c>
      <c r="B425" s="140" t="s">
        <v>49</v>
      </c>
      <c r="C425" s="68">
        <v>29326.000000000004</v>
      </c>
      <c r="D425" s="121">
        <v>4</v>
      </c>
      <c r="E425" s="58" t="s">
        <v>1232</v>
      </c>
      <c r="F425" s="133"/>
      <c r="G425" s="117">
        <v>423</v>
      </c>
      <c r="H425" s="59"/>
      <c r="I425" s="59"/>
      <c r="J425" s="59"/>
      <c r="K425" s="59"/>
      <c r="L425" s="59"/>
      <c r="M425" s="134"/>
      <c r="N425" s="141"/>
      <c r="O425" s="181"/>
      <c r="P425" s="98"/>
      <c r="Q425" s="104"/>
      <c r="R425" s="138"/>
      <c r="S425" s="139"/>
    </row>
    <row r="426" spans="1:19" ht="18.45" customHeight="1" x14ac:dyDescent="0.35">
      <c r="A426" s="131">
        <v>3345</v>
      </c>
      <c r="B426" s="140" t="s">
        <v>50</v>
      </c>
      <c r="C426" s="68">
        <v>15325.2</v>
      </c>
      <c r="D426" s="94">
        <v>4</v>
      </c>
      <c r="E426" s="58" t="s">
        <v>1233</v>
      </c>
      <c r="F426" s="133" t="s">
        <v>1234</v>
      </c>
      <c r="G426" s="117">
        <v>424</v>
      </c>
      <c r="H426" s="59"/>
      <c r="I426" s="59"/>
      <c r="J426" s="59"/>
      <c r="K426" s="59"/>
      <c r="L426" s="59"/>
      <c r="M426" s="134"/>
      <c r="N426" s="141"/>
      <c r="O426" s="181"/>
      <c r="P426" s="98"/>
      <c r="Q426" s="104"/>
      <c r="R426" s="138"/>
      <c r="S426" s="145"/>
    </row>
    <row r="427" spans="1:19" ht="18.45" customHeight="1" x14ac:dyDescent="0.35">
      <c r="A427" s="131">
        <v>4410</v>
      </c>
      <c r="B427" s="172" t="s">
        <v>51</v>
      </c>
      <c r="C427" s="68">
        <v>10784.400000000001</v>
      </c>
      <c r="D427" s="121">
        <v>4</v>
      </c>
      <c r="E427" s="58" t="s">
        <v>1235</v>
      </c>
      <c r="F427" s="133"/>
      <c r="G427" s="117">
        <v>425</v>
      </c>
      <c r="H427" s="59"/>
      <c r="I427" s="59"/>
      <c r="J427" s="59"/>
      <c r="K427" s="59"/>
      <c r="L427" s="59"/>
      <c r="M427" s="134"/>
      <c r="N427" s="171"/>
      <c r="O427" s="181"/>
      <c r="P427" s="98"/>
      <c r="Q427" s="104"/>
      <c r="R427" s="138"/>
      <c r="S427" s="139"/>
    </row>
    <row r="428" spans="1:19" ht="18.45" customHeight="1" x14ac:dyDescent="0.35">
      <c r="A428" s="131">
        <v>4427</v>
      </c>
      <c r="B428" s="172" t="s">
        <v>52</v>
      </c>
      <c r="C428" s="68">
        <v>10784.400000000001</v>
      </c>
      <c r="D428" s="121">
        <v>4</v>
      </c>
      <c r="E428" s="58" t="s">
        <v>1236</v>
      </c>
      <c r="F428" s="133"/>
      <c r="G428" s="117">
        <v>426</v>
      </c>
      <c r="H428" s="59"/>
      <c r="I428" s="59"/>
      <c r="J428" s="59"/>
      <c r="K428" s="59"/>
      <c r="L428" s="59"/>
      <c r="M428" s="134"/>
      <c r="N428" s="171"/>
      <c r="O428" s="181"/>
      <c r="P428" s="98"/>
      <c r="Q428" s="104"/>
      <c r="R428" s="138"/>
      <c r="S428" s="139"/>
    </row>
    <row r="429" spans="1:19" ht="18.45" customHeight="1" x14ac:dyDescent="0.35">
      <c r="A429" s="131">
        <v>4434</v>
      </c>
      <c r="B429" s="172" t="s">
        <v>53</v>
      </c>
      <c r="C429" s="68">
        <v>10784.400000000001</v>
      </c>
      <c r="D429" s="94">
        <v>4</v>
      </c>
      <c r="E429" s="58" t="s">
        <v>1237</v>
      </c>
      <c r="F429" s="133"/>
      <c r="G429" s="117">
        <v>427</v>
      </c>
      <c r="H429" s="59"/>
      <c r="I429" s="59"/>
      <c r="J429" s="59"/>
      <c r="K429" s="59"/>
      <c r="L429" s="59"/>
      <c r="M429" s="134"/>
      <c r="N429" s="171"/>
      <c r="O429" s="181"/>
      <c r="P429" s="98"/>
      <c r="Q429" s="104"/>
      <c r="R429" s="138"/>
      <c r="S429" s="145"/>
    </row>
    <row r="430" spans="1:19" ht="18.45" customHeight="1" x14ac:dyDescent="0.35">
      <c r="A430" s="131">
        <v>3307</v>
      </c>
      <c r="B430" s="140" t="s">
        <v>54</v>
      </c>
      <c r="C430" s="68">
        <v>35758.800000000003</v>
      </c>
      <c r="D430" s="121">
        <v>4</v>
      </c>
      <c r="E430" s="58" t="s">
        <v>1238</v>
      </c>
      <c r="F430" s="133" t="s">
        <v>1239</v>
      </c>
      <c r="G430" s="117">
        <v>428</v>
      </c>
      <c r="H430" s="59"/>
      <c r="I430" s="59"/>
      <c r="J430" s="59"/>
      <c r="K430" s="59"/>
      <c r="L430" s="59"/>
      <c r="M430" s="134"/>
      <c r="N430" s="141"/>
      <c r="O430" s="181"/>
      <c r="P430" s="98"/>
      <c r="Q430" s="104"/>
      <c r="R430" s="138"/>
      <c r="S430" s="139"/>
    </row>
    <row r="431" spans="1:19" ht="18.45" customHeight="1" x14ac:dyDescent="0.35">
      <c r="A431" s="131">
        <v>2607</v>
      </c>
      <c r="B431" s="140" t="s">
        <v>55</v>
      </c>
      <c r="C431" s="68">
        <v>10784.400000000001</v>
      </c>
      <c r="D431" s="121">
        <v>4</v>
      </c>
      <c r="E431" s="58" t="s">
        <v>1240</v>
      </c>
      <c r="F431" s="133"/>
      <c r="G431" s="117">
        <v>429</v>
      </c>
      <c r="H431" s="59"/>
      <c r="I431" s="59"/>
      <c r="J431" s="59"/>
      <c r="K431" s="59"/>
      <c r="L431" s="59"/>
      <c r="M431" s="134"/>
      <c r="N431" s="141"/>
      <c r="O431" s="181"/>
      <c r="P431" s="98"/>
      <c r="Q431" s="104"/>
      <c r="R431" s="138"/>
      <c r="S431" s="139"/>
    </row>
    <row r="432" spans="1:19" ht="18.45" customHeight="1" x14ac:dyDescent="0.35">
      <c r="A432" s="131">
        <v>2638</v>
      </c>
      <c r="B432" s="140" t="s">
        <v>56</v>
      </c>
      <c r="C432" s="68">
        <v>10784.400000000001</v>
      </c>
      <c r="D432" s="94">
        <v>4</v>
      </c>
      <c r="E432" s="58" t="s">
        <v>1241</v>
      </c>
      <c r="F432" s="133"/>
      <c r="G432" s="117">
        <v>430</v>
      </c>
      <c r="H432" s="59"/>
      <c r="I432" s="59"/>
      <c r="J432" s="59"/>
      <c r="K432" s="59"/>
      <c r="L432" s="59"/>
      <c r="M432" s="134"/>
      <c r="N432" s="141"/>
      <c r="O432" s="181"/>
      <c r="P432" s="98"/>
      <c r="Q432" s="104"/>
      <c r="R432" s="138"/>
      <c r="S432" s="145"/>
    </row>
    <row r="433" spans="1:19" ht="18.45" customHeight="1" x14ac:dyDescent="0.35">
      <c r="A433" s="131">
        <v>2614</v>
      </c>
      <c r="B433" s="140" t="s">
        <v>57</v>
      </c>
      <c r="C433" s="68">
        <v>10784.400000000001</v>
      </c>
      <c r="D433" s="121">
        <v>4</v>
      </c>
      <c r="E433" s="58" t="s">
        <v>1242</v>
      </c>
      <c r="F433" s="133" t="s">
        <v>1243</v>
      </c>
      <c r="G433" s="117">
        <v>431</v>
      </c>
      <c r="H433" s="59"/>
      <c r="I433" s="59"/>
      <c r="J433" s="59"/>
      <c r="K433" s="59"/>
      <c r="L433" s="59"/>
      <c r="M433" s="134"/>
      <c r="N433" s="141"/>
      <c r="O433" s="181"/>
      <c r="P433" s="98"/>
      <c r="Q433" s="104"/>
      <c r="R433" s="138"/>
      <c r="S433" s="139"/>
    </row>
    <row r="434" spans="1:19" ht="18.45" customHeight="1" x14ac:dyDescent="0.35">
      <c r="A434" s="131">
        <v>2621</v>
      </c>
      <c r="B434" s="140" t="s">
        <v>58</v>
      </c>
      <c r="C434" s="68">
        <v>10784.400000000001</v>
      </c>
      <c r="D434" s="121">
        <v>4</v>
      </c>
      <c r="E434" s="58" t="s">
        <v>1244</v>
      </c>
      <c r="F434" s="133" t="s">
        <v>1245</v>
      </c>
      <c r="G434" s="117">
        <v>432</v>
      </c>
      <c r="H434" s="59"/>
      <c r="I434" s="59"/>
      <c r="J434" s="59"/>
      <c r="K434" s="59"/>
      <c r="L434" s="59"/>
      <c r="M434" s="134"/>
      <c r="N434" s="141"/>
      <c r="O434" s="181"/>
      <c r="P434" s="98"/>
      <c r="Q434" s="104"/>
      <c r="R434" s="138"/>
      <c r="S434" s="139"/>
    </row>
    <row r="435" spans="1:19" ht="18.45" customHeight="1" x14ac:dyDescent="0.35">
      <c r="A435" s="131">
        <v>2669</v>
      </c>
      <c r="B435" s="140" t="s">
        <v>59</v>
      </c>
      <c r="C435" s="68">
        <v>10784.400000000001</v>
      </c>
      <c r="D435" s="94">
        <v>4</v>
      </c>
      <c r="E435" s="58" t="s">
        <v>1246</v>
      </c>
      <c r="F435" s="133" t="s">
        <v>1247</v>
      </c>
      <c r="G435" s="117">
        <v>433</v>
      </c>
      <c r="H435" s="59"/>
      <c r="I435" s="59"/>
      <c r="J435" s="59"/>
      <c r="K435" s="59"/>
      <c r="L435" s="59"/>
      <c r="M435" s="134"/>
      <c r="N435" s="141"/>
      <c r="O435" s="181"/>
      <c r="P435" s="98"/>
      <c r="Q435" s="104"/>
      <c r="R435" s="138"/>
      <c r="S435" s="145"/>
    </row>
    <row r="436" spans="1:19" ht="18.45" customHeight="1" x14ac:dyDescent="0.35">
      <c r="A436" s="131">
        <v>2676</v>
      </c>
      <c r="B436" s="140" t="s">
        <v>60</v>
      </c>
      <c r="C436" s="68">
        <v>11862.840000000002</v>
      </c>
      <c r="D436" s="121">
        <v>4</v>
      </c>
      <c r="E436" s="58" t="s">
        <v>1248</v>
      </c>
      <c r="F436" s="133" t="s">
        <v>1249</v>
      </c>
      <c r="G436" s="117">
        <v>434</v>
      </c>
      <c r="H436" s="59"/>
      <c r="I436" s="59"/>
      <c r="J436" s="59"/>
      <c r="K436" s="59"/>
      <c r="L436" s="59"/>
      <c r="M436" s="134"/>
      <c r="N436" s="141"/>
      <c r="O436" s="181"/>
      <c r="P436" s="98"/>
      <c r="Q436" s="104"/>
      <c r="R436" s="138"/>
      <c r="S436" s="139"/>
    </row>
    <row r="437" spans="1:19" ht="18.45" customHeight="1" x14ac:dyDescent="0.35">
      <c r="A437" s="211">
        <v>3598</v>
      </c>
      <c r="B437" s="77" t="s">
        <v>61</v>
      </c>
      <c r="C437" s="78">
        <v>20590</v>
      </c>
      <c r="D437" s="121">
        <v>4</v>
      </c>
      <c r="E437" s="58" t="s">
        <v>1250</v>
      </c>
      <c r="F437" s="133"/>
      <c r="G437" s="117">
        <v>435</v>
      </c>
      <c r="H437" s="59"/>
      <c r="I437" s="59"/>
      <c r="J437" s="59"/>
      <c r="K437" s="59"/>
      <c r="L437" s="59"/>
      <c r="M437" s="212"/>
      <c r="N437" s="213"/>
      <c r="O437" s="105"/>
      <c r="P437" s="98"/>
      <c r="Q437" s="104"/>
      <c r="R437" s="138"/>
      <c r="S437" s="139"/>
    </row>
    <row r="438" spans="1:19" ht="18.45" customHeight="1" x14ac:dyDescent="0.35">
      <c r="A438" s="211">
        <v>1013</v>
      </c>
      <c r="B438" s="77" t="s">
        <v>62</v>
      </c>
      <c r="C438" s="78">
        <v>18300</v>
      </c>
      <c r="D438" s="121">
        <v>4</v>
      </c>
      <c r="E438" s="58" t="s">
        <v>725</v>
      </c>
      <c r="F438" s="133"/>
      <c r="G438" s="117">
        <v>436</v>
      </c>
      <c r="H438" s="59"/>
      <c r="I438" s="59"/>
      <c r="J438" s="59"/>
      <c r="K438" s="59"/>
      <c r="L438" s="59"/>
      <c r="M438" s="212"/>
      <c r="N438" s="213"/>
      <c r="O438" s="105"/>
      <c r="P438" s="98"/>
      <c r="Q438" s="104"/>
      <c r="R438" s="138"/>
      <c r="S438" s="145"/>
    </row>
    <row r="439" spans="1:19" ht="18.45" customHeight="1" x14ac:dyDescent="0.35">
      <c r="A439" s="211">
        <v>4090</v>
      </c>
      <c r="B439" s="77" t="s">
        <v>63</v>
      </c>
      <c r="C439" s="78">
        <v>9790</v>
      </c>
      <c r="D439" s="121">
        <v>4</v>
      </c>
      <c r="E439" s="58" t="s">
        <v>1251</v>
      </c>
      <c r="F439" s="133"/>
      <c r="G439" s="117">
        <v>437</v>
      </c>
      <c r="H439" s="59"/>
      <c r="I439" s="59"/>
      <c r="J439" s="59"/>
      <c r="K439" s="59"/>
      <c r="L439" s="59"/>
      <c r="M439" s="212"/>
      <c r="N439" s="213"/>
      <c r="O439" s="105"/>
      <c r="P439" s="98"/>
      <c r="Q439" s="104"/>
      <c r="R439" s="138"/>
      <c r="S439" s="139"/>
    </row>
    <row r="440" spans="1:19" ht="18.45" customHeight="1" x14ac:dyDescent="0.35">
      <c r="A440" s="211">
        <v>5615</v>
      </c>
      <c r="B440" s="77" t="s">
        <v>64</v>
      </c>
      <c r="C440" s="78">
        <v>24540</v>
      </c>
      <c r="D440" s="121">
        <v>4</v>
      </c>
      <c r="E440" s="58" t="s">
        <v>1252</v>
      </c>
      <c r="F440" s="133"/>
      <c r="G440" s="117">
        <v>438</v>
      </c>
      <c r="H440" s="59"/>
      <c r="I440" s="59"/>
      <c r="J440" s="59"/>
      <c r="K440" s="59"/>
      <c r="L440" s="59"/>
      <c r="M440" s="212"/>
      <c r="N440" s="213"/>
      <c r="O440" s="105"/>
      <c r="P440" s="98"/>
      <c r="Q440" s="104"/>
      <c r="R440" s="138"/>
      <c r="S440" s="139"/>
    </row>
    <row r="441" spans="1:19" ht="18.45" customHeight="1" x14ac:dyDescent="0.35">
      <c r="A441" s="211">
        <v>2898</v>
      </c>
      <c r="B441" s="77" t="s">
        <v>65</v>
      </c>
      <c r="C441" s="78">
        <v>12950</v>
      </c>
      <c r="D441" s="121">
        <v>4</v>
      </c>
      <c r="E441" s="58" t="s">
        <v>1253</v>
      </c>
      <c r="F441" s="133"/>
      <c r="G441" s="117">
        <v>439</v>
      </c>
      <c r="H441" s="59"/>
      <c r="I441" s="59"/>
      <c r="J441" s="59"/>
      <c r="K441" s="59"/>
      <c r="L441" s="59"/>
      <c r="M441" s="212"/>
      <c r="N441" s="213"/>
      <c r="O441" s="105"/>
      <c r="P441" s="98"/>
      <c r="Q441" s="104"/>
      <c r="R441" s="138"/>
      <c r="S441" s="145"/>
    </row>
    <row r="442" spans="1:19" ht="18.45" customHeight="1" x14ac:dyDescent="0.35">
      <c r="A442" s="211">
        <v>4557</v>
      </c>
      <c r="B442" s="77" t="s">
        <v>66</v>
      </c>
      <c r="C442" s="78">
        <v>23890</v>
      </c>
      <c r="D442" s="121">
        <v>4</v>
      </c>
      <c r="E442" s="58" t="s">
        <v>1254</v>
      </c>
      <c r="F442" s="133"/>
      <c r="G442" s="117">
        <v>440</v>
      </c>
      <c r="H442" s="59"/>
      <c r="I442" s="59"/>
      <c r="J442" s="59"/>
      <c r="K442" s="59"/>
      <c r="L442" s="59"/>
      <c r="M442" s="212"/>
      <c r="N442" s="213"/>
      <c r="O442" s="105"/>
      <c r="P442" s="98"/>
      <c r="Q442" s="104"/>
      <c r="R442" s="138"/>
      <c r="S442" s="139"/>
    </row>
    <row r="443" spans="1:19" ht="18.45" customHeight="1" x14ac:dyDescent="0.35">
      <c r="A443" s="211">
        <v>3321</v>
      </c>
      <c r="B443" s="77" t="s">
        <v>67</v>
      </c>
      <c r="C443" s="78">
        <v>20590</v>
      </c>
      <c r="D443" s="121">
        <v>4</v>
      </c>
      <c r="E443" s="58" t="s">
        <v>1255</v>
      </c>
      <c r="F443" s="133"/>
      <c r="G443" s="117">
        <v>441</v>
      </c>
      <c r="H443" s="59"/>
      <c r="I443" s="59"/>
      <c r="J443" s="59"/>
      <c r="K443" s="59"/>
      <c r="L443" s="59"/>
      <c r="M443" s="212"/>
      <c r="N443" s="213"/>
      <c r="O443" s="105"/>
      <c r="P443" s="98"/>
      <c r="Q443" s="104"/>
      <c r="R443" s="138"/>
      <c r="S443" s="139"/>
    </row>
    <row r="444" spans="1:19" ht="18.45" customHeight="1" x14ac:dyDescent="0.35">
      <c r="A444" s="211">
        <v>3116</v>
      </c>
      <c r="B444" s="77" t="s">
        <v>68</v>
      </c>
      <c r="C444" s="78">
        <v>12060</v>
      </c>
      <c r="D444" s="121">
        <v>4</v>
      </c>
      <c r="E444" s="58" t="s">
        <v>615</v>
      </c>
      <c r="F444" s="133"/>
      <c r="G444" s="117">
        <v>442</v>
      </c>
      <c r="H444" s="59"/>
      <c r="I444" s="59"/>
      <c r="J444" s="59"/>
      <c r="K444" s="59"/>
      <c r="L444" s="59"/>
      <c r="M444" s="212"/>
      <c r="N444" s="213"/>
      <c r="O444" s="105"/>
      <c r="P444" s="98"/>
      <c r="Q444" s="104"/>
      <c r="R444" s="138"/>
      <c r="S444" s="145"/>
    </row>
    <row r="445" spans="1:19" ht="18.45" customHeight="1" x14ac:dyDescent="0.35">
      <c r="A445" s="211">
        <v>4045</v>
      </c>
      <c r="B445" s="77" t="s">
        <v>69</v>
      </c>
      <c r="C445" s="78">
        <v>48950</v>
      </c>
      <c r="D445" s="121">
        <v>4</v>
      </c>
      <c r="E445" s="58" t="s">
        <v>1256</v>
      </c>
      <c r="F445" s="133"/>
      <c r="G445" s="117">
        <v>443</v>
      </c>
      <c r="H445" s="59"/>
      <c r="I445" s="59"/>
      <c r="J445" s="59"/>
      <c r="K445" s="59"/>
      <c r="L445" s="59"/>
      <c r="M445" s="212"/>
      <c r="N445" s="213"/>
      <c r="O445" s="105"/>
      <c r="P445" s="98"/>
      <c r="Q445" s="104"/>
      <c r="R445" s="138"/>
      <c r="S445" s="139"/>
    </row>
    <row r="446" spans="1:19" ht="18.45" customHeight="1" x14ac:dyDescent="0.35">
      <c r="A446" s="131"/>
      <c r="B446" s="140"/>
      <c r="C446" s="214" t="s">
        <v>834</v>
      </c>
      <c r="D446" s="98"/>
      <c r="E446" s="58"/>
      <c r="F446" s="133"/>
      <c r="G446" s="117">
        <v>444</v>
      </c>
      <c r="H446" s="59"/>
      <c r="I446" s="59"/>
      <c r="J446" s="59"/>
      <c r="K446" s="59"/>
      <c r="L446" s="59"/>
      <c r="M446" s="134"/>
      <c r="N446" s="141"/>
      <c r="O446" s="181"/>
      <c r="P446" s="98"/>
      <c r="Q446" s="104"/>
      <c r="R446" s="138"/>
      <c r="S446" s="139"/>
    </row>
    <row r="447" spans="1:19" ht="18.45" customHeight="1" x14ac:dyDescent="0.35">
      <c r="A447" s="131" t="s">
        <v>620</v>
      </c>
      <c r="B447" s="215" t="s">
        <v>620</v>
      </c>
      <c r="C447" s="71" t="s">
        <v>834</v>
      </c>
      <c r="D447" s="124" t="s">
        <v>620</v>
      </c>
      <c r="E447" s="147" t="s">
        <v>620</v>
      </c>
      <c r="F447" s="133"/>
      <c r="G447" s="117">
        <v>445</v>
      </c>
      <c r="H447" s="59"/>
      <c r="I447" s="59"/>
      <c r="J447" s="59"/>
      <c r="K447" s="59"/>
      <c r="L447" s="59"/>
      <c r="M447" s="134"/>
      <c r="N447" s="216"/>
      <c r="O447" s="191"/>
      <c r="P447" s="124"/>
      <c r="Q447" s="138"/>
      <c r="R447" s="138"/>
      <c r="S447" s="145"/>
    </row>
    <row r="448" spans="1:19" ht="18.45" customHeight="1" x14ac:dyDescent="0.35">
      <c r="A448" s="131">
        <v>11186700</v>
      </c>
      <c r="B448" s="190" t="s">
        <v>865</v>
      </c>
      <c r="C448" s="71" t="s">
        <v>834</v>
      </c>
      <c r="D448" s="124" t="s">
        <v>620</v>
      </c>
      <c r="E448" s="146" t="s">
        <v>615</v>
      </c>
      <c r="F448" s="133"/>
      <c r="G448" s="117">
        <v>446</v>
      </c>
      <c r="H448" s="59"/>
      <c r="I448" s="59"/>
      <c r="J448" s="59"/>
      <c r="K448" s="59"/>
      <c r="L448" s="59"/>
      <c r="M448" s="134"/>
      <c r="N448" s="171"/>
      <c r="O448" s="191"/>
      <c r="P448" s="124"/>
      <c r="Q448" s="104"/>
      <c r="R448" s="138"/>
      <c r="S448" s="139"/>
    </row>
    <row r="449" spans="1:19" ht="18.45" customHeight="1" x14ac:dyDescent="0.35">
      <c r="A449" s="131">
        <v>3114000</v>
      </c>
      <c r="B449" s="217" t="s">
        <v>866</v>
      </c>
      <c r="C449" s="71" t="s">
        <v>834</v>
      </c>
      <c r="D449" s="124" t="s">
        <v>620</v>
      </c>
      <c r="E449" s="146" t="s">
        <v>615</v>
      </c>
      <c r="F449" s="133"/>
      <c r="G449" s="117">
        <v>447</v>
      </c>
      <c r="H449" s="59"/>
      <c r="I449" s="59"/>
      <c r="J449" s="59"/>
      <c r="K449" s="59"/>
      <c r="L449" s="59"/>
      <c r="M449" s="134"/>
      <c r="N449" s="171"/>
      <c r="O449" s="191"/>
      <c r="P449" s="124"/>
      <c r="Q449" s="104"/>
      <c r="R449" s="138"/>
      <c r="S449" s="139"/>
    </row>
    <row r="450" spans="1:19" ht="18.45" customHeight="1" x14ac:dyDescent="0.35">
      <c r="A450" s="131">
        <v>3121800</v>
      </c>
      <c r="B450" s="217" t="s">
        <v>867</v>
      </c>
      <c r="C450" s="71" t="s">
        <v>834</v>
      </c>
      <c r="D450" s="124" t="s">
        <v>620</v>
      </c>
      <c r="E450" s="152" t="s">
        <v>1257</v>
      </c>
      <c r="F450" s="133"/>
      <c r="G450" s="117">
        <v>448</v>
      </c>
      <c r="H450" s="59"/>
      <c r="I450" s="59"/>
      <c r="J450" s="59"/>
      <c r="K450" s="59"/>
      <c r="L450" s="59"/>
      <c r="M450" s="134"/>
      <c r="N450" s="171"/>
      <c r="O450" s="191"/>
      <c r="P450" s="124"/>
      <c r="Q450" s="104"/>
      <c r="R450" s="138"/>
      <c r="S450" s="145"/>
    </row>
    <row r="451" spans="1:19" ht="18.45" customHeight="1" x14ac:dyDescent="0.35">
      <c r="A451" s="131">
        <v>2127400</v>
      </c>
      <c r="B451" s="217" t="s">
        <v>868</v>
      </c>
      <c r="C451" s="71" t="s">
        <v>834</v>
      </c>
      <c r="D451" s="124" t="s">
        <v>620</v>
      </c>
      <c r="E451" s="152" t="s">
        <v>615</v>
      </c>
      <c r="F451" s="133"/>
      <c r="G451" s="117">
        <v>449</v>
      </c>
      <c r="H451" s="59"/>
      <c r="I451" s="59"/>
      <c r="J451" s="59"/>
      <c r="K451" s="59"/>
      <c r="L451" s="59"/>
      <c r="M451" s="134"/>
      <c r="N451" s="171"/>
      <c r="O451" s="191"/>
      <c r="P451" s="124"/>
      <c r="Q451" s="104"/>
      <c r="R451" s="138"/>
      <c r="S451" s="139"/>
    </row>
    <row r="452" spans="1:19" ht="18.45" customHeight="1" x14ac:dyDescent="0.35">
      <c r="A452" s="131">
        <v>3130600</v>
      </c>
      <c r="B452" s="217" t="s">
        <v>869</v>
      </c>
      <c r="C452" s="71" t="s">
        <v>834</v>
      </c>
      <c r="D452" s="124" t="s">
        <v>620</v>
      </c>
      <c r="E452" s="152" t="s">
        <v>615</v>
      </c>
      <c r="F452" s="133"/>
      <c r="G452" s="117">
        <v>450</v>
      </c>
      <c r="H452" s="59"/>
      <c r="I452" s="59"/>
      <c r="J452" s="59"/>
      <c r="K452" s="59"/>
      <c r="L452" s="59"/>
      <c r="M452" s="134"/>
      <c r="N452" s="171"/>
      <c r="O452" s="191"/>
      <c r="P452" s="124"/>
      <c r="Q452" s="104"/>
      <c r="R452" s="138"/>
      <c r="S452" s="139"/>
    </row>
    <row r="453" spans="1:19" ht="18.45" customHeight="1" x14ac:dyDescent="0.35">
      <c r="A453" s="131">
        <v>37481</v>
      </c>
      <c r="B453" s="217" t="s">
        <v>870</v>
      </c>
      <c r="C453" s="71" t="s">
        <v>834</v>
      </c>
      <c r="D453" s="124" t="s">
        <v>620</v>
      </c>
      <c r="E453" s="152" t="s">
        <v>615</v>
      </c>
      <c r="F453" s="133"/>
      <c r="G453" s="117">
        <v>451</v>
      </c>
      <c r="H453" s="59"/>
      <c r="I453" s="59"/>
      <c r="J453" s="59"/>
      <c r="K453" s="59"/>
      <c r="L453" s="59"/>
      <c r="M453" s="134"/>
      <c r="N453" s="171"/>
      <c r="O453" s="191"/>
      <c r="P453" s="124"/>
      <c r="Q453" s="104"/>
      <c r="R453" s="138"/>
      <c r="S453" s="145"/>
    </row>
    <row r="454" spans="1:19" ht="18.45" customHeight="1" x14ac:dyDescent="0.35">
      <c r="A454" s="131">
        <v>12155000</v>
      </c>
      <c r="B454" s="217" t="s">
        <v>871</v>
      </c>
      <c r="C454" s="71" t="s">
        <v>834</v>
      </c>
      <c r="D454" s="124" t="s">
        <v>620</v>
      </c>
      <c r="E454" s="152" t="s">
        <v>615</v>
      </c>
      <c r="F454" s="133"/>
      <c r="G454" s="117">
        <v>452</v>
      </c>
      <c r="H454" s="59"/>
      <c r="I454" s="59"/>
      <c r="J454" s="59"/>
      <c r="K454" s="59"/>
      <c r="L454" s="59"/>
      <c r="M454" s="134"/>
      <c r="N454" s="171"/>
      <c r="O454" s="191"/>
      <c r="P454" s="124"/>
      <c r="Q454" s="104"/>
      <c r="R454" s="138"/>
      <c r="S454" s="139"/>
    </row>
    <row r="455" spans="1:19" ht="18.45" customHeight="1" x14ac:dyDescent="0.35">
      <c r="A455" s="131">
        <v>12274200</v>
      </c>
      <c r="B455" s="217" t="s">
        <v>872</v>
      </c>
      <c r="C455" s="71" t="s">
        <v>834</v>
      </c>
      <c r="D455" s="124" t="s">
        <v>620</v>
      </c>
      <c r="E455" s="146" t="s">
        <v>873</v>
      </c>
      <c r="F455" s="133"/>
      <c r="G455" s="117">
        <v>453</v>
      </c>
      <c r="H455" s="59"/>
      <c r="I455" s="59"/>
      <c r="J455" s="59"/>
      <c r="K455" s="59"/>
      <c r="L455" s="59"/>
      <c r="M455" s="134"/>
      <c r="N455" s="171"/>
      <c r="O455" s="191"/>
      <c r="P455" s="124"/>
      <c r="Q455" s="104"/>
      <c r="R455" s="138"/>
      <c r="S455" s="139"/>
    </row>
    <row r="456" spans="1:19" ht="18.45" customHeight="1" x14ac:dyDescent="0.35">
      <c r="A456" s="131">
        <v>3112700</v>
      </c>
      <c r="B456" s="217" t="s">
        <v>874</v>
      </c>
      <c r="C456" s="71" t="s">
        <v>834</v>
      </c>
      <c r="D456" s="124" t="s">
        <v>620</v>
      </c>
      <c r="E456" s="146" t="s">
        <v>615</v>
      </c>
      <c r="F456" s="133"/>
      <c r="G456" s="117">
        <v>454</v>
      </c>
      <c r="H456" s="59"/>
      <c r="I456" s="59"/>
      <c r="J456" s="59"/>
      <c r="K456" s="59"/>
      <c r="L456" s="59"/>
      <c r="M456" s="134"/>
      <c r="N456" s="171"/>
      <c r="O456" s="191"/>
      <c r="P456" s="124"/>
      <c r="Q456" s="104"/>
      <c r="R456" s="138"/>
      <c r="S456" s="145"/>
    </row>
    <row r="457" spans="1:19" ht="18.45" customHeight="1" x14ac:dyDescent="0.35">
      <c r="A457" s="131">
        <v>11235200</v>
      </c>
      <c r="B457" s="218" t="s">
        <v>875</v>
      </c>
      <c r="C457" s="71">
        <v>7616.920000000001</v>
      </c>
      <c r="D457" s="124" t="s">
        <v>620</v>
      </c>
      <c r="E457" s="152" t="s">
        <v>876</v>
      </c>
      <c r="F457" s="133"/>
      <c r="G457" s="117">
        <v>455</v>
      </c>
      <c r="H457" s="59"/>
      <c r="I457" s="59"/>
      <c r="J457" s="59"/>
      <c r="K457" s="59"/>
      <c r="L457" s="59"/>
      <c r="M457" s="134"/>
      <c r="N457" s="216"/>
      <c r="O457" s="191"/>
      <c r="P457" s="124"/>
      <c r="Q457" s="104"/>
      <c r="R457" s="138"/>
      <c r="S457" s="139"/>
    </row>
    <row r="458" spans="1:19" ht="18.45" customHeight="1" x14ac:dyDescent="0.35">
      <c r="A458" s="131">
        <v>11235500</v>
      </c>
      <c r="B458" s="215" t="s">
        <v>875</v>
      </c>
      <c r="C458" s="71">
        <v>6341.6200000000008</v>
      </c>
      <c r="D458" s="124" t="s">
        <v>620</v>
      </c>
      <c r="E458" s="152" t="s">
        <v>877</v>
      </c>
      <c r="F458" s="133"/>
      <c r="G458" s="117">
        <v>456</v>
      </c>
      <c r="H458" s="59"/>
      <c r="I458" s="79"/>
      <c r="J458" s="59"/>
      <c r="K458" s="59"/>
      <c r="L458" s="59"/>
      <c r="M458" s="134"/>
      <c r="N458" s="216"/>
      <c r="O458" s="191"/>
      <c r="P458" s="124"/>
      <c r="Q458" s="104"/>
      <c r="R458" s="138"/>
      <c r="S458" s="139"/>
    </row>
    <row r="459" spans="1:19" ht="18.45" customHeight="1" x14ac:dyDescent="0.35">
      <c r="A459" s="131" t="s">
        <v>71</v>
      </c>
      <c r="B459" s="215" t="s">
        <v>878</v>
      </c>
      <c r="C459" s="68">
        <v>11990.000000000002</v>
      </c>
      <c r="D459" s="124">
        <v>6</v>
      </c>
      <c r="E459" s="219" t="s">
        <v>1181</v>
      </c>
      <c r="F459" s="133"/>
      <c r="G459" s="117">
        <v>457</v>
      </c>
      <c r="H459" s="59"/>
      <c r="I459" s="79"/>
      <c r="J459" s="59"/>
      <c r="K459" s="59"/>
      <c r="L459" s="59"/>
      <c r="M459" s="134"/>
      <c r="N459" s="216"/>
      <c r="O459" s="181"/>
      <c r="P459" s="124"/>
      <c r="Q459" s="138"/>
      <c r="R459" s="138"/>
      <c r="S459" s="145"/>
    </row>
    <row r="460" spans="1:19" ht="18.45" customHeight="1" x14ac:dyDescent="0.35">
      <c r="A460" s="131" t="s">
        <v>73</v>
      </c>
      <c r="B460" s="215" t="s">
        <v>879</v>
      </c>
      <c r="C460" s="68">
        <v>8842.6800000000021</v>
      </c>
      <c r="D460" s="124">
        <v>6</v>
      </c>
      <c r="E460" s="133" t="s">
        <v>1181</v>
      </c>
      <c r="F460" s="133"/>
      <c r="G460" s="117">
        <v>458</v>
      </c>
      <c r="H460" s="59"/>
      <c r="I460" s="79"/>
      <c r="J460" s="59"/>
      <c r="K460" s="59"/>
      <c r="L460" s="59"/>
      <c r="M460" s="134"/>
      <c r="N460" s="216"/>
      <c r="O460" s="181"/>
      <c r="P460" s="124"/>
      <c r="Q460" s="138"/>
      <c r="R460" s="138"/>
      <c r="S460" s="139"/>
    </row>
    <row r="461" spans="1:19" ht="18.45" customHeight="1" x14ac:dyDescent="0.35">
      <c r="A461" s="131" t="s">
        <v>74</v>
      </c>
      <c r="B461" s="215" t="s">
        <v>880</v>
      </c>
      <c r="C461" s="68">
        <v>8842.6800000000021</v>
      </c>
      <c r="D461" s="124">
        <v>6</v>
      </c>
      <c r="E461" s="133" t="s">
        <v>1181</v>
      </c>
      <c r="F461" s="133"/>
      <c r="G461" s="117">
        <v>459</v>
      </c>
      <c r="H461" s="59"/>
      <c r="I461" s="79"/>
      <c r="J461" s="59"/>
      <c r="K461" s="59"/>
      <c r="L461" s="59"/>
      <c r="M461" s="134"/>
      <c r="N461" s="216"/>
      <c r="O461" s="181"/>
      <c r="P461" s="124"/>
      <c r="Q461" s="138"/>
      <c r="R461" s="138"/>
      <c r="S461" s="139"/>
    </row>
    <row r="462" spans="1:19" ht="18.45" customHeight="1" x14ac:dyDescent="0.35">
      <c r="A462" s="131" t="s">
        <v>75</v>
      </c>
      <c r="B462" s="215" t="s">
        <v>881</v>
      </c>
      <c r="C462" s="68">
        <v>8842.6800000000021</v>
      </c>
      <c r="D462" s="124">
        <v>6</v>
      </c>
      <c r="E462" s="133" t="s">
        <v>1181</v>
      </c>
      <c r="F462" s="133"/>
      <c r="G462" s="117">
        <v>460</v>
      </c>
      <c r="H462" s="59"/>
      <c r="I462" s="79"/>
      <c r="J462" s="59"/>
      <c r="K462" s="59"/>
      <c r="L462" s="59"/>
      <c r="M462" s="134"/>
      <c r="N462" s="216"/>
      <c r="O462" s="181"/>
      <c r="P462" s="124"/>
      <c r="Q462" s="138"/>
      <c r="R462" s="138"/>
      <c r="S462" s="145"/>
    </row>
    <row r="463" spans="1:19" ht="18.45" customHeight="1" x14ac:dyDescent="0.35">
      <c r="A463" s="131" t="s">
        <v>76</v>
      </c>
      <c r="B463" s="215" t="s">
        <v>882</v>
      </c>
      <c r="C463" s="68">
        <v>8842.6800000000021</v>
      </c>
      <c r="D463" s="124">
        <v>6</v>
      </c>
      <c r="E463" s="133" t="s">
        <v>1181</v>
      </c>
      <c r="F463" s="133"/>
      <c r="G463" s="117">
        <v>461</v>
      </c>
      <c r="H463" s="59"/>
      <c r="I463" s="79"/>
      <c r="J463" s="59"/>
      <c r="K463" s="59"/>
      <c r="L463" s="59"/>
      <c r="M463" s="134"/>
      <c r="N463" s="216"/>
      <c r="O463" s="181"/>
      <c r="P463" s="124"/>
      <c r="Q463" s="138"/>
      <c r="R463" s="138"/>
      <c r="S463" s="139"/>
    </row>
    <row r="464" spans="1:19" ht="18.45" customHeight="1" x14ac:dyDescent="0.35">
      <c r="A464" s="131" t="s">
        <v>77</v>
      </c>
      <c r="B464" s="215" t="s">
        <v>883</v>
      </c>
      <c r="C464" s="68">
        <v>14712.390000000003</v>
      </c>
      <c r="D464" s="124">
        <v>6</v>
      </c>
      <c r="E464" s="133" t="s">
        <v>1181</v>
      </c>
      <c r="F464" s="133" t="s">
        <v>1258</v>
      </c>
      <c r="G464" s="117">
        <v>462</v>
      </c>
      <c r="H464" s="59"/>
      <c r="I464" s="79"/>
      <c r="J464" s="59"/>
      <c r="K464" s="59"/>
      <c r="L464" s="59"/>
      <c r="M464" s="134"/>
      <c r="N464" s="216"/>
      <c r="O464" s="181"/>
      <c r="P464" s="124"/>
      <c r="Q464" s="138"/>
      <c r="R464" s="138"/>
      <c r="S464" s="139"/>
    </row>
    <row r="465" spans="1:19" ht="18.45" customHeight="1" x14ac:dyDescent="0.35">
      <c r="A465" s="131" t="s">
        <v>78</v>
      </c>
      <c r="B465" s="215" t="s">
        <v>884</v>
      </c>
      <c r="C465" s="68">
        <v>14712.390000000003</v>
      </c>
      <c r="D465" s="124">
        <v>6</v>
      </c>
      <c r="E465" s="133" t="s">
        <v>1181</v>
      </c>
      <c r="F465" s="133" t="s">
        <v>1259</v>
      </c>
      <c r="G465" s="117">
        <v>463</v>
      </c>
      <c r="H465" s="59"/>
      <c r="I465" s="79"/>
      <c r="J465" s="59"/>
      <c r="K465" s="59"/>
      <c r="L465" s="59"/>
      <c r="M465" s="134"/>
      <c r="N465" s="216"/>
      <c r="O465" s="181"/>
      <c r="P465" s="124"/>
      <c r="Q465" s="138"/>
      <c r="R465" s="138"/>
      <c r="S465" s="145"/>
    </row>
    <row r="466" spans="1:19" ht="18.45" customHeight="1" x14ac:dyDescent="0.35">
      <c r="A466" s="131" t="s">
        <v>885</v>
      </c>
      <c r="B466" s="215" t="s">
        <v>886</v>
      </c>
      <c r="C466" s="68">
        <v>14712.390000000003</v>
      </c>
      <c r="D466" s="124">
        <v>6</v>
      </c>
      <c r="E466" s="133" t="s">
        <v>1181</v>
      </c>
      <c r="F466" s="133"/>
      <c r="G466" s="117">
        <v>464</v>
      </c>
      <c r="H466" s="59"/>
      <c r="I466" s="79"/>
      <c r="J466" s="59"/>
      <c r="K466" s="59"/>
      <c r="L466" s="59"/>
      <c r="M466" s="134"/>
      <c r="N466" s="216"/>
      <c r="O466" s="181"/>
      <c r="P466" s="124"/>
      <c r="Q466" s="138"/>
      <c r="R466" s="138"/>
      <c r="S466" s="139"/>
    </row>
    <row r="467" spans="1:19" ht="18.45" customHeight="1" x14ac:dyDescent="0.35">
      <c r="A467" s="131" t="s">
        <v>80</v>
      </c>
      <c r="B467" s="215" t="s">
        <v>887</v>
      </c>
      <c r="C467" s="68">
        <v>14712.390000000003</v>
      </c>
      <c r="D467" s="124">
        <v>6</v>
      </c>
      <c r="E467" s="133" t="s">
        <v>1181</v>
      </c>
      <c r="F467" s="133" t="s">
        <v>1260</v>
      </c>
      <c r="G467" s="117">
        <v>465</v>
      </c>
      <c r="H467" s="59"/>
      <c r="I467" s="79"/>
      <c r="J467" s="59"/>
      <c r="K467" s="59"/>
      <c r="L467" s="59"/>
      <c r="M467" s="134"/>
      <c r="N467" s="216"/>
      <c r="O467" s="181"/>
      <c r="P467" s="124"/>
      <c r="Q467" s="138"/>
      <c r="R467" s="138"/>
      <c r="S467" s="139"/>
    </row>
    <row r="468" spans="1:19" ht="18.45" customHeight="1" x14ac:dyDescent="0.35">
      <c r="A468" s="131" t="s">
        <v>79</v>
      </c>
      <c r="B468" s="215" t="s">
        <v>888</v>
      </c>
      <c r="C468" s="68">
        <v>14712.390000000003</v>
      </c>
      <c r="D468" s="124">
        <v>6</v>
      </c>
      <c r="E468" s="133" t="s">
        <v>1181</v>
      </c>
      <c r="F468" s="133" t="s">
        <v>1261</v>
      </c>
      <c r="G468" s="117">
        <v>466</v>
      </c>
      <c r="H468" s="59"/>
      <c r="I468" s="79"/>
      <c r="J468" s="59"/>
      <c r="K468" s="59"/>
      <c r="L468" s="59"/>
      <c r="M468" s="134"/>
      <c r="N468" s="216"/>
      <c r="O468" s="181"/>
      <c r="P468" s="124"/>
      <c r="Q468" s="138"/>
      <c r="R468" s="138"/>
      <c r="S468" s="145"/>
    </row>
    <row r="469" spans="1:19" ht="18.45" customHeight="1" x14ac:dyDescent="0.35">
      <c r="A469" s="131">
        <v>112024</v>
      </c>
      <c r="B469" s="215" t="s">
        <v>889</v>
      </c>
      <c r="C469" s="68">
        <v>13739.000000000002</v>
      </c>
      <c r="D469" s="124">
        <v>6</v>
      </c>
      <c r="E469" s="133" t="s">
        <v>1181</v>
      </c>
      <c r="F469" s="133"/>
      <c r="G469" s="117">
        <v>467</v>
      </c>
      <c r="H469" s="59"/>
      <c r="I469" s="79"/>
      <c r="J469" s="59"/>
      <c r="K469" s="59"/>
      <c r="L469" s="59"/>
      <c r="M469" s="134"/>
      <c r="N469" s="216"/>
      <c r="O469" s="181"/>
      <c r="P469" s="124"/>
      <c r="Q469" s="138"/>
      <c r="R469" s="138"/>
      <c r="S469" s="139"/>
    </row>
    <row r="470" spans="1:19" ht="18.45" customHeight="1" x14ac:dyDescent="0.35">
      <c r="A470" s="131">
        <v>1250</v>
      </c>
      <c r="B470" s="215" t="s">
        <v>890</v>
      </c>
      <c r="C470" s="68">
        <v>11935.000000000002</v>
      </c>
      <c r="D470" s="124">
        <v>6</v>
      </c>
      <c r="E470" s="133" t="s">
        <v>1181</v>
      </c>
      <c r="F470" s="133" t="s">
        <v>1003</v>
      </c>
      <c r="G470" s="117">
        <v>468</v>
      </c>
      <c r="H470" s="59"/>
      <c r="I470" s="79"/>
      <c r="J470" s="59"/>
      <c r="K470" s="59"/>
      <c r="L470" s="59"/>
      <c r="M470" s="134"/>
      <c r="N470" s="216"/>
      <c r="O470" s="181"/>
      <c r="P470" s="124"/>
      <c r="Q470" s="138"/>
      <c r="R470" s="138"/>
      <c r="S470" s="139"/>
    </row>
    <row r="471" spans="1:19" ht="18.45" customHeight="1" x14ac:dyDescent="0.35">
      <c r="A471" s="131">
        <v>1450</v>
      </c>
      <c r="B471" s="215" t="s">
        <v>891</v>
      </c>
      <c r="C471" s="68">
        <v>24079.000000000004</v>
      </c>
      <c r="D471" s="124">
        <v>6</v>
      </c>
      <c r="E471" s="133" t="s">
        <v>1181</v>
      </c>
      <c r="F471" s="133" t="s">
        <v>1262</v>
      </c>
      <c r="G471" s="117">
        <v>469</v>
      </c>
      <c r="H471" s="59"/>
      <c r="I471" s="79"/>
      <c r="J471" s="59"/>
      <c r="K471" s="59"/>
      <c r="L471" s="59"/>
      <c r="M471" s="134"/>
      <c r="N471" s="216"/>
      <c r="O471" s="181"/>
      <c r="P471" s="124"/>
      <c r="Q471" s="138"/>
      <c r="R471" s="138"/>
      <c r="S471" s="145"/>
    </row>
    <row r="472" spans="1:19" ht="18.45" customHeight="1" x14ac:dyDescent="0.35">
      <c r="A472" s="131">
        <v>1454</v>
      </c>
      <c r="B472" s="215" t="s">
        <v>892</v>
      </c>
      <c r="C472" s="68">
        <v>19679</v>
      </c>
      <c r="D472" s="124">
        <v>6</v>
      </c>
      <c r="E472" s="133" t="s">
        <v>1181</v>
      </c>
      <c r="F472" s="133" t="s">
        <v>1263</v>
      </c>
      <c r="G472" s="117">
        <v>470</v>
      </c>
      <c r="H472" s="59"/>
      <c r="I472" s="79"/>
      <c r="J472" s="59"/>
      <c r="K472" s="59"/>
      <c r="L472" s="59"/>
      <c r="M472" s="134"/>
      <c r="N472" s="216"/>
      <c r="O472" s="181"/>
      <c r="P472" s="124"/>
      <c r="Q472" s="138"/>
      <c r="R472" s="138"/>
      <c r="S472" s="139"/>
    </row>
    <row r="473" spans="1:19" ht="18.45" customHeight="1" x14ac:dyDescent="0.35">
      <c r="A473" s="131">
        <v>1456</v>
      </c>
      <c r="B473" s="215" t="s">
        <v>893</v>
      </c>
      <c r="C473" s="68">
        <v>22825.000000000004</v>
      </c>
      <c r="D473" s="124">
        <v>6</v>
      </c>
      <c r="E473" s="133" t="s">
        <v>1181</v>
      </c>
      <c r="F473" s="133" t="s">
        <v>1264</v>
      </c>
      <c r="G473" s="117">
        <v>471</v>
      </c>
      <c r="H473" s="59"/>
      <c r="I473" s="79"/>
      <c r="J473" s="59"/>
      <c r="K473" s="59"/>
      <c r="L473" s="59"/>
      <c r="M473" s="134"/>
      <c r="N473" s="216"/>
      <c r="O473" s="181"/>
      <c r="P473" s="124"/>
      <c r="Q473" s="138"/>
      <c r="R473" s="138"/>
      <c r="S473" s="139"/>
    </row>
    <row r="474" spans="1:19" ht="18.45" customHeight="1" x14ac:dyDescent="0.35">
      <c r="A474" s="131">
        <v>1459</v>
      </c>
      <c r="B474" s="215" t="s">
        <v>894</v>
      </c>
      <c r="C474" s="68">
        <v>28578.000000000004</v>
      </c>
      <c r="D474" s="124">
        <v>6</v>
      </c>
      <c r="E474" s="133" t="s">
        <v>1181</v>
      </c>
      <c r="F474" s="133" t="s">
        <v>1265</v>
      </c>
      <c r="G474" s="117">
        <v>472</v>
      </c>
      <c r="H474" s="59"/>
      <c r="I474" s="59"/>
      <c r="J474" s="59"/>
      <c r="K474" s="59"/>
      <c r="L474" s="59"/>
      <c r="M474" s="134"/>
      <c r="N474" s="216"/>
      <c r="O474" s="181"/>
      <c r="P474" s="124"/>
      <c r="Q474" s="138"/>
      <c r="R474" s="138"/>
      <c r="S474" s="145"/>
    </row>
    <row r="475" spans="1:19" ht="18.45" customHeight="1" x14ac:dyDescent="0.35">
      <c r="A475" s="131">
        <v>11261400</v>
      </c>
      <c r="B475" s="215" t="s">
        <v>895</v>
      </c>
      <c r="C475" s="80">
        <v>11227.436000000002</v>
      </c>
      <c r="D475" s="124">
        <v>6</v>
      </c>
      <c r="E475" s="133" t="s">
        <v>957</v>
      </c>
      <c r="F475" s="133"/>
      <c r="G475" s="117">
        <v>473</v>
      </c>
      <c r="H475" s="59"/>
      <c r="I475" s="59"/>
      <c r="J475" s="59"/>
      <c r="K475" s="59"/>
      <c r="L475" s="59"/>
      <c r="M475" s="134"/>
      <c r="N475" s="216"/>
      <c r="O475" s="136"/>
      <c r="P475" s="124"/>
      <c r="Q475" s="138"/>
      <c r="R475" s="138"/>
      <c r="S475" s="139"/>
    </row>
    <row r="476" spans="1:19" ht="18.45" customHeight="1" x14ac:dyDescent="0.35">
      <c r="A476" s="131">
        <v>1420</v>
      </c>
      <c r="B476" s="215" t="s">
        <v>897</v>
      </c>
      <c r="C476" s="80">
        <v>14352.030000000002</v>
      </c>
      <c r="D476" s="124" t="s">
        <v>620</v>
      </c>
      <c r="E476" s="133" t="s">
        <v>1266</v>
      </c>
      <c r="F476" s="133"/>
      <c r="G476" s="117">
        <v>474</v>
      </c>
      <c r="H476" s="59"/>
      <c r="I476" s="59"/>
      <c r="J476" s="59"/>
      <c r="K476" s="59"/>
      <c r="L476" s="59"/>
      <c r="M476" s="134"/>
      <c r="N476" s="216"/>
      <c r="O476" s="136"/>
      <c r="P476" s="124"/>
      <c r="Q476" s="138"/>
      <c r="R476" s="138"/>
      <c r="S476" s="139"/>
    </row>
    <row r="477" spans="1:19" ht="18.45" customHeight="1" x14ac:dyDescent="0.35">
      <c r="A477" s="131">
        <v>3216</v>
      </c>
      <c r="B477" s="215" t="s">
        <v>334</v>
      </c>
      <c r="C477" s="80">
        <v>7004.5580000000009</v>
      </c>
      <c r="D477" s="124" t="s">
        <v>620</v>
      </c>
      <c r="E477" s="133" t="s">
        <v>615</v>
      </c>
      <c r="F477" s="133"/>
      <c r="G477" s="117">
        <v>475</v>
      </c>
      <c r="H477" s="59"/>
      <c r="I477" s="59"/>
      <c r="J477" s="59"/>
      <c r="K477" s="59"/>
      <c r="L477" s="59"/>
      <c r="M477" s="134"/>
      <c r="N477" s="216"/>
      <c r="O477" s="136"/>
      <c r="P477" s="124"/>
      <c r="Q477" s="138"/>
      <c r="R477" s="138"/>
      <c r="S477" s="145"/>
    </row>
    <row r="478" spans="1:19" ht="18.45" customHeight="1" x14ac:dyDescent="0.35">
      <c r="A478" s="131">
        <v>61516</v>
      </c>
      <c r="B478" s="215" t="s">
        <v>362</v>
      </c>
      <c r="C478" s="80">
        <v>32135.598000000002</v>
      </c>
      <c r="D478" s="124" t="s">
        <v>620</v>
      </c>
      <c r="E478" s="133" t="s">
        <v>615</v>
      </c>
      <c r="F478" s="133"/>
      <c r="G478" s="117">
        <v>476</v>
      </c>
      <c r="H478" s="59"/>
      <c r="I478" s="59"/>
      <c r="J478" s="59"/>
      <c r="K478" s="59"/>
      <c r="L478" s="59"/>
      <c r="M478" s="134"/>
      <c r="N478" s="216"/>
      <c r="O478" s="136"/>
      <c r="P478" s="124"/>
      <c r="Q478" s="138"/>
      <c r="R478" s="138"/>
      <c r="S478" s="139"/>
    </row>
    <row r="479" spans="1:19" ht="18.45" customHeight="1" x14ac:dyDescent="0.35">
      <c r="A479" s="131">
        <v>63882</v>
      </c>
      <c r="B479" s="190" t="s">
        <v>362</v>
      </c>
      <c r="C479" s="80">
        <v>33458.095000000008</v>
      </c>
      <c r="D479" s="124" t="s">
        <v>620</v>
      </c>
      <c r="E479" s="133" t="s">
        <v>726</v>
      </c>
      <c r="F479" s="133"/>
      <c r="G479" s="117">
        <v>477</v>
      </c>
      <c r="H479" s="59"/>
      <c r="I479" s="59"/>
      <c r="J479" s="59"/>
      <c r="K479" s="59"/>
      <c r="L479" s="59"/>
      <c r="M479" s="134"/>
      <c r="N479" s="171"/>
      <c r="O479" s="136"/>
      <c r="P479" s="124"/>
      <c r="Q479" s="138"/>
      <c r="R479" s="138"/>
      <c r="S479" s="139"/>
    </row>
    <row r="480" spans="1:19" ht="18.45" customHeight="1" x14ac:dyDescent="0.35">
      <c r="A480" s="131">
        <v>1410</v>
      </c>
      <c r="B480" s="215" t="s">
        <v>898</v>
      </c>
      <c r="C480" s="80">
        <v>18284.75</v>
      </c>
      <c r="D480" s="124" t="s">
        <v>620</v>
      </c>
      <c r="E480" s="133" t="s">
        <v>1267</v>
      </c>
      <c r="F480" s="133"/>
      <c r="G480" s="117">
        <v>478</v>
      </c>
      <c r="H480" s="59"/>
      <c r="I480" s="59"/>
      <c r="J480" s="59"/>
      <c r="K480" s="59"/>
      <c r="L480" s="59"/>
      <c r="M480" s="134"/>
      <c r="N480" s="216"/>
      <c r="O480" s="136"/>
      <c r="P480" s="124"/>
      <c r="Q480" s="138"/>
      <c r="R480" s="138"/>
      <c r="S480" s="145"/>
    </row>
    <row r="481" spans="1:19" ht="18.45" customHeight="1" x14ac:dyDescent="0.35">
      <c r="A481" s="131">
        <v>1411</v>
      </c>
      <c r="B481" s="215" t="s">
        <v>899</v>
      </c>
      <c r="C481" s="80">
        <v>18284.75</v>
      </c>
      <c r="D481" s="124" t="s">
        <v>620</v>
      </c>
      <c r="E481" s="133" t="s">
        <v>1268</v>
      </c>
      <c r="F481" s="133"/>
      <c r="G481" s="117">
        <v>479</v>
      </c>
      <c r="H481" s="59"/>
      <c r="I481" s="59"/>
      <c r="J481" s="59"/>
      <c r="K481" s="59"/>
      <c r="L481" s="59"/>
      <c r="M481" s="134"/>
      <c r="N481" s="216"/>
      <c r="O481" s="136"/>
      <c r="P481" s="124"/>
      <c r="Q481" s="138"/>
      <c r="R481" s="138"/>
      <c r="S481" s="139"/>
    </row>
    <row r="482" spans="1:19" ht="18.45" customHeight="1" x14ac:dyDescent="0.35">
      <c r="A482" s="131">
        <v>1421</v>
      </c>
      <c r="B482" s="215" t="s">
        <v>900</v>
      </c>
      <c r="C482" s="80">
        <v>14352.030000000002</v>
      </c>
      <c r="D482" s="124" t="s">
        <v>620</v>
      </c>
      <c r="E482" s="133" t="s">
        <v>856</v>
      </c>
      <c r="F482" s="133"/>
      <c r="G482" s="117">
        <v>480</v>
      </c>
      <c r="H482" s="59"/>
      <c r="I482" s="59"/>
      <c r="J482" s="59"/>
      <c r="K482" s="59"/>
      <c r="L482" s="59"/>
      <c r="M482" s="134"/>
      <c r="N482" s="216"/>
      <c r="O482" s="136"/>
      <c r="P482" s="124"/>
      <c r="Q482" s="138"/>
      <c r="R482" s="138"/>
      <c r="S482" s="139"/>
    </row>
    <row r="483" spans="1:19" ht="18.45" customHeight="1" x14ac:dyDescent="0.35">
      <c r="A483" s="131">
        <v>1860</v>
      </c>
      <c r="B483" s="215" t="s">
        <v>901</v>
      </c>
      <c r="C483" s="80">
        <v>10784.400000000001</v>
      </c>
      <c r="D483" s="124" t="s">
        <v>620</v>
      </c>
      <c r="E483" s="133" t="s">
        <v>726</v>
      </c>
      <c r="F483" s="133" t="s">
        <v>1269</v>
      </c>
      <c r="G483" s="117">
        <v>481</v>
      </c>
      <c r="H483" s="59"/>
      <c r="I483" s="59"/>
      <c r="J483" s="59"/>
      <c r="K483" s="59"/>
      <c r="L483" s="59"/>
      <c r="M483" s="134"/>
      <c r="N483" s="216"/>
      <c r="O483" s="136"/>
      <c r="P483" s="124"/>
      <c r="Q483" s="138"/>
      <c r="R483" s="138"/>
      <c r="S483" s="145"/>
    </row>
    <row r="484" spans="1:19" ht="18.45" customHeight="1" x14ac:dyDescent="0.35">
      <c r="A484" s="131">
        <v>1914</v>
      </c>
      <c r="B484" s="215" t="s">
        <v>902</v>
      </c>
      <c r="C484" s="80">
        <v>13622.400000000001</v>
      </c>
      <c r="D484" s="124" t="s">
        <v>620</v>
      </c>
      <c r="E484" s="133" t="s">
        <v>726</v>
      </c>
      <c r="F484" s="133" t="s">
        <v>1270</v>
      </c>
      <c r="G484" s="117">
        <v>482</v>
      </c>
      <c r="H484" s="59"/>
      <c r="I484" s="59"/>
      <c r="J484" s="59"/>
      <c r="K484" s="59"/>
      <c r="L484" s="59"/>
      <c r="M484" s="134"/>
      <c r="N484" s="216"/>
      <c r="O484" s="136"/>
      <c r="P484" s="124"/>
      <c r="Q484" s="138"/>
      <c r="R484" s="138"/>
      <c r="S484" s="139"/>
    </row>
    <row r="485" spans="1:19" ht="18.45" customHeight="1" x14ac:dyDescent="0.35">
      <c r="A485" s="131">
        <v>1952</v>
      </c>
      <c r="B485" s="215" t="s">
        <v>903</v>
      </c>
      <c r="C485" s="80">
        <v>13622.400000000001</v>
      </c>
      <c r="D485" s="124" t="s">
        <v>620</v>
      </c>
      <c r="E485" s="133" t="s">
        <v>726</v>
      </c>
      <c r="F485" s="133" t="s">
        <v>1271</v>
      </c>
      <c r="G485" s="117">
        <v>483</v>
      </c>
      <c r="H485" s="59"/>
      <c r="I485" s="59"/>
      <c r="J485" s="59"/>
      <c r="K485" s="59"/>
      <c r="L485" s="59"/>
      <c r="M485" s="134"/>
      <c r="N485" s="216"/>
      <c r="O485" s="136"/>
      <c r="P485" s="124"/>
      <c r="Q485" s="138"/>
      <c r="R485" s="138"/>
      <c r="S485" s="139"/>
    </row>
    <row r="486" spans="1:19" ht="18.45" customHeight="1" x14ac:dyDescent="0.35">
      <c r="A486" s="131">
        <v>3055</v>
      </c>
      <c r="B486" s="215" t="s">
        <v>904</v>
      </c>
      <c r="C486" s="80">
        <v>13622.400000000001</v>
      </c>
      <c r="D486" s="124" t="s">
        <v>620</v>
      </c>
      <c r="E486" s="133" t="s">
        <v>726</v>
      </c>
      <c r="F486" s="133" t="s">
        <v>1272</v>
      </c>
      <c r="G486" s="117">
        <v>484</v>
      </c>
      <c r="H486" s="59"/>
      <c r="I486" s="59"/>
      <c r="J486" s="59"/>
      <c r="K486" s="59"/>
      <c r="L486" s="59"/>
      <c r="M486" s="134"/>
      <c r="N486" s="216"/>
      <c r="O486" s="136"/>
      <c r="P486" s="124"/>
      <c r="Q486" s="138"/>
      <c r="R486" s="138"/>
      <c r="S486" s="145"/>
    </row>
    <row r="487" spans="1:19" ht="18.45" customHeight="1" x14ac:dyDescent="0.35">
      <c r="A487" s="220">
        <v>1127580</v>
      </c>
      <c r="B487" s="81" t="s">
        <v>365</v>
      </c>
      <c r="C487" s="82">
        <v>10691.143289314761</v>
      </c>
      <c r="D487" s="83">
        <v>6</v>
      </c>
      <c r="E487" s="91" t="s">
        <v>615</v>
      </c>
      <c r="F487" s="46"/>
      <c r="G487" s="117">
        <v>485</v>
      </c>
      <c r="H487" s="59"/>
      <c r="I487" s="59"/>
      <c r="J487" s="59"/>
      <c r="K487" s="59"/>
      <c r="L487" s="59"/>
      <c r="M487" s="134"/>
      <c r="N487" s="221"/>
      <c r="O487" s="222"/>
      <c r="P487" s="223"/>
      <c r="Q487" s="112"/>
      <c r="R487" s="113"/>
      <c r="S487" s="139"/>
    </row>
    <row r="488" spans="1:19" ht="18.45" customHeight="1" x14ac:dyDescent="0.35">
      <c r="A488" s="220">
        <v>11155800</v>
      </c>
      <c r="B488" s="81" t="s">
        <v>366</v>
      </c>
      <c r="C488" s="82">
        <v>15303.6</v>
      </c>
      <c r="D488" s="83">
        <v>6</v>
      </c>
      <c r="E488" s="91" t="s">
        <v>905</v>
      </c>
      <c r="F488" s="46" t="s">
        <v>1273</v>
      </c>
      <c r="G488" s="117">
        <v>486</v>
      </c>
      <c r="H488" s="59"/>
      <c r="I488" s="59"/>
      <c r="J488" s="59"/>
      <c r="K488" s="59"/>
      <c r="L488" s="59"/>
      <c r="M488" s="134"/>
      <c r="N488" s="221"/>
      <c r="O488" s="222"/>
      <c r="P488" s="223"/>
      <c r="Q488" s="112"/>
      <c r="R488" s="113"/>
      <c r="S488" s="139"/>
    </row>
    <row r="489" spans="1:19" ht="18.45" customHeight="1" x14ac:dyDescent="0.35">
      <c r="A489" s="175">
        <v>11263400</v>
      </c>
      <c r="B489" s="67" t="s">
        <v>367</v>
      </c>
      <c r="C489" s="78">
        <v>21750.95</v>
      </c>
      <c r="D489" s="84">
        <v>6</v>
      </c>
      <c r="E489" s="91" t="s">
        <v>615</v>
      </c>
      <c r="F489" s="46"/>
      <c r="G489" s="117">
        <v>487</v>
      </c>
      <c r="H489" s="59"/>
      <c r="I489" s="59"/>
      <c r="J489" s="59"/>
      <c r="K489" s="59"/>
      <c r="L489" s="59"/>
      <c r="M489" s="108"/>
      <c r="N489" s="151"/>
      <c r="O489" s="105"/>
      <c r="P489" s="111"/>
      <c r="Q489" s="112"/>
      <c r="R489" s="113"/>
      <c r="S489" s="145"/>
    </row>
    <row r="490" spans="1:19" ht="18.45" customHeight="1" x14ac:dyDescent="0.35">
      <c r="A490" s="175">
        <v>1072121</v>
      </c>
      <c r="B490" s="67" t="s">
        <v>368</v>
      </c>
      <c r="C490" s="78">
        <v>23500.400000000001</v>
      </c>
      <c r="D490" s="84">
        <v>6</v>
      </c>
      <c r="E490" s="91" t="s">
        <v>906</v>
      </c>
      <c r="F490" s="46"/>
      <c r="G490" s="117">
        <v>488</v>
      </c>
      <c r="H490" s="59"/>
      <c r="I490" s="59"/>
      <c r="J490" s="59"/>
      <c r="K490" s="59"/>
      <c r="L490" s="59"/>
      <c r="M490" s="108"/>
      <c r="N490" s="151"/>
      <c r="O490" s="105"/>
      <c r="P490" s="111"/>
      <c r="Q490" s="112"/>
      <c r="R490" s="113"/>
      <c r="S490" s="139"/>
    </row>
    <row r="491" spans="1:19" ht="18.45" customHeight="1" x14ac:dyDescent="0.35">
      <c r="A491" s="175">
        <v>11350600</v>
      </c>
      <c r="B491" s="67" t="s">
        <v>369</v>
      </c>
      <c r="C491" s="78">
        <v>20369.920000000002</v>
      </c>
      <c r="D491" s="84">
        <v>6</v>
      </c>
      <c r="E491" s="91" t="s">
        <v>907</v>
      </c>
      <c r="F491" s="46"/>
      <c r="G491" s="117">
        <v>489</v>
      </c>
      <c r="H491" s="59"/>
      <c r="I491" s="59"/>
      <c r="J491" s="59"/>
      <c r="K491" s="59"/>
      <c r="L491" s="59"/>
      <c r="M491" s="108"/>
      <c r="N491" s="151"/>
      <c r="O491" s="105"/>
      <c r="P491" s="111"/>
      <c r="Q491" s="112"/>
      <c r="R491" s="113"/>
      <c r="S491" s="139"/>
    </row>
    <row r="492" spans="1:19" ht="18.45" customHeight="1" x14ac:dyDescent="0.35">
      <c r="A492" s="175">
        <v>1271080</v>
      </c>
      <c r="B492" s="67" t="s">
        <v>370</v>
      </c>
      <c r="C492" s="78">
        <v>15303.6</v>
      </c>
      <c r="D492" s="84">
        <v>6</v>
      </c>
      <c r="E492" s="91" t="s">
        <v>908</v>
      </c>
      <c r="F492" s="46"/>
      <c r="G492" s="117">
        <v>490</v>
      </c>
      <c r="H492" s="59"/>
      <c r="I492" s="59"/>
      <c r="J492" s="59"/>
      <c r="K492" s="59"/>
      <c r="L492" s="59"/>
      <c r="M492" s="108"/>
      <c r="N492" s="151"/>
      <c r="O492" s="105"/>
      <c r="P492" s="111"/>
      <c r="Q492" s="112"/>
      <c r="R492" s="113"/>
      <c r="S492" s="145"/>
    </row>
    <row r="493" spans="1:19" ht="18.45" customHeight="1" x14ac:dyDescent="0.35">
      <c r="A493" s="175">
        <v>11300900</v>
      </c>
      <c r="B493" s="67" t="s">
        <v>371</v>
      </c>
      <c r="C493" s="78">
        <v>15303.6</v>
      </c>
      <c r="D493" s="84">
        <v>6</v>
      </c>
      <c r="E493" s="91" t="s">
        <v>909</v>
      </c>
      <c r="F493" s="46" t="s">
        <v>822</v>
      </c>
      <c r="G493" s="117">
        <v>491</v>
      </c>
      <c r="H493" s="59"/>
      <c r="I493" s="59"/>
      <c r="J493" s="59"/>
      <c r="K493" s="59"/>
      <c r="L493" s="59"/>
      <c r="M493" s="108"/>
      <c r="N493" s="151"/>
      <c r="O493" s="105"/>
      <c r="P493" s="111"/>
      <c r="Q493" s="112"/>
      <c r="R493" s="113"/>
      <c r="S493" s="139"/>
    </row>
    <row r="494" spans="1:19" ht="18.45" customHeight="1" x14ac:dyDescent="0.35">
      <c r="A494" s="175">
        <v>11301100</v>
      </c>
      <c r="B494" s="67" t="s">
        <v>372</v>
      </c>
      <c r="C494" s="78">
        <v>15303.6</v>
      </c>
      <c r="D494" s="84">
        <v>6</v>
      </c>
      <c r="E494" s="91" t="s">
        <v>910</v>
      </c>
      <c r="F494" s="46"/>
      <c r="G494" s="117">
        <v>492</v>
      </c>
      <c r="H494" s="59"/>
      <c r="I494" s="59"/>
      <c r="J494" s="59"/>
      <c r="K494" s="59"/>
      <c r="L494" s="59"/>
      <c r="M494" s="108"/>
      <c r="N494" s="151"/>
      <c r="O494" s="105"/>
      <c r="P494" s="111"/>
      <c r="Q494" s="112"/>
      <c r="R494" s="113"/>
      <c r="S494" s="139"/>
    </row>
    <row r="495" spans="1:19" ht="18.45" customHeight="1" x14ac:dyDescent="0.35">
      <c r="A495" s="175">
        <v>11231700</v>
      </c>
      <c r="B495" s="67" t="s">
        <v>373</v>
      </c>
      <c r="C495" s="78">
        <v>42261.48</v>
      </c>
      <c r="D495" s="84">
        <v>6</v>
      </c>
      <c r="E495" s="91" t="s">
        <v>1274</v>
      </c>
      <c r="F495" s="46"/>
      <c r="G495" s="117">
        <v>493</v>
      </c>
      <c r="H495" s="59"/>
      <c r="I495" s="59"/>
      <c r="J495" s="59"/>
      <c r="K495" s="59"/>
      <c r="L495" s="59"/>
      <c r="M495" s="108"/>
      <c r="N495" s="151"/>
      <c r="O495" s="105"/>
      <c r="P495" s="111"/>
      <c r="Q495" s="112"/>
      <c r="R495" s="113"/>
      <c r="S495" s="145"/>
    </row>
    <row r="496" spans="1:19" ht="18.45" customHeight="1" x14ac:dyDescent="0.35">
      <c r="A496" s="175">
        <v>32780</v>
      </c>
      <c r="B496" s="67" t="s">
        <v>374</v>
      </c>
      <c r="C496" s="78">
        <v>23082.93</v>
      </c>
      <c r="D496" s="84">
        <v>6</v>
      </c>
      <c r="E496" s="91" t="s">
        <v>1275</v>
      </c>
      <c r="F496" s="46"/>
      <c r="G496" s="117">
        <v>494</v>
      </c>
      <c r="H496" s="59"/>
      <c r="I496" s="59"/>
      <c r="J496" s="59"/>
      <c r="K496" s="59"/>
      <c r="L496" s="59"/>
      <c r="M496" s="108"/>
      <c r="N496" s="151"/>
      <c r="O496" s="105"/>
      <c r="P496" s="111"/>
      <c r="Q496" s="112"/>
      <c r="R496" s="113"/>
      <c r="S496" s="139"/>
    </row>
    <row r="497" spans="1:19" ht="18.45" customHeight="1" x14ac:dyDescent="0.35">
      <c r="A497" s="175">
        <v>11316100</v>
      </c>
      <c r="B497" s="67" t="s">
        <v>375</v>
      </c>
      <c r="C497" s="78">
        <v>25059.100000000002</v>
      </c>
      <c r="D497" s="84">
        <v>6</v>
      </c>
      <c r="E497" s="91" t="s">
        <v>1276</v>
      </c>
      <c r="F497" s="46" t="s">
        <v>1277</v>
      </c>
      <c r="G497" s="117">
        <v>495</v>
      </c>
      <c r="H497" s="59"/>
      <c r="I497" s="59"/>
      <c r="J497" s="59"/>
      <c r="K497" s="59"/>
      <c r="L497" s="59"/>
      <c r="M497" s="108"/>
      <c r="N497" s="151"/>
      <c r="O497" s="105"/>
      <c r="P497" s="111"/>
      <c r="Q497" s="112"/>
      <c r="R497" s="113"/>
      <c r="S497" s="139"/>
    </row>
    <row r="498" spans="1:19" ht="18.45" customHeight="1" x14ac:dyDescent="0.35">
      <c r="A498" s="175">
        <v>1057961</v>
      </c>
      <c r="B498" s="67" t="s">
        <v>1150</v>
      </c>
      <c r="C498" s="78">
        <v>29366.780000000002</v>
      </c>
      <c r="D498" s="84">
        <v>6</v>
      </c>
      <c r="E498" s="91" t="s">
        <v>911</v>
      </c>
      <c r="F498" s="46"/>
      <c r="G498" s="117">
        <v>496</v>
      </c>
      <c r="H498" s="59"/>
      <c r="I498" s="59"/>
      <c r="J498" s="59"/>
      <c r="K498" s="59"/>
      <c r="L498" s="59"/>
      <c r="M498" s="108"/>
      <c r="N498" s="151"/>
      <c r="O498" s="105"/>
      <c r="P498" s="111"/>
      <c r="Q498" s="112"/>
      <c r="R498" s="113"/>
      <c r="S498" s="145"/>
    </row>
    <row r="499" spans="1:19" ht="18.45" customHeight="1" x14ac:dyDescent="0.35">
      <c r="A499" s="175">
        <v>11122600</v>
      </c>
      <c r="B499" s="67" t="s">
        <v>376</v>
      </c>
      <c r="C499" s="78">
        <v>32753.410000000003</v>
      </c>
      <c r="D499" s="84">
        <v>6</v>
      </c>
      <c r="E499" s="91" t="s">
        <v>912</v>
      </c>
      <c r="F499" s="46" t="s">
        <v>1278</v>
      </c>
      <c r="G499" s="117">
        <v>497</v>
      </c>
      <c r="H499" s="59"/>
      <c r="M499" s="108"/>
      <c r="N499" s="151"/>
      <c r="O499" s="105"/>
      <c r="P499" s="111"/>
      <c r="Q499" s="112"/>
      <c r="R499" s="113"/>
      <c r="S499" s="139"/>
    </row>
    <row r="500" spans="1:19" ht="18.45" customHeight="1" x14ac:dyDescent="0.35">
      <c r="A500" s="175">
        <v>11223200</v>
      </c>
      <c r="B500" s="67" t="s">
        <v>377</v>
      </c>
      <c r="C500" s="78">
        <v>35240.79</v>
      </c>
      <c r="D500" s="84">
        <v>6</v>
      </c>
      <c r="E500" s="91" t="s">
        <v>1279</v>
      </c>
      <c r="F500" s="46"/>
      <c r="G500" s="117">
        <v>498</v>
      </c>
      <c r="H500" s="59"/>
      <c r="M500" s="108"/>
      <c r="N500" s="151"/>
      <c r="O500" s="105"/>
      <c r="P500" s="111"/>
      <c r="Q500" s="112"/>
      <c r="R500" s="113"/>
      <c r="S500" s="139"/>
    </row>
    <row r="501" spans="1:19" ht="18.45" customHeight="1" x14ac:dyDescent="0.35">
      <c r="A501" s="175">
        <v>11243900</v>
      </c>
      <c r="B501" s="67" t="s">
        <v>378</v>
      </c>
      <c r="C501" s="78">
        <v>56793.36</v>
      </c>
      <c r="D501" s="84">
        <v>6</v>
      </c>
      <c r="E501" s="91" t="s">
        <v>1280</v>
      </c>
      <c r="F501" s="46"/>
      <c r="G501" s="117">
        <v>499</v>
      </c>
      <c r="H501" s="59"/>
      <c r="M501" s="108"/>
      <c r="N501" s="151"/>
      <c r="O501" s="105"/>
      <c r="P501" s="111"/>
      <c r="Q501" s="112"/>
      <c r="R501" s="113"/>
      <c r="S501" s="145"/>
    </row>
    <row r="502" spans="1:19" ht="18.45" customHeight="1" x14ac:dyDescent="0.35">
      <c r="A502" s="175">
        <v>11151300</v>
      </c>
      <c r="B502" s="67" t="s">
        <v>379</v>
      </c>
      <c r="C502" s="78">
        <v>23026.25</v>
      </c>
      <c r="D502" s="84">
        <v>6</v>
      </c>
      <c r="E502" s="91" t="s">
        <v>913</v>
      </c>
      <c r="F502" s="46"/>
      <c r="G502" s="117">
        <v>500</v>
      </c>
      <c r="H502" s="59"/>
      <c r="M502" s="108"/>
      <c r="N502" s="151"/>
      <c r="O502" s="105"/>
      <c r="P502" s="111"/>
      <c r="Q502" s="112"/>
      <c r="R502" s="113"/>
      <c r="S502" s="139"/>
    </row>
    <row r="503" spans="1:19" ht="18.45" customHeight="1" x14ac:dyDescent="0.35">
      <c r="A503" s="175">
        <v>11194200</v>
      </c>
      <c r="B503" s="67" t="s">
        <v>380</v>
      </c>
      <c r="C503" s="78">
        <v>36051.75</v>
      </c>
      <c r="D503" s="84">
        <v>6</v>
      </c>
      <c r="E503" s="91" t="s">
        <v>914</v>
      </c>
      <c r="F503" s="46" t="s">
        <v>1281</v>
      </c>
      <c r="G503" s="117">
        <v>501</v>
      </c>
      <c r="H503" s="59"/>
      <c r="M503" s="108"/>
      <c r="N503" s="151"/>
      <c r="O503" s="105"/>
      <c r="P503" s="111"/>
      <c r="Q503" s="112"/>
      <c r="R503" s="113"/>
      <c r="S503" s="139"/>
    </row>
    <row r="504" spans="1:19" ht="18.45" customHeight="1" x14ac:dyDescent="0.35">
      <c r="A504" s="175">
        <v>1126980</v>
      </c>
      <c r="B504" s="67" t="s">
        <v>381</v>
      </c>
      <c r="C504" s="78">
        <v>23539.2716282281</v>
      </c>
      <c r="D504" s="84">
        <v>6</v>
      </c>
      <c r="E504" s="91" t="s">
        <v>915</v>
      </c>
      <c r="F504" s="46" t="s">
        <v>1282</v>
      </c>
      <c r="G504" s="117">
        <v>502</v>
      </c>
      <c r="H504" s="59"/>
      <c r="M504" s="108"/>
      <c r="N504" s="151"/>
      <c r="O504" s="105"/>
      <c r="P504" s="111"/>
      <c r="Q504" s="112"/>
      <c r="R504" s="113"/>
      <c r="S504" s="145"/>
    </row>
    <row r="505" spans="1:19" ht="18.45" customHeight="1" x14ac:dyDescent="0.35">
      <c r="A505" s="175">
        <v>11136400</v>
      </c>
      <c r="B505" s="67" t="s">
        <v>382</v>
      </c>
      <c r="C505" s="78">
        <v>15303.6</v>
      </c>
      <c r="D505" s="84">
        <v>6</v>
      </c>
      <c r="E505" s="91" t="s">
        <v>615</v>
      </c>
      <c r="F505" s="46"/>
      <c r="G505" s="117">
        <v>503</v>
      </c>
      <c r="H505" s="59"/>
      <c r="M505" s="108"/>
      <c r="N505" s="151"/>
      <c r="O505" s="105"/>
      <c r="P505" s="111"/>
      <c r="Q505" s="112"/>
      <c r="R505" s="113"/>
      <c r="S505" s="139"/>
    </row>
    <row r="506" spans="1:19" ht="18.45" customHeight="1" x14ac:dyDescent="0.35">
      <c r="A506" s="175">
        <v>20081</v>
      </c>
      <c r="B506" s="67" t="s">
        <v>383</v>
      </c>
      <c r="C506" s="78">
        <v>9564.75</v>
      </c>
      <c r="D506" s="84">
        <v>6</v>
      </c>
      <c r="E506" s="91" t="s">
        <v>918</v>
      </c>
      <c r="F506" s="46" t="s">
        <v>1283</v>
      </c>
      <c r="G506" s="117">
        <v>504</v>
      </c>
      <c r="H506" s="59"/>
      <c r="M506" s="108"/>
      <c r="N506" s="151"/>
      <c r="O506" s="105"/>
      <c r="P506" s="111"/>
      <c r="Q506" s="112"/>
      <c r="R506" s="113"/>
      <c r="S506" s="139"/>
    </row>
    <row r="507" spans="1:19" ht="18.45" customHeight="1" x14ac:dyDescent="0.35">
      <c r="A507" s="175">
        <v>21081</v>
      </c>
      <c r="B507" s="67" t="s">
        <v>384</v>
      </c>
      <c r="C507" s="78">
        <v>10889.1</v>
      </c>
      <c r="D507" s="84">
        <v>6</v>
      </c>
      <c r="E507" s="91" t="s">
        <v>917</v>
      </c>
      <c r="F507" s="46" t="s">
        <v>916</v>
      </c>
      <c r="G507" s="117">
        <v>505</v>
      </c>
      <c r="H507" s="59"/>
      <c r="M507" s="108"/>
      <c r="N507" s="151"/>
      <c r="O507" s="105"/>
      <c r="P507" s="111"/>
      <c r="Q507" s="112"/>
      <c r="R507" s="113"/>
      <c r="S507" s="145"/>
    </row>
    <row r="508" spans="1:19" ht="18.45" customHeight="1" x14ac:dyDescent="0.35">
      <c r="A508" s="175">
        <v>1054751</v>
      </c>
      <c r="B508" s="67" t="s">
        <v>385</v>
      </c>
      <c r="C508" s="78">
        <v>10889.1</v>
      </c>
      <c r="D508" s="84">
        <v>6</v>
      </c>
      <c r="E508" s="91" t="s">
        <v>920</v>
      </c>
      <c r="F508" s="46"/>
      <c r="G508" s="117">
        <v>506</v>
      </c>
      <c r="H508" s="59"/>
      <c r="M508" s="108"/>
      <c r="N508" s="151"/>
      <c r="O508" s="105"/>
      <c r="P508" s="111"/>
      <c r="Q508" s="112"/>
      <c r="R508" s="113"/>
      <c r="S508" s="139"/>
    </row>
    <row r="509" spans="1:19" ht="18.45" customHeight="1" x14ac:dyDescent="0.35">
      <c r="A509" s="175">
        <v>11244100</v>
      </c>
      <c r="B509" s="67" t="s">
        <v>386</v>
      </c>
      <c r="C509" s="78">
        <v>21715.487597214789</v>
      </c>
      <c r="D509" s="84">
        <v>6</v>
      </c>
      <c r="E509" s="91" t="s">
        <v>922</v>
      </c>
      <c r="F509" s="46" t="s">
        <v>1284</v>
      </c>
      <c r="G509" s="117">
        <v>507</v>
      </c>
      <c r="H509" s="59"/>
      <c r="M509" s="108"/>
      <c r="N509" s="151"/>
      <c r="O509" s="105"/>
      <c r="P509" s="111"/>
      <c r="Q509" s="112"/>
      <c r="R509" s="113"/>
      <c r="S509" s="139"/>
    </row>
    <row r="510" spans="1:19" ht="18.45" customHeight="1" x14ac:dyDescent="0.35">
      <c r="A510" s="175">
        <v>11258900</v>
      </c>
      <c r="B510" s="67" t="s">
        <v>387</v>
      </c>
      <c r="C510" s="78">
        <v>10889.1</v>
      </c>
      <c r="D510" s="84">
        <v>6</v>
      </c>
      <c r="E510" s="91" t="s">
        <v>615</v>
      </c>
      <c r="F510" s="46"/>
      <c r="G510" s="117">
        <v>508</v>
      </c>
      <c r="H510" s="59"/>
      <c r="M510" s="108"/>
      <c r="N510" s="151"/>
      <c r="O510" s="105"/>
      <c r="P510" s="111"/>
      <c r="Q510" s="112"/>
      <c r="R510" s="113"/>
      <c r="S510" s="145"/>
    </row>
    <row r="511" spans="1:19" ht="18.45" customHeight="1" x14ac:dyDescent="0.35">
      <c r="A511" s="175">
        <v>11259100</v>
      </c>
      <c r="B511" s="67" t="s">
        <v>385</v>
      </c>
      <c r="C511" s="78">
        <v>10889.1</v>
      </c>
      <c r="D511" s="84">
        <v>6</v>
      </c>
      <c r="E511" s="91" t="s">
        <v>1285</v>
      </c>
      <c r="F511" s="46"/>
      <c r="G511" s="117">
        <v>509</v>
      </c>
      <c r="H511" s="59"/>
      <c r="M511" s="108"/>
      <c r="N511" s="151"/>
      <c r="O511" s="105"/>
      <c r="P511" s="111"/>
      <c r="Q511" s="112"/>
      <c r="R511" s="113"/>
      <c r="S511" s="139"/>
    </row>
    <row r="512" spans="1:19" ht="18.45" customHeight="1" x14ac:dyDescent="0.35">
      <c r="A512" s="175">
        <v>13321900</v>
      </c>
      <c r="B512" s="67" t="s">
        <v>388</v>
      </c>
      <c r="C512" s="78">
        <v>28761.845805000004</v>
      </c>
      <c r="D512" s="84">
        <v>6</v>
      </c>
      <c r="E512" s="91" t="s">
        <v>923</v>
      </c>
      <c r="F512" s="46" t="s">
        <v>1286</v>
      </c>
      <c r="G512" s="117">
        <v>510</v>
      </c>
      <c r="H512" s="59"/>
      <c r="M512" s="108"/>
      <c r="N512" s="151"/>
      <c r="O512" s="105"/>
      <c r="P512" s="111"/>
      <c r="Q512" s="112"/>
      <c r="R512" s="113"/>
      <c r="S512" s="139"/>
    </row>
    <row r="513" spans="1:19" ht="18.45" customHeight="1" x14ac:dyDescent="0.35">
      <c r="A513" s="175">
        <v>13322100</v>
      </c>
      <c r="B513" s="67" t="s">
        <v>389</v>
      </c>
      <c r="C513" s="78">
        <v>28761.845805000004</v>
      </c>
      <c r="D513" s="84">
        <v>6</v>
      </c>
      <c r="E513" s="91" t="s">
        <v>924</v>
      </c>
      <c r="F513" s="46" t="s">
        <v>1287</v>
      </c>
      <c r="G513" s="117">
        <v>511</v>
      </c>
      <c r="H513" s="59"/>
      <c r="M513" s="108"/>
      <c r="N513" s="151"/>
      <c r="O513" s="105"/>
      <c r="P513" s="111"/>
      <c r="Q513" s="112"/>
      <c r="R513" s="113"/>
      <c r="S513" s="145"/>
    </row>
    <row r="514" spans="1:19" ht="18.45" customHeight="1" x14ac:dyDescent="0.35">
      <c r="A514" s="175">
        <v>13322300</v>
      </c>
      <c r="B514" s="67" t="s">
        <v>390</v>
      </c>
      <c r="C514" s="78">
        <v>21159.08</v>
      </c>
      <c r="D514" s="84">
        <v>6</v>
      </c>
      <c r="E514" s="91" t="s">
        <v>925</v>
      </c>
      <c r="F514" s="46"/>
      <c r="G514" s="117">
        <v>512</v>
      </c>
      <c r="H514" s="59"/>
      <c r="M514" s="108"/>
      <c r="N514" s="151"/>
      <c r="O514" s="105"/>
      <c r="P514" s="111"/>
      <c r="Q514" s="112"/>
      <c r="R514" s="113"/>
      <c r="S514" s="139"/>
    </row>
    <row r="515" spans="1:19" ht="18.45" customHeight="1" x14ac:dyDescent="0.35">
      <c r="A515" s="175">
        <v>13322500</v>
      </c>
      <c r="B515" s="67" t="s">
        <v>391</v>
      </c>
      <c r="C515" s="78">
        <v>21159.08</v>
      </c>
      <c r="D515" s="84">
        <v>6</v>
      </c>
      <c r="E515" s="91" t="s">
        <v>926</v>
      </c>
      <c r="F515" s="46"/>
      <c r="G515" s="117">
        <v>513</v>
      </c>
      <c r="H515" s="59"/>
      <c r="M515" s="108"/>
      <c r="N515" s="151"/>
      <c r="O515" s="105"/>
      <c r="P515" s="111"/>
      <c r="Q515" s="112"/>
      <c r="R515" s="113"/>
      <c r="S515" s="139"/>
    </row>
    <row r="516" spans="1:19" ht="18.45" customHeight="1" x14ac:dyDescent="0.35">
      <c r="A516" s="175">
        <v>11343501</v>
      </c>
      <c r="B516" s="67" t="s">
        <v>927</v>
      </c>
      <c r="C516" s="78">
        <v>24942</v>
      </c>
      <c r="D516" s="84">
        <v>6</v>
      </c>
      <c r="E516" s="91" t="s">
        <v>928</v>
      </c>
      <c r="F516" s="46"/>
      <c r="G516" s="117">
        <v>514</v>
      </c>
      <c r="H516" s="59"/>
      <c r="M516" s="108"/>
      <c r="N516" s="151"/>
      <c r="O516" s="105"/>
      <c r="P516" s="111"/>
      <c r="Q516" s="112"/>
      <c r="R516" s="113"/>
      <c r="S516" s="145"/>
    </row>
    <row r="517" spans="1:19" ht="18.45" customHeight="1" x14ac:dyDescent="0.35">
      <c r="A517" s="175">
        <v>11303000</v>
      </c>
      <c r="B517" s="67" t="s">
        <v>927</v>
      </c>
      <c r="C517" s="78">
        <v>24942.47</v>
      </c>
      <c r="D517" s="84">
        <v>6</v>
      </c>
      <c r="E517" s="91" t="s">
        <v>930</v>
      </c>
      <c r="F517" s="46"/>
      <c r="G517" s="117">
        <v>515</v>
      </c>
      <c r="H517" s="59"/>
      <c r="M517" s="108"/>
      <c r="N517" s="151"/>
      <c r="O517" s="105"/>
      <c r="P517" s="111"/>
      <c r="Q517" s="112"/>
      <c r="R517" s="113"/>
      <c r="S517" s="139"/>
    </row>
    <row r="518" spans="1:19" ht="18.45" customHeight="1" x14ac:dyDescent="0.35">
      <c r="A518" s="175">
        <v>11339900</v>
      </c>
      <c r="B518" s="67" t="s">
        <v>392</v>
      </c>
      <c r="C518" s="78">
        <v>31185.990000000005</v>
      </c>
      <c r="D518" s="84">
        <v>6</v>
      </c>
      <c r="E518" s="91" t="s">
        <v>615</v>
      </c>
      <c r="F518" s="46"/>
      <c r="G518" s="117">
        <v>516</v>
      </c>
      <c r="H518" s="59"/>
      <c r="M518" s="108"/>
      <c r="N518" s="151"/>
      <c r="O518" s="105"/>
      <c r="P518" s="111"/>
      <c r="Q518" s="112"/>
      <c r="R518" s="113"/>
      <c r="S518" s="139"/>
    </row>
    <row r="519" spans="1:19" ht="18.45" customHeight="1" x14ac:dyDescent="0.35">
      <c r="A519" s="175">
        <v>11245400</v>
      </c>
      <c r="B519" s="67" t="s">
        <v>393</v>
      </c>
      <c r="C519" s="78">
        <v>26101.140000000003</v>
      </c>
      <c r="D519" s="84">
        <v>6</v>
      </c>
      <c r="E519" s="91" t="s">
        <v>1288</v>
      </c>
      <c r="F519" s="46"/>
      <c r="G519" s="117">
        <v>517</v>
      </c>
      <c r="H519" s="59"/>
      <c r="M519" s="108"/>
      <c r="N519" s="151"/>
      <c r="O519" s="105"/>
      <c r="P519" s="111"/>
      <c r="Q519" s="112"/>
      <c r="R519" s="113"/>
      <c r="S519" s="145"/>
    </row>
    <row r="520" spans="1:19" ht="18.45" customHeight="1" x14ac:dyDescent="0.35">
      <c r="A520" s="175">
        <v>11147600</v>
      </c>
      <c r="B520" s="67" t="s">
        <v>394</v>
      </c>
      <c r="C520" s="78">
        <v>69078.75</v>
      </c>
      <c r="D520" s="84">
        <v>6</v>
      </c>
      <c r="E520" s="91" t="s">
        <v>921</v>
      </c>
      <c r="F520" s="46"/>
      <c r="G520" s="117">
        <v>518</v>
      </c>
      <c r="H520" s="59"/>
      <c r="M520" s="108"/>
      <c r="N520" s="151"/>
      <c r="O520" s="105"/>
      <c r="P520" s="111"/>
      <c r="Q520" s="112"/>
      <c r="R520" s="113"/>
      <c r="S520" s="139"/>
    </row>
    <row r="521" spans="1:19" ht="18.45" customHeight="1" x14ac:dyDescent="0.35">
      <c r="A521" s="175">
        <v>3113400</v>
      </c>
      <c r="B521" s="67" t="s">
        <v>395</v>
      </c>
      <c r="C521" s="78">
        <v>36856.170000000006</v>
      </c>
      <c r="D521" s="84">
        <v>6</v>
      </c>
      <c r="E521" s="91" t="s">
        <v>931</v>
      </c>
      <c r="F521" s="46"/>
      <c r="G521" s="117">
        <v>519</v>
      </c>
      <c r="H521" s="59"/>
      <c r="M521" s="108"/>
      <c r="N521" s="151"/>
      <c r="O521" s="105"/>
      <c r="P521" s="111"/>
      <c r="Q521" s="112"/>
      <c r="R521" s="113"/>
      <c r="S521" s="139"/>
    </row>
    <row r="522" spans="1:19" ht="18.45" customHeight="1" x14ac:dyDescent="0.35">
      <c r="A522" s="175">
        <v>28081</v>
      </c>
      <c r="B522" s="67" t="s">
        <v>396</v>
      </c>
      <c r="C522" s="78">
        <v>21750.95</v>
      </c>
      <c r="D522" s="84">
        <v>6</v>
      </c>
      <c r="E522" s="91" t="s">
        <v>932</v>
      </c>
      <c r="F522" s="46" t="s">
        <v>1289</v>
      </c>
      <c r="G522" s="117">
        <v>520</v>
      </c>
      <c r="H522" s="59"/>
      <c r="M522" s="108"/>
      <c r="N522" s="151"/>
      <c r="O522" s="105"/>
      <c r="P522" s="111"/>
      <c r="Q522" s="112"/>
      <c r="R522" s="113"/>
      <c r="S522" s="145"/>
    </row>
    <row r="523" spans="1:19" ht="18.45" customHeight="1" x14ac:dyDescent="0.35">
      <c r="A523" s="175">
        <v>11314700</v>
      </c>
      <c r="B523" s="67" t="s">
        <v>397</v>
      </c>
      <c r="C523" s="78">
        <v>27631.500000000004</v>
      </c>
      <c r="D523" s="84">
        <v>6</v>
      </c>
      <c r="E523" s="91" t="s">
        <v>932</v>
      </c>
      <c r="F523" s="46" t="s">
        <v>1290</v>
      </c>
      <c r="G523" s="117">
        <v>521</v>
      </c>
      <c r="H523" s="59"/>
      <c r="M523" s="108"/>
      <c r="N523" s="151"/>
      <c r="O523" s="105"/>
      <c r="P523" s="111"/>
      <c r="Q523" s="112"/>
      <c r="R523" s="113"/>
      <c r="S523" s="139"/>
    </row>
    <row r="524" spans="1:19" ht="18.45" customHeight="1" x14ac:dyDescent="0.35">
      <c r="A524" s="175">
        <v>11295000</v>
      </c>
      <c r="B524" s="67" t="s">
        <v>398</v>
      </c>
      <c r="C524" s="78">
        <v>23678.686158392386</v>
      </c>
      <c r="D524" s="84">
        <v>6</v>
      </c>
      <c r="E524" s="91" t="s">
        <v>933</v>
      </c>
      <c r="F524" s="46"/>
      <c r="G524" s="117">
        <v>522</v>
      </c>
      <c r="H524" s="59"/>
      <c r="M524" s="108"/>
      <c r="N524" s="151"/>
      <c r="O524" s="105"/>
      <c r="P524" s="111"/>
      <c r="Q524" s="112"/>
      <c r="R524" s="113"/>
      <c r="S524" s="139"/>
    </row>
    <row r="525" spans="1:19" ht="18.45" customHeight="1" x14ac:dyDescent="0.35">
      <c r="A525" s="175">
        <v>11295100</v>
      </c>
      <c r="B525" s="67" t="s">
        <v>399</v>
      </c>
      <c r="C525" s="78">
        <v>19633.986420325204</v>
      </c>
      <c r="D525" s="84">
        <v>6</v>
      </c>
      <c r="E525" s="91" t="s">
        <v>615</v>
      </c>
      <c r="F525" s="46"/>
      <c r="G525" s="117">
        <v>523</v>
      </c>
      <c r="H525" s="59"/>
      <c r="M525" s="108"/>
      <c r="N525" s="151"/>
      <c r="O525" s="105"/>
      <c r="P525" s="111"/>
      <c r="Q525" s="112"/>
      <c r="R525" s="113"/>
      <c r="S525" s="145"/>
    </row>
    <row r="526" spans="1:19" ht="18.45" customHeight="1" x14ac:dyDescent="0.35">
      <c r="A526" s="175">
        <v>32480</v>
      </c>
      <c r="B526" s="67" t="s">
        <v>400</v>
      </c>
      <c r="C526" s="78">
        <v>48149.44200000001</v>
      </c>
      <c r="D526" s="84">
        <v>6</v>
      </c>
      <c r="E526" s="91" t="s">
        <v>1479</v>
      </c>
      <c r="F526" s="46"/>
      <c r="G526" s="117">
        <v>524</v>
      </c>
      <c r="H526" s="59"/>
      <c r="M526" s="108"/>
      <c r="N526" s="151"/>
      <c r="O526" s="105"/>
      <c r="P526" s="111"/>
      <c r="Q526" s="112"/>
      <c r="R526" s="113"/>
      <c r="S526" s="139"/>
    </row>
    <row r="527" spans="1:19" ht="18.45" customHeight="1" x14ac:dyDescent="0.35">
      <c r="A527" s="175">
        <v>1155901</v>
      </c>
      <c r="B527" s="67" t="s">
        <v>401</v>
      </c>
      <c r="C527" s="78">
        <v>48149.66</v>
      </c>
      <c r="D527" s="84">
        <v>6</v>
      </c>
      <c r="E527" s="91" t="s">
        <v>934</v>
      </c>
      <c r="F527" s="46" t="s">
        <v>1291</v>
      </c>
      <c r="G527" s="117">
        <v>525</v>
      </c>
      <c r="H527" s="59"/>
      <c r="M527" s="108"/>
      <c r="N527" s="151"/>
      <c r="O527" s="105"/>
      <c r="P527" s="111"/>
      <c r="Q527" s="112"/>
      <c r="R527" s="113"/>
      <c r="S527" s="139"/>
    </row>
    <row r="528" spans="1:19" ht="18.45" customHeight="1" x14ac:dyDescent="0.35">
      <c r="A528" s="175">
        <v>1045409</v>
      </c>
      <c r="B528" s="67" t="s">
        <v>402</v>
      </c>
      <c r="C528" s="78">
        <v>38259</v>
      </c>
      <c r="D528" s="84">
        <v>6</v>
      </c>
      <c r="E528" s="91" t="s">
        <v>935</v>
      </c>
      <c r="F528" s="46" t="s">
        <v>1292</v>
      </c>
      <c r="G528" s="117">
        <v>526</v>
      </c>
      <c r="H528" s="59"/>
      <c r="M528" s="108"/>
      <c r="N528" s="151"/>
      <c r="O528" s="105"/>
      <c r="P528" s="111"/>
      <c r="Q528" s="112"/>
      <c r="R528" s="113"/>
      <c r="S528" s="145"/>
    </row>
    <row r="529" spans="1:19" ht="18.45" customHeight="1" x14ac:dyDescent="0.35">
      <c r="A529" s="175">
        <v>12361300</v>
      </c>
      <c r="B529" s="67" t="s">
        <v>403</v>
      </c>
      <c r="C529" s="78">
        <v>12787.880000000001</v>
      </c>
      <c r="D529" s="84">
        <v>6</v>
      </c>
      <c r="E529" s="91" t="s">
        <v>1274</v>
      </c>
      <c r="F529" s="46"/>
      <c r="G529" s="117">
        <v>527</v>
      </c>
      <c r="H529" s="59"/>
      <c r="M529" s="108"/>
      <c r="N529" s="151"/>
      <c r="O529" s="105"/>
      <c r="P529" s="111"/>
      <c r="Q529" s="112"/>
      <c r="R529" s="113"/>
      <c r="S529" s="139"/>
    </row>
    <row r="530" spans="1:19" ht="18.45" customHeight="1" x14ac:dyDescent="0.35">
      <c r="A530" s="175">
        <v>12361400</v>
      </c>
      <c r="B530" s="67" t="s">
        <v>404</v>
      </c>
      <c r="C530" s="78">
        <v>8856.25</v>
      </c>
      <c r="D530" s="84">
        <v>6</v>
      </c>
      <c r="E530" s="91" t="s">
        <v>1293</v>
      </c>
      <c r="F530" s="46"/>
      <c r="G530" s="117">
        <v>528</v>
      </c>
      <c r="H530" s="59"/>
      <c r="M530" s="108"/>
      <c r="N530" s="151"/>
      <c r="O530" s="105"/>
      <c r="P530" s="111"/>
      <c r="Q530" s="112"/>
      <c r="R530" s="113"/>
      <c r="S530" s="139"/>
    </row>
    <row r="531" spans="1:19" ht="18.45" customHeight="1" x14ac:dyDescent="0.35">
      <c r="A531" s="175">
        <v>12361600</v>
      </c>
      <c r="B531" s="67" t="s">
        <v>405</v>
      </c>
      <c r="C531" s="78">
        <v>14063.18</v>
      </c>
      <c r="D531" s="84">
        <v>6</v>
      </c>
      <c r="E531" s="91" t="s">
        <v>1294</v>
      </c>
      <c r="F531" s="46"/>
      <c r="G531" s="117">
        <v>529</v>
      </c>
      <c r="H531" s="59"/>
      <c r="M531" s="108"/>
      <c r="N531" s="151"/>
      <c r="O531" s="105"/>
      <c r="P531" s="111"/>
      <c r="Q531" s="112"/>
      <c r="R531" s="113"/>
      <c r="S531" s="145"/>
    </row>
    <row r="532" spans="1:19" ht="18.45" customHeight="1" x14ac:dyDescent="0.35">
      <c r="A532" s="175">
        <v>12361500</v>
      </c>
      <c r="B532" s="67" t="s">
        <v>406</v>
      </c>
      <c r="C532" s="78">
        <v>8856.25</v>
      </c>
      <c r="D532" s="84">
        <v>6</v>
      </c>
      <c r="E532" s="91" t="s">
        <v>1295</v>
      </c>
      <c r="F532" s="46"/>
      <c r="G532" s="117">
        <v>530</v>
      </c>
      <c r="H532" s="59"/>
      <c r="M532" s="108"/>
      <c r="N532" s="151"/>
      <c r="O532" s="105"/>
      <c r="P532" s="111"/>
      <c r="Q532" s="112"/>
      <c r="R532" s="113"/>
      <c r="S532" s="139"/>
    </row>
    <row r="533" spans="1:19" ht="18.45" customHeight="1" x14ac:dyDescent="0.35">
      <c r="A533" s="175">
        <v>12361700</v>
      </c>
      <c r="B533" s="67" t="s">
        <v>403</v>
      </c>
      <c r="C533" s="78">
        <v>15303.6</v>
      </c>
      <c r="D533" s="84">
        <v>6</v>
      </c>
      <c r="E533" s="91" t="s">
        <v>936</v>
      </c>
      <c r="F533" s="46"/>
      <c r="G533" s="117">
        <v>531</v>
      </c>
      <c r="H533" s="59"/>
      <c r="M533" s="108"/>
      <c r="N533" s="151"/>
      <c r="O533" s="105"/>
      <c r="P533" s="111"/>
      <c r="Q533" s="112"/>
      <c r="R533" s="113"/>
      <c r="S533" s="139"/>
    </row>
    <row r="534" spans="1:19" ht="18.45" customHeight="1" x14ac:dyDescent="0.35">
      <c r="A534" s="175">
        <v>12361200</v>
      </c>
      <c r="B534" s="67" t="s">
        <v>407</v>
      </c>
      <c r="C534" s="78">
        <v>8856.25</v>
      </c>
      <c r="D534" s="84">
        <v>6</v>
      </c>
      <c r="E534" s="91" t="s">
        <v>937</v>
      </c>
      <c r="F534" s="46" t="s">
        <v>1296</v>
      </c>
      <c r="G534" s="117">
        <v>532</v>
      </c>
      <c r="H534" s="59"/>
      <c r="M534" s="108"/>
      <c r="N534" s="151"/>
      <c r="O534" s="105"/>
      <c r="P534" s="111"/>
      <c r="Q534" s="112"/>
      <c r="R534" s="113"/>
      <c r="S534" s="145"/>
    </row>
    <row r="535" spans="1:19" ht="18.45" customHeight="1" x14ac:dyDescent="0.35">
      <c r="A535" s="175">
        <v>12361800</v>
      </c>
      <c r="B535" s="67" t="s">
        <v>408</v>
      </c>
      <c r="C535" s="78">
        <v>19235.230000000003</v>
      </c>
      <c r="D535" s="84">
        <v>6</v>
      </c>
      <c r="E535" s="91" t="s">
        <v>938</v>
      </c>
      <c r="F535" s="46"/>
      <c r="G535" s="117">
        <v>533</v>
      </c>
      <c r="H535" s="59"/>
      <c r="M535" s="108"/>
      <c r="N535" s="151"/>
      <c r="O535" s="105"/>
      <c r="P535" s="111"/>
      <c r="Q535" s="112"/>
      <c r="R535" s="113"/>
      <c r="S535" s="139"/>
    </row>
    <row r="536" spans="1:19" ht="18.45" customHeight="1" x14ac:dyDescent="0.35">
      <c r="A536" s="175">
        <v>36481</v>
      </c>
      <c r="B536" s="67" t="s">
        <v>409</v>
      </c>
      <c r="C536" s="85">
        <v>11512.580000000002</v>
      </c>
      <c r="D536" s="84">
        <v>6</v>
      </c>
      <c r="E536" s="91" t="s">
        <v>1297</v>
      </c>
      <c r="F536" s="46"/>
      <c r="G536" s="117">
        <v>534</v>
      </c>
      <c r="H536" s="59"/>
      <c r="M536" s="108"/>
      <c r="N536" s="151"/>
      <c r="O536" s="106"/>
      <c r="P536" s="111"/>
      <c r="Q536" s="112"/>
      <c r="R536" s="113"/>
      <c r="S536" s="139"/>
    </row>
    <row r="537" spans="1:19" ht="18.45" customHeight="1" x14ac:dyDescent="0.35">
      <c r="A537" s="224">
        <v>1256500</v>
      </c>
      <c r="B537" s="86" t="s">
        <v>410</v>
      </c>
      <c r="C537" s="87">
        <v>8856.25</v>
      </c>
      <c r="D537" s="84">
        <v>6</v>
      </c>
      <c r="E537" s="91" t="s">
        <v>939</v>
      </c>
      <c r="F537" s="46" t="s">
        <v>1298</v>
      </c>
      <c r="G537" s="117">
        <v>535</v>
      </c>
      <c r="H537" s="59"/>
      <c r="M537" s="225"/>
      <c r="N537" s="226"/>
      <c r="O537" s="107"/>
      <c r="P537" s="111"/>
      <c r="Q537" s="112"/>
      <c r="R537" s="113"/>
      <c r="S537" s="145"/>
    </row>
    <row r="538" spans="1:19" ht="18.45" customHeight="1" x14ac:dyDescent="0.35">
      <c r="A538" s="175">
        <v>1312280</v>
      </c>
      <c r="B538" s="67" t="s">
        <v>411</v>
      </c>
      <c r="C538" s="78">
        <v>15303.6</v>
      </c>
      <c r="D538" s="88">
        <v>6</v>
      </c>
      <c r="E538" s="91" t="s">
        <v>940</v>
      </c>
      <c r="F538" s="46"/>
      <c r="G538" s="117">
        <v>536</v>
      </c>
      <c r="H538" s="59"/>
      <c r="M538" s="108"/>
      <c r="N538" s="151"/>
      <c r="O538" s="105"/>
      <c r="P538" s="111"/>
      <c r="Q538" s="112"/>
      <c r="R538" s="113"/>
      <c r="S538" s="139"/>
    </row>
    <row r="539" spans="1:19" ht="18.45" customHeight="1" x14ac:dyDescent="0.35">
      <c r="A539" s="175">
        <v>13265200</v>
      </c>
      <c r="B539" s="67" t="s">
        <v>941</v>
      </c>
      <c r="C539" s="78">
        <v>27233.344739027962</v>
      </c>
      <c r="D539" s="88">
        <v>6</v>
      </c>
      <c r="E539" s="91" t="s">
        <v>942</v>
      </c>
      <c r="F539" s="46" t="s">
        <v>1299</v>
      </c>
      <c r="G539" s="117">
        <v>537</v>
      </c>
      <c r="H539" s="59"/>
      <c r="M539" s="108"/>
      <c r="N539" s="151"/>
      <c r="O539" s="105"/>
      <c r="P539" s="111"/>
      <c r="Q539" s="112"/>
      <c r="R539" s="113"/>
      <c r="S539" s="139"/>
    </row>
    <row r="540" spans="1:19" ht="18.45" customHeight="1" x14ac:dyDescent="0.35">
      <c r="A540" s="175">
        <v>1410880</v>
      </c>
      <c r="B540" s="67" t="s">
        <v>944</v>
      </c>
      <c r="C540" s="78">
        <v>27233.65</v>
      </c>
      <c r="D540" s="88">
        <v>6</v>
      </c>
      <c r="E540" s="91" t="s">
        <v>945</v>
      </c>
      <c r="F540" s="46"/>
      <c r="G540" s="117">
        <v>538</v>
      </c>
      <c r="H540" s="59"/>
      <c r="M540" s="108"/>
      <c r="N540" s="151"/>
      <c r="O540" s="105"/>
      <c r="P540" s="111"/>
      <c r="Q540" s="112"/>
      <c r="R540" s="113"/>
      <c r="S540" s="145"/>
    </row>
    <row r="541" spans="1:19" ht="18.45" customHeight="1" x14ac:dyDescent="0.35">
      <c r="A541" s="175">
        <v>32681</v>
      </c>
      <c r="B541" s="67" t="s">
        <v>412</v>
      </c>
      <c r="C541" s="78">
        <v>15303.6</v>
      </c>
      <c r="D541" s="88">
        <v>6</v>
      </c>
      <c r="E541" s="91" t="s">
        <v>615</v>
      </c>
      <c r="F541" s="46"/>
      <c r="G541" s="117">
        <v>539</v>
      </c>
      <c r="H541" s="59"/>
      <c r="M541" s="108"/>
      <c r="N541" s="151"/>
      <c r="O541" s="105"/>
      <c r="P541" s="111"/>
      <c r="Q541" s="112"/>
      <c r="R541" s="113"/>
      <c r="S541" s="139"/>
    </row>
    <row r="542" spans="1:19" ht="18.45" customHeight="1" x14ac:dyDescent="0.35">
      <c r="A542" s="175">
        <v>11154000</v>
      </c>
      <c r="B542" s="67" t="s">
        <v>413</v>
      </c>
      <c r="C542" s="78">
        <v>23164.143793515294</v>
      </c>
      <c r="D542" s="88">
        <v>6</v>
      </c>
      <c r="E542" s="91" t="s">
        <v>615</v>
      </c>
      <c r="F542" s="46"/>
      <c r="G542" s="117">
        <v>540</v>
      </c>
      <c r="H542" s="59"/>
      <c r="M542" s="108"/>
      <c r="N542" s="151"/>
      <c r="O542" s="105"/>
      <c r="P542" s="111"/>
      <c r="Q542" s="112"/>
      <c r="R542" s="113"/>
      <c r="S542" s="139"/>
    </row>
    <row r="543" spans="1:19" ht="18.45" customHeight="1" x14ac:dyDescent="0.35">
      <c r="A543" s="175">
        <v>11284400</v>
      </c>
      <c r="B543" s="67" t="s">
        <v>414</v>
      </c>
      <c r="C543" s="78">
        <v>8856.25</v>
      </c>
      <c r="D543" s="88">
        <v>6</v>
      </c>
      <c r="E543" s="91" t="s">
        <v>947</v>
      </c>
      <c r="F543" s="46" t="s">
        <v>1300</v>
      </c>
      <c r="G543" s="117">
        <v>541</v>
      </c>
      <c r="H543" s="59"/>
      <c r="M543" s="108"/>
      <c r="N543" s="151"/>
      <c r="O543" s="105"/>
      <c r="P543" s="111"/>
      <c r="Q543" s="112"/>
      <c r="R543" s="113"/>
      <c r="S543" s="145"/>
    </row>
    <row r="544" spans="1:19" ht="18.45" customHeight="1" x14ac:dyDescent="0.35">
      <c r="A544" s="175">
        <v>11284500</v>
      </c>
      <c r="B544" s="67" t="s">
        <v>415</v>
      </c>
      <c r="C544" s="78">
        <v>16876.47</v>
      </c>
      <c r="D544" s="88">
        <v>6</v>
      </c>
      <c r="E544" s="91" t="s">
        <v>948</v>
      </c>
      <c r="F544" s="46" t="s">
        <v>1301</v>
      </c>
      <c r="G544" s="117">
        <v>542</v>
      </c>
      <c r="H544" s="59"/>
      <c r="M544" s="108"/>
      <c r="N544" s="151"/>
      <c r="O544" s="105"/>
      <c r="P544" s="111"/>
      <c r="Q544" s="112"/>
      <c r="R544" s="113"/>
      <c r="S544" s="139"/>
    </row>
    <row r="545" spans="1:19" ht="18.45" customHeight="1" x14ac:dyDescent="0.35">
      <c r="A545" s="175">
        <v>1132080</v>
      </c>
      <c r="B545" s="67" t="s">
        <v>416</v>
      </c>
      <c r="C545" s="78">
        <v>14063.18</v>
      </c>
      <c r="D545" s="88">
        <v>6</v>
      </c>
      <c r="E545" s="91" t="s">
        <v>949</v>
      </c>
      <c r="F545" s="46"/>
      <c r="G545" s="117">
        <v>543</v>
      </c>
      <c r="H545" s="59"/>
      <c r="M545" s="108"/>
      <c r="N545" s="151"/>
      <c r="O545" s="105"/>
      <c r="P545" s="111"/>
      <c r="Q545" s="112"/>
      <c r="R545" s="113"/>
      <c r="S545" s="139"/>
    </row>
    <row r="546" spans="1:19" ht="18.45" customHeight="1" x14ac:dyDescent="0.35">
      <c r="A546" s="175">
        <v>39781</v>
      </c>
      <c r="B546" s="67" t="s">
        <v>417</v>
      </c>
      <c r="C546" s="78">
        <v>9940.8876198891576</v>
      </c>
      <c r="D546" s="88">
        <v>6</v>
      </c>
      <c r="E546" s="91" t="s">
        <v>950</v>
      </c>
      <c r="F546" s="46"/>
      <c r="G546" s="117">
        <v>544</v>
      </c>
      <c r="H546" s="59"/>
      <c r="M546" s="108"/>
      <c r="N546" s="151"/>
      <c r="O546" s="105"/>
      <c r="P546" s="111"/>
      <c r="Q546" s="112"/>
      <c r="R546" s="113"/>
      <c r="S546" s="145"/>
    </row>
    <row r="547" spans="1:19" ht="18.45" customHeight="1" x14ac:dyDescent="0.35">
      <c r="A547" s="175">
        <v>1050585</v>
      </c>
      <c r="B547" s="67" t="s">
        <v>418</v>
      </c>
      <c r="C547" s="78">
        <v>8346.5943223597642</v>
      </c>
      <c r="D547" s="88">
        <v>6</v>
      </c>
      <c r="E547" s="91" t="s">
        <v>953</v>
      </c>
      <c r="F547" s="46"/>
      <c r="G547" s="117">
        <v>545</v>
      </c>
      <c r="H547" s="59"/>
      <c r="M547" s="108"/>
      <c r="N547" s="151"/>
      <c r="O547" s="105"/>
      <c r="P547" s="111"/>
      <c r="Q547" s="112"/>
      <c r="R547" s="113"/>
      <c r="S547" s="139"/>
    </row>
    <row r="548" spans="1:19" ht="18.45" customHeight="1" x14ac:dyDescent="0.35">
      <c r="A548" s="175">
        <v>1050588</v>
      </c>
      <c r="B548" s="67" t="s">
        <v>419</v>
      </c>
      <c r="C548" s="87">
        <v>14900.300000000001</v>
      </c>
      <c r="D548" s="88">
        <v>6</v>
      </c>
      <c r="E548" s="91" t="s">
        <v>954</v>
      </c>
      <c r="F548" s="46"/>
      <c r="G548" s="117">
        <v>546</v>
      </c>
      <c r="H548" s="59"/>
      <c r="M548" s="108"/>
      <c r="N548" s="151"/>
      <c r="O548" s="107"/>
      <c r="P548" s="111"/>
      <c r="Q548" s="112"/>
      <c r="R548" s="113"/>
      <c r="S548" s="139"/>
    </row>
    <row r="549" spans="1:19" ht="18.45" customHeight="1" x14ac:dyDescent="0.35">
      <c r="A549" s="175">
        <v>70881</v>
      </c>
      <c r="B549" s="67" t="s">
        <v>420</v>
      </c>
      <c r="C549" s="87">
        <v>12787.880000000001</v>
      </c>
      <c r="D549" s="88">
        <v>6</v>
      </c>
      <c r="E549" s="91" t="s">
        <v>1302</v>
      </c>
      <c r="F549" s="46"/>
      <c r="G549" s="117">
        <v>547</v>
      </c>
      <c r="H549" s="59"/>
      <c r="M549" s="108"/>
      <c r="N549" s="151"/>
      <c r="O549" s="107"/>
      <c r="P549" s="111"/>
      <c r="Q549" s="112"/>
      <c r="R549" s="113"/>
      <c r="S549" s="145"/>
    </row>
    <row r="550" spans="1:19" ht="18.45" customHeight="1" x14ac:dyDescent="0.35">
      <c r="A550" s="175">
        <v>70981</v>
      </c>
      <c r="B550" s="67" t="s">
        <v>421</v>
      </c>
      <c r="C550" s="87">
        <v>14063.18</v>
      </c>
      <c r="D550" s="88">
        <v>6</v>
      </c>
      <c r="E550" s="91" t="s">
        <v>955</v>
      </c>
      <c r="F550" s="46"/>
      <c r="G550" s="117">
        <v>548</v>
      </c>
      <c r="H550" s="59"/>
      <c r="M550" s="108"/>
      <c r="N550" s="151"/>
      <c r="O550" s="107"/>
      <c r="P550" s="111"/>
      <c r="Q550" s="112"/>
      <c r="R550" s="113"/>
      <c r="S550" s="139"/>
    </row>
    <row r="551" spans="1:19" ht="18.45" customHeight="1" x14ac:dyDescent="0.35">
      <c r="A551" s="175">
        <v>1050030</v>
      </c>
      <c r="B551" s="67" t="s">
        <v>422</v>
      </c>
      <c r="C551" s="87">
        <v>16578.900000000001</v>
      </c>
      <c r="D551" s="88">
        <v>6</v>
      </c>
      <c r="E551" s="91" t="s">
        <v>1303</v>
      </c>
      <c r="F551" s="46"/>
      <c r="G551" s="117">
        <v>549</v>
      </c>
      <c r="H551" s="59"/>
      <c r="M551" s="108"/>
      <c r="N551" s="151"/>
      <c r="O551" s="107"/>
      <c r="P551" s="111"/>
      <c r="Q551" s="112"/>
      <c r="R551" s="113"/>
      <c r="S551" s="139"/>
    </row>
    <row r="552" spans="1:19" ht="18.45" customHeight="1" x14ac:dyDescent="0.35">
      <c r="A552" s="175">
        <v>1056988</v>
      </c>
      <c r="B552" s="67" t="s">
        <v>423</v>
      </c>
      <c r="C552" s="87">
        <v>36771.15</v>
      </c>
      <c r="D552" s="88">
        <v>6</v>
      </c>
      <c r="E552" s="91" t="s">
        <v>615</v>
      </c>
      <c r="F552" s="46"/>
      <c r="G552" s="117">
        <v>550</v>
      </c>
      <c r="H552" s="59"/>
      <c r="M552" s="108"/>
      <c r="N552" s="151"/>
      <c r="O552" s="107"/>
      <c r="P552" s="111"/>
      <c r="Q552" s="112"/>
      <c r="R552" s="113"/>
      <c r="S552" s="145"/>
    </row>
    <row r="553" spans="1:19" ht="18.45" customHeight="1" x14ac:dyDescent="0.35">
      <c r="A553" s="227">
        <v>1143380</v>
      </c>
      <c r="B553" s="67" t="s">
        <v>424</v>
      </c>
      <c r="C553" s="78">
        <v>10202.400000000001</v>
      </c>
      <c r="D553" s="88">
        <v>6</v>
      </c>
      <c r="E553" s="91" t="s">
        <v>956</v>
      </c>
      <c r="F553" s="46" t="s">
        <v>999</v>
      </c>
      <c r="G553" s="117">
        <v>551</v>
      </c>
      <c r="H553" s="59"/>
      <c r="M553" s="108"/>
      <c r="N553" s="151"/>
      <c r="O553" s="105"/>
      <c r="P553" s="111"/>
      <c r="Q553" s="112"/>
      <c r="R553" s="113"/>
      <c r="S553" s="139"/>
    </row>
    <row r="554" spans="1:19" ht="18.45" customHeight="1" x14ac:dyDescent="0.35">
      <c r="A554" s="175">
        <v>1252180</v>
      </c>
      <c r="B554" s="67" t="s">
        <v>425</v>
      </c>
      <c r="C554" s="78">
        <v>10202.400000000001</v>
      </c>
      <c r="D554" s="88">
        <v>6</v>
      </c>
      <c r="E554" s="91" t="s">
        <v>1304</v>
      </c>
      <c r="F554" s="46"/>
      <c r="G554" s="117">
        <v>552</v>
      </c>
      <c r="H554" s="59"/>
      <c r="M554" s="108"/>
      <c r="N554" s="151"/>
      <c r="O554" s="105"/>
      <c r="P554" s="111"/>
      <c r="Q554" s="112"/>
      <c r="R554" s="113"/>
      <c r="S554" s="139"/>
    </row>
    <row r="555" spans="1:19" ht="18.45" customHeight="1" x14ac:dyDescent="0.35">
      <c r="A555" s="175">
        <v>11324800</v>
      </c>
      <c r="B555" s="67" t="s">
        <v>426</v>
      </c>
      <c r="C555" s="78">
        <v>11966.02</v>
      </c>
      <c r="D555" s="88">
        <v>6</v>
      </c>
      <c r="E555" s="91" t="s">
        <v>957</v>
      </c>
      <c r="F555" s="46"/>
      <c r="G555" s="117">
        <v>553</v>
      </c>
      <c r="H555" s="59"/>
      <c r="M555" s="108"/>
      <c r="N555" s="151"/>
      <c r="O555" s="105"/>
      <c r="P555" s="111"/>
      <c r="Q555" s="112"/>
      <c r="R555" s="113"/>
      <c r="S555" s="145"/>
    </row>
    <row r="556" spans="1:19" ht="18.45" customHeight="1" x14ac:dyDescent="0.35">
      <c r="A556" s="175">
        <v>1147780</v>
      </c>
      <c r="B556" s="67" t="s">
        <v>427</v>
      </c>
      <c r="C556" s="78">
        <v>4689.0979339099813</v>
      </c>
      <c r="D556" s="88">
        <v>6</v>
      </c>
      <c r="E556" s="91" t="s">
        <v>958</v>
      </c>
      <c r="F556" s="46" t="s">
        <v>1305</v>
      </c>
      <c r="G556" s="117">
        <v>554</v>
      </c>
      <c r="H556" s="59"/>
      <c r="M556" s="108"/>
      <c r="N556" s="151"/>
      <c r="O556" s="105"/>
      <c r="P556" s="111"/>
      <c r="Q556" s="112"/>
      <c r="R556" s="113"/>
      <c r="S556" s="139"/>
    </row>
    <row r="557" spans="1:19" ht="18.45" customHeight="1" x14ac:dyDescent="0.35">
      <c r="A557" s="175">
        <v>1155700</v>
      </c>
      <c r="B557" s="67" t="s">
        <v>428</v>
      </c>
      <c r="C557" s="78">
        <v>59082.633967265763</v>
      </c>
      <c r="D557" s="88">
        <v>6</v>
      </c>
      <c r="E557" s="91" t="s">
        <v>959</v>
      </c>
      <c r="F557" s="46" t="s">
        <v>1306</v>
      </c>
      <c r="G557" s="117">
        <v>555</v>
      </c>
      <c r="H557" s="59"/>
      <c r="M557" s="108"/>
      <c r="N557" s="151"/>
      <c r="O557" s="105"/>
      <c r="P557" s="111"/>
      <c r="Q557" s="112"/>
      <c r="R557" s="113"/>
      <c r="S557" s="139"/>
    </row>
    <row r="558" spans="1:19" ht="18.45" customHeight="1" x14ac:dyDescent="0.35">
      <c r="A558" s="175">
        <v>1273180</v>
      </c>
      <c r="B558" s="67" t="s">
        <v>429</v>
      </c>
      <c r="C558" s="78">
        <v>48016.362843238196</v>
      </c>
      <c r="D558" s="88">
        <v>6</v>
      </c>
      <c r="E558" s="91" t="s">
        <v>960</v>
      </c>
      <c r="F558" s="46" t="s">
        <v>1307</v>
      </c>
      <c r="G558" s="117">
        <v>556</v>
      </c>
      <c r="H558" s="59"/>
      <c r="M558" s="108"/>
      <c r="N558" s="151"/>
      <c r="O558" s="105"/>
      <c r="P558" s="111"/>
      <c r="Q558" s="112"/>
      <c r="R558" s="113"/>
      <c r="S558" s="145"/>
    </row>
    <row r="559" spans="1:19" ht="18.45" customHeight="1" x14ac:dyDescent="0.35">
      <c r="A559" s="175">
        <v>11194500</v>
      </c>
      <c r="B559" s="67" t="s">
        <v>430</v>
      </c>
      <c r="C559" s="78">
        <v>153503.61000000002</v>
      </c>
      <c r="D559" s="88">
        <v>3</v>
      </c>
      <c r="E559" s="91" t="s">
        <v>1308</v>
      </c>
      <c r="F559" s="46"/>
      <c r="G559" s="117">
        <v>557</v>
      </c>
      <c r="H559" s="59"/>
      <c r="M559" s="108"/>
      <c r="N559" s="151"/>
      <c r="O559" s="105"/>
      <c r="P559" s="111"/>
      <c r="Q559" s="112"/>
      <c r="R559" s="113"/>
      <c r="S559" s="139"/>
    </row>
    <row r="560" spans="1:19" ht="18.45" customHeight="1" x14ac:dyDescent="0.35">
      <c r="A560" s="175">
        <v>11282700</v>
      </c>
      <c r="B560" s="67" t="s">
        <v>961</v>
      </c>
      <c r="C560" s="78">
        <v>15303.6</v>
      </c>
      <c r="D560" s="88">
        <v>6</v>
      </c>
      <c r="E560" s="91" t="s">
        <v>962</v>
      </c>
      <c r="F560" s="46"/>
      <c r="G560" s="117">
        <v>558</v>
      </c>
      <c r="H560" s="59"/>
      <c r="M560" s="108"/>
      <c r="N560" s="151"/>
      <c r="O560" s="105"/>
      <c r="P560" s="111"/>
      <c r="Q560" s="112"/>
      <c r="R560" s="113"/>
      <c r="S560" s="139"/>
    </row>
    <row r="561" spans="1:19" ht="18.45" customHeight="1" x14ac:dyDescent="0.35">
      <c r="A561" s="175">
        <v>11151400</v>
      </c>
      <c r="B561" s="67" t="s">
        <v>431</v>
      </c>
      <c r="C561" s="78">
        <v>61249.280000000006</v>
      </c>
      <c r="D561" s="88">
        <v>6</v>
      </c>
      <c r="E561" s="91" t="s">
        <v>964</v>
      </c>
      <c r="F561" s="46"/>
      <c r="G561" s="117">
        <v>559</v>
      </c>
      <c r="H561" s="59"/>
      <c r="M561" s="108"/>
      <c r="N561" s="151"/>
      <c r="O561" s="105"/>
      <c r="P561" s="111"/>
      <c r="Q561" s="112"/>
      <c r="R561" s="113"/>
      <c r="S561" s="145"/>
    </row>
    <row r="562" spans="1:19" ht="18.45" customHeight="1" x14ac:dyDescent="0.35">
      <c r="A562" s="175">
        <v>11181400</v>
      </c>
      <c r="B562" s="67" t="s">
        <v>432</v>
      </c>
      <c r="C562" s="78">
        <v>29366.780000000002</v>
      </c>
      <c r="D562" s="88">
        <v>6</v>
      </c>
      <c r="E562" s="91" t="s">
        <v>965</v>
      </c>
      <c r="F562" s="46" t="s">
        <v>1045</v>
      </c>
      <c r="G562" s="117">
        <v>560</v>
      </c>
      <c r="H562" s="59"/>
      <c r="M562" s="108"/>
      <c r="N562" s="151"/>
      <c r="O562" s="105"/>
      <c r="P562" s="111"/>
      <c r="Q562" s="112"/>
      <c r="R562" s="113"/>
      <c r="S562" s="139"/>
    </row>
    <row r="563" spans="1:19" ht="18.45" customHeight="1" x14ac:dyDescent="0.35">
      <c r="A563" s="175">
        <v>11168300</v>
      </c>
      <c r="B563" s="67" t="s">
        <v>432</v>
      </c>
      <c r="C563" s="78">
        <v>29366.780000000002</v>
      </c>
      <c r="D563" s="88">
        <v>6</v>
      </c>
      <c r="E563" s="91" t="s">
        <v>966</v>
      </c>
      <c r="F563" s="46"/>
      <c r="G563" s="117">
        <v>561</v>
      </c>
      <c r="H563" s="59"/>
      <c r="M563" s="108"/>
      <c r="N563" s="151"/>
      <c r="O563" s="105"/>
      <c r="P563" s="111"/>
      <c r="Q563" s="112"/>
      <c r="R563" s="113"/>
      <c r="S563" s="139"/>
    </row>
    <row r="564" spans="1:19" ht="18.45" customHeight="1" x14ac:dyDescent="0.35">
      <c r="A564" s="175">
        <v>11133300</v>
      </c>
      <c r="B564" s="67" t="s">
        <v>433</v>
      </c>
      <c r="C564" s="78">
        <v>16578.900000000001</v>
      </c>
      <c r="D564" s="88">
        <v>6</v>
      </c>
      <c r="E564" s="91" t="s">
        <v>967</v>
      </c>
      <c r="F564" s="46"/>
      <c r="G564" s="117">
        <v>562</v>
      </c>
      <c r="H564" s="59"/>
      <c r="M564" s="108"/>
      <c r="N564" s="151"/>
      <c r="O564" s="105"/>
      <c r="P564" s="111"/>
      <c r="Q564" s="112"/>
      <c r="R564" s="113"/>
      <c r="S564" s="145"/>
    </row>
    <row r="565" spans="1:19" ht="18.45" customHeight="1" x14ac:dyDescent="0.35">
      <c r="A565" s="175">
        <v>1119100</v>
      </c>
      <c r="B565" s="67" t="s">
        <v>434</v>
      </c>
      <c r="C565" s="78">
        <v>24301.550000000003</v>
      </c>
      <c r="D565" s="88">
        <v>6</v>
      </c>
      <c r="E565" s="91" t="s">
        <v>968</v>
      </c>
      <c r="F565" s="46" t="s">
        <v>820</v>
      </c>
      <c r="G565" s="117">
        <v>563</v>
      </c>
      <c r="H565" s="59"/>
      <c r="M565" s="108"/>
      <c r="N565" s="151"/>
      <c r="O565" s="105"/>
      <c r="P565" s="111"/>
      <c r="Q565" s="112"/>
      <c r="R565" s="113"/>
      <c r="S565" s="139"/>
    </row>
    <row r="566" spans="1:19" ht="18.45" customHeight="1" x14ac:dyDescent="0.35">
      <c r="A566" s="175">
        <v>11327300</v>
      </c>
      <c r="B566" s="67" t="s">
        <v>435</v>
      </c>
      <c r="C566" s="78">
        <v>23026.25</v>
      </c>
      <c r="D566" s="88">
        <v>6</v>
      </c>
      <c r="E566" s="91" t="s">
        <v>615</v>
      </c>
      <c r="F566" s="46"/>
      <c r="G566" s="117">
        <v>564</v>
      </c>
      <c r="H566" s="59"/>
      <c r="M566" s="108"/>
      <c r="N566" s="151"/>
      <c r="O566" s="105"/>
      <c r="P566" s="111"/>
      <c r="Q566" s="112"/>
      <c r="R566" s="113"/>
      <c r="S566" s="139"/>
    </row>
    <row r="567" spans="1:19" ht="18.45" customHeight="1" x14ac:dyDescent="0.35">
      <c r="A567" s="175">
        <v>11178600</v>
      </c>
      <c r="B567" s="67" t="s">
        <v>436</v>
      </c>
      <c r="C567" s="78">
        <v>18364.32</v>
      </c>
      <c r="D567" s="88">
        <v>6</v>
      </c>
      <c r="E567" s="91" t="s">
        <v>969</v>
      </c>
      <c r="F567" s="46"/>
      <c r="G567" s="117">
        <v>565</v>
      </c>
      <c r="H567" s="59"/>
      <c r="M567" s="108"/>
      <c r="N567" s="151"/>
      <c r="O567" s="105"/>
      <c r="P567" s="111"/>
      <c r="Q567" s="112"/>
      <c r="R567" s="113"/>
      <c r="S567" s="145"/>
    </row>
    <row r="568" spans="1:19" ht="18.45" customHeight="1" x14ac:dyDescent="0.35">
      <c r="A568" s="175">
        <v>12168800</v>
      </c>
      <c r="B568" s="67" t="s">
        <v>437</v>
      </c>
      <c r="C568" s="78">
        <v>23026.25</v>
      </c>
      <c r="D568" s="88">
        <v>6</v>
      </c>
      <c r="E568" s="91" t="s">
        <v>970</v>
      </c>
      <c r="F568" s="46" t="s">
        <v>1309</v>
      </c>
      <c r="G568" s="117">
        <v>566</v>
      </c>
      <c r="H568" s="59"/>
      <c r="M568" s="108"/>
      <c r="N568" s="151"/>
      <c r="O568" s="105"/>
      <c r="P568" s="111"/>
      <c r="Q568" s="112"/>
      <c r="R568" s="113"/>
      <c r="S568" s="139"/>
    </row>
    <row r="569" spans="1:19" ht="18.45" customHeight="1" x14ac:dyDescent="0.35">
      <c r="A569" s="175">
        <v>12168900</v>
      </c>
      <c r="B569" s="67" t="s">
        <v>438</v>
      </c>
      <c r="C569" s="78">
        <v>9940.8876198891576</v>
      </c>
      <c r="D569" s="88">
        <v>6</v>
      </c>
      <c r="E569" s="91" t="s">
        <v>971</v>
      </c>
      <c r="F569" s="46"/>
      <c r="G569" s="117">
        <v>567</v>
      </c>
      <c r="H569" s="59"/>
      <c r="M569" s="108"/>
      <c r="N569" s="151"/>
      <c r="O569" s="105"/>
      <c r="P569" s="111"/>
      <c r="Q569" s="112"/>
      <c r="R569" s="113"/>
      <c r="S569" s="139"/>
    </row>
    <row r="570" spans="1:19" ht="18.45" customHeight="1" x14ac:dyDescent="0.35">
      <c r="A570" s="175">
        <v>11242300</v>
      </c>
      <c r="B570" s="67" t="s">
        <v>439</v>
      </c>
      <c r="C570" s="78">
        <v>11318.858907158499</v>
      </c>
      <c r="D570" s="88">
        <v>6</v>
      </c>
      <c r="E570" s="91" t="s">
        <v>972</v>
      </c>
      <c r="F570" s="46"/>
      <c r="G570" s="117">
        <v>568</v>
      </c>
      <c r="H570" s="59"/>
      <c r="M570" s="108"/>
      <c r="N570" s="151"/>
      <c r="O570" s="105"/>
      <c r="P570" s="111"/>
      <c r="Q570" s="112"/>
      <c r="R570" s="113"/>
      <c r="S570" s="145"/>
    </row>
    <row r="571" spans="1:19" ht="18.45" customHeight="1" x14ac:dyDescent="0.35">
      <c r="A571" s="175">
        <v>11242400</v>
      </c>
      <c r="B571" s="67" t="s">
        <v>440</v>
      </c>
      <c r="C571" s="78">
        <v>14155.665650807239</v>
      </c>
      <c r="D571" s="88">
        <v>6</v>
      </c>
      <c r="E571" s="91" t="s">
        <v>973</v>
      </c>
      <c r="F571" s="46"/>
      <c r="G571" s="117">
        <v>569</v>
      </c>
      <c r="H571" s="59"/>
      <c r="M571" s="108"/>
      <c r="N571" s="151"/>
      <c r="O571" s="105"/>
      <c r="P571" s="111"/>
      <c r="Q571" s="112"/>
      <c r="R571" s="113"/>
      <c r="S571" s="139"/>
    </row>
    <row r="572" spans="1:19" ht="18.45" customHeight="1" x14ac:dyDescent="0.35">
      <c r="A572" s="175">
        <v>11242500</v>
      </c>
      <c r="B572" s="67" t="s">
        <v>441</v>
      </c>
      <c r="C572" s="78">
        <v>24822.05900692652</v>
      </c>
      <c r="D572" s="88">
        <v>6</v>
      </c>
      <c r="E572" s="91" t="s">
        <v>974</v>
      </c>
      <c r="F572" s="46"/>
      <c r="G572" s="117">
        <v>570</v>
      </c>
      <c r="H572" s="59"/>
      <c r="M572" s="108"/>
      <c r="N572" s="151"/>
      <c r="O572" s="105"/>
      <c r="P572" s="111"/>
      <c r="Q572" s="112"/>
      <c r="R572" s="113"/>
      <c r="S572" s="139"/>
    </row>
    <row r="573" spans="1:19" ht="18.45" customHeight="1" x14ac:dyDescent="0.35">
      <c r="A573" s="175">
        <v>11215400</v>
      </c>
      <c r="B573" s="67" t="s">
        <v>442</v>
      </c>
      <c r="C573" s="78">
        <v>16876.47</v>
      </c>
      <c r="D573" s="88">
        <v>6</v>
      </c>
      <c r="E573" s="91" t="s">
        <v>975</v>
      </c>
      <c r="F573" s="46"/>
      <c r="G573" s="117">
        <v>571</v>
      </c>
      <c r="H573" s="59"/>
      <c r="M573" s="108"/>
      <c r="N573" s="151"/>
      <c r="O573" s="105"/>
      <c r="P573" s="111"/>
      <c r="Q573" s="112"/>
      <c r="R573" s="113"/>
      <c r="S573" s="145"/>
    </row>
    <row r="574" spans="1:19" ht="18.45" customHeight="1" x14ac:dyDescent="0.35">
      <c r="A574" s="175">
        <v>11215900</v>
      </c>
      <c r="B574" s="67" t="s">
        <v>443</v>
      </c>
      <c r="C574" s="78">
        <v>19894.68</v>
      </c>
      <c r="D574" s="88">
        <v>6</v>
      </c>
      <c r="E574" s="91" t="s">
        <v>976</v>
      </c>
      <c r="F574" s="46"/>
      <c r="G574" s="117">
        <v>572</v>
      </c>
      <c r="H574" s="59"/>
      <c r="M574" s="108"/>
      <c r="N574" s="151"/>
      <c r="O574" s="105"/>
      <c r="P574" s="111"/>
      <c r="Q574" s="112"/>
      <c r="R574" s="113"/>
      <c r="S574" s="139"/>
    </row>
    <row r="575" spans="1:19" ht="18.45" customHeight="1" x14ac:dyDescent="0.35">
      <c r="A575" s="175">
        <v>11216100</v>
      </c>
      <c r="B575" s="67" t="s">
        <v>444</v>
      </c>
      <c r="C575" s="78">
        <v>19894.68</v>
      </c>
      <c r="D575" s="88">
        <v>6</v>
      </c>
      <c r="E575" s="91" t="s">
        <v>977</v>
      </c>
      <c r="F575" s="46"/>
      <c r="G575" s="117">
        <v>573</v>
      </c>
      <c r="H575" s="59"/>
      <c r="M575" s="108"/>
      <c r="N575" s="151"/>
      <c r="O575" s="105"/>
      <c r="P575" s="111"/>
      <c r="Q575" s="112"/>
      <c r="R575" s="113"/>
      <c r="S575" s="139"/>
    </row>
    <row r="576" spans="1:19" ht="18.45" customHeight="1" x14ac:dyDescent="0.35">
      <c r="A576" s="175">
        <v>13199900</v>
      </c>
      <c r="B576" s="67" t="s">
        <v>445</v>
      </c>
      <c r="C576" s="78">
        <v>18193.699983570728</v>
      </c>
      <c r="D576" s="88">
        <v>6</v>
      </c>
      <c r="E576" s="91" t="s">
        <v>615</v>
      </c>
      <c r="F576" s="46" t="s">
        <v>620</v>
      </c>
      <c r="G576" s="117">
        <v>574</v>
      </c>
      <c r="H576" s="59"/>
      <c r="M576" s="108"/>
      <c r="N576" s="109"/>
      <c r="O576" s="110"/>
      <c r="P576" s="111"/>
      <c r="Q576" s="112"/>
      <c r="R576" s="113"/>
      <c r="S576" s="145"/>
    </row>
    <row r="577" spans="1:19" ht="18.45" customHeight="1" x14ac:dyDescent="0.35">
      <c r="A577" s="175">
        <v>13192100</v>
      </c>
      <c r="B577" s="67" t="s">
        <v>446</v>
      </c>
      <c r="C577" s="78">
        <v>29366.780000000002</v>
      </c>
      <c r="D577" s="88">
        <v>6</v>
      </c>
      <c r="E577" s="91" t="s">
        <v>978</v>
      </c>
      <c r="F577" s="46" t="s">
        <v>1310</v>
      </c>
      <c r="G577" s="117">
        <v>575</v>
      </c>
      <c r="H577" s="59"/>
      <c r="M577" s="108"/>
      <c r="N577" s="151"/>
      <c r="O577" s="105"/>
      <c r="P577" s="111"/>
      <c r="Q577" s="112"/>
      <c r="R577" s="113"/>
      <c r="S577" s="139"/>
    </row>
    <row r="578" spans="1:19" ht="18.45" customHeight="1" x14ac:dyDescent="0.35">
      <c r="A578" s="175">
        <v>13245100</v>
      </c>
      <c r="B578" s="67" t="s">
        <v>447</v>
      </c>
      <c r="C578" s="78">
        <v>23250.926114189573</v>
      </c>
      <c r="D578" s="88">
        <v>6</v>
      </c>
      <c r="E578" s="91" t="s">
        <v>980</v>
      </c>
      <c r="F578" s="46"/>
      <c r="G578" s="117">
        <v>576</v>
      </c>
      <c r="H578" s="59"/>
      <c r="M578" s="108"/>
      <c r="N578" s="151"/>
      <c r="O578" s="105"/>
      <c r="P578" s="111"/>
      <c r="Q578" s="112"/>
      <c r="R578" s="113"/>
      <c r="S578" s="139"/>
    </row>
    <row r="579" spans="1:19" ht="18.45" customHeight="1" x14ac:dyDescent="0.35">
      <c r="A579" s="175">
        <v>1449680</v>
      </c>
      <c r="B579" s="67" t="s">
        <v>448</v>
      </c>
      <c r="C579" s="78">
        <v>29366.780000000002</v>
      </c>
      <c r="D579" s="88">
        <v>6</v>
      </c>
      <c r="E579" s="91" t="s">
        <v>615</v>
      </c>
      <c r="F579" s="46"/>
      <c r="G579" s="117">
        <v>577</v>
      </c>
      <c r="H579" s="59"/>
      <c r="M579" s="108"/>
      <c r="N579" s="151"/>
      <c r="O579" s="105"/>
      <c r="P579" s="111"/>
      <c r="Q579" s="112"/>
      <c r="R579" s="113"/>
      <c r="S579" s="145"/>
    </row>
    <row r="580" spans="1:19" ht="18.45" customHeight="1" x14ac:dyDescent="0.35">
      <c r="A580" s="175">
        <v>1071478</v>
      </c>
      <c r="B580" s="67" t="s">
        <v>449</v>
      </c>
      <c r="C580" s="78">
        <v>76218.891383250011</v>
      </c>
      <c r="D580" s="88">
        <v>6</v>
      </c>
      <c r="E580" s="91" t="s">
        <v>615</v>
      </c>
      <c r="F580" s="46" t="s">
        <v>1311</v>
      </c>
      <c r="G580" s="117">
        <v>578</v>
      </c>
      <c r="H580" s="59"/>
      <c r="M580" s="108"/>
      <c r="N580" s="151"/>
      <c r="O580" s="105"/>
      <c r="P580" s="111"/>
      <c r="Q580" s="112"/>
      <c r="R580" s="113"/>
      <c r="S580" s="139"/>
    </row>
    <row r="581" spans="1:19" ht="18.45" customHeight="1" x14ac:dyDescent="0.35">
      <c r="A581" s="175">
        <v>13144000</v>
      </c>
      <c r="B581" s="67" t="s">
        <v>450</v>
      </c>
      <c r="C581" s="78">
        <v>30023.527477077652</v>
      </c>
      <c r="D581" s="88">
        <v>6</v>
      </c>
      <c r="E581" s="91" t="s">
        <v>981</v>
      </c>
      <c r="F581" s="46" t="s">
        <v>859</v>
      </c>
      <c r="G581" s="117">
        <v>579</v>
      </c>
      <c r="H581" s="59"/>
      <c r="M581" s="108"/>
      <c r="N581" s="151"/>
      <c r="O581" s="105"/>
      <c r="P581" s="111"/>
      <c r="Q581" s="112"/>
      <c r="R581" s="113"/>
      <c r="S581" s="139"/>
    </row>
    <row r="582" spans="1:19" ht="18.45" customHeight="1" x14ac:dyDescent="0.35">
      <c r="A582" s="175">
        <v>13273700</v>
      </c>
      <c r="B582" s="67" t="s">
        <v>451</v>
      </c>
      <c r="C582" s="78">
        <v>30024.050000000003</v>
      </c>
      <c r="D582" s="88">
        <v>6</v>
      </c>
      <c r="E582" s="91" t="s">
        <v>963</v>
      </c>
      <c r="F582" s="46"/>
      <c r="G582" s="117">
        <v>580</v>
      </c>
      <c r="H582" s="59"/>
      <c r="M582" s="108"/>
      <c r="N582" s="151"/>
      <c r="O582" s="105"/>
      <c r="P582" s="111"/>
      <c r="Q582" s="112"/>
      <c r="R582" s="113"/>
      <c r="S582" s="145"/>
    </row>
    <row r="583" spans="1:19" ht="18.45" customHeight="1" x14ac:dyDescent="0.35">
      <c r="A583" s="175">
        <v>1272380</v>
      </c>
      <c r="B583" s="67" t="s">
        <v>452</v>
      </c>
      <c r="C583" s="78">
        <v>15742.183615432135</v>
      </c>
      <c r="D583" s="88">
        <v>6</v>
      </c>
      <c r="E583" s="91" t="s">
        <v>982</v>
      </c>
      <c r="F583" s="46" t="s">
        <v>994</v>
      </c>
      <c r="G583" s="117">
        <v>581</v>
      </c>
      <c r="H583" s="59"/>
      <c r="M583" s="108"/>
      <c r="N583" s="151"/>
      <c r="O583" s="105"/>
      <c r="P583" s="111"/>
      <c r="Q583" s="112"/>
      <c r="R583" s="113"/>
      <c r="S583" s="139"/>
    </row>
    <row r="584" spans="1:19" ht="18.45" customHeight="1" x14ac:dyDescent="0.35">
      <c r="A584" s="175">
        <v>11247200</v>
      </c>
      <c r="B584" s="67" t="s">
        <v>453</v>
      </c>
      <c r="C584" s="78">
        <v>15742.183615432135</v>
      </c>
      <c r="D584" s="88">
        <v>6</v>
      </c>
      <c r="E584" s="91" t="s">
        <v>983</v>
      </c>
      <c r="F584" s="46" t="s">
        <v>1312</v>
      </c>
      <c r="G584" s="117">
        <v>582</v>
      </c>
      <c r="H584" s="59"/>
      <c r="M584" s="108"/>
      <c r="N584" s="151"/>
      <c r="O584" s="105"/>
      <c r="P584" s="111"/>
      <c r="Q584" s="112"/>
      <c r="R584" s="113"/>
      <c r="S584" s="139"/>
    </row>
    <row r="585" spans="1:19" ht="18.45" customHeight="1" x14ac:dyDescent="0.35">
      <c r="A585" s="175">
        <v>1238580</v>
      </c>
      <c r="B585" s="67" t="s">
        <v>454</v>
      </c>
      <c r="C585" s="78">
        <v>24103.855937479537</v>
      </c>
      <c r="D585" s="88">
        <v>6</v>
      </c>
      <c r="E585" s="91" t="s">
        <v>985</v>
      </c>
      <c r="F585" s="46" t="s">
        <v>1313</v>
      </c>
      <c r="G585" s="117">
        <v>583</v>
      </c>
      <c r="H585" s="59"/>
      <c r="M585" s="108"/>
      <c r="N585" s="151"/>
      <c r="O585" s="105"/>
      <c r="P585" s="111"/>
      <c r="Q585" s="112"/>
      <c r="R585" s="113"/>
      <c r="S585" s="145"/>
    </row>
    <row r="586" spans="1:19" ht="18.45" customHeight="1" x14ac:dyDescent="0.35">
      <c r="A586" s="175">
        <v>11299800</v>
      </c>
      <c r="B586" s="67" t="s">
        <v>455</v>
      </c>
      <c r="C586" s="78">
        <v>18364.32</v>
      </c>
      <c r="D586" s="88">
        <v>6</v>
      </c>
      <c r="E586" s="91" t="s">
        <v>929</v>
      </c>
      <c r="F586" s="46"/>
      <c r="G586" s="117">
        <v>584</v>
      </c>
      <c r="H586" s="59"/>
      <c r="M586" s="108"/>
      <c r="N586" s="151"/>
      <c r="O586" s="105"/>
      <c r="P586" s="111"/>
      <c r="Q586" s="112"/>
      <c r="R586" s="113"/>
      <c r="S586" s="139"/>
    </row>
    <row r="587" spans="1:19" ht="18.45" customHeight="1" x14ac:dyDescent="0.35">
      <c r="A587" s="175">
        <v>11299900</v>
      </c>
      <c r="B587" s="67" t="s">
        <v>456</v>
      </c>
      <c r="C587" s="78">
        <v>32180.070000000003</v>
      </c>
      <c r="D587" s="88">
        <v>6</v>
      </c>
      <c r="E587" s="91" t="s">
        <v>979</v>
      </c>
      <c r="F587" s="46"/>
      <c r="G587" s="117">
        <v>585</v>
      </c>
      <c r="H587" s="59"/>
      <c r="M587" s="108"/>
      <c r="N587" s="151"/>
      <c r="O587" s="105"/>
      <c r="P587" s="111"/>
      <c r="Q587" s="112"/>
      <c r="R587" s="113"/>
      <c r="S587" s="139"/>
    </row>
    <row r="588" spans="1:19" ht="18.45" customHeight="1" x14ac:dyDescent="0.35">
      <c r="A588" s="175">
        <v>11161000</v>
      </c>
      <c r="B588" s="67" t="s">
        <v>457</v>
      </c>
      <c r="C588" s="78">
        <v>15303.6</v>
      </c>
      <c r="D588" s="88">
        <v>6</v>
      </c>
      <c r="E588" s="91" t="s">
        <v>918</v>
      </c>
      <c r="F588" s="46"/>
      <c r="G588" s="117">
        <v>586</v>
      </c>
      <c r="H588" s="59"/>
      <c r="M588" s="108"/>
      <c r="N588" s="151"/>
      <c r="O588" s="105"/>
      <c r="P588" s="111"/>
      <c r="Q588" s="112"/>
      <c r="R588" s="113"/>
      <c r="S588" s="145"/>
    </row>
    <row r="589" spans="1:19" ht="18.45" customHeight="1" x14ac:dyDescent="0.35">
      <c r="A589" s="175">
        <v>11172700</v>
      </c>
      <c r="B589" s="67" t="s">
        <v>458</v>
      </c>
      <c r="C589" s="78">
        <v>31528.250000000004</v>
      </c>
      <c r="D589" s="88">
        <v>6</v>
      </c>
      <c r="E589" s="91" t="s">
        <v>986</v>
      </c>
      <c r="F589" s="46"/>
      <c r="G589" s="117">
        <v>587</v>
      </c>
      <c r="H589" s="59"/>
      <c r="M589" s="108"/>
      <c r="N589" s="151"/>
      <c r="O589" s="105"/>
      <c r="P589" s="111"/>
      <c r="Q589" s="112"/>
      <c r="R589" s="113"/>
      <c r="S589" s="139"/>
    </row>
    <row r="590" spans="1:19" ht="18.45" customHeight="1" x14ac:dyDescent="0.35">
      <c r="A590" s="175">
        <v>13208800</v>
      </c>
      <c r="B590" s="67" t="s">
        <v>459</v>
      </c>
      <c r="C590" s="78">
        <v>79706.25</v>
      </c>
      <c r="D590" s="88">
        <v>6</v>
      </c>
      <c r="E590" s="91" t="s">
        <v>987</v>
      </c>
      <c r="F590" s="46" t="s">
        <v>1314</v>
      </c>
      <c r="G590" s="117">
        <v>588</v>
      </c>
      <c r="H590" s="59"/>
      <c r="M590" s="108"/>
      <c r="N590" s="151"/>
      <c r="O590" s="105"/>
      <c r="P590" s="111"/>
      <c r="Q590" s="112"/>
      <c r="R590" s="113"/>
      <c r="S590" s="139"/>
    </row>
    <row r="591" spans="1:19" ht="18.45" customHeight="1" x14ac:dyDescent="0.35">
      <c r="A591" s="175">
        <v>13248000</v>
      </c>
      <c r="B591" s="67" t="s">
        <v>459</v>
      </c>
      <c r="C591" s="78">
        <v>58749.742038479097</v>
      </c>
      <c r="D591" s="88">
        <v>6</v>
      </c>
      <c r="E591" s="91" t="s">
        <v>925</v>
      </c>
      <c r="F591" s="46" t="s">
        <v>681</v>
      </c>
      <c r="G591" s="117">
        <v>589</v>
      </c>
      <c r="H591" s="59"/>
      <c r="M591" s="108"/>
      <c r="N591" s="151"/>
      <c r="O591" s="105"/>
      <c r="P591" s="111"/>
      <c r="Q591" s="112"/>
      <c r="R591" s="113"/>
      <c r="S591" s="145"/>
    </row>
    <row r="592" spans="1:19" ht="18.45" customHeight="1" x14ac:dyDescent="0.35">
      <c r="A592" s="175">
        <v>13241500</v>
      </c>
      <c r="B592" s="67" t="s">
        <v>460</v>
      </c>
      <c r="C592" s="78">
        <v>204473.1</v>
      </c>
      <c r="D592" s="88">
        <v>1</v>
      </c>
      <c r="E592" s="91" t="s">
        <v>1315</v>
      </c>
      <c r="F592" s="46"/>
      <c r="G592" s="117">
        <v>590</v>
      </c>
      <c r="H592" s="59"/>
      <c r="M592" s="108"/>
      <c r="N592" s="151"/>
      <c r="O592" s="105"/>
      <c r="P592" s="111"/>
      <c r="Q592" s="112"/>
      <c r="R592" s="113"/>
      <c r="S592" s="139"/>
    </row>
    <row r="593" spans="1:19" ht="18.45" customHeight="1" x14ac:dyDescent="0.35">
      <c r="A593" s="175">
        <v>11327400</v>
      </c>
      <c r="B593" s="67" t="s">
        <v>461</v>
      </c>
      <c r="C593" s="78">
        <v>16537.10959229069</v>
      </c>
      <c r="D593" s="88">
        <v>6</v>
      </c>
      <c r="E593" s="91" t="s">
        <v>988</v>
      </c>
      <c r="F593" s="46"/>
      <c r="G593" s="117">
        <v>591</v>
      </c>
      <c r="H593" s="59"/>
      <c r="M593" s="108"/>
      <c r="N593" s="151"/>
      <c r="O593" s="105"/>
      <c r="P593" s="111"/>
      <c r="Q593" s="112"/>
      <c r="R593" s="113"/>
      <c r="S593" s="139"/>
    </row>
    <row r="594" spans="1:19" ht="18.45" customHeight="1" x14ac:dyDescent="0.35">
      <c r="A594" s="175">
        <v>13295800</v>
      </c>
      <c r="B594" s="67" t="s">
        <v>462</v>
      </c>
      <c r="C594" s="78">
        <v>31506.170809279007</v>
      </c>
      <c r="D594" s="88">
        <v>4</v>
      </c>
      <c r="E594" s="91" t="s">
        <v>989</v>
      </c>
      <c r="F594" s="46" t="s">
        <v>1316</v>
      </c>
      <c r="G594" s="117">
        <v>592</v>
      </c>
      <c r="H594" s="59"/>
      <c r="M594" s="108"/>
      <c r="N594" s="151"/>
      <c r="O594" s="105"/>
      <c r="P594" s="111"/>
      <c r="Q594" s="112"/>
      <c r="R594" s="113"/>
      <c r="S594" s="145"/>
    </row>
    <row r="595" spans="1:19" ht="18.45" customHeight="1" x14ac:dyDescent="0.35">
      <c r="A595" s="175">
        <v>13295900</v>
      </c>
      <c r="B595" s="67" t="s">
        <v>463</v>
      </c>
      <c r="C595" s="78">
        <v>31506.45</v>
      </c>
      <c r="D595" s="89">
        <v>4</v>
      </c>
      <c r="E595" s="91" t="s">
        <v>1317</v>
      </c>
      <c r="F595" s="46" t="s">
        <v>984</v>
      </c>
      <c r="G595" s="117">
        <v>593</v>
      </c>
      <c r="H595" s="59"/>
      <c r="M595" s="108"/>
      <c r="N595" s="151"/>
      <c r="O595" s="105"/>
      <c r="P595" s="111"/>
      <c r="Q595" s="112"/>
      <c r="R595" s="113"/>
      <c r="S595" s="139"/>
    </row>
    <row r="596" spans="1:19" ht="18.45" customHeight="1" x14ac:dyDescent="0.35">
      <c r="A596" s="175">
        <v>11282900</v>
      </c>
      <c r="B596" s="67" t="s">
        <v>464</v>
      </c>
      <c r="C596" s="78">
        <v>20408.149396183493</v>
      </c>
      <c r="D596" s="88">
        <v>6</v>
      </c>
      <c r="E596" s="91" t="s">
        <v>990</v>
      </c>
      <c r="F596" s="46"/>
      <c r="G596" s="117">
        <v>594</v>
      </c>
      <c r="H596" s="59"/>
      <c r="M596" s="108"/>
      <c r="N596" s="151"/>
      <c r="O596" s="105"/>
      <c r="P596" s="111"/>
      <c r="Q596" s="112"/>
      <c r="R596" s="113"/>
      <c r="S596" s="139"/>
    </row>
    <row r="597" spans="1:19" ht="18.45" customHeight="1" x14ac:dyDescent="0.35">
      <c r="A597" s="175">
        <v>34581</v>
      </c>
      <c r="B597" s="67" t="s">
        <v>464</v>
      </c>
      <c r="C597" s="78">
        <v>24443.25</v>
      </c>
      <c r="D597" s="88">
        <v>6</v>
      </c>
      <c r="E597" s="91" t="s">
        <v>1318</v>
      </c>
      <c r="F597" s="46"/>
      <c r="G597" s="117">
        <v>595</v>
      </c>
      <c r="H597" s="59"/>
      <c r="M597" s="108"/>
      <c r="N597" s="151"/>
      <c r="O597" s="105"/>
      <c r="P597" s="111"/>
      <c r="Q597" s="112"/>
      <c r="R597" s="113"/>
      <c r="S597" s="145"/>
    </row>
    <row r="598" spans="1:19" ht="18.45" customHeight="1" x14ac:dyDescent="0.35">
      <c r="A598" s="175">
        <v>26981</v>
      </c>
      <c r="B598" s="67" t="s">
        <v>465</v>
      </c>
      <c r="C598" s="78">
        <v>24443.25</v>
      </c>
      <c r="D598" s="88">
        <v>6</v>
      </c>
      <c r="E598" s="91" t="s">
        <v>615</v>
      </c>
      <c r="F598" s="46"/>
      <c r="G598" s="117">
        <v>596</v>
      </c>
      <c r="H598" s="59"/>
      <c r="M598" s="108"/>
      <c r="N598" s="151"/>
      <c r="O598" s="105"/>
      <c r="P598" s="111"/>
      <c r="Q598" s="112"/>
      <c r="R598" s="113"/>
      <c r="S598" s="139"/>
    </row>
    <row r="599" spans="1:19" ht="18.45" customHeight="1" x14ac:dyDescent="0.35">
      <c r="A599" s="175">
        <v>11278500</v>
      </c>
      <c r="B599" s="67" t="s">
        <v>466</v>
      </c>
      <c r="C599" s="78">
        <v>15742.183615432135</v>
      </c>
      <c r="D599" s="88">
        <v>6</v>
      </c>
      <c r="E599" s="91" t="s">
        <v>991</v>
      </c>
      <c r="F599" s="46" t="s">
        <v>919</v>
      </c>
      <c r="G599" s="117">
        <v>597</v>
      </c>
      <c r="H599" s="59"/>
      <c r="M599" s="108"/>
      <c r="N599" s="151"/>
      <c r="O599" s="105"/>
      <c r="P599" s="111"/>
      <c r="Q599" s="112"/>
      <c r="R599" s="113"/>
      <c r="S599" s="139"/>
    </row>
    <row r="600" spans="1:19" ht="18.45" customHeight="1" x14ac:dyDescent="0.35">
      <c r="A600" s="175">
        <v>11362100</v>
      </c>
      <c r="B600" s="67" t="s">
        <v>467</v>
      </c>
      <c r="C600" s="78">
        <v>13815.750000000002</v>
      </c>
      <c r="D600" s="88">
        <v>6</v>
      </c>
      <c r="E600" s="91" t="s">
        <v>1319</v>
      </c>
      <c r="F600" s="46"/>
      <c r="G600" s="117">
        <v>598</v>
      </c>
      <c r="H600" s="59"/>
      <c r="M600" s="108"/>
      <c r="N600" s="151"/>
      <c r="O600" s="105"/>
      <c r="P600" s="111"/>
      <c r="Q600" s="112"/>
      <c r="R600" s="113"/>
      <c r="S600" s="145"/>
    </row>
    <row r="601" spans="1:19" ht="18.45" customHeight="1" x14ac:dyDescent="0.35">
      <c r="A601" s="175">
        <v>74291</v>
      </c>
      <c r="B601" s="67" t="s">
        <v>468</v>
      </c>
      <c r="C601" s="78">
        <v>18364.32</v>
      </c>
      <c r="D601" s="88">
        <v>6</v>
      </c>
      <c r="E601" s="91" t="s">
        <v>1302</v>
      </c>
      <c r="F601" s="46"/>
      <c r="G601" s="117">
        <v>599</v>
      </c>
      <c r="H601" s="59"/>
      <c r="M601" s="108"/>
      <c r="N601" s="151"/>
      <c r="O601" s="105"/>
      <c r="P601" s="111"/>
      <c r="Q601" s="112"/>
      <c r="R601" s="113"/>
      <c r="S601" s="139"/>
    </row>
    <row r="602" spans="1:19" ht="18.45" customHeight="1" x14ac:dyDescent="0.35">
      <c r="A602" s="175">
        <v>1244780</v>
      </c>
      <c r="B602" s="67" t="s">
        <v>469</v>
      </c>
      <c r="C602" s="78">
        <v>24443.25</v>
      </c>
      <c r="D602" s="88">
        <v>6</v>
      </c>
      <c r="E602" s="91" t="s">
        <v>1320</v>
      </c>
      <c r="F602" s="46"/>
      <c r="G602" s="117">
        <v>600</v>
      </c>
      <c r="H602" s="59"/>
      <c r="M602" s="108"/>
      <c r="N602" s="151"/>
      <c r="O602" s="105"/>
      <c r="P602" s="111"/>
      <c r="Q602" s="112"/>
      <c r="R602" s="113"/>
      <c r="S602" s="139"/>
    </row>
    <row r="603" spans="1:19" ht="18.45" customHeight="1" x14ac:dyDescent="0.35">
      <c r="A603" s="175">
        <v>11211000</v>
      </c>
      <c r="B603" s="67" t="s">
        <v>470</v>
      </c>
      <c r="C603" s="78">
        <v>17671.800305135384</v>
      </c>
      <c r="D603" s="88">
        <v>6</v>
      </c>
      <c r="E603" s="91" t="s">
        <v>992</v>
      </c>
      <c r="F603" s="46"/>
      <c r="G603" s="117">
        <v>601</v>
      </c>
      <c r="H603" s="59"/>
      <c r="M603" s="108"/>
      <c r="N603" s="151"/>
      <c r="O603" s="105"/>
      <c r="P603" s="111"/>
      <c r="Q603" s="112"/>
      <c r="R603" s="113"/>
      <c r="S603" s="145"/>
    </row>
    <row r="604" spans="1:19" ht="18.45" customHeight="1" x14ac:dyDescent="0.35">
      <c r="A604" s="175">
        <v>11237500</v>
      </c>
      <c r="B604" s="67" t="s">
        <v>471</v>
      </c>
      <c r="C604" s="78">
        <v>44777.200000000004</v>
      </c>
      <c r="D604" s="88">
        <v>6</v>
      </c>
      <c r="E604" s="91" t="s">
        <v>993</v>
      </c>
      <c r="F604" s="46" t="s">
        <v>1321</v>
      </c>
      <c r="G604" s="117">
        <v>602</v>
      </c>
      <c r="H604" s="59"/>
      <c r="M604" s="108"/>
      <c r="N604" s="151"/>
      <c r="O604" s="105"/>
      <c r="P604" s="111"/>
      <c r="Q604" s="112"/>
      <c r="R604" s="113"/>
      <c r="S604" s="139"/>
    </row>
    <row r="605" spans="1:19" ht="18.45" customHeight="1" x14ac:dyDescent="0.35">
      <c r="A605" s="175">
        <v>11294500</v>
      </c>
      <c r="B605" s="67" t="s">
        <v>472</v>
      </c>
      <c r="C605" s="78">
        <v>56453.280000000006</v>
      </c>
      <c r="D605" s="88">
        <v>6</v>
      </c>
      <c r="E605" s="91" t="s">
        <v>995</v>
      </c>
      <c r="F605" s="46"/>
      <c r="G605" s="117">
        <v>603</v>
      </c>
      <c r="H605" s="59"/>
      <c r="M605" s="108"/>
      <c r="N605" s="151"/>
      <c r="O605" s="105"/>
      <c r="P605" s="111"/>
      <c r="Q605" s="112"/>
      <c r="R605" s="113"/>
      <c r="S605" s="139"/>
    </row>
    <row r="606" spans="1:19" ht="18.45" customHeight="1" x14ac:dyDescent="0.35">
      <c r="A606" s="175">
        <v>11181100</v>
      </c>
      <c r="B606" s="67" t="s">
        <v>473</v>
      </c>
      <c r="C606" s="78">
        <v>27239.100000000002</v>
      </c>
      <c r="D606" s="88">
        <v>6</v>
      </c>
      <c r="E606" s="91" t="s">
        <v>996</v>
      </c>
      <c r="F606" s="46"/>
      <c r="G606" s="117">
        <v>604</v>
      </c>
      <c r="H606" s="59"/>
      <c r="M606" s="108"/>
      <c r="N606" s="151"/>
      <c r="O606" s="105"/>
      <c r="P606" s="111"/>
      <c r="Q606" s="112"/>
      <c r="R606" s="113"/>
      <c r="S606" s="145"/>
    </row>
    <row r="607" spans="1:19" ht="18.45" customHeight="1" x14ac:dyDescent="0.35">
      <c r="A607" s="175">
        <v>11344700</v>
      </c>
      <c r="B607" s="67" t="s">
        <v>474</v>
      </c>
      <c r="C607" s="78">
        <v>29190.2</v>
      </c>
      <c r="D607" s="88">
        <v>6</v>
      </c>
      <c r="E607" s="91" t="s">
        <v>997</v>
      </c>
      <c r="F607" s="46"/>
      <c r="G607" s="117">
        <v>605</v>
      </c>
      <c r="H607" s="59"/>
      <c r="M607" s="108"/>
      <c r="N607" s="151"/>
      <c r="O607" s="105"/>
      <c r="P607" s="111"/>
      <c r="Q607" s="112"/>
      <c r="R607" s="113"/>
      <c r="S607" s="139"/>
    </row>
    <row r="608" spans="1:19" ht="18.45" customHeight="1" x14ac:dyDescent="0.35">
      <c r="A608" s="175">
        <v>11303600</v>
      </c>
      <c r="B608" s="67" t="s">
        <v>82</v>
      </c>
      <c r="C608" s="78">
        <v>67236.650000000009</v>
      </c>
      <c r="D608" s="88">
        <v>6</v>
      </c>
      <c r="E608" s="91" t="s">
        <v>615</v>
      </c>
      <c r="F608" s="46"/>
      <c r="G608" s="117">
        <v>606</v>
      </c>
      <c r="H608" s="59"/>
      <c r="M608" s="108"/>
      <c r="N608" s="151"/>
      <c r="O608" s="105"/>
      <c r="P608" s="111"/>
      <c r="Q608" s="112"/>
      <c r="R608" s="113"/>
      <c r="S608" s="139"/>
    </row>
    <row r="609" spans="1:19" ht="18.45" customHeight="1" x14ac:dyDescent="0.35">
      <c r="A609" s="175">
        <v>11212400</v>
      </c>
      <c r="B609" s="67" t="s">
        <v>475</v>
      </c>
      <c r="C609" s="78">
        <v>81739.100000000006</v>
      </c>
      <c r="D609" s="88">
        <v>6</v>
      </c>
      <c r="E609" s="91" t="s">
        <v>998</v>
      </c>
      <c r="F609" s="46"/>
      <c r="G609" s="117">
        <v>607</v>
      </c>
      <c r="H609" s="59"/>
      <c r="M609" s="108"/>
      <c r="N609" s="151"/>
      <c r="O609" s="105"/>
      <c r="P609" s="111"/>
      <c r="Q609" s="112"/>
      <c r="R609" s="113"/>
      <c r="S609" s="145"/>
    </row>
    <row r="610" spans="1:19" ht="18.45" customHeight="1" x14ac:dyDescent="0.35">
      <c r="A610" s="175">
        <v>11210100</v>
      </c>
      <c r="B610" s="67" t="s">
        <v>476</v>
      </c>
      <c r="C610" s="78">
        <v>25063.213387727483</v>
      </c>
      <c r="D610" s="88">
        <v>6</v>
      </c>
      <c r="E610" s="91" t="s">
        <v>1000</v>
      </c>
      <c r="F610" s="46"/>
      <c r="G610" s="117">
        <v>608</v>
      </c>
      <c r="H610" s="59"/>
      <c r="M610" s="108"/>
      <c r="N610" s="151"/>
      <c r="O610" s="105"/>
      <c r="P610" s="111"/>
      <c r="Q610" s="112"/>
      <c r="R610" s="113"/>
      <c r="S610" s="139"/>
    </row>
    <row r="611" spans="1:19" ht="18.45" customHeight="1" x14ac:dyDescent="0.35">
      <c r="A611" s="175">
        <v>11261400</v>
      </c>
      <c r="B611" s="67" t="s">
        <v>477</v>
      </c>
      <c r="C611" s="78">
        <v>11227.436000000002</v>
      </c>
      <c r="D611" s="88">
        <v>6</v>
      </c>
      <c r="E611" s="91" t="s">
        <v>896</v>
      </c>
      <c r="F611" s="46"/>
      <c r="G611" s="117">
        <v>609</v>
      </c>
      <c r="H611" s="59"/>
      <c r="M611" s="108"/>
      <c r="N611" s="151"/>
      <c r="O611" s="105"/>
      <c r="P611" s="111"/>
      <c r="Q611" s="112"/>
      <c r="R611" s="113"/>
      <c r="S611" s="139"/>
    </row>
    <row r="612" spans="1:19" ht="18.45" customHeight="1" x14ac:dyDescent="0.35">
      <c r="A612" s="175">
        <v>1057962</v>
      </c>
      <c r="B612" s="67" t="s">
        <v>366</v>
      </c>
      <c r="C612" s="78">
        <v>26807.49966090556</v>
      </c>
      <c r="D612" s="88">
        <v>6</v>
      </c>
      <c r="E612" s="91" t="s">
        <v>615</v>
      </c>
      <c r="F612" s="46"/>
      <c r="G612" s="117">
        <v>610</v>
      </c>
      <c r="H612" s="59"/>
      <c r="M612" s="108"/>
      <c r="N612" s="151"/>
      <c r="O612" s="105"/>
      <c r="P612" s="111"/>
      <c r="Q612" s="112"/>
      <c r="R612" s="113"/>
      <c r="S612" s="145"/>
    </row>
    <row r="613" spans="1:19" ht="18.45" customHeight="1" x14ac:dyDescent="0.35">
      <c r="A613" s="175">
        <v>11169200</v>
      </c>
      <c r="B613" s="67" t="s">
        <v>478</v>
      </c>
      <c r="C613" s="78">
        <v>49799.373099234064</v>
      </c>
      <c r="D613" s="88">
        <v>6</v>
      </c>
      <c r="E613" s="91" t="s">
        <v>1001</v>
      </c>
      <c r="F613" s="46" t="s">
        <v>1322</v>
      </c>
      <c r="G613" s="117">
        <v>611</v>
      </c>
      <c r="H613" s="59"/>
      <c r="M613" s="108"/>
      <c r="N613" s="151"/>
      <c r="O613" s="105"/>
      <c r="P613" s="111"/>
      <c r="Q613" s="112"/>
      <c r="R613" s="113"/>
      <c r="S613" s="139"/>
    </row>
    <row r="614" spans="1:19" ht="18.45" customHeight="1" x14ac:dyDescent="0.35">
      <c r="A614" s="175">
        <v>3107300</v>
      </c>
      <c r="B614" s="67" t="s">
        <v>478</v>
      </c>
      <c r="C614" s="78">
        <v>78564.825571243302</v>
      </c>
      <c r="D614" s="88">
        <v>6</v>
      </c>
      <c r="E614" s="91" t="s">
        <v>1002</v>
      </c>
      <c r="F614" s="46" t="s">
        <v>1323</v>
      </c>
      <c r="G614" s="117">
        <v>612</v>
      </c>
      <c r="H614" s="59"/>
      <c r="M614" s="108"/>
      <c r="N614" s="151"/>
      <c r="O614" s="105"/>
      <c r="P614" s="111"/>
      <c r="Q614" s="112"/>
      <c r="R614" s="113"/>
      <c r="S614" s="139"/>
    </row>
    <row r="615" spans="1:19" ht="18.45" customHeight="1" x14ac:dyDescent="0.35">
      <c r="A615" s="175">
        <v>11166900</v>
      </c>
      <c r="B615" s="67" t="s">
        <v>479</v>
      </c>
      <c r="C615" s="78">
        <v>19236.32</v>
      </c>
      <c r="D615" s="88">
        <v>6</v>
      </c>
      <c r="E615" s="91" t="s">
        <v>1004</v>
      </c>
      <c r="F615" s="46"/>
      <c r="G615" s="117">
        <v>613</v>
      </c>
      <c r="H615" s="59"/>
      <c r="M615" s="108"/>
      <c r="N615" s="151"/>
      <c r="O615" s="105"/>
      <c r="P615" s="111"/>
      <c r="Q615" s="112"/>
      <c r="R615" s="113"/>
      <c r="S615" s="145"/>
    </row>
    <row r="616" spans="1:19" ht="18.45" customHeight="1" x14ac:dyDescent="0.35">
      <c r="A616" s="175">
        <v>11331000</v>
      </c>
      <c r="B616" s="67" t="s">
        <v>480</v>
      </c>
      <c r="C616" s="78">
        <v>18364.32</v>
      </c>
      <c r="D616" s="88">
        <v>6</v>
      </c>
      <c r="E616" s="91" t="s">
        <v>615</v>
      </c>
      <c r="F616" s="46"/>
      <c r="G616" s="117">
        <v>614</v>
      </c>
      <c r="H616" s="59"/>
      <c r="M616" s="108"/>
      <c r="N616" s="151"/>
      <c r="O616" s="105"/>
      <c r="P616" s="111"/>
      <c r="Q616" s="112"/>
      <c r="R616" s="113"/>
      <c r="S616" s="139"/>
    </row>
    <row r="617" spans="1:19" ht="18.45" customHeight="1" x14ac:dyDescent="0.35">
      <c r="A617" s="175">
        <v>1136000</v>
      </c>
      <c r="B617" s="67" t="s">
        <v>481</v>
      </c>
      <c r="C617" s="78">
        <v>14433.372372025511</v>
      </c>
      <c r="D617" s="88">
        <v>6</v>
      </c>
      <c r="E617" s="91" t="s">
        <v>1005</v>
      </c>
      <c r="F617" s="46"/>
      <c r="G617" s="117">
        <v>615</v>
      </c>
      <c r="H617" s="59"/>
      <c r="M617" s="108"/>
      <c r="N617" s="151"/>
      <c r="O617" s="105"/>
      <c r="P617" s="111"/>
      <c r="Q617" s="112"/>
      <c r="R617" s="113"/>
      <c r="S617" s="139"/>
    </row>
    <row r="618" spans="1:19" ht="18.45" customHeight="1" x14ac:dyDescent="0.35">
      <c r="A618" s="175">
        <v>38891</v>
      </c>
      <c r="B618" s="67" t="s">
        <v>482</v>
      </c>
      <c r="C618" s="78">
        <v>26459.375347665104</v>
      </c>
      <c r="D618" s="88">
        <v>6</v>
      </c>
      <c r="E618" s="91" t="s">
        <v>1006</v>
      </c>
      <c r="F618" s="46" t="s">
        <v>1324</v>
      </c>
      <c r="G618" s="117">
        <v>616</v>
      </c>
      <c r="H618" s="59"/>
      <c r="M618" s="108"/>
      <c r="N618" s="151"/>
      <c r="O618" s="105"/>
      <c r="P618" s="111"/>
      <c r="Q618" s="112"/>
      <c r="R618" s="113"/>
      <c r="S618" s="145"/>
    </row>
    <row r="619" spans="1:19" ht="18.45" customHeight="1" x14ac:dyDescent="0.35">
      <c r="A619" s="175">
        <v>38991</v>
      </c>
      <c r="B619" s="67" t="s">
        <v>483</v>
      </c>
      <c r="C619" s="78">
        <v>31268.692137291946</v>
      </c>
      <c r="D619" s="88">
        <v>6</v>
      </c>
      <c r="E619" s="91" t="s">
        <v>1007</v>
      </c>
      <c r="F619" s="46"/>
      <c r="G619" s="117">
        <v>617</v>
      </c>
      <c r="H619" s="59"/>
      <c r="M619" s="108"/>
      <c r="N619" s="151"/>
      <c r="O619" s="105"/>
      <c r="P619" s="111"/>
      <c r="Q619" s="112"/>
      <c r="R619" s="113"/>
      <c r="S619" s="139"/>
    </row>
    <row r="620" spans="1:19" ht="18.45" customHeight="1" x14ac:dyDescent="0.35">
      <c r="A620" s="175">
        <v>11344300</v>
      </c>
      <c r="B620" s="67" t="s">
        <v>484</v>
      </c>
      <c r="C620" s="78">
        <v>31447.618241077384</v>
      </c>
      <c r="D620" s="88">
        <v>6</v>
      </c>
      <c r="E620" s="91" t="s">
        <v>1008</v>
      </c>
      <c r="F620" s="46" t="s">
        <v>1325</v>
      </c>
      <c r="G620" s="117">
        <v>618</v>
      </c>
      <c r="H620" s="59"/>
      <c r="M620" s="108"/>
      <c r="N620" s="151"/>
      <c r="O620" s="105"/>
      <c r="P620" s="111"/>
      <c r="Q620" s="112"/>
      <c r="R620" s="113"/>
      <c r="S620" s="139"/>
    </row>
    <row r="621" spans="1:19" ht="18.45" customHeight="1" x14ac:dyDescent="0.35">
      <c r="A621" s="175">
        <v>1410280</v>
      </c>
      <c r="B621" s="67" t="s">
        <v>485</v>
      </c>
      <c r="C621" s="78">
        <v>17789.563000000002</v>
      </c>
      <c r="D621" s="88">
        <v>6</v>
      </c>
      <c r="E621" s="91" t="s">
        <v>1009</v>
      </c>
      <c r="F621" s="46"/>
      <c r="G621" s="117">
        <v>619</v>
      </c>
      <c r="H621" s="59"/>
      <c r="M621" s="108"/>
      <c r="N621" s="151"/>
      <c r="O621" s="105"/>
      <c r="P621" s="111"/>
      <c r="Q621" s="112"/>
      <c r="R621" s="113"/>
      <c r="S621" s="145"/>
    </row>
    <row r="622" spans="1:19" ht="18.45" customHeight="1" x14ac:dyDescent="0.35">
      <c r="A622" s="175">
        <v>11213300</v>
      </c>
      <c r="B622" s="67" t="s">
        <v>486</v>
      </c>
      <c r="C622" s="78">
        <v>23082.93</v>
      </c>
      <c r="D622" s="88">
        <v>6</v>
      </c>
      <c r="E622" s="91" t="s">
        <v>1010</v>
      </c>
      <c r="F622" s="46"/>
      <c r="G622" s="117">
        <v>620</v>
      </c>
      <c r="H622" s="59"/>
      <c r="M622" s="108"/>
      <c r="N622" s="151"/>
      <c r="O622" s="105"/>
      <c r="P622" s="111"/>
      <c r="Q622" s="112"/>
      <c r="R622" s="113"/>
      <c r="S622" s="139"/>
    </row>
    <row r="623" spans="1:19" ht="18.45" customHeight="1" x14ac:dyDescent="0.35">
      <c r="A623" s="175">
        <v>13328400</v>
      </c>
      <c r="B623" s="67" t="s">
        <v>487</v>
      </c>
      <c r="C623" s="78">
        <v>12787.880000000001</v>
      </c>
      <c r="D623" s="88">
        <v>6</v>
      </c>
      <c r="E623" s="91" t="s">
        <v>1011</v>
      </c>
      <c r="F623" s="46"/>
      <c r="G623" s="117">
        <v>621</v>
      </c>
      <c r="H623" s="59"/>
      <c r="M623" s="108"/>
      <c r="N623" s="151"/>
      <c r="O623" s="105"/>
      <c r="P623" s="111"/>
      <c r="Q623" s="112"/>
      <c r="R623" s="113"/>
      <c r="S623" s="139"/>
    </row>
    <row r="624" spans="1:19" ht="18.45" customHeight="1" x14ac:dyDescent="0.35">
      <c r="A624" s="175">
        <v>13362600</v>
      </c>
      <c r="B624" s="67" t="s">
        <v>488</v>
      </c>
      <c r="C624" s="78">
        <v>12787.880000000001</v>
      </c>
      <c r="D624" s="88">
        <v>6</v>
      </c>
      <c r="E624" s="91" t="s">
        <v>615</v>
      </c>
      <c r="F624" s="228"/>
      <c r="G624" s="117">
        <v>622</v>
      </c>
      <c r="H624" s="59"/>
      <c r="M624" s="108"/>
      <c r="N624" s="151"/>
      <c r="O624" s="105"/>
      <c r="P624" s="111"/>
      <c r="Q624" s="112"/>
      <c r="R624" s="229"/>
      <c r="S624" s="145"/>
    </row>
    <row r="625" spans="1:19" ht="18.45" customHeight="1" x14ac:dyDescent="0.35">
      <c r="A625" s="175">
        <v>11295300</v>
      </c>
      <c r="B625" s="67" t="s">
        <v>489</v>
      </c>
      <c r="C625" s="78">
        <v>12470.607233530678</v>
      </c>
      <c r="D625" s="88">
        <v>6</v>
      </c>
      <c r="E625" s="91" t="s">
        <v>1012</v>
      </c>
      <c r="F625" s="46"/>
      <c r="G625" s="117">
        <v>623</v>
      </c>
      <c r="H625" s="59"/>
      <c r="M625" s="108"/>
      <c r="N625" s="151"/>
      <c r="O625" s="105"/>
      <c r="P625" s="111"/>
      <c r="Q625" s="112"/>
      <c r="R625" s="113"/>
      <c r="S625" s="139"/>
    </row>
    <row r="626" spans="1:19" ht="18.45" customHeight="1" x14ac:dyDescent="0.35">
      <c r="A626" s="175">
        <v>11309300</v>
      </c>
      <c r="B626" s="67" t="s">
        <v>490</v>
      </c>
      <c r="C626" s="78">
        <v>23639.933712258164</v>
      </c>
      <c r="D626" s="88">
        <v>6</v>
      </c>
      <c r="E626" s="91" t="s">
        <v>1013</v>
      </c>
      <c r="F626" s="46"/>
      <c r="G626" s="117">
        <v>624</v>
      </c>
      <c r="H626" s="59"/>
      <c r="M626" s="108"/>
      <c r="N626" s="151"/>
      <c r="O626" s="105"/>
      <c r="P626" s="111"/>
      <c r="Q626" s="112"/>
      <c r="R626" s="113"/>
      <c r="S626" s="139"/>
    </row>
    <row r="627" spans="1:19" ht="18.45" customHeight="1" x14ac:dyDescent="0.35">
      <c r="A627" s="175">
        <v>1191300</v>
      </c>
      <c r="B627" s="67" t="s">
        <v>491</v>
      </c>
      <c r="C627" s="78">
        <v>10002.219497146803</v>
      </c>
      <c r="D627" s="88">
        <v>6</v>
      </c>
      <c r="E627" s="91" t="s">
        <v>1014</v>
      </c>
      <c r="F627" s="46"/>
      <c r="G627" s="117">
        <v>625</v>
      </c>
      <c r="H627" s="59"/>
      <c r="M627" s="108"/>
      <c r="N627" s="151"/>
      <c r="O627" s="105"/>
      <c r="P627" s="111"/>
      <c r="Q627" s="112"/>
      <c r="R627" s="113"/>
      <c r="S627" s="145"/>
    </row>
    <row r="628" spans="1:19" ht="18.45" customHeight="1" x14ac:dyDescent="0.35">
      <c r="A628" s="175">
        <v>1190900</v>
      </c>
      <c r="B628" s="67" t="s">
        <v>492</v>
      </c>
      <c r="C628" s="78">
        <v>10002.219497146803</v>
      </c>
      <c r="D628" s="88">
        <v>6</v>
      </c>
      <c r="E628" s="91" t="s">
        <v>1015</v>
      </c>
      <c r="F628" s="46"/>
      <c r="G628" s="117">
        <v>626</v>
      </c>
      <c r="H628" s="59"/>
      <c r="M628" s="108"/>
      <c r="N628" s="151"/>
      <c r="O628" s="105"/>
      <c r="P628" s="111"/>
      <c r="Q628" s="112"/>
      <c r="R628" s="113"/>
      <c r="S628" s="139"/>
    </row>
    <row r="629" spans="1:19" ht="18.45" customHeight="1" x14ac:dyDescent="0.35">
      <c r="A629" s="175">
        <v>1190800</v>
      </c>
      <c r="B629" s="67" t="s">
        <v>493</v>
      </c>
      <c r="C629" s="78">
        <v>10002.219497146803</v>
      </c>
      <c r="D629" s="88">
        <v>6</v>
      </c>
      <c r="E629" s="91" t="s">
        <v>1016</v>
      </c>
      <c r="F629" s="46"/>
      <c r="G629" s="117">
        <v>627</v>
      </c>
      <c r="H629" s="59"/>
      <c r="M629" s="108"/>
      <c r="N629" s="151"/>
      <c r="O629" s="105"/>
      <c r="P629" s="111"/>
      <c r="Q629" s="112"/>
      <c r="R629" s="113"/>
      <c r="S629" s="139"/>
    </row>
    <row r="630" spans="1:19" ht="18.45" customHeight="1" x14ac:dyDescent="0.35">
      <c r="A630" s="175">
        <v>1190200</v>
      </c>
      <c r="B630" s="67" t="s">
        <v>494</v>
      </c>
      <c r="C630" s="78">
        <v>10002.219497146803</v>
      </c>
      <c r="D630" s="88">
        <v>6</v>
      </c>
      <c r="E630" s="91" t="s">
        <v>1017</v>
      </c>
      <c r="F630" s="46"/>
      <c r="G630" s="117">
        <v>628</v>
      </c>
      <c r="H630" s="59"/>
      <c r="M630" s="108"/>
      <c r="N630" s="151"/>
      <c r="O630" s="105"/>
      <c r="P630" s="111"/>
      <c r="Q630" s="112"/>
      <c r="R630" s="113"/>
      <c r="S630" s="145"/>
    </row>
    <row r="631" spans="1:19" ht="18.45" customHeight="1" x14ac:dyDescent="0.35">
      <c r="A631" s="175">
        <v>1190300</v>
      </c>
      <c r="B631" s="67" t="s">
        <v>495</v>
      </c>
      <c r="C631" s="78">
        <v>10002.219497146803</v>
      </c>
      <c r="D631" s="88">
        <v>6</v>
      </c>
      <c r="E631" s="91" t="s">
        <v>1018</v>
      </c>
      <c r="F631" s="46"/>
      <c r="G631" s="117">
        <v>629</v>
      </c>
      <c r="H631" s="59"/>
      <c r="M631" s="108"/>
      <c r="N631" s="151"/>
      <c r="O631" s="105"/>
      <c r="P631" s="111"/>
      <c r="Q631" s="112"/>
      <c r="R631" s="113"/>
      <c r="S631" s="139"/>
    </row>
    <row r="632" spans="1:19" ht="18.45" customHeight="1" x14ac:dyDescent="0.35">
      <c r="A632" s="175">
        <v>1190400</v>
      </c>
      <c r="B632" s="67" t="s">
        <v>496</v>
      </c>
      <c r="C632" s="78">
        <v>10002.219497146803</v>
      </c>
      <c r="D632" s="88">
        <v>6</v>
      </c>
      <c r="E632" s="91" t="s">
        <v>615</v>
      </c>
      <c r="F632" s="46"/>
      <c r="G632" s="117">
        <v>630</v>
      </c>
      <c r="H632" s="59"/>
      <c r="M632" s="108"/>
      <c r="N632" s="151"/>
      <c r="O632" s="105"/>
      <c r="P632" s="111"/>
      <c r="Q632" s="112"/>
      <c r="R632" s="113"/>
      <c r="S632" s="139"/>
    </row>
    <row r="633" spans="1:19" ht="18.45" customHeight="1" x14ac:dyDescent="0.35">
      <c r="A633" s="175">
        <v>1190700</v>
      </c>
      <c r="B633" s="67" t="s">
        <v>497</v>
      </c>
      <c r="C633" s="78">
        <v>10002.219497146803</v>
      </c>
      <c r="D633" s="88">
        <v>6</v>
      </c>
      <c r="E633" s="91" t="s">
        <v>1019</v>
      </c>
      <c r="F633" s="46"/>
      <c r="G633" s="117">
        <v>631</v>
      </c>
      <c r="H633" s="59"/>
      <c r="M633" s="108"/>
      <c r="N633" s="151"/>
      <c r="O633" s="105"/>
      <c r="P633" s="111"/>
      <c r="Q633" s="112"/>
      <c r="R633" s="113"/>
      <c r="S633" s="145"/>
    </row>
    <row r="634" spans="1:19" ht="18.45" customHeight="1" x14ac:dyDescent="0.35">
      <c r="A634" s="175">
        <v>1071536</v>
      </c>
      <c r="B634" s="67" t="s">
        <v>498</v>
      </c>
      <c r="C634" s="78">
        <v>15741.358209076503</v>
      </c>
      <c r="D634" s="88">
        <v>6</v>
      </c>
      <c r="E634" s="91" t="s">
        <v>1020</v>
      </c>
      <c r="F634" s="46"/>
      <c r="G634" s="117">
        <v>632</v>
      </c>
      <c r="H634" s="59"/>
      <c r="M634" s="108"/>
      <c r="N634" s="151"/>
      <c r="O634" s="105"/>
      <c r="P634" s="111"/>
      <c r="Q634" s="112"/>
      <c r="R634" s="113"/>
      <c r="S634" s="139"/>
    </row>
    <row r="635" spans="1:19" ht="18.45" customHeight="1" x14ac:dyDescent="0.35">
      <c r="A635" s="175">
        <v>1071534</v>
      </c>
      <c r="B635" s="67" t="s">
        <v>499</v>
      </c>
      <c r="C635" s="78">
        <v>18838.291750323235</v>
      </c>
      <c r="D635" s="88">
        <v>6</v>
      </c>
      <c r="E635" s="91" t="s">
        <v>1022</v>
      </c>
      <c r="F635" s="46"/>
      <c r="G635" s="117">
        <v>633</v>
      </c>
      <c r="H635" s="59"/>
      <c r="M635" s="108"/>
      <c r="N635" s="151"/>
      <c r="O635" s="105"/>
      <c r="P635" s="111"/>
      <c r="Q635" s="112"/>
      <c r="R635" s="113"/>
      <c r="S635" s="139"/>
    </row>
    <row r="636" spans="1:19" ht="18.45" customHeight="1" x14ac:dyDescent="0.35">
      <c r="A636" s="175">
        <v>1071533</v>
      </c>
      <c r="B636" s="67" t="s">
        <v>500</v>
      </c>
      <c r="C636" s="78">
        <v>19236.32</v>
      </c>
      <c r="D636" s="88">
        <v>6</v>
      </c>
      <c r="E636" s="91" t="s">
        <v>615</v>
      </c>
      <c r="F636" s="46"/>
      <c r="G636" s="117">
        <v>634</v>
      </c>
      <c r="H636" s="59"/>
      <c r="M636" s="108"/>
      <c r="N636" s="151"/>
      <c r="O636" s="105"/>
      <c r="P636" s="111"/>
      <c r="Q636" s="112"/>
      <c r="R636" s="113"/>
      <c r="S636" s="145"/>
    </row>
    <row r="637" spans="1:19" ht="18.45" customHeight="1" x14ac:dyDescent="0.35">
      <c r="A637" s="175">
        <v>1071532</v>
      </c>
      <c r="B637" s="67" t="s">
        <v>498</v>
      </c>
      <c r="C637" s="78">
        <v>19236.32</v>
      </c>
      <c r="D637" s="88">
        <v>6</v>
      </c>
      <c r="E637" s="91" t="s">
        <v>1023</v>
      </c>
      <c r="F637" s="46"/>
      <c r="G637" s="117">
        <v>635</v>
      </c>
      <c r="H637" s="59"/>
      <c r="M637" s="108"/>
      <c r="N637" s="151"/>
      <c r="O637" s="105"/>
      <c r="P637" s="111"/>
      <c r="Q637" s="112"/>
      <c r="R637" s="113"/>
      <c r="S637" s="139"/>
    </row>
    <row r="638" spans="1:19" ht="18.45" customHeight="1" x14ac:dyDescent="0.35">
      <c r="A638" s="175">
        <v>65191</v>
      </c>
      <c r="B638" s="67" t="s">
        <v>501</v>
      </c>
      <c r="C638" s="78">
        <v>12787.880000000001</v>
      </c>
      <c r="D638" s="88">
        <v>6</v>
      </c>
      <c r="E638" s="91" t="s">
        <v>615</v>
      </c>
      <c r="F638" s="46"/>
      <c r="G638" s="117">
        <v>636</v>
      </c>
      <c r="H638" s="59"/>
      <c r="M638" s="108"/>
      <c r="N638" s="151"/>
      <c r="O638" s="105"/>
      <c r="P638" s="111"/>
      <c r="Q638" s="112"/>
      <c r="R638" s="113"/>
      <c r="S638" s="139"/>
    </row>
    <row r="639" spans="1:19" ht="18.45" customHeight="1" x14ac:dyDescent="0.35">
      <c r="A639" s="175">
        <v>1058984</v>
      </c>
      <c r="B639" s="67" t="s">
        <v>502</v>
      </c>
      <c r="C639" s="78">
        <v>15303.6</v>
      </c>
      <c r="D639" s="88">
        <v>6</v>
      </c>
      <c r="E639" s="91" t="s">
        <v>1326</v>
      </c>
      <c r="F639" s="46"/>
      <c r="G639" s="117">
        <v>637</v>
      </c>
      <c r="H639" s="59"/>
      <c r="M639" s="108"/>
      <c r="N639" s="151"/>
      <c r="O639" s="105"/>
      <c r="P639" s="111"/>
      <c r="Q639" s="112"/>
      <c r="R639" s="113"/>
      <c r="S639" s="145"/>
    </row>
    <row r="640" spans="1:19" ht="18.45" customHeight="1" x14ac:dyDescent="0.35">
      <c r="A640" s="175">
        <v>11283400</v>
      </c>
      <c r="B640" s="67" t="s">
        <v>503</v>
      </c>
      <c r="C640" s="78">
        <v>16578.900000000001</v>
      </c>
      <c r="D640" s="88">
        <v>6</v>
      </c>
      <c r="E640" s="91" t="s">
        <v>1024</v>
      </c>
      <c r="F640" s="46"/>
      <c r="G640" s="117">
        <v>638</v>
      </c>
      <c r="H640" s="59"/>
      <c r="M640" s="108"/>
      <c r="N640" s="151"/>
      <c r="O640" s="105"/>
      <c r="P640" s="111"/>
      <c r="Q640" s="112"/>
      <c r="R640" s="113"/>
      <c r="S640" s="139"/>
    </row>
    <row r="641" spans="1:19" ht="18.45" customHeight="1" x14ac:dyDescent="0.35">
      <c r="A641" s="175">
        <v>11283300</v>
      </c>
      <c r="B641" s="67" t="s">
        <v>504</v>
      </c>
      <c r="C641" s="78">
        <v>15303.6</v>
      </c>
      <c r="D641" s="88">
        <v>6</v>
      </c>
      <c r="E641" s="91" t="s">
        <v>1327</v>
      </c>
      <c r="F641" s="46"/>
      <c r="G641" s="117">
        <v>639</v>
      </c>
      <c r="H641" s="59"/>
      <c r="M641" s="108"/>
      <c r="N641" s="151"/>
      <c r="O641" s="105"/>
      <c r="P641" s="111"/>
      <c r="Q641" s="112"/>
      <c r="R641" s="113"/>
      <c r="S641" s="139"/>
    </row>
    <row r="642" spans="1:19" ht="18.45" customHeight="1" x14ac:dyDescent="0.35">
      <c r="A642" s="175">
        <v>11283100</v>
      </c>
      <c r="B642" s="67" t="s">
        <v>505</v>
      </c>
      <c r="C642" s="78">
        <v>15303.6</v>
      </c>
      <c r="D642" s="88">
        <v>6</v>
      </c>
      <c r="E642" s="91" t="s">
        <v>1025</v>
      </c>
      <c r="F642" s="46"/>
      <c r="G642" s="117">
        <v>640</v>
      </c>
      <c r="H642" s="59"/>
      <c r="M642" s="108"/>
      <c r="N642" s="151"/>
      <c r="O642" s="105"/>
      <c r="P642" s="111"/>
      <c r="Q642" s="112"/>
      <c r="R642" s="113"/>
      <c r="S642" s="145"/>
    </row>
    <row r="643" spans="1:19" ht="18.45" customHeight="1" x14ac:dyDescent="0.35">
      <c r="A643" s="175">
        <v>1312480</v>
      </c>
      <c r="B643" s="67" t="s">
        <v>506</v>
      </c>
      <c r="C643" s="78">
        <v>16005.118636465711</v>
      </c>
      <c r="D643" s="88">
        <v>6</v>
      </c>
      <c r="E643" s="91" t="s">
        <v>1026</v>
      </c>
      <c r="F643" s="46" t="s">
        <v>952</v>
      </c>
      <c r="G643" s="117">
        <v>641</v>
      </c>
      <c r="H643" s="59"/>
      <c r="M643" s="108"/>
      <c r="N643" s="151"/>
      <c r="O643" s="105"/>
      <c r="P643" s="111"/>
      <c r="Q643" s="112"/>
      <c r="R643" s="113"/>
      <c r="S643" s="139"/>
    </row>
    <row r="644" spans="1:19" ht="18.45" customHeight="1" x14ac:dyDescent="0.35">
      <c r="A644" s="175">
        <v>11320200</v>
      </c>
      <c r="B644" s="67" t="s">
        <v>507</v>
      </c>
      <c r="C644" s="78">
        <v>35240.79</v>
      </c>
      <c r="D644" s="88">
        <v>6</v>
      </c>
      <c r="E644" s="91" t="s">
        <v>1027</v>
      </c>
      <c r="F644" s="46" t="s">
        <v>1328</v>
      </c>
      <c r="G644" s="117">
        <v>642</v>
      </c>
      <c r="H644" s="59"/>
      <c r="M644" s="108"/>
      <c r="N644" s="151"/>
      <c r="O644" s="105"/>
      <c r="P644" s="111"/>
      <c r="Q644" s="112"/>
      <c r="R644" s="113"/>
      <c r="S644" s="139"/>
    </row>
    <row r="645" spans="1:19" ht="18.45" customHeight="1" x14ac:dyDescent="0.35">
      <c r="A645" s="175">
        <v>11324100</v>
      </c>
      <c r="B645" s="67" t="s">
        <v>508</v>
      </c>
      <c r="C645" s="78">
        <v>42261.48</v>
      </c>
      <c r="D645" s="88">
        <v>6</v>
      </c>
      <c r="E645" s="91" t="s">
        <v>1029</v>
      </c>
      <c r="F645" s="46" t="s">
        <v>1329</v>
      </c>
      <c r="G645" s="117">
        <v>643</v>
      </c>
      <c r="H645" s="59"/>
      <c r="M645" s="108"/>
      <c r="N645" s="151"/>
      <c r="O645" s="105"/>
      <c r="P645" s="111"/>
      <c r="Q645" s="112"/>
      <c r="R645" s="113"/>
      <c r="S645" s="145"/>
    </row>
    <row r="646" spans="1:19" ht="18.45" customHeight="1" x14ac:dyDescent="0.35">
      <c r="A646" s="175">
        <v>11308000</v>
      </c>
      <c r="B646" s="67" t="s">
        <v>509</v>
      </c>
      <c r="C646" s="78">
        <v>23082.93</v>
      </c>
      <c r="D646" s="88">
        <v>6</v>
      </c>
      <c r="E646" s="91" t="s">
        <v>1030</v>
      </c>
      <c r="F646" s="46"/>
      <c r="G646" s="117">
        <v>644</v>
      </c>
      <c r="H646" s="59"/>
      <c r="M646" s="108"/>
      <c r="N646" s="151"/>
      <c r="O646" s="105"/>
      <c r="P646" s="111"/>
      <c r="Q646" s="112"/>
      <c r="R646" s="113"/>
      <c r="S646" s="139"/>
    </row>
    <row r="647" spans="1:19" ht="18.45" customHeight="1" x14ac:dyDescent="0.35">
      <c r="A647" s="175">
        <v>11329400</v>
      </c>
      <c r="B647" s="67" t="s">
        <v>510</v>
      </c>
      <c r="C647" s="78">
        <v>33710.43</v>
      </c>
      <c r="D647" s="88">
        <v>6</v>
      </c>
      <c r="E647" s="91" t="s">
        <v>1031</v>
      </c>
      <c r="F647" s="46"/>
      <c r="G647" s="117">
        <v>645</v>
      </c>
      <c r="H647" s="59"/>
      <c r="M647" s="108"/>
      <c r="N647" s="151"/>
      <c r="O647" s="105"/>
      <c r="P647" s="111"/>
      <c r="Q647" s="112"/>
      <c r="R647" s="113"/>
      <c r="S647" s="139"/>
    </row>
    <row r="648" spans="1:19" ht="18.45" customHeight="1" x14ac:dyDescent="0.35">
      <c r="A648" s="175">
        <v>11343200</v>
      </c>
      <c r="B648" s="67" t="s">
        <v>511</v>
      </c>
      <c r="C648" s="78">
        <v>24443.25</v>
      </c>
      <c r="D648" s="88">
        <v>6</v>
      </c>
      <c r="E648" s="91" t="s">
        <v>1032</v>
      </c>
      <c r="F648" s="46"/>
      <c r="G648" s="117">
        <v>646</v>
      </c>
      <c r="H648" s="59"/>
      <c r="M648" s="108"/>
      <c r="N648" s="151"/>
      <c r="O648" s="105"/>
      <c r="P648" s="111"/>
      <c r="Q648" s="112"/>
      <c r="R648" s="113"/>
      <c r="S648" s="145"/>
    </row>
    <row r="649" spans="1:19" ht="18.45" customHeight="1" x14ac:dyDescent="0.35">
      <c r="A649" s="175">
        <v>11329200</v>
      </c>
      <c r="B649" s="67" t="s">
        <v>512</v>
      </c>
      <c r="C649" s="78">
        <v>35240.79</v>
      </c>
      <c r="D649" s="88">
        <v>6</v>
      </c>
      <c r="E649" s="91" t="s">
        <v>1033</v>
      </c>
      <c r="F649" s="46"/>
      <c r="G649" s="117">
        <v>647</v>
      </c>
      <c r="H649" s="59"/>
      <c r="M649" s="108"/>
      <c r="N649" s="151"/>
      <c r="O649" s="105"/>
      <c r="P649" s="111"/>
      <c r="Q649" s="112"/>
      <c r="R649" s="113"/>
      <c r="S649" s="139"/>
    </row>
    <row r="650" spans="1:19" ht="18.45" customHeight="1" x14ac:dyDescent="0.35">
      <c r="A650" s="175">
        <v>11329100</v>
      </c>
      <c r="B650" s="67" t="s">
        <v>513</v>
      </c>
      <c r="C650" s="78">
        <v>15346.11</v>
      </c>
      <c r="D650" s="88">
        <v>6</v>
      </c>
      <c r="E650" s="91" t="s">
        <v>1034</v>
      </c>
      <c r="F650" s="46"/>
      <c r="G650" s="117">
        <v>648</v>
      </c>
      <c r="H650" s="59"/>
      <c r="M650" s="108"/>
      <c r="N650" s="151"/>
      <c r="O650" s="105"/>
      <c r="P650" s="111"/>
      <c r="Q650" s="112"/>
      <c r="R650" s="113"/>
      <c r="S650" s="139"/>
    </row>
    <row r="651" spans="1:19" ht="18.45" customHeight="1" x14ac:dyDescent="0.35">
      <c r="A651" s="227">
        <v>11219800</v>
      </c>
      <c r="B651" s="67" t="s">
        <v>514</v>
      </c>
      <c r="C651" s="78">
        <v>24941.214467061356</v>
      </c>
      <c r="D651" s="88">
        <v>6</v>
      </c>
      <c r="E651" s="91" t="s">
        <v>1035</v>
      </c>
      <c r="F651" s="46"/>
      <c r="G651" s="117">
        <v>649</v>
      </c>
      <c r="H651" s="59"/>
      <c r="M651" s="108"/>
      <c r="N651" s="151"/>
      <c r="O651" s="105"/>
      <c r="P651" s="111"/>
      <c r="Q651" s="112"/>
      <c r="R651" s="113"/>
      <c r="S651" s="145"/>
    </row>
    <row r="652" spans="1:19" ht="18.45" customHeight="1" x14ac:dyDescent="0.35">
      <c r="A652" s="227">
        <v>11318200</v>
      </c>
      <c r="B652" s="67" t="s">
        <v>515</v>
      </c>
      <c r="C652" s="78">
        <v>24941.38</v>
      </c>
      <c r="D652" s="88">
        <v>6</v>
      </c>
      <c r="E652" s="91" t="s">
        <v>1036</v>
      </c>
      <c r="F652" s="46"/>
      <c r="G652" s="117">
        <v>650</v>
      </c>
      <c r="H652" s="59"/>
      <c r="M652" s="108"/>
      <c r="N652" s="151"/>
      <c r="O652" s="105"/>
      <c r="P652" s="111"/>
      <c r="Q652" s="112"/>
      <c r="R652" s="113"/>
      <c r="S652" s="139"/>
    </row>
    <row r="653" spans="1:19" ht="18.45" customHeight="1" x14ac:dyDescent="0.35">
      <c r="A653" s="227">
        <v>11318500</v>
      </c>
      <c r="B653" s="67" t="s">
        <v>516</v>
      </c>
      <c r="C653" s="78">
        <v>16578.900000000001</v>
      </c>
      <c r="D653" s="88">
        <v>6</v>
      </c>
      <c r="E653" s="91" t="s">
        <v>1037</v>
      </c>
      <c r="F653" s="46"/>
      <c r="G653" s="117">
        <v>651</v>
      </c>
      <c r="H653" s="59"/>
      <c r="M653" s="108"/>
      <c r="N653" s="151"/>
      <c r="O653" s="105"/>
      <c r="P653" s="111"/>
      <c r="Q653" s="112"/>
      <c r="R653" s="113"/>
      <c r="S653" s="139"/>
    </row>
    <row r="654" spans="1:19" ht="18.45" customHeight="1" x14ac:dyDescent="0.35">
      <c r="A654" s="227">
        <v>11220500</v>
      </c>
      <c r="B654" s="67" t="s">
        <v>517</v>
      </c>
      <c r="C654" s="78">
        <v>16578.900000000001</v>
      </c>
      <c r="D654" s="88">
        <v>6</v>
      </c>
      <c r="E654" s="91" t="s">
        <v>1038</v>
      </c>
      <c r="F654" s="46"/>
      <c r="G654" s="117">
        <v>652</v>
      </c>
      <c r="H654" s="59"/>
      <c r="M654" s="108"/>
      <c r="N654" s="151"/>
      <c r="O654" s="105"/>
      <c r="P654" s="111"/>
      <c r="Q654" s="112"/>
      <c r="R654" s="113"/>
      <c r="S654" s="145"/>
    </row>
    <row r="655" spans="1:19" ht="18.45" customHeight="1" x14ac:dyDescent="0.35">
      <c r="A655" s="227">
        <v>11318700</v>
      </c>
      <c r="B655" s="67" t="s">
        <v>518</v>
      </c>
      <c r="C655" s="78">
        <v>16578.900000000001</v>
      </c>
      <c r="D655" s="88">
        <v>6</v>
      </c>
      <c r="E655" s="91" t="s">
        <v>1039</v>
      </c>
      <c r="F655" s="46"/>
      <c r="G655" s="117">
        <v>653</v>
      </c>
      <c r="H655" s="59"/>
      <c r="M655" s="108"/>
      <c r="N655" s="151"/>
      <c r="O655" s="105"/>
      <c r="P655" s="111"/>
      <c r="Q655" s="112"/>
      <c r="R655" s="113"/>
      <c r="S655" s="139"/>
    </row>
    <row r="656" spans="1:19" ht="18.45" customHeight="1" x14ac:dyDescent="0.35">
      <c r="A656" s="175">
        <v>11327200</v>
      </c>
      <c r="B656" s="67" t="s">
        <v>519</v>
      </c>
      <c r="C656" s="78">
        <v>15303.6</v>
      </c>
      <c r="D656" s="88">
        <v>6</v>
      </c>
      <c r="E656" s="91" t="s">
        <v>1040</v>
      </c>
      <c r="F656" s="46" t="s">
        <v>1330</v>
      </c>
      <c r="G656" s="117">
        <v>654</v>
      </c>
      <c r="H656" s="59"/>
      <c r="M656" s="108"/>
      <c r="N656" s="151"/>
      <c r="O656" s="105"/>
      <c r="P656" s="111"/>
      <c r="Q656" s="112"/>
      <c r="R656" s="113"/>
      <c r="S656" s="139"/>
    </row>
    <row r="657" spans="1:19" ht="18.45" customHeight="1" x14ac:dyDescent="0.35">
      <c r="A657" s="175">
        <v>13322800</v>
      </c>
      <c r="B657" s="67" t="s">
        <v>520</v>
      </c>
      <c r="C657" s="78">
        <v>64142.297205507813</v>
      </c>
      <c r="D657" s="88">
        <v>4</v>
      </c>
      <c r="E657" s="91" t="s">
        <v>1041</v>
      </c>
      <c r="F657" s="46" t="s">
        <v>1331</v>
      </c>
      <c r="G657" s="117">
        <v>655</v>
      </c>
      <c r="H657" s="59"/>
      <c r="M657" s="108"/>
      <c r="N657" s="151"/>
      <c r="O657" s="105"/>
      <c r="P657" s="111"/>
      <c r="Q657" s="112"/>
      <c r="R657" s="113"/>
      <c r="S657" s="145"/>
    </row>
    <row r="658" spans="1:19" ht="18.45" customHeight="1" x14ac:dyDescent="0.35">
      <c r="A658" s="175">
        <v>1473480</v>
      </c>
      <c r="B658" s="67" t="s">
        <v>521</v>
      </c>
      <c r="C658" s="78">
        <v>69078.75</v>
      </c>
      <c r="D658" s="88">
        <v>4</v>
      </c>
      <c r="E658" s="91" t="s">
        <v>1042</v>
      </c>
      <c r="F658" s="46"/>
      <c r="G658" s="117">
        <v>656</v>
      </c>
      <c r="H658" s="59"/>
      <c r="M658" s="108"/>
      <c r="N658" s="151"/>
      <c r="O658" s="105"/>
      <c r="P658" s="111"/>
      <c r="Q658" s="112"/>
      <c r="R658" s="113"/>
      <c r="S658" s="139"/>
    </row>
    <row r="659" spans="1:19" ht="18.45" customHeight="1" x14ac:dyDescent="0.35">
      <c r="A659" s="175">
        <v>13229100</v>
      </c>
      <c r="B659" s="67" t="s">
        <v>522</v>
      </c>
      <c r="C659" s="78">
        <v>84424.86</v>
      </c>
      <c r="D659" s="88">
        <v>4</v>
      </c>
      <c r="E659" s="230" t="s">
        <v>1043</v>
      </c>
      <c r="F659" s="46" t="s">
        <v>1332</v>
      </c>
      <c r="G659" s="117">
        <v>657</v>
      </c>
      <c r="H659" s="59"/>
      <c r="M659" s="108"/>
      <c r="N659" s="151"/>
      <c r="O659" s="105"/>
      <c r="P659" s="111"/>
      <c r="Q659" s="112"/>
      <c r="R659" s="113"/>
      <c r="S659" s="139"/>
    </row>
    <row r="660" spans="1:19" ht="18.45" customHeight="1" x14ac:dyDescent="0.35">
      <c r="A660" s="175">
        <v>13314400</v>
      </c>
      <c r="B660" s="67" t="s">
        <v>523</v>
      </c>
      <c r="C660" s="78">
        <v>28091.480000000003</v>
      </c>
      <c r="D660" s="88">
        <v>6</v>
      </c>
      <c r="E660" s="91" t="s">
        <v>1044</v>
      </c>
      <c r="F660" s="46" t="s">
        <v>1333</v>
      </c>
      <c r="G660" s="117">
        <v>658</v>
      </c>
      <c r="H660" s="59"/>
      <c r="M660" s="108"/>
      <c r="N660" s="151"/>
      <c r="O660" s="105"/>
      <c r="P660" s="111"/>
      <c r="Q660" s="112"/>
      <c r="R660" s="113"/>
      <c r="S660" s="145"/>
    </row>
    <row r="661" spans="1:19" ht="18.45" customHeight="1" x14ac:dyDescent="0.35">
      <c r="A661" s="175">
        <v>11113900</v>
      </c>
      <c r="B661" s="67" t="s">
        <v>524</v>
      </c>
      <c r="C661" s="78">
        <v>26816.18</v>
      </c>
      <c r="D661" s="88">
        <v>4</v>
      </c>
      <c r="E661" s="91" t="s">
        <v>1046</v>
      </c>
      <c r="F661" s="46" t="s">
        <v>1334</v>
      </c>
      <c r="G661" s="117">
        <v>659</v>
      </c>
      <c r="H661" s="59"/>
      <c r="M661" s="108"/>
      <c r="N661" s="151"/>
      <c r="O661" s="105"/>
      <c r="P661" s="111"/>
      <c r="Q661" s="112"/>
      <c r="R661" s="113"/>
      <c r="S661" s="139"/>
    </row>
    <row r="662" spans="1:19" ht="18.45" customHeight="1" x14ac:dyDescent="0.35">
      <c r="A662" s="175">
        <v>11247400</v>
      </c>
      <c r="B662" s="67" t="s">
        <v>525</v>
      </c>
      <c r="C662" s="78">
        <v>21750.95</v>
      </c>
      <c r="D662" s="88">
        <v>4</v>
      </c>
      <c r="E662" s="91" t="s">
        <v>615</v>
      </c>
      <c r="F662" s="46"/>
      <c r="G662" s="117">
        <v>660</v>
      </c>
      <c r="H662" s="59"/>
      <c r="M662" s="108"/>
      <c r="N662" s="151"/>
      <c r="O662" s="105"/>
      <c r="P662" s="111"/>
      <c r="Q662" s="112"/>
      <c r="R662" s="113"/>
      <c r="S662" s="139"/>
    </row>
    <row r="663" spans="1:19" ht="18.45" customHeight="1" x14ac:dyDescent="0.35">
      <c r="A663" s="175">
        <v>11247600</v>
      </c>
      <c r="B663" s="67" t="s">
        <v>526</v>
      </c>
      <c r="C663" s="78">
        <v>23930.95</v>
      </c>
      <c r="D663" s="88">
        <v>4</v>
      </c>
      <c r="E663" s="91" t="s">
        <v>615</v>
      </c>
      <c r="F663" s="46"/>
      <c r="G663" s="117">
        <v>661</v>
      </c>
      <c r="H663" s="59"/>
      <c r="M663" s="108"/>
      <c r="N663" s="151"/>
      <c r="O663" s="105"/>
      <c r="P663" s="111"/>
      <c r="Q663" s="112"/>
      <c r="R663" s="113"/>
      <c r="S663" s="145"/>
    </row>
    <row r="664" spans="1:19" ht="18.45" customHeight="1" x14ac:dyDescent="0.35">
      <c r="A664" s="175">
        <v>11114000</v>
      </c>
      <c r="B664" s="67" t="s">
        <v>527</v>
      </c>
      <c r="C664" s="78">
        <v>29366.780000000002</v>
      </c>
      <c r="D664" s="88">
        <v>4</v>
      </c>
      <c r="E664" s="91" t="s">
        <v>1047</v>
      </c>
      <c r="F664" s="46" t="s">
        <v>1335</v>
      </c>
      <c r="G664" s="117">
        <v>662</v>
      </c>
      <c r="H664" s="59"/>
      <c r="M664" s="108"/>
      <c r="N664" s="151"/>
      <c r="O664" s="105"/>
      <c r="P664" s="111"/>
      <c r="Q664" s="112"/>
      <c r="R664" s="113"/>
      <c r="S664" s="139"/>
    </row>
    <row r="665" spans="1:19" ht="18.45" customHeight="1" x14ac:dyDescent="0.35">
      <c r="A665" s="175">
        <v>1128580</v>
      </c>
      <c r="B665" s="67" t="s">
        <v>528</v>
      </c>
      <c r="C665" s="78">
        <v>21007.158743916709</v>
      </c>
      <c r="D665" s="88">
        <v>4</v>
      </c>
      <c r="E665" s="91" t="s">
        <v>615</v>
      </c>
      <c r="F665" s="46"/>
      <c r="G665" s="117">
        <v>663</v>
      </c>
      <c r="H665" s="59"/>
      <c r="M665" s="108"/>
      <c r="N665" s="151"/>
      <c r="O665" s="105"/>
      <c r="P665" s="111"/>
      <c r="Q665" s="112"/>
      <c r="R665" s="113"/>
      <c r="S665" s="139"/>
    </row>
    <row r="666" spans="1:19" ht="18.45" customHeight="1" x14ac:dyDescent="0.35">
      <c r="A666" s="175">
        <v>1128680</v>
      </c>
      <c r="B666" s="67" t="s">
        <v>529</v>
      </c>
      <c r="C666" s="78">
        <v>19029.211979067422</v>
      </c>
      <c r="D666" s="88">
        <v>4</v>
      </c>
      <c r="E666" s="91" t="s">
        <v>615</v>
      </c>
      <c r="F666" s="46"/>
      <c r="G666" s="117">
        <v>664</v>
      </c>
      <c r="H666" s="59"/>
      <c r="M666" s="108"/>
      <c r="N666" s="151"/>
      <c r="O666" s="105"/>
      <c r="P666" s="111"/>
      <c r="Q666" s="112"/>
      <c r="R666" s="113"/>
      <c r="S666" s="145"/>
    </row>
    <row r="667" spans="1:19" ht="18.45" customHeight="1" x14ac:dyDescent="0.35">
      <c r="A667" s="175">
        <v>11233500</v>
      </c>
      <c r="B667" s="67" t="s">
        <v>530</v>
      </c>
      <c r="C667" s="78">
        <v>21843.411926095348</v>
      </c>
      <c r="D667" s="88">
        <v>4</v>
      </c>
      <c r="E667" s="91" t="s">
        <v>1048</v>
      </c>
      <c r="F667" s="46" t="s">
        <v>1336</v>
      </c>
      <c r="G667" s="117">
        <v>665</v>
      </c>
      <c r="H667" s="59"/>
      <c r="M667" s="108"/>
      <c r="N667" s="151"/>
      <c r="O667" s="105"/>
      <c r="P667" s="111"/>
      <c r="Q667" s="112"/>
      <c r="R667" s="113"/>
      <c r="S667" s="139"/>
    </row>
    <row r="668" spans="1:19" ht="18.45" customHeight="1" x14ac:dyDescent="0.35">
      <c r="A668" s="175">
        <v>11233600</v>
      </c>
      <c r="B668" s="67" t="s">
        <v>531</v>
      </c>
      <c r="C668" s="78">
        <v>17562.80317064466</v>
      </c>
      <c r="D668" s="88">
        <v>4</v>
      </c>
      <c r="E668" s="91" t="s">
        <v>1049</v>
      </c>
      <c r="F668" s="46" t="s">
        <v>1337</v>
      </c>
      <c r="G668" s="117">
        <v>666</v>
      </c>
      <c r="H668" s="59"/>
      <c r="M668" s="108"/>
      <c r="N668" s="151"/>
      <c r="O668" s="105"/>
      <c r="P668" s="111"/>
      <c r="Q668" s="112"/>
      <c r="R668" s="113"/>
      <c r="S668" s="139"/>
    </row>
    <row r="669" spans="1:19" ht="18.45" customHeight="1" x14ac:dyDescent="0.35">
      <c r="A669" s="175">
        <v>11233700</v>
      </c>
      <c r="B669" s="67" t="s">
        <v>532</v>
      </c>
      <c r="C669" s="78">
        <v>16369.21460564938</v>
      </c>
      <c r="D669" s="88">
        <v>4</v>
      </c>
      <c r="E669" s="91" t="s">
        <v>1050</v>
      </c>
      <c r="F669" s="46" t="s">
        <v>1338</v>
      </c>
      <c r="G669" s="117">
        <v>667</v>
      </c>
      <c r="H669" s="59"/>
      <c r="M669" s="108"/>
      <c r="N669" s="151"/>
      <c r="O669" s="105"/>
      <c r="P669" s="111"/>
      <c r="Q669" s="112"/>
      <c r="R669" s="113"/>
      <c r="S669" s="145"/>
    </row>
    <row r="670" spans="1:19" ht="18.45" customHeight="1" x14ac:dyDescent="0.35">
      <c r="A670" s="175">
        <v>11233800</v>
      </c>
      <c r="B670" s="67" t="s">
        <v>533</v>
      </c>
      <c r="C670" s="78">
        <v>16028.189301365021</v>
      </c>
      <c r="D670" s="88">
        <v>4</v>
      </c>
      <c r="E670" s="91" t="s">
        <v>1051</v>
      </c>
      <c r="F670" s="46" t="s">
        <v>1339</v>
      </c>
      <c r="G670" s="117">
        <v>668</v>
      </c>
      <c r="H670" s="59"/>
      <c r="M670" s="108"/>
      <c r="N670" s="151"/>
      <c r="O670" s="105"/>
      <c r="P670" s="111"/>
      <c r="Q670" s="112"/>
      <c r="R670" s="113"/>
      <c r="S670" s="139"/>
    </row>
    <row r="671" spans="1:19" ht="18.45" customHeight="1" x14ac:dyDescent="0.35">
      <c r="A671" s="175">
        <v>11233900</v>
      </c>
      <c r="B671" s="67" t="s">
        <v>534</v>
      </c>
      <c r="C671" s="78">
        <v>13606.909640946054</v>
      </c>
      <c r="D671" s="88">
        <v>4</v>
      </c>
      <c r="E671" s="91" t="s">
        <v>1052</v>
      </c>
      <c r="F671" s="46" t="s">
        <v>1340</v>
      </c>
      <c r="G671" s="117">
        <v>669</v>
      </c>
      <c r="H671" s="59"/>
      <c r="M671" s="108"/>
      <c r="N671" s="151"/>
      <c r="O671" s="105"/>
      <c r="P671" s="111"/>
      <c r="Q671" s="112"/>
      <c r="R671" s="113"/>
      <c r="S671" s="139"/>
    </row>
    <row r="672" spans="1:19" ht="18.45" customHeight="1" x14ac:dyDescent="0.35">
      <c r="A672" s="175">
        <v>11234200</v>
      </c>
      <c r="B672" s="67" t="s">
        <v>535</v>
      </c>
      <c r="C672" s="78">
        <v>8184.6073028246901</v>
      </c>
      <c r="D672" s="88">
        <v>4</v>
      </c>
      <c r="E672" s="125" t="s">
        <v>615</v>
      </c>
      <c r="F672" s="46" t="s">
        <v>620</v>
      </c>
      <c r="G672" s="117">
        <v>670</v>
      </c>
      <c r="H672" s="59"/>
      <c r="M672" s="108"/>
      <c r="N672" s="109"/>
      <c r="O672" s="110"/>
      <c r="P672" s="111"/>
      <c r="Q672" s="113"/>
      <c r="R672" s="113"/>
      <c r="S672" s="145"/>
    </row>
    <row r="673" spans="1:19" ht="18.45" customHeight="1" x14ac:dyDescent="0.35">
      <c r="A673" s="175">
        <v>11234000</v>
      </c>
      <c r="B673" s="67" t="s">
        <v>536</v>
      </c>
      <c r="C673" s="78">
        <v>12765.630346419364</v>
      </c>
      <c r="D673" s="88">
        <v>4</v>
      </c>
      <c r="E673" s="91" t="s">
        <v>1053</v>
      </c>
      <c r="F673" s="46" t="s">
        <v>1341</v>
      </c>
      <c r="G673" s="117">
        <v>671</v>
      </c>
      <c r="H673" s="59"/>
      <c r="M673" s="108"/>
      <c r="N673" s="151"/>
      <c r="O673" s="105"/>
      <c r="P673" s="111"/>
      <c r="Q673" s="112"/>
      <c r="R673" s="113"/>
      <c r="S673" s="139"/>
    </row>
    <row r="674" spans="1:19" ht="18.45" customHeight="1" x14ac:dyDescent="0.35">
      <c r="A674" s="175">
        <v>11234100</v>
      </c>
      <c r="B674" s="67" t="s">
        <v>537</v>
      </c>
      <c r="C674" s="78">
        <v>10070.663939953047</v>
      </c>
      <c r="D674" s="88">
        <v>4</v>
      </c>
      <c r="E674" s="91" t="s">
        <v>1054</v>
      </c>
      <c r="F674" s="46" t="s">
        <v>1342</v>
      </c>
      <c r="G674" s="117">
        <v>672</v>
      </c>
      <c r="H674" s="59"/>
      <c r="M674" s="108"/>
      <c r="N674" s="151"/>
      <c r="O674" s="105"/>
      <c r="P674" s="111"/>
      <c r="Q674" s="112"/>
      <c r="R674" s="113"/>
      <c r="S674" s="139"/>
    </row>
    <row r="675" spans="1:19" ht="18.45" customHeight="1" x14ac:dyDescent="0.35">
      <c r="A675" s="175">
        <v>11234400</v>
      </c>
      <c r="B675" s="67" t="s">
        <v>538</v>
      </c>
      <c r="C675" s="78">
        <v>19829.279138104735</v>
      </c>
      <c r="D675" s="88">
        <v>4</v>
      </c>
      <c r="E675" s="91" t="s">
        <v>1055</v>
      </c>
      <c r="F675" s="46" t="s">
        <v>1343</v>
      </c>
      <c r="G675" s="117">
        <v>673</v>
      </c>
      <c r="H675" s="59"/>
      <c r="M675" s="108"/>
      <c r="N675" s="151"/>
      <c r="O675" s="105"/>
      <c r="P675" s="111"/>
      <c r="Q675" s="112"/>
      <c r="R675" s="113"/>
      <c r="S675" s="145"/>
    </row>
    <row r="676" spans="1:19" ht="18.45" customHeight="1" x14ac:dyDescent="0.35">
      <c r="A676" s="175">
        <v>11234500</v>
      </c>
      <c r="B676" s="67" t="s">
        <v>539</v>
      </c>
      <c r="C676" s="78">
        <v>16880.752562075926</v>
      </c>
      <c r="D676" s="88">
        <v>4</v>
      </c>
      <c r="E676" s="91" t="s">
        <v>1056</v>
      </c>
      <c r="F676" s="46" t="s">
        <v>1344</v>
      </c>
      <c r="G676" s="117">
        <v>674</v>
      </c>
      <c r="H676" s="59"/>
      <c r="M676" s="108"/>
      <c r="N676" s="151"/>
      <c r="O676" s="105"/>
      <c r="P676" s="111"/>
      <c r="Q676" s="112"/>
      <c r="R676" s="113"/>
      <c r="S676" s="139"/>
    </row>
    <row r="677" spans="1:19" ht="18.45" customHeight="1" x14ac:dyDescent="0.35">
      <c r="A677" s="175">
        <v>11234600</v>
      </c>
      <c r="B677" s="67" t="s">
        <v>540</v>
      </c>
      <c r="C677" s="78">
        <v>15005.113388511938</v>
      </c>
      <c r="D677" s="88">
        <v>4</v>
      </c>
      <c r="E677" s="91" t="s">
        <v>1057</v>
      </c>
      <c r="F677" s="46" t="s">
        <v>1345</v>
      </c>
      <c r="G677" s="117">
        <v>675</v>
      </c>
      <c r="H677" s="59"/>
      <c r="M677" s="108"/>
      <c r="N677" s="151"/>
      <c r="O677" s="105"/>
      <c r="P677" s="111"/>
      <c r="Q677" s="112"/>
      <c r="R677" s="113"/>
      <c r="S677" s="139"/>
    </row>
    <row r="678" spans="1:19" ht="18.45" customHeight="1" x14ac:dyDescent="0.35">
      <c r="A678" s="175">
        <v>11234700</v>
      </c>
      <c r="B678" s="67" t="s">
        <v>541</v>
      </c>
      <c r="C678" s="78">
        <v>11935.885649952672</v>
      </c>
      <c r="D678" s="88">
        <v>4</v>
      </c>
      <c r="E678" s="91" t="s">
        <v>1058</v>
      </c>
      <c r="F678" s="46" t="s">
        <v>1346</v>
      </c>
      <c r="G678" s="117">
        <v>676</v>
      </c>
      <c r="H678" s="59"/>
      <c r="M678" s="108"/>
      <c r="N678" s="151"/>
      <c r="O678" s="105"/>
      <c r="P678" s="111"/>
      <c r="Q678" s="112"/>
      <c r="R678" s="113"/>
      <c r="S678" s="145"/>
    </row>
    <row r="679" spans="1:19" ht="18.45" customHeight="1" x14ac:dyDescent="0.35">
      <c r="A679" s="175">
        <v>11234800</v>
      </c>
      <c r="B679" s="67" t="s">
        <v>542</v>
      </c>
      <c r="C679" s="78">
        <v>13982.037475658852</v>
      </c>
      <c r="D679" s="88">
        <v>4</v>
      </c>
      <c r="E679" s="91" t="s">
        <v>1059</v>
      </c>
      <c r="F679" s="46" t="s">
        <v>1347</v>
      </c>
      <c r="G679" s="117">
        <v>677</v>
      </c>
      <c r="H679" s="59"/>
      <c r="M679" s="108"/>
      <c r="N679" s="151"/>
      <c r="O679" s="105"/>
      <c r="P679" s="111"/>
      <c r="Q679" s="112"/>
      <c r="R679" s="113"/>
      <c r="S679" s="139"/>
    </row>
    <row r="680" spans="1:19" ht="18.45" customHeight="1" x14ac:dyDescent="0.35">
      <c r="A680" s="175">
        <v>11234900</v>
      </c>
      <c r="B680" s="67" t="s">
        <v>543</v>
      </c>
      <c r="C680" s="78">
        <v>12276.910954237042</v>
      </c>
      <c r="D680" s="88">
        <v>4</v>
      </c>
      <c r="E680" s="91" t="s">
        <v>1061</v>
      </c>
      <c r="F680" s="46" t="s">
        <v>1348</v>
      </c>
      <c r="G680" s="117">
        <v>678</v>
      </c>
      <c r="H680" s="59"/>
      <c r="M680" s="108"/>
      <c r="N680" s="151"/>
      <c r="O680" s="105"/>
      <c r="P680" s="111"/>
      <c r="Q680" s="112"/>
      <c r="R680" s="113"/>
      <c r="S680" s="139"/>
    </row>
    <row r="681" spans="1:19" ht="18.45" customHeight="1" x14ac:dyDescent="0.35">
      <c r="A681" s="175">
        <v>11235000</v>
      </c>
      <c r="B681" s="67" t="s">
        <v>544</v>
      </c>
      <c r="C681" s="78">
        <v>10196.656598102431</v>
      </c>
      <c r="D681" s="88">
        <v>4</v>
      </c>
      <c r="E681" s="91" t="s">
        <v>1062</v>
      </c>
      <c r="F681" s="46"/>
      <c r="G681" s="117">
        <v>679</v>
      </c>
      <c r="H681" s="59"/>
      <c r="M681" s="108"/>
      <c r="N681" s="151"/>
      <c r="O681" s="105"/>
      <c r="P681" s="111"/>
      <c r="Q681" s="112"/>
      <c r="R681" s="113"/>
      <c r="S681" s="145"/>
    </row>
    <row r="682" spans="1:19" ht="18.45" customHeight="1" x14ac:dyDescent="0.35">
      <c r="A682" s="175">
        <v>11236100</v>
      </c>
      <c r="B682" s="231" t="s">
        <v>545</v>
      </c>
      <c r="C682" s="78">
        <v>28067.500000000004</v>
      </c>
      <c r="D682" s="88">
        <v>1</v>
      </c>
      <c r="E682" s="91" t="s">
        <v>1349</v>
      </c>
      <c r="F682" s="46" t="s">
        <v>1349</v>
      </c>
      <c r="G682" s="117">
        <v>680</v>
      </c>
      <c r="H682" s="59"/>
      <c r="M682" s="108"/>
      <c r="N682" s="135"/>
      <c r="O682" s="105"/>
      <c r="P682" s="111"/>
      <c r="Q682" s="112"/>
      <c r="R682" s="113"/>
      <c r="S682" s="139"/>
    </row>
    <row r="683" spans="1:19" ht="18.45" customHeight="1" x14ac:dyDescent="0.35">
      <c r="A683" s="175">
        <v>11236200</v>
      </c>
      <c r="B683" s="232" t="s">
        <v>546</v>
      </c>
      <c r="C683" s="78">
        <v>34465.800000000003</v>
      </c>
      <c r="D683" s="88">
        <v>1</v>
      </c>
      <c r="E683" s="91" t="s">
        <v>1350</v>
      </c>
      <c r="F683" s="46" t="s">
        <v>1350</v>
      </c>
      <c r="G683" s="117">
        <v>681</v>
      </c>
      <c r="H683" s="59"/>
      <c r="M683" s="108"/>
      <c r="N683" s="135"/>
      <c r="O683" s="105"/>
      <c r="P683" s="111"/>
      <c r="Q683" s="112"/>
      <c r="R683" s="113"/>
      <c r="S683" s="139"/>
    </row>
    <row r="684" spans="1:19" ht="18.45" customHeight="1" x14ac:dyDescent="0.35">
      <c r="A684" s="175">
        <v>3118700</v>
      </c>
      <c r="B684" s="67" t="s">
        <v>1151</v>
      </c>
      <c r="C684" s="78">
        <v>27795.000000000004</v>
      </c>
      <c r="D684" s="88">
        <v>4</v>
      </c>
      <c r="E684" s="91" t="s">
        <v>1063</v>
      </c>
      <c r="F684" s="46" t="s">
        <v>1351</v>
      </c>
      <c r="G684" s="117">
        <v>682</v>
      </c>
      <c r="H684" s="59"/>
      <c r="M684" s="108"/>
      <c r="N684" s="151"/>
      <c r="O684" s="105"/>
      <c r="P684" s="111"/>
      <c r="Q684" s="112"/>
      <c r="R684" s="113"/>
      <c r="S684" s="145"/>
    </row>
    <row r="685" spans="1:19" ht="18.45" customHeight="1" x14ac:dyDescent="0.35">
      <c r="A685" s="175">
        <v>3118400</v>
      </c>
      <c r="B685" s="67" t="s">
        <v>1152</v>
      </c>
      <c r="C685" s="78">
        <v>19293</v>
      </c>
      <c r="D685" s="88">
        <v>4</v>
      </c>
      <c r="E685" s="91" t="s">
        <v>1064</v>
      </c>
      <c r="F685" s="46" t="s">
        <v>1140</v>
      </c>
      <c r="G685" s="117">
        <v>683</v>
      </c>
      <c r="H685" s="59"/>
      <c r="M685" s="108"/>
      <c r="N685" s="151"/>
      <c r="O685" s="105"/>
      <c r="P685" s="111"/>
      <c r="Q685" s="112"/>
      <c r="R685" s="113"/>
      <c r="S685" s="139"/>
    </row>
    <row r="686" spans="1:19" ht="18.45" customHeight="1" x14ac:dyDescent="0.35">
      <c r="A686" s="175">
        <v>3118300</v>
      </c>
      <c r="B686" s="67" t="s">
        <v>1153</v>
      </c>
      <c r="C686" s="78">
        <v>27795.000000000004</v>
      </c>
      <c r="D686" s="88">
        <v>4</v>
      </c>
      <c r="E686" s="91" t="s">
        <v>1065</v>
      </c>
      <c r="F686" s="46" t="s">
        <v>1060</v>
      </c>
      <c r="G686" s="117">
        <v>684</v>
      </c>
      <c r="H686" s="59"/>
      <c r="M686" s="108"/>
      <c r="N686" s="151"/>
      <c r="O686" s="105"/>
      <c r="P686" s="111"/>
      <c r="Q686" s="112"/>
      <c r="R686" s="113"/>
      <c r="S686" s="139"/>
    </row>
    <row r="687" spans="1:19" ht="18.45" customHeight="1" x14ac:dyDescent="0.35">
      <c r="A687" s="175">
        <v>3118200</v>
      </c>
      <c r="B687" s="67" t="s">
        <v>1154</v>
      </c>
      <c r="C687" s="78">
        <v>29975.000000000004</v>
      </c>
      <c r="D687" s="88">
        <v>4</v>
      </c>
      <c r="E687" s="91" t="s">
        <v>1066</v>
      </c>
      <c r="F687" s="46" t="s">
        <v>1352</v>
      </c>
      <c r="G687" s="117">
        <v>685</v>
      </c>
      <c r="H687" s="59"/>
      <c r="M687" s="108"/>
      <c r="N687" s="151"/>
      <c r="O687" s="105"/>
      <c r="P687" s="111"/>
      <c r="Q687" s="112"/>
      <c r="R687" s="113"/>
      <c r="S687" s="145"/>
    </row>
    <row r="688" spans="1:19" ht="18.45" customHeight="1" x14ac:dyDescent="0.35">
      <c r="A688" s="175">
        <v>11235300</v>
      </c>
      <c r="B688" s="67" t="s">
        <v>547</v>
      </c>
      <c r="C688" s="78">
        <v>7616.920000000001</v>
      </c>
      <c r="D688" s="88">
        <v>4</v>
      </c>
      <c r="E688" s="91" t="s">
        <v>1067</v>
      </c>
      <c r="F688" s="46"/>
      <c r="G688" s="117">
        <v>686</v>
      </c>
      <c r="H688" s="59"/>
      <c r="M688" s="108"/>
      <c r="N688" s="151"/>
      <c r="O688" s="105"/>
      <c r="P688" s="111"/>
      <c r="Q688" s="112"/>
      <c r="R688" s="113"/>
      <c r="S688" s="139"/>
    </row>
    <row r="689" spans="1:19" ht="18.45" customHeight="1" x14ac:dyDescent="0.35">
      <c r="A689" s="175">
        <v>11235400</v>
      </c>
      <c r="B689" s="67" t="s">
        <v>548</v>
      </c>
      <c r="C689" s="78">
        <v>7616.920000000001</v>
      </c>
      <c r="D689" s="88">
        <v>4</v>
      </c>
      <c r="E689" s="91" t="s">
        <v>1068</v>
      </c>
      <c r="F689" s="46"/>
      <c r="G689" s="117">
        <v>687</v>
      </c>
      <c r="H689" s="59"/>
      <c r="M689" s="108"/>
      <c r="N689" s="151"/>
      <c r="O689" s="105"/>
      <c r="P689" s="111"/>
      <c r="Q689" s="112"/>
      <c r="R689" s="113"/>
      <c r="S689" s="139"/>
    </row>
    <row r="690" spans="1:19" ht="18.45" customHeight="1" x14ac:dyDescent="0.35">
      <c r="A690" s="175">
        <v>11235500</v>
      </c>
      <c r="B690" s="67" t="s">
        <v>549</v>
      </c>
      <c r="C690" s="78">
        <v>6341.6200000000008</v>
      </c>
      <c r="D690" s="88">
        <v>4</v>
      </c>
      <c r="E690" s="91" t="s">
        <v>615</v>
      </c>
      <c r="F690" s="46"/>
      <c r="G690" s="117">
        <v>688</v>
      </c>
      <c r="H690" s="59"/>
      <c r="M690" s="108"/>
      <c r="N690" s="151"/>
      <c r="O690" s="105"/>
      <c r="P690" s="111"/>
      <c r="Q690" s="112"/>
      <c r="R690" s="113"/>
      <c r="S690" s="145"/>
    </row>
    <row r="691" spans="1:19" ht="18.45" customHeight="1" x14ac:dyDescent="0.35">
      <c r="A691" s="175">
        <v>11235600</v>
      </c>
      <c r="B691" s="67" t="s">
        <v>550</v>
      </c>
      <c r="C691" s="78">
        <v>3754.9005625023392</v>
      </c>
      <c r="D691" s="88">
        <v>4</v>
      </c>
      <c r="E691" s="91" t="s">
        <v>1069</v>
      </c>
      <c r="F691" s="46"/>
      <c r="G691" s="117">
        <v>689</v>
      </c>
      <c r="H691" s="59"/>
      <c r="M691" s="108"/>
      <c r="N691" s="151"/>
      <c r="O691" s="105"/>
      <c r="P691" s="111"/>
      <c r="Q691" s="112"/>
      <c r="R691" s="113"/>
      <c r="S691" s="139"/>
    </row>
    <row r="692" spans="1:19" ht="18.45" customHeight="1" x14ac:dyDescent="0.35">
      <c r="A692" s="175">
        <v>11235200</v>
      </c>
      <c r="B692" s="67" t="s">
        <v>551</v>
      </c>
      <c r="C692" s="90">
        <v>7616.920000000001</v>
      </c>
      <c r="D692" s="88">
        <v>4</v>
      </c>
      <c r="E692" s="91" t="s">
        <v>876</v>
      </c>
      <c r="F692" s="46"/>
      <c r="G692" s="117">
        <v>690</v>
      </c>
      <c r="H692" s="59"/>
      <c r="M692" s="108"/>
      <c r="N692" s="151"/>
      <c r="O692" s="114"/>
      <c r="P692" s="111"/>
      <c r="Q692" s="112"/>
      <c r="R692" s="113"/>
      <c r="S692" s="139"/>
    </row>
    <row r="693" spans="1:19" ht="18.45" customHeight="1" x14ac:dyDescent="0.35">
      <c r="A693" s="175">
        <v>1268980</v>
      </c>
      <c r="B693" s="67" t="s">
        <v>552</v>
      </c>
      <c r="C693" s="78">
        <v>18364.32</v>
      </c>
      <c r="D693" s="88">
        <v>6</v>
      </c>
      <c r="E693" s="91" t="s">
        <v>1070</v>
      </c>
      <c r="F693" s="46"/>
      <c r="G693" s="117">
        <v>691</v>
      </c>
      <c r="H693" s="59"/>
      <c r="M693" s="108"/>
      <c r="N693" s="151"/>
      <c r="O693" s="105"/>
      <c r="P693" s="111"/>
      <c r="Q693" s="112"/>
      <c r="R693" s="113"/>
      <c r="S693" s="145"/>
    </row>
    <row r="694" spans="1:19" ht="18.45" customHeight="1" x14ac:dyDescent="0.35">
      <c r="A694" s="175">
        <v>1188500</v>
      </c>
      <c r="B694" s="67" t="s">
        <v>553</v>
      </c>
      <c r="C694" s="78">
        <v>26101.140000000003</v>
      </c>
      <c r="D694" s="88">
        <v>6</v>
      </c>
      <c r="E694" s="91" t="s">
        <v>1071</v>
      </c>
      <c r="F694" s="46"/>
      <c r="G694" s="117">
        <v>692</v>
      </c>
      <c r="H694" s="59"/>
      <c r="M694" s="108"/>
      <c r="N694" s="151"/>
      <c r="O694" s="105"/>
      <c r="P694" s="111"/>
      <c r="Q694" s="112"/>
      <c r="R694" s="113"/>
      <c r="S694" s="139"/>
    </row>
    <row r="695" spans="1:19" ht="18.45" customHeight="1" x14ac:dyDescent="0.35">
      <c r="A695" s="175">
        <v>11159500</v>
      </c>
      <c r="B695" s="67" t="s">
        <v>554</v>
      </c>
      <c r="C695" s="78">
        <v>35240.79</v>
      </c>
      <c r="D695" s="88">
        <v>6</v>
      </c>
      <c r="E695" s="91" t="s">
        <v>1028</v>
      </c>
      <c r="F695" s="46"/>
      <c r="G695" s="117">
        <v>693</v>
      </c>
      <c r="H695" s="59"/>
      <c r="M695" s="108"/>
      <c r="N695" s="151"/>
      <c r="O695" s="105"/>
      <c r="P695" s="111"/>
      <c r="Q695" s="112"/>
      <c r="R695" s="113"/>
      <c r="S695" s="139"/>
    </row>
    <row r="696" spans="1:19" ht="18.45" customHeight="1" x14ac:dyDescent="0.35">
      <c r="A696" s="175">
        <v>1234780</v>
      </c>
      <c r="B696" s="67" t="s">
        <v>555</v>
      </c>
      <c r="C696" s="78">
        <v>26101.140000000003</v>
      </c>
      <c r="D696" s="88">
        <v>6</v>
      </c>
      <c r="E696" s="91" t="s">
        <v>615</v>
      </c>
      <c r="F696" s="46"/>
      <c r="G696" s="117">
        <v>694</v>
      </c>
      <c r="H696" s="59"/>
      <c r="M696" s="108"/>
      <c r="N696" s="151"/>
      <c r="O696" s="105"/>
      <c r="P696" s="111"/>
      <c r="Q696" s="112"/>
      <c r="R696" s="113"/>
      <c r="S696" s="145"/>
    </row>
    <row r="697" spans="1:19" ht="18.45" customHeight="1" x14ac:dyDescent="0.35">
      <c r="A697" s="175">
        <v>11312400</v>
      </c>
      <c r="B697" s="67" t="s">
        <v>556</v>
      </c>
      <c r="C697" s="78">
        <v>27631.500000000004</v>
      </c>
      <c r="D697" s="88">
        <v>6</v>
      </c>
      <c r="E697" s="91" t="s">
        <v>615</v>
      </c>
      <c r="F697" s="46"/>
      <c r="G697" s="117">
        <v>695</v>
      </c>
      <c r="H697" s="59"/>
      <c r="M697" s="108"/>
      <c r="N697" s="151"/>
      <c r="O697" s="105"/>
      <c r="P697" s="111"/>
      <c r="Q697" s="112"/>
      <c r="R697" s="113"/>
      <c r="S697" s="139"/>
    </row>
    <row r="698" spans="1:19" ht="18.45" customHeight="1" x14ac:dyDescent="0.35">
      <c r="A698" s="175">
        <v>11312500</v>
      </c>
      <c r="B698" s="67" t="s">
        <v>557</v>
      </c>
      <c r="C698" s="78">
        <v>27631.500000000004</v>
      </c>
      <c r="D698" s="88">
        <v>6</v>
      </c>
      <c r="E698" s="91" t="s">
        <v>615</v>
      </c>
      <c r="F698" s="46"/>
      <c r="G698" s="117">
        <v>696</v>
      </c>
      <c r="H698" s="59"/>
      <c r="M698" s="108"/>
      <c r="N698" s="151"/>
      <c r="O698" s="105"/>
      <c r="P698" s="111"/>
      <c r="Q698" s="112"/>
      <c r="R698" s="113"/>
      <c r="S698" s="139"/>
    </row>
    <row r="699" spans="1:19" ht="18.45" customHeight="1" x14ac:dyDescent="0.35">
      <c r="A699" s="175">
        <v>1140600</v>
      </c>
      <c r="B699" s="67" t="s">
        <v>558</v>
      </c>
      <c r="C699" s="78">
        <v>42977.61</v>
      </c>
      <c r="D699" s="88">
        <v>6</v>
      </c>
      <c r="E699" s="91" t="s">
        <v>1353</v>
      </c>
      <c r="F699" s="46"/>
      <c r="G699" s="117">
        <v>697</v>
      </c>
      <c r="H699" s="59"/>
      <c r="M699" s="108"/>
      <c r="N699" s="151"/>
      <c r="O699" s="105"/>
      <c r="P699" s="111"/>
      <c r="Q699" s="112"/>
      <c r="R699" s="113"/>
      <c r="S699" s="145"/>
    </row>
    <row r="700" spans="1:19" ht="18.45" customHeight="1" x14ac:dyDescent="0.35">
      <c r="A700" s="175">
        <v>1140700</v>
      </c>
      <c r="B700" s="67" t="s">
        <v>557</v>
      </c>
      <c r="C700" s="78">
        <v>42977.61</v>
      </c>
      <c r="D700" s="88">
        <v>6</v>
      </c>
      <c r="E700" s="91" t="s">
        <v>1072</v>
      </c>
      <c r="F700" s="46"/>
      <c r="G700" s="117">
        <v>698</v>
      </c>
      <c r="H700" s="59"/>
      <c r="M700" s="108"/>
      <c r="N700" s="151"/>
      <c r="O700" s="105"/>
      <c r="P700" s="111"/>
      <c r="Q700" s="112"/>
      <c r="R700" s="113"/>
      <c r="S700" s="139"/>
    </row>
    <row r="701" spans="1:19" ht="18.45" customHeight="1" x14ac:dyDescent="0.35">
      <c r="A701" s="175">
        <v>1141000</v>
      </c>
      <c r="B701" s="67" t="s">
        <v>559</v>
      </c>
      <c r="C701" s="78">
        <v>76191</v>
      </c>
      <c r="D701" s="88">
        <v>6</v>
      </c>
      <c r="E701" s="91" t="s">
        <v>615</v>
      </c>
      <c r="F701" s="46"/>
      <c r="G701" s="117">
        <v>699</v>
      </c>
      <c r="H701" s="59"/>
      <c r="M701" s="108"/>
      <c r="N701" s="151"/>
      <c r="O701" s="105"/>
      <c r="P701" s="111"/>
      <c r="Q701" s="112"/>
      <c r="R701" s="113"/>
      <c r="S701" s="139"/>
    </row>
    <row r="702" spans="1:19" ht="18.45" customHeight="1" x14ac:dyDescent="0.35">
      <c r="A702" s="175">
        <v>11249400</v>
      </c>
      <c r="B702" s="67" t="s">
        <v>560</v>
      </c>
      <c r="C702" s="78">
        <v>35240.79</v>
      </c>
      <c r="D702" s="88">
        <v>6</v>
      </c>
      <c r="E702" s="91" t="s">
        <v>1354</v>
      </c>
      <c r="F702" s="46"/>
      <c r="G702" s="117">
        <v>700</v>
      </c>
      <c r="H702" s="59"/>
      <c r="M702" s="108"/>
      <c r="N702" s="151"/>
      <c r="O702" s="105"/>
      <c r="P702" s="111"/>
      <c r="Q702" s="112"/>
      <c r="R702" s="113"/>
      <c r="S702" s="145"/>
    </row>
    <row r="703" spans="1:19" ht="18.45" customHeight="1" x14ac:dyDescent="0.35">
      <c r="A703" s="175">
        <v>1257580</v>
      </c>
      <c r="B703" s="67" t="s">
        <v>561</v>
      </c>
      <c r="C703" s="78">
        <v>52074.750000000007</v>
      </c>
      <c r="D703" s="88">
        <v>6</v>
      </c>
      <c r="E703" s="91" t="s">
        <v>1073</v>
      </c>
      <c r="F703" s="46"/>
      <c r="G703" s="117">
        <v>701</v>
      </c>
      <c r="H703" s="59"/>
      <c r="M703" s="108"/>
      <c r="N703" s="151"/>
      <c r="O703" s="105"/>
      <c r="P703" s="111"/>
      <c r="Q703" s="112"/>
      <c r="R703" s="113"/>
      <c r="S703" s="139"/>
    </row>
    <row r="704" spans="1:19" ht="18.45" customHeight="1" x14ac:dyDescent="0.35">
      <c r="A704" s="175">
        <v>11211100</v>
      </c>
      <c r="B704" s="67" t="s">
        <v>562</v>
      </c>
      <c r="C704" s="78">
        <v>26101.140000000003</v>
      </c>
      <c r="D704" s="88">
        <v>6</v>
      </c>
      <c r="E704" s="91" t="s">
        <v>1074</v>
      </c>
      <c r="F704" s="46"/>
      <c r="G704" s="117">
        <v>702</v>
      </c>
      <c r="H704" s="59"/>
      <c r="M704" s="108"/>
      <c r="N704" s="151"/>
      <c r="O704" s="105"/>
      <c r="P704" s="111"/>
      <c r="Q704" s="112"/>
      <c r="R704" s="113"/>
      <c r="S704" s="139"/>
    </row>
    <row r="705" spans="1:19" ht="18.45" customHeight="1" x14ac:dyDescent="0.35">
      <c r="A705" s="175">
        <v>11211200</v>
      </c>
      <c r="B705" s="67" t="s">
        <v>563</v>
      </c>
      <c r="C705" s="78">
        <v>33710.43</v>
      </c>
      <c r="D705" s="88">
        <v>6</v>
      </c>
      <c r="E705" s="91" t="s">
        <v>615</v>
      </c>
      <c r="F705" s="46"/>
      <c r="G705" s="117">
        <v>703</v>
      </c>
      <c r="H705" s="59"/>
      <c r="M705" s="108"/>
      <c r="N705" s="151"/>
      <c r="O705" s="105"/>
      <c r="P705" s="111"/>
      <c r="Q705" s="112"/>
      <c r="R705" s="113"/>
      <c r="S705" s="145"/>
    </row>
    <row r="706" spans="1:19" ht="18.45" customHeight="1" x14ac:dyDescent="0.35">
      <c r="A706" s="175">
        <v>1066421</v>
      </c>
      <c r="B706" s="67" t="s">
        <v>564</v>
      </c>
      <c r="C706" s="78">
        <v>42977.61</v>
      </c>
      <c r="D706" s="88">
        <v>6</v>
      </c>
      <c r="E706" s="91" t="s">
        <v>1355</v>
      </c>
      <c r="F706" s="46"/>
      <c r="G706" s="117">
        <v>704</v>
      </c>
      <c r="H706" s="59"/>
      <c r="M706" s="108"/>
      <c r="N706" s="151"/>
      <c r="O706" s="105"/>
      <c r="P706" s="111"/>
      <c r="Q706" s="112"/>
      <c r="R706" s="113"/>
      <c r="S706" s="139"/>
    </row>
    <row r="707" spans="1:19" ht="18.45" customHeight="1" x14ac:dyDescent="0.35">
      <c r="A707" s="175">
        <v>11289200</v>
      </c>
      <c r="B707" s="67" t="s">
        <v>565</v>
      </c>
      <c r="C707" s="78">
        <v>92034.150000000009</v>
      </c>
      <c r="D707" s="88">
        <v>6</v>
      </c>
      <c r="E707" s="91" t="s">
        <v>615</v>
      </c>
      <c r="F707" s="46"/>
      <c r="G707" s="117">
        <v>705</v>
      </c>
      <c r="H707" s="59"/>
      <c r="M707" s="108"/>
      <c r="N707" s="151"/>
      <c r="O707" s="105"/>
      <c r="P707" s="111"/>
      <c r="Q707" s="112"/>
      <c r="R707" s="113"/>
      <c r="S707" s="139"/>
    </row>
    <row r="708" spans="1:19" ht="18.45" customHeight="1" x14ac:dyDescent="0.35">
      <c r="A708" s="175">
        <v>11323100</v>
      </c>
      <c r="B708" s="67" t="s">
        <v>564</v>
      </c>
      <c r="C708" s="78">
        <v>42977.61</v>
      </c>
      <c r="D708" s="88">
        <v>6</v>
      </c>
      <c r="E708" s="91" t="s">
        <v>1075</v>
      </c>
      <c r="F708" s="46"/>
      <c r="G708" s="117">
        <v>706</v>
      </c>
      <c r="H708" s="59"/>
      <c r="M708" s="108"/>
      <c r="N708" s="151"/>
      <c r="O708" s="105"/>
      <c r="P708" s="111"/>
      <c r="Q708" s="112"/>
      <c r="R708" s="113"/>
      <c r="S708" s="145"/>
    </row>
    <row r="709" spans="1:19" ht="18.45" customHeight="1" x14ac:dyDescent="0.35">
      <c r="A709" s="175">
        <v>11111102</v>
      </c>
      <c r="B709" s="67" t="s">
        <v>566</v>
      </c>
      <c r="C709" s="78">
        <v>15346.11</v>
      </c>
      <c r="D709" s="88">
        <v>6</v>
      </c>
      <c r="E709" s="91" t="s">
        <v>615</v>
      </c>
      <c r="F709" s="46"/>
      <c r="G709" s="117">
        <v>707</v>
      </c>
      <c r="H709" s="59"/>
      <c r="M709" s="108"/>
      <c r="N709" s="151"/>
      <c r="O709" s="105"/>
      <c r="P709" s="111"/>
      <c r="Q709" s="112"/>
      <c r="R709" s="113"/>
      <c r="S709" s="139"/>
    </row>
    <row r="710" spans="1:19" ht="18.45" customHeight="1" x14ac:dyDescent="0.35">
      <c r="A710" s="175">
        <v>1263680</v>
      </c>
      <c r="B710" s="67" t="s">
        <v>567</v>
      </c>
      <c r="C710" s="78">
        <v>18364.32</v>
      </c>
      <c r="D710" s="88">
        <v>6</v>
      </c>
      <c r="E710" s="230" t="s">
        <v>1021</v>
      </c>
      <c r="F710" s="46"/>
      <c r="G710" s="117">
        <v>708</v>
      </c>
      <c r="H710" s="59"/>
      <c r="M710" s="108"/>
      <c r="N710" s="151"/>
      <c r="O710" s="105"/>
      <c r="P710" s="111"/>
      <c r="Q710" s="112"/>
      <c r="R710" s="113"/>
      <c r="S710" s="139"/>
    </row>
    <row r="711" spans="1:19" ht="18.45" customHeight="1" x14ac:dyDescent="0.35">
      <c r="A711" s="175">
        <v>11124400</v>
      </c>
      <c r="B711" s="67" t="s">
        <v>568</v>
      </c>
      <c r="C711" s="78">
        <v>35240.79</v>
      </c>
      <c r="D711" s="88">
        <v>6</v>
      </c>
      <c r="E711" s="91" t="s">
        <v>1356</v>
      </c>
      <c r="F711" s="46"/>
      <c r="G711" s="117">
        <v>709</v>
      </c>
      <c r="H711" s="59"/>
      <c r="M711" s="108"/>
      <c r="N711" s="151"/>
      <c r="O711" s="105"/>
      <c r="P711" s="111"/>
      <c r="Q711" s="112"/>
      <c r="R711" s="113"/>
      <c r="S711" s="145"/>
    </row>
    <row r="712" spans="1:19" ht="18.45" customHeight="1" x14ac:dyDescent="0.35">
      <c r="A712" s="175">
        <v>28481</v>
      </c>
      <c r="B712" s="67" t="s">
        <v>569</v>
      </c>
      <c r="C712" s="78">
        <v>19235.230000000003</v>
      </c>
      <c r="D712" s="88">
        <v>6</v>
      </c>
      <c r="E712" s="91" t="s">
        <v>1357</v>
      </c>
      <c r="F712" s="46"/>
      <c r="G712" s="117">
        <v>710</v>
      </c>
      <c r="H712" s="59"/>
      <c r="M712" s="108"/>
      <c r="N712" s="151"/>
      <c r="O712" s="105"/>
      <c r="P712" s="111"/>
      <c r="Q712" s="112"/>
      <c r="R712" s="113"/>
      <c r="S712" s="139"/>
    </row>
    <row r="713" spans="1:19" ht="18.45" customHeight="1" x14ac:dyDescent="0.35">
      <c r="A713" s="175">
        <v>28581</v>
      </c>
      <c r="B713" s="67" t="s">
        <v>570</v>
      </c>
      <c r="C713" s="78">
        <v>20368.830000000002</v>
      </c>
      <c r="D713" s="88">
        <v>6</v>
      </c>
      <c r="E713" s="91" t="s">
        <v>615</v>
      </c>
      <c r="F713" s="46"/>
      <c r="G713" s="117">
        <v>711</v>
      </c>
      <c r="H713" s="59"/>
      <c r="M713" s="108"/>
      <c r="N713" s="151"/>
      <c r="O713" s="105"/>
      <c r="P713" s="111"/>
      <c r="Q713" s="112"/>
      <c r="R713" s="113"/>
      <c r="S713" s="139"/>
    </row>
    <row r="714" spans="1:19" ht="18.45" customHeight="1" x14ac:dyDescent="0.35">
      <c r="A714" s="175">
        <v>39681</v>
      </c>
      <c r="B714" s="67" t="s">
        <v>571</v>
      </c>
      <c r="C714" s="78">
        <v>23026.25</v>
      </c>
      <c r="D714" s="88">
        <v>6</v>
      </c>
      <c r="E714" s="91" t="s">
        <v>1359</v>
      </c>
      <c r="F714" s="46"/>
      <c r="G714" s="117">
        <v>712</v>
      </c>
      <c r="H714" s="59"/>
      <c r="M714" s="108"/>
      <c r="N714" s="151"/>
      <c r="O714" s="105"/>
      <c r="P714" s="111"/>
      <c r="Q714" s="112"/>
      <c r="R714" s="113"/>
      <c r="S714" s="145"/>
    </row>
    <row r="715" spans="1:19" ht="18.45" customHeight="1" x14ac:dyDescent="0.35">
      <c r="A715" s="175">
        <v>1101880</v>
      </c>
      <c r="B715" s="67" t="s">
        <v>572</v>
      </c>
      <c r="C715" s="78">
        <v>20368.830000000002</v>
      </c>
      <c r="D715" s="88">
        <v>6</v>
      </c>
      <c r="E715" s="91" t="s">
        <v>811</v>
      </c>
      <c r="F715" s="46"/>
      <c r="G715" s="117">
        <v>713</v>
      </c>
      <c r="H715" s="59"/>
      <c r="M715" s="108"/>
      <c r="N715" s="151"/>
      <c r="O715" s="105"/>
      <c r="P715" s="111"/>
      <c r="Q715" s="112"/>
      <c r="R715" s="113"/>
      <c r="S715" s="139"/>
    </row>
    <row r="716" spans="1:19" ht="18.45" customHeight="1" x14ac:dyDescent="0.35">
      <c r="A716" s="175">
        <v>1101980</v>
      </c>
      <c r="B716" s="67" t="s">
        <v>573</v>
      </c>
      <c r="C716" s="78">
        <v>21750.95</v>
      </c>
      <c r="D716" s="88">
        <v>6</v>
      </c>
      <c r="E716" s="91" t="s">
        <v>1360</v>
      </c>
      <c r="F716" s="46"/>
      <c r="G716" s="117">
        <v>714</v>
      </c>
      <c r="H716" s="59"/>
      <c r="M716" s="108"/>
      <c r="N716" s="151"/>
      <c r="O716" s="105"/>
      <c r="P716" s="111"/>
      <c r="Q716" s="112"/>
      <c r="R716" s="113"/>
      <c r="S716" s="139"/>
    </row>
    <row r="717" spans="1:19" ht="18.45" customHeight="1" x14ac:dyDescent="0.35">
      <c r="A717" s="175">
        <v>1047091</v>
      </c>
      <c r="B717" s="67" t="s">
        <v>574</v>
      </c>
      <c r="C717" s="78">
        <v>18364.32</v>
      </c>
      <c r="D717" s="88">
        <v>6</v>
      </c>
      <c r="E717" s="91" t="s">
        <v>1361</v>
      </c>
      <c r="F717" s="46"/>
      <c r="G717" s="117">
        <v>715</v>
      </c>
      <c r="H717" s="59"/>
      <c r="M717" s="108"/>
      <c r="N717" s="151"/>
      <c r="O717" s="105"/>
      <c r="P717" s="111"/>
      <c r="Q717" s="112"/>
      <c r="R717" s="113"/>
      <c r="S717" s="145"/>
    </row>
    <row r="718" spans="1:19" ht="18.45" customHeight="1" x14ac:dyDescent="0.35">
      <c r="A718" s="175">
        <v>1142380</v>
      </c>
      <c r="B718" s="67" t="s">
        <v>575</v>
      </c>
      <c r="C718" s="78">
        <v>21750.95</v>
      </c>
      <c r="D718" s="88">
        <v>6</v>
      </c>
      <c r="E718" s="91" t="s">
        <v>1076</v>
      </c>
      <c r="F718" s="46"/>
      <c r="G718" s="117">
        <v>716</v>
      </c>
      <c r="H718" s="59"/>
      <c r="M718" s="108"/>
      <c r="N718" s="151"/>
      <c r="O718" s="105"/>
      <c r="P718" s="111"/>
      <c r="Q718" s="112"/>
      <c r="R718" s="113"/>
      <c r="S718" s="139"/>
    </row>
    <row r="719" spans="1:19" ht="18.45" customHeight="1" x14ac:dyDescent="0.35">
      <c r="A719" s="175">
        <v>1067247</v>
      </c>
      <c r="B719" s="67" t="s">
        <v>576</v>
      </c>
      <c r="C719" s="78">
        <v>29366.780000000002</v>
      </c>
      <c r="D719" s="88">
        <v>6</v>
      </c>
      <c r="E719" s="91" t="s">
        <v>615</v>
      </c>
      <c r="F719" s="46"/>
      <c r="G719" s="117">
        <v>717</v>
      </c>
      <c r="H719" s="59"/>
      <c r="M719" s="108"/>
      <c r="N719" s="151"/>
      <c r="O719" s="105"/>
      <c r="P719" s="111"/>
      <c r="Q719" s="112"/>
      <c r="R719" s="113"/>
      <c r="S719" s="139"/>
    </row>
    <row r="720" spans="1:19" ht="18.45" customHeight="1" x14ac:dyDescent="0.35">
      <c r="A720" s="175">
        <v>11164700</v>
      </c>
      <c r="B720" s="67" t="s">
        <v>577</v>
      </c>
      <c r="C720" s="78">
        <v>21750.95</v>
      </c>
      <c r="D720" s="88">
        <v>6</v>
      </c>
      <c r="E720" s="91" t="s">
        <v>1077</v>
      </c>
      <c r="F720" s="46"/>
      <c r="G720" s="117">
        <v>718</v>
      </c>
      <c r="H720" s="59"/>
      <c r="M720" s="108"/>
      <c r="N720" s="151"/>
      <c r="O720" s="105"/>
      <c r="P720" s="111"/>
      <c r="Q720" s="112"/>
      <c r="R720" s="113"/>
      <c r="S720" s="145"/>
    </row>
    <row r="721" spans="1:19" ht="18.45" customHeight="1" x14ac:dyDescent="0.35">
      <c r="A721" s="175">
        <v>11197700</v>
      </c>
      <c r="B721" s="67" t="s">
        <v>578</v>
      </c>
      <c r="C721" s="78">
        <v>23026.25</v>
      </c>
      <c r="D721" s="88">
        <v>6</v>
      </c>
      <c r="E721" s="91" t="s">
        <v>1362</v>
      </c>
      <c r="F721" s="46"/>
      <c r="G721" s="117">
        <v>719</v>
      </c>
      <c r="H721" s="59"/>
      <c r="M721" s="108"/>
      <c r="N721" s="151"/>
      <c r="O721" s="105"/>
      <c r="P721" s="111"/>
      <c r="Q721" s="112"/>
      <c r="R721" s="113"/>
      <c r="S721" s="139"/>
    </row>
    <row r="722" spans="1:19" ht="18.45" customHeight="1" x14ac:dyDescent="0.35">
      <c r="A722" s="175">
        <v>35681</v>
      </c>
      <c r="B722" s="67" t="s">
        <v>579</v>
      </c>
      <c r="C722" s="78">
        <v>15303.6</v>
      </c>
      <c r="D722" s="88">
        <v>6</v>
      </c>
      <c r="E722" s="91" t="s">
        <v>1363</v>
      </c>
      <c r="F722" s="46"/>
      <c r="G722" s="117">
        <v>720</v>
      </c>
      <c r="H722" s="59"/>
      <c r="M722" s="108"/>
      <c r="N722" s="151"/>
      <c r="O722" s="105"/>
      <c r="P722" s="111"/>
      <c r="Q722" s="112"/>
      <c r="R722" s="113"/>
      <c r="S722" s="139"/>
    </row>
    <row r="723" spans="1:19" ht="18.45" customHeight="1" x14ac:dyDescent="0.35">
      <c r="A723" s="175">
        <v>11350300</v>
      </c>
      <c r="B723" s="67" t="s">
        <v>580</v>
      </c>
      <c r="C723" s="78">
        <v>16578.900000000001</v>
      </c>
      <c r="D723" s="88">
        <v>6</v>
      </c>
      <c r="E723" s="91" t="s">
        <v>615</v>
      </c>
      <c r="F723" s="46"/>
      <c r="G723" s="117">
        <v>721</v>
      </c>
      <c r="H723" s="59"/>
      <c r="M723" s="108"/>
      <c r="N723" s="151"/>
      <c r="O723" s="105"/>
      <c r="P723" s="111"/>
      <c r="Q723" s="112"/>
      <c r="R723" s="113"/>
      <c r="S723" s="145"/>
    </row>
    <row r="724" spans="1:19" ht="18.45" customHeight="1" x14ac:dyDescent="0.35">
      <c r="A724" s="175">
        <v>11284600</v>
      </c>
      <c r="B724" s="67" t="s">
        <v>581</v>
      </c>
      <c r="C724" s="78">
        <v>36771.15</v>
      </c>
      <c r="D724" s="88">
        <v>6</v>
      </c>
      <c r="E724" s="91" t="s">
        <v>615</v>
      </c>
      <c r="F724" s="46"/>
      <c r="G724" s="117">
        <v>722</v>
      </c>
      <c r="H724" s="59"/>
      <c r="M724" s="108"/>
      <c r="N724" s="151"/>
      <c r="O724" s="105"/>
      <c r="P724" s="111"/>
      <c r="Q724" s="112"/>
      <c r="R724" s="113"/>
      <c r="S724" s="139"/>
    </row>
    <row r="725" spans="1:19" ht="18.45" customHeight="1" x14ac:dyDescent="0.35">
      <c r="A725" s="175">
        <v>11382200</v>
      </c>
      <c r="B725" s="67" t="s">
        <v>582</v>
      </c>
      <c r="C725" s="78">
        <v>27631.500000000004</v>
      </c>
      <c r="D725" s="88">
        <v>6</v>
      </c>
      <c r="E725" s="91" t="s">
        <v>615</v>
      </c>
      <c r="F725" s="46"/>
      <c r="G725" s="117">
        <v>723</v>
      </c>
      <c r="H725" s="59"/>
      <c r="M725" s="108"/>
      <c r="N725" s="151"/>
      <c r="O725" s="105"/>
      <c r="P725" s="111"/>
      <c r="Q725" s="112"/>
      <c r="R725" s="113"/>
      <c r="S725" s="139"/>
    </row>
    <row r="726" spans="1:19" ht="18.45" customHeight="1" x14ac:dyDescent="0.35">
      <c r="A726" s="175">
        <v>22081</v>
      </c>
      <c r="B726" s="67" t="s">
        <v>583</v>
      </c>
      <c r="C726" s="78">
        <v>12787.880000000001</v>
      </c>
      <c r="D726" s="88">
        <v>6</v>
      </c>
      <c r="E726" s="91" t="s">
        <v>1364</v>
      </c>
      <c r="F726" s="46"/>
      <c r="G726" s="117">
        <v>724</v>
      </c>
      <c r="H726" s="59"/>
      <c r="M726" s="108"/>
      <c r="N726" s="151"/>
      <c r="O726" s="105"/>
      <c r="P726" s="111"/>
      <c r="Q726" s="112"/>
      <c r="R726" s="113"/>
      <c r="S726" s="145"/>
    </row>
    <row r="727" spans="1:19" ht="18.45" customHeight="1" x14ac:dyDescent="0.35">
      <c r="A727" s="175">
        <v>23081</v>
      </c>
      <c r="B727" s="67" t="s">
        <v>584</v>
      </c>
      <c r="C727" s="78">
        <v>14063.18</v>
      </c>
      <c r="D727" s="88">
        <v>6</v>
      </c>
      <c r="E727" s="91" t="s">
        <v>1365</v>
      </c>
      <c r="F727" s="46"/>
      <c r="G727" s="117">
        <v>725</v>
      </c>
      <c r="H727" s="59"/>
      <c r="M727" s="108"/>
      <c r="N727" s="151"/>
      <c r="O727" s="105"/>
      <c r="P727" s="111"/>
      <c r="Q727" s="112"/>
      <c r="R727" s="113"/>
      <c r="S727" s="139"/>
    </row>
    <row r="728" spans="1:19" ht="18.45" customHeight="1" x14ac:dyDescent="0.35">
      <c r="A728" s="175">
        <v>22181</v>
      </c>
      <c r="B728" s="67" t="s">
        <v>585</v>
      </c>
      <c r="C728" s="78">
        <v>14063.18</v>
      </c>
      <c r="D728" s="88">
        <v>6</v>
      </c>
      <c r="E728" s="91" t="s">
        <v>1358</v>
      </c>
      <c r="F728" s="46"/>
      <c r="G728" s="117">
        <v>726</v>
      </c>
      <c r="H728" s="59"/>
      <c r="M728" s="108"/>
      <c r="N728" s="151"/>
      <c r="O728" s="105"/>
      <c r="P728" s="111"/>
      <c r="Q728" s="112"/>
      <c r="R728" s="113"/>
      <c r="S728" s="139"/>
    </row>
    <row r="729" spans="1:19" ht="18.45" customHeight="1" x14ac:dyDescent="0.35">
      <c r="A729" s="175">
        <v>3105000</v>
      </c>
      <c r="B729" s="67" t="s">
        <v>586</v>
      </c>
      <c r="C729" s="78">
        <v>15303.6</v>
      </c>
      <c r="D729" s="88">
        <v>6</v>
      </c>
      <c r="E729" s="91" t="s">
        <v>1078</v>
      </c>
      <c r="F729" s="46" t="s">
        <v>1366</v>
      </c>
      <c r="G729" s="117">
        <v>727</v>
      </c>
      <c r="H729" s="59"/>
      <c r="M729" s="108"/>
      <c r="N729" s="151"/>
      <c r="O729" s="105"/>
      <c r="P729" s="111"/>
      <c r="Q729" s="112"/>
      <c r="R729" s="113"/>
      <c r="S729" s="145"/>
    </row>
    <row r="730" spans="1:19" ht="18.45" customHeight="1" x14ac:dyDescent="0.35">
      <c r="A730" s="175">
        <v>11385900</v>
      </c>
      <c r="B730" s="67" t="s">
        <v>587</v>
      </c>
      <c r="C730" s="78">
        <v>12787.880000000001</v>
      </c>
      <c r="D730" s="88">
        <v>6</v>
      </c>
      <c r="E730" s="230" t="s">
        <v>1079</v>
      </c>
      <c r="F730" s="46"/>
      <c r="G730" s="117">
        <v>728</v>
      </c>
      <c r="H730" s="59"/>
      <c r="M730" s="108"/>
      <c r="N730" s="151"/>
      <c r="O730" s="105"/>
      <c r="P730" s="111"/>
      <c r="Q730" s="112"/>
      <c r="R730" s="113"/>
      <c r="S730" s="139"/>
    </row>
    <row r="731" spans="1:19" ht="18.45" customHeight="1" x14ac:dyDescent="0.35">
      <c r="A731" s="175">
        <v>11386000</v>
      </c>
      <c r="B731" s="67" t="s">
        <v>588</v>
      </c>
      <c r="C731" s="78">
        <v>16578.900000000001</v>
      </c>
      <c r="D731" s="88">
        <v>6</v>
      </c>
      <c r="E731" s="91" t="s">
        <v>1080</v>
      </c>
      <c r="F731" s="46"/>
      <c r="G731" s="117">
        <v>729</v>
      </c>
      <c r="H731" s="59"/>
      <c r="M731" s="108"/>
      <c r="N731" s="151"/>
      <c r="O731" s="105"/>
      <c r="P731" s="111"/>
      <c r="Q731" s="112"/>
      <c r="R731" s="113"/>
      <c r="S731" s="139"/>
    </row>
    <row r="732" spans="1:19" ht="18.45" customHeight="1" x14ac:dyDescent="0.35">
      <c r="A732" s="175">
        <v>11386100</v>
      </c>
      <c r="B732" s="67" t="s">
        <v>589</v>
      </c>
      <c r="C732" s="78">
        <v>24301.550000000003</v>
      </c>
      <c r="D732" s="88">
        <v>6</v>
      </c>
      <c r="E732" s="91" t="s">
        <v>946</v>
      </c>
      <c r="F732" s="46"/>
      <c r="G732" s="117">
        <v>730</v>
      </c>
      <c r="H732" s="59"/>
      <c r="M732" s="108"/>
      <c r="N732" s="151"/>
      <c r="O732" s="105"/>
      <c r="P732" s="111"/>
      <c r="Q732" s="112"/>
      <c r="R732" s="113"/>
      <c r="S732" s="145"/>
    </row>
    <row r="733" spans="1:19" ht="18.45" customHeight="1" x14ac:dyDescent="0.35">
      <c r="A733" s="175">
        <v>11386200</v>
      </c>
      <c r="B733" s="67" t="s">
        <v>590</v>
      </c>
      <c r="C733" s="78">
        <v>31882.500000000004</v>
      </c>
      <c r="D733" s="88">
        <v>6</v>
      </c>
      <c r="E733" s="91" t="s">
        <v>951</v>
      </c>
      <c r="F733" s="46"/>
      <c r="G733" s="117">
        <v>731</v>
      </c>
      <c r="H733" s="59"/>
      <c r="M733" s="108"/>
      <c r="N733" s="151"/>
      <c r="O733" s="105"/>
      <c r="P733" s="111"/>
      <c r="Q733" s="112"/>
      <c r="R733" s="113"/>
      <c r="S733" s="139"/>
    </row>
    <row r="734" spans="1:19" ht="18.45" customHeight="1" x14ac:dyDescent="0.35">
      <c r="A734" s="175">
        <v>11386300</v>
      </c>
      <c r="B734" s="67" t="s">
        <v>591</v>
      </c>
      <c r="C734" s="78">
        <v>12787.880000000001</v>
      </c>
      <c r="D734" s="88">
        <v>6</v>
      </c>
      <c r="E734" s="91" t="s">
        <v>1367</v>
      </c>
      <c r="F734" s="46"/>
      <c r="G734" s="117">
        <v>732</v>
      </c>
      <c r="H734" s="59"/>
      <c r="M734" s="108"/>
      <c r="N734" s="151"/>
      <c r="O734" s="105"/>
      <c r="P734" s="111"/>
      <c r="Q734" s="112"/>
      <c r="R734" s="113"/>
      <c r="S734" s="139"/>
    </row>
    <row r="735" spans="1:19" ht="18.45" customHeight="1" x14ac:dyDescent="0.35">
      <c r="A735" s="175">
        <v>11386500</v>
      </c>
      <c r="B735" s="67" t="s">
        <v>592</v>
      </c>
      <c r="C735" s="78">
        <v>16578.900000000001</v>
      </c>
      <c r="D735" s="88">
        <v>6</v>
      </c>
      <c r="E735" s="91" t="s">
        <v>1368</v>
      </c>
      <c r="F735" s="46"/>
      <c r="G735" s="117">
        <v>733</v>
      </c>
      <c r="H735" s="59"/>
      <c r="M735" s="108"/>
      <c r="N735" s="151"/>
      <c r="O735" s="105"/>
      <c r="P735" s="111"/>
      <c r="Q735" s="112"/>
      <c r="R735" s="113"/>
      <c r="S735" s="145"/>
    </row>
    <row r="736" spans="1:19" ht="18.45" customHeight="1" x14ac:dyDescent="0.35">
      <c r="A736" s="175">
        <v>11386400</v>
      </c>
      <c r="B736" s="67" t="s">
        <v>593</v>
      </c>
      <c r="C736" s="78">
        <v>21750.95</v>
      </c>
      <c r="D736" s="88">
        <v>6</v>
      </c>
      <c r="E736" s="91" t="s">
        <v>1369</v>
      </c>
      <c r="F736" s="46"/>
      <c r="G736" s="117">
        <v>734</v>
      </c>
      <c r="H736" s="59"/>
      <c r="M736" s="108"/>
      <c r="N736" s="151"/>
      <c r="O736" s="105"/>
      <c r="P736" s="111"/>
      <c r="Q736" s="112"/>
      <c r="R736" s="113"/>
      <c r="S736" s="139"/>
    </row>
    <row r="737" spans="1:19" ht="18.45" customHeight="1" x14ac:dyDescent="0.35">
      <c r="A737" s="175">
        <v>11386600</v>
      </c>
      <c r="B737" s="67" t="s">
        <v>594</v>
      </c>
      <c r="C737" s="78">
        <v>28091.480000000003</v>
      </c>
      <c r="D737" s="88">
        <v>6</v>
      </c>
      <c r="E737" s="91" t="s">
        <v>943</v>
      </c>
      <c r="F737" s="46"/>
      <c r="G737" s="117">
        <v>735</v>
      </c>
      <c r="H737" s="59"/>
      <c r="M737" s="108"/>
      <c r="N737" s="151"/>
      <c r="O737" s="105"/>
      <c r="P737" s="111"/>
      <c r="Q737" s="112"/>
      <c r="R737" s="113"/>
      <c r="S737" s="139"/>
    </row>
    <row r="738" spans="1:19" ht="18.45" customHeight="1" x14ac:dyDescent="0.35">
      <c r="A738" s="175">
        <v>11386700</v>
      </c>
      <c r="B738" s="67" t="s">
        <v>595</v>
      </c>
      <c r="C738" s="78">
        <v>38329.850000000006</v>
      </c>
      <c r="D738" s="88">
        <v>6</v>
      </c>
      <c r="E738" s="91" t="s">
        <v>1081</v>
      </c>
      <c r="F738" s="46"/>
      <c r="G738" s="117">
        <v>736</v>
      </c>
      <c r="H738" s="59"/>
      <c r="M738" s="108"/>
      <c r="N738" s="151"/>
      <c r="O738" s="105"/>
      <c r="P738" s="111"/>
      <c r="Q738" s="112"/>
      <c r="R738" s="113"/>
      <c r="S738" s="145"/>
    </row>
    <row r="739" spans="1:19" ht="18.45" customHeight="1" x14ac:dyDescent="0.35">
      <c r="A739" s="175">
        <v>11391000</v>
      </c>
      <c r="B739" s="67" t="s">
        <v>596</v>
      </c>
      <c r="C739" s="78">
        <v>63906.700000000004</v>
      </c>
      <c r="D739" s="88">
        <v>6</v>
      </c>
      <c r="E739" s="91" t="s">
        <v>1370</v>
      </c>
      <c r="F739" s="46"/>
      <c r="G739" s="117">
        <v>737</v>
      </c>
      <c r="H739" s="59"/>
      <c r="M739" s="108"/>
      <c r="N739" s="151"/>
      <c r="O739" s="105"/>
      <c r="P739" s="111"/>
      <c r="Q739" s="112"/>
      <c r="R739" s="113"/>
      <c r="S739" s="139"/>
    </row>
    <row r="740" spans="1:19" ht="18.45" customHeight="1" x14ac:dyDescent="0.35">
      <c r="A740" s="175">
        <v>11391100</v>
      </c>
      <c r="B740" s="67" t="s">
        <v>597</v>
      </c>
      <c r="C740" s="78">
        <v>51118.820000000007</v>
      </c>
      <c r="D740" s="88">
        <v>6</v>
      </c>
      <c r="E740" s="91" t="s">
        <v>1371</v>
      </c>
      <c r="F740" s="46"/>
      <c r="G740" s="117">
        <v>738</v>
      </c>
      <c r="H740" s="59"/>
      <c r="M740" s="108"/>
      <c r="N740" s="151"/>
      <c r="O740" s="105"/>
      <c r="P740" s="111"/>
      <c r="Q740" s="112"/>
      <c r="R740" s="113"/>
      <c r="S740" s="139"/>
    </row>
    <row r="741" spans="1:19" ht="18.45" customHeight="1" x14ac:dyDescent="0.35">
      <c r="A741" s="175">
        <v>11263300</v>
      </c>
      <c r="B741" s="67" t="s">
        <v>598</v>
      </c>
      <c r="C741" s="78">
        <v>14063.18</v>
      </c>
      <c r="D741" s="88">
        <v>6</v>
      </c>
      <c r="E741" s="91" t="s">
        <v>1082</v>
      </c>
      <c r="F741" s="46"/>
      <c r="G741" s="117">
        <v>739</v>
      </c>
      <c r="H741" s="59"/>
      <c r="M741" s="108"/>
      <c r="N741" s="151"/>
      <c r="O741" s="105"/>
      <c r="P741" s="111"/>
      <c r="Q741" s="112"/>
      <c r="R741" s="113"/>
      <c r="S741" s="145"/>
    </row>
    <row r="742" spans="1:19" ht="18.45" customHeight="1" x14ac:dyDescent="0.35">
      <c r="A742" s="175">
        <v>13245000</v>
      </c>
      <c r="B742" s="67" t="s">
        <v>599</v>
      </c>
      <c r="C742" s="78">
        <v>33710.43</v>
      </c>
      <c r="D742" s="88">
        <v>6</v>
      </c>
      <c r="E742" s="91" t="s">
        <v>1372</v>
      </c>
      <c r="F742" s="46"/>
      <c r="G742" s="117">
        <v>740</v>
      </c>
      <c r="H742" s="59"/>
      <c r="M742" s="108"/>
      <c r="N742" s="151"/>
      <c r="O742" s="105"/>
      <c r="P742" s="111"/>
      <c r="Q742" s="112"/>
      <c r="R742" s="113"/>
      <c r="S742" s="139"/>
    </row>
    <row r="743" spans="1:19" ht="18.45" customHeight="1" x14ac:dyDescent="0.35">
      <c r="A743" s="175">
        <v>1066736</v>
      </c>
      <c r="B743" s="67" t="s">
        <v>600</v>
      </c>
      <c r="C743" s="78">
        <v>39789.360000000001</v>
      </c>
      <c r="D743" s="88">
        <v>6</v>
      </c>
      <c r="E743" s="91" t="s">
        <v>615</v>
      </c>
      <c r="F743" s="46"/>
      <c r="G743" s="117">
        <v>741</v>
      </c>
      <c r="H743" s="59"/>
      <c r="M743" s="108"/>
      <c r="N743" s="151"/>
      <c r="O743" s="105"/>
      <c r="P743" s="111"/>
      <c r="Q743" s="112"/>
      <c r="R743" s="113"/>
      <c r="S743" s="139"/>
    </row>
    <row r="744" spans="1:19" ht="18.45" customHeight="1" x14ac:dyDescent="0.35">
      <c r="A744" s="175">
        <v>1334280</v>
      </c>
      <c r="B744" s="67" t="s">
        <v>601</v>
      </c>
      <c r="C744" s="78">
        <v>12787.880000000001</v>
      </c>
      <c r="D744" s="88">
        <v>6</v>
      </c>
      <c r="E744" s="91" t="s">
        <v>1083</v>
      </c>
      <c r="F744" s="46"/>
      <c r="G744" s="117">
        <v>742</v>
      </c>
      <c r="H744" s="59"/>
      <c r="M744" s="108"/>
      <c r="N744" s="151"/>
      <c r="O744" s="105"/>
      <c r="P744" s="111"/>
      <c r="Q744" s="112"/>
      <c r="R744" s="113"/>
      <c r="S744" s="145"/>
    </row>
    <row r="745" spans="1:19" ht="18.45" customHeight="1" x14ac:dyDescent="0.35">
      <c r="A745" s="175">
        <v>1334480</v>
      </c>
      <c r="B745" s="67" t="s">
        <v>602</v>
      </c>
      <c r="C745" s="78">
        <v>15303.6</v>
      </c>
      <c r="D745" s="88">
        <v>6</v>
      </c>
      <c r="E745" s="91" t="s">
        <v>1084</v>
      </c>
      <c r="F745" s="46" t="s">
        <v>1373</v>
      </c>
      <c r="G745" s="117">
        <v>743</v>
      </c>
      <c r="H745" s="59"/>
      <c r="M745" s="108"/>
      <c r="N745" s="151"/>
      <c r="O745" s="105"/>
      <c r="P745" s="111"/>
      <c r="Q745" s="112"/>
      <c r="R745" s="113"/>
      <c r="S745" s="139"/>
    </row>
    <row r="746" spans="1:19" ht="18.45" customHeight="1" x14ac:dyDescent="0.35">
      <c r="A746" s="175">
        <v>1335180</v>
      </c>
      <c r="B746" s="67" t="s">
        <v>603</v>
      </c>
      <c r="C746" s="78">
        <v>15303.6</v>
      </c>
      <c r="D746" s="88">
        <v>6</v>
      </c>
      <c r="E746" s="91" t="s">
        <v>1085</v>
      </c>
      <c r="F746" s="46" t="s">
        <v>1374</v>
      </c>
      <c r="G746" s="117">
        <v>744</v>
      </c>
      <c r="H746" s="59"/>
      <c r="M746" s="108"/>
      <c r="N746" s="151"/>
      <c r="O746" s="105"/>
      <c r="P746" s="111"/>
      <c r="Q746" s="112"/>
      <c r="R746" s="113"/>
      <c r="S746" s="139"/>
    </row>
    <row r="747" spans="1:19" ht="18.45" customHeight="1" x14ac:dyDescent="0.35">
      <c r="A747" s="175">
        <v>1334680</v>
      </c>
      <c r="B747" s="67" t="s">
        <v>604</v>
      </c>
      <c r="C747" s="78">
        <v>10131.550000000001</v>
      </c>
      <c r="D747" s="88">
        <v>6</v>
      </c>
      <c r="E747" s="91" t="s">
        <v>1086</v>
      </c>
      <c r="F747" s="46"/>
      <c r="G747" s="117">
        <v>745</v>
      </c>
      <c r="H747" s="59"/>
      <c r="M747" s="108"/>
      <c r="N747" s="151"/>
      <c r="O747" s="105"/>
      <c r="P747" s="111"/>
      <c r="Q747" s="112"/>
      <c r="R747" s="113"/>
      <c r="S747" s="145"/>
    </row>
    <row r="748" spans="1:19" ht="18.45" customHeight="1" x14ac:dyDescent="0.35">
      <c r="A748" s="175">
        <v>1329080</v>
      </c>
      <c r="B748" s="67" t="s">
        <v>605</v>
      </c>
      <c r="C748" s="78">
        <v>15303.6</v>
      </c>
      <c r="D748" s="88">
        <v>6</v>
      </c>
      <c r="E748" s="91" t="s">
        <v>615</v>
      </c>
      <c r="F748" s="46"/>
      <c r="G748" s="117">
        <v>746</v>
      </c>
      <c r="H748" s="59"/>
      <c r="M748" s="108"/>
      <c r="N748" s="151"/>
      <c r="O748" s="105"/>
      <c r="P748" s="111"/>
      <c r="Q748" s="112"/>
      <c r="R748" s="113"/>
      <c r="S748" s="139"/>
    </row>
    <row r="749" spans="1:19" ht="18.45" customHeight="1" x14ac:dyDescent="0.35">
      <c r="A749" s="175">
        <v>1334580</v>
      </c>
      <c r="B749" s="67" t="s">
        <v>606</v>
      </c>
      <c r="C749" s="78">
        <v>23026.25</v>
      </c>
      <c r="D749" s="88">
        <v>6</v>
      </c>
      <c r="E749" s="91" t="s">
        <v>1087</v>
      </c>
      <c r="F749" s="46" t="s">
        <v>1375</v>
      </c>
      <c r="G749" s="117">
        <v>747</v>
      </c>
      <c r="H749" s="59"/>
      <c r="M749" s="108"/>
      <c r="N749" s="151"/>
      <c r="O749" s="105"/>
      <c r="P749" s="111"/>
      <c r="Q749" s="112"/>
      <c r="R749" s="113"/>
      <c r="S749" s="139"/>
    </row>
    <row r="750" spans="1:19" ht="18.45" customHeight="1" x14ac:dyDescent="0.35">
      <c r="A750" s="175">
        <v>1373380</v>
      </c>
      <c r="B750" s="67" t="s">
        <v>607</v>
      </c>
      <c r="C750" s="78">
        <v>12787.880000000001</v>
      </c>
      <c r="D750" s="88">
        <v>6</v>
      </c>
      <c r="E750" s="91" t="s">
        <v>1088</v>
      </c>
      <c r="F750" s="46"/>
      <c r="G750" s="117">
        <v>748</v>
      </c>
      <c r="H750" s="59"/>
      <c r="M750" s="108"/>
      <c r="N750" s="151"/>
      <c r="O750" s="105"/>
      <c r="P750" s="111"/>
      <c r="Q750" s="112"/>
      <c r="R750" s="113"/>
      <c r="S750" s="145"/>
    </row>
    <row r="751" spans="1:19" ht="18.45" customHeight="1" x14ac:dyDescent="0.35">
      <c r="A751" s="175">
        <v>12246100</v>
      </c>
      <c r="B751" s="67" t="s">
        <v>608</v>
      </c>
      <c r="C751" s="78">
        <v>15303.6</v>
      </c>
      <c r="D751" s="88">
        <v>6</v>
      </c>
      <c r="E751" s="91" t="s">
        <v>615</v>
      </c>
      <c r="F751" s="46"/>
      <c r="G751" s="117">
        <v>749</v>
      </c>
      <c r="H751" s="59"/>
      <c r="M751" s="108"/>
      <c r="N751" s="151"/>
      <c r="O751" s="105"/>
      <c r="P751" s="111"/>
      <c r="Q751" s="112"/>
      <c r="R751" s="113"/>
      <c r="S751" s="139"/>
    </row>
    <row r="752" spans="1:19" ht="18.45" customHeight="1" x14ac:dyDescent="0.35">
      <c r="A752" s="175">
        <v>1285700</v>
      </c>
      <c r="B752" s="67" t="s">
        <v>609</v>
      </c>
      <c r="C752" s="78">
        <v>11512.580000000002</v>
      </c>
      <c r="D752" s="88">
        <v>6</v>
      </c>
      <c r="E752" s="91" t="s">
        <v>615</v>
      </c>
      <c r="F752" s="46"/>
      <c r="G752" s="117">
        <v>750</v>
      </c>
      <c r="H752" s="59"/>
      <c r="M752" s="108"/>
      <c r="N752" s="151"/>
      <c r="O752" s="105"/>
      <c r="P752" s="111"/>
      <c r="Q752" s="112"/>
      <c r="R752" s="113"/>
      <c r="S752" s="139"/>
    </row>
    <row r="753" spans="1:19" ht="18.45" customHeight="1" x14ac:dyDescent="0.35">
      <c r="A753" s="175">
        <v>1060619</v>
      </c>
      <c r="B753" s="67" t="s">
        <v>610</v>
      </c>
      <c r="C753" s="78">
        <v>23026.25</v>
      </c>
      <c r="D753" s="88">
        <v>6</v>
      </c>
      <c r="E753" s="91" t="s">
        <v>615</v>
      </c>
      <c r="F753" s="46"/>
      <c r="G753" s="117">
        <v>751</v>
      </c>
      <c r="H753" s="59"/>
      <c r="M753" s="108"/>
      <c r="N753" s="151"/>
      <c r="O753" s="105"/>
      <c r="P753" s="111"/>
      <c r="Q753" s="112"/>
      <c r="R753" s="113"/>
      <c r="S753" s="145"/>
    </row>
    <row r="754" spans="1:19" ht="18.45" customHeight="1" x14ac:dyDescent="0.35">
      <c r="A754" s="175">
        <v>1395500</v>
      </c>
      <c r="B754" s="67" t="s">
        <v>611</v>
      </c>
      <c r="C754" s="78">
        <v>10159.127000000002</v>
      </c>
      <c r="D754" s="88">
        <v>6</v>
      </c>
      <c r="E754" s="91" t="s">
        <v>615</v>
      </c>
      <c r="F754" s="228"/>
      <c r="G754" s="117">
        <v>752</v>
      </c>
      <c r="H754" s="59"/>
      <c r="M754" s="108"/>
      <c r="N754" s="151"/>
      <c r="O754" s="105"/>
      <c r="P754" s="111"/>
      <c r="Q754" s="112"/>
      <c r="R754" s="229"/>
      <c r="S754" s="139"/>
    </row>
    <row r="755" spans="1:19" ht="18.45" customHeight="1" x14ac:dyDescent="0.35">
      <c r="A755" s="175">
        <v>13259500</v>
      </c>
      <c r="B755" s="67" t="s">
        <v>612</v>
      </c>
      <c r="C755" s="78">
        <v>15303.6</v>
      </c>
      <c r="D755" s="88">
        <v>6</v>
      </c>
      <c r="E755" s="91" t="s">
        <v>615</v>
      </c>
      <c r="F755" s="46"/>
      <c r="G755" s="117">
        <v>753</v>
      </c>
      <c r="H755" s="59"/>
      <c r="M755" s="108"/>
      <c r="N755" s="151"/>
      <c r="O755" s="105"/>
      <c r="P755" s="111"/>
      <c r="Q755" s="112"/>
      <c r="R755" s="113"/>
      <c r="S755" s="139"/>
    </row>
    <row r="756" spans="1:19" ht="18.45" customHeight="1" x14ac:dyDescent="0.35">
      <c r="A756" s="175" t="s">
        <v>106</v>
      </c>
      <c r="B756" s="67" t="s">
        <v>1141</v>
      </c>
      <c r="C756" s="78">
        <v>9472</v>
      </c>
      <c r="D756" s="88">
        <v>10</v>
      </c>
      <c r="E756" s="147" t="s">
        <v>1402</v>
      </c>
      <c r="F756" s="133"/>
      <c r="G756" s="117">
        <v>754</v>
      </c>
      <c r="H756" s="59"/>
      <c r="M756" s="134"/>
      <c r="N756" s="135"/>
      <c r="O756" s="201"/>
      <c r="P756" s="137"/>
      <c r="Q756" s="138"/>
      <c r="R756" s="138"/>
      <c r="S756" s="145"/>
    </row>
    <row r="757" spans="1:19" ht="18.45" customHeight="1" x14ac:dyDescent="0.35">
      <c r="A757" s="175" t="s">
        <v>107</v>
      </c>
      <c r="B757" s="67" t="s">
        <v>1125</v>
      </c>
      <c r="C757" s="78">
        <v>6922</v>
      </c>
      <c r="D757" s="88">
        <v>10</v>
      </c>
      <c r="E757" s="233" t="s">
        <v>686</v>
      </c>
      <c r="F757" s="133"/>
      <c r="G757" s="117">
        <v>755</v>
      </c>
      <c r="H757" s="59"/>
      <c r="M757" s="134"/>
      <c r="N757" s="135"/>
      <c r="O757" s="201"/>
      <c r="P757" s="208"/>
      <c r="Q757" s="144"/>
      <c r="R757" s="138"/>
      <c r="S757" s="139"/>
    </row>
    <row r="758" spans="1:19" ht="18.45" customHeight="1" x14ac:dyDescent="0.35">
      <c r="A758" s="175" t="s">
        <v>108</v>
      </c>
      <c r="B758" s="67" t="s">
        <v>1142</v>
      </c>
      <c r="C758" s="78">
        <v>9472</v>
      </c>
      <c r="D758" s="88">
        <v>10</v>
      </c>
      <c r="E758" s="73" t="s">
        <v>1403</v>
      </c>
      <c r="F758" s="133"/>
      <c r="G758" s="117">
        <v>756</v>
      </c>
      <c r="H758" s="59"/>
      <c r="M758" s="134"/>
      <c r="N758" s="135"/>
      <c r="O758" s="201"/>
      <c r="P758" s="208"/>
      <c r="Q758" s="144"/>
      <c r="R758" s="138"/>
      <c r="S758" s="139"/>
    </row>
    <row r="759" spans="1:19" ht="18.45" customHeight="1" x14ac:dyDescent="0.35">
      <c r="A759" s="175" t="s">
        <v>109</v>
      </c>
      <c r="B759" s="67" t="s">
        <v>1143</v>
      </c>
      <c r="C759" s="78">
        <v>6922</v>
      </c>
      <c r="D759" s="88">
        <v>10</v>
      </c>
      <c r="E759" s="147" t="s">
        <v>1404</v>
      </c>
      <c r="F759" s="58"/>
      <c r="G759" s="117">
        <v>757</v>
      </c>
      <c r="H759" s="59"/>
      <c r="M759" s="134"/>
      <c r="N759" s="135"/>
      <c r="O759" s="201"/>
      <c r="P759" s="137"/>
      <c r="Q759" s="138"/>
      <c r="R759" s="104"/>
      <c r="S759" s="145"/>
    </row>
    <row r="760" spans="1:19" ht="18.45" customHeight="1" x14ac:dyDescent="0.3">
      <c r="C760" s="48">
        <f>SUM(C2:C759)</f>
        <v>18136309.611175131</v>
      </c>
      <c r="G760" s="118"/>
      <c r="H760" s="44"/>
      <c r="O760" s="48"/>
      <c r="P760" s="93"/>
      <c r="Q760" s="44"/>
    </row>
  </sheetData>
  <protectedRanges>
    <protectedRange sqref="A661:A667" name="Range1_7_1"/>
    <protectedRange sqref="A676" name="Range1_1_2_1"/>
    <protectedRange sqref="A668:A671" name="Range1_2_2_2"/>
    <protectedRange sqref="A677:A678" name="Range1_3_2_1"/>
    <protectedRange sqref="A672:A675 A679:A683 M672" name="Range1_4_2_1"/>
    <protectedRange sqref="A689:A690" name="Range1_5_2_1"/>
    <protectedRange sqref="M662:M668" name="Range1_7_1_1"/>
    <protectedRange sqref="M677" name="Range1_1_2_1_1"/>
    <protectedRange sqref="M669:M671 M673" name="Range1_2_2_2_1"/>
    <protectedRange sqref="M678:M679" name="Range1_3_2_1_1"/>
    <protectedRange sqref="M674:M676 M680:M684" name="Range1_4_2_1_1"/>
    <protectedRange sqref="M690:M691" name="Range1_5_2_1_1"/>
  </protectedRanges>
  <conditionalFormatting sqref="H3:L752 A3:G753 M3:S759 H753:H759 E754:G759">
    <cfRule type="expression" dxfId="3" priority="1">
      <formula>ROW()=CELL("fila")</formula>
    </cfRule>
  </conditionalFormatting>
  <printOptions horizontalCentered="1"/>
  <pageMargins left="0" right="0" top="0.19685039370078741" bottom="0.19685039370078741" header="0" footer="0"/>
  <pageSetup paperSize="9" fitToHeight="0" orientation="portrait" horizontalDpi="300" verticalDpi="300" r:id="rId1"/>
  <headerFooter alignWithMargins="0"/>
  <rowBreaks count="2" manualBreakCount="2">
    <brk id="285" max="11" man="1"/>
    <brk id="335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V848"/>
  <sheetViews>
    <sheetView topLeftCell="A827" zoomScale="70" zoomScaleNormal="70" zoomScaleSheetLayoutView="115" workbookViewId="0">
      <selection activeCell="D848" sqref="D848"/>
    </sheetView>
  </sheetViews>
  <sheetFormatPr defaultColWidth="44.33203125" defaultRowHeight="18.45" customHeight="1" x14ac:dyDescent="0.3"/>
  <cols>
    <col min="1" max="1" width="17.33203125" style="47" bestFit="1" customWidth="1"/>
    <col min="2" max="2" width="33.88671875" style="270" customWidth="1"/>
    <col min="3" max="3" width="13.77734375" style="48" customWidth="1"/>
    <col min="4" max="4" width="6.77734375" style="49" customWidth="1"/>
    <col min="5" max="5" width="15.21875" style="44" customWidth="1"/>
    <col min="6" max="6" width="8" style="44" customWidth="1"/>
    <col min="7" max="7" width="11.6640625" style="119" bestFit="1" customWidth="1"/>
    <col min="8" max="8" width="16.77734375" style="45" customWidth="1"/>
    <col min="9" max="12" width="16.77734375" style="271" customWidth="1"/>
    <col min="13" max="15" width="44.33203125" style="271" customWidth="1"/>
    <col min="16" max="16" width="10.77734375" style="271" hidden="1" customWidth="1"/>
    <col min="17" max="17" width="3.77734375" style="271" hidden="1" customWidth="1"/>
    <col min="18" max="18" width="44.33203125" style="44" hidden="1" customWidth="1"/>
    <col min="19" max="19" width="3.33203125" style="44" hidden="1" customWidth="1"/>
    <col min="20" max="20" width="19.44140625" style="44" hidden="1" customWidth="1"/>
    <col min="21" max="21" width="16.44140625" style="44" hidden="1" customWidth="1"/>
    <col min="22" max="22" width="11.6640625" style="44" hidden="1" customWidth="1"/>
    <col min="23" max="16384" width="44.33203125" style="44"/>
  </cols>
  <sheetData>
    <row r="1" spans="1:22" ht="18.45" customHeight="1" thickBot="1" x14ac:dyDescent="0.35">
      <c r="A1" s="41">
        <v>1</v>
      </c>
      <c r="B1" s="268">
        <v>2</v>
      </c>
      <c r="C1" s="50">
        <v>3</v>
      </c>
      <c r="D1" s="120">
        <v>4</v>
      </c>
      <c r="E1" s="42">
        <v>5</v>
      </c>
      <c r="F1" s="43">
        <v>11</v>
      </c>
      <c r="G1" s="115" t="s">
        <v>1124</v>
      </c>
      <c r="H1" s="44"/>
    </row>
    <row r="2" spans="1:22" ht="57" customHeight="1" thickBot="1" x14ac:dyDescent="0.35">
      <c r="A2" s="252" t="s">
        <v>1377</v>
      </c>
      <c r="B2" s="267" t="s">
        <v>1114</v>
      </c>
      <c r="C2" s="253" t="s">
        <v>1109</v>
      </c>
      <c r="D2" s="254" t="s">
        <v>1376</v>
      </c>
      <c r="E2" s="255" t="s">
        <v>613</v>
      </c>
      <c r="F2" s="256" t="s">
        <v>1378</v>
      </c>
      <c r="G2" s="116" t="s">
        <v>614</v>
      </c>
      <c r="H2" s="54" t="s">
        <v>1571</v>
      </c>
      <c r="I2" s="272" t="s">
        <v>616</v>
      </c>
      <c r="J2" s="272" t="s">
        <v>617</v>
      </c>
      <c r="K2" s="272" t="s">
        <v>618</v>
      </c>
      <c r="P2" s="279" t="s">
        <v>1377</v>
      </c>
      <c r="Q2" s="280" t="s">
        <v>1114</v>
      </c>
      <c r="R2" s="281" t="s">
        <v>1109</v>
      </c>
      <c r="S2" s="280" t="s">
        <v>1376</v>
      </c>
      <c r="T2" s="282" t="s">
        <v>613</v>
      </c>
      <c r="U2" s="282" t="s">
        <v>1877</v>
      </c>
      <c r="V2" s="283" t="s">
        <v>614</v>
      </c>
    </row>
    <row r="3" spans="1:22" ht="18.45" customHeight="1" thickBot="1" x14ac:dyDescent="0.4">
      <c r="A3" s="257">
        <v>11950</v>
      </c>
      <c r="B3" s="269" t="s">
        <v>123</v>
      </c>
      <c r="C3" s="258">
        <v>36909.434650091694</v>
      </c>
      <c r="D3" s="259">
        <v>5</v>
      </c>
      <c r="E3" s="260">
        <v>2</v>
      </c>
      <c r="F3" s="261">
        <v>0</v>
      </c>
      <c r="G3" s="262">
        <v>1</v>
      </c>
      <c r="H3" s="59"/>
      <c r="I3" s="273"/>
      <c r="J3" s="273"/>
      <c r="K3" s="273"/>
      <c r="P3" s="279">
        <v>11950</v>
      </c>
      <c r="Q3" s="284" t="s">
        <v>123</v>
      </c>
      <c r="R3" s="285">
        <v>36909</v>
      </c>
      <c r="S3" s="286">
        <v>5</v>
      </c>
      <c r="T3" s="287" t="s">
        <v>1708</v>
      </c>
      <c r="U3" s="284">
        <v>0</v>
      </c>
      <c r="V3" s="288">
        <v>1</v>
      </c>
    </row>
    <row r="4" spans="1:22" ht="18.45" customHeight="1" thickBot="1" x14ac:dyDescent="0.4">
      <c r="A4" s="257">
        <v>41650</v>
      </c>
      <c r="B4" s="269" t="s">
        <v>124</v>
      </c>
      <c r="C4" s="258">
        <v>7086.090000000002</v>
      </c>
      <c r="D4" s="259">
        <v>10</v>
      </c>
      <c r="E4" s="260" t="s">
        <v>1837</v>
      </c>
      <c r="F4" s="261">
        <v>0</v>
      </c>
      <c r="G4" s="262">
        <v>2</v>
      </c>
      <c r="H4" s="59"/>
      <c r="P4" s="279">
        <v>41650</v>
      </c>
      <c r="Q4" s="284" t="s">
        <v>124</v>
      </c>
      <c r="R4" s="285">
        <v>7086</v>
      </c>
      <c r="S4" s="286">
        <v>10</v>
      </c>
      <c r="T4" s="287" t="s">
        <v>1733</v>
      </c>
      <c r="U4" s="284">
        <v>0</v>
      </c>
      <c r="V4" s="288">
        <v>2</v>
      </c>
    </row>
    <row r="5" spans="1:22" ht="18.45" customHeight="1" thickBot="1" x14ac:dyDescent="0.4">
      <c r="A5" s="257">
        <v>51320</v>
      </c>
      <c r="B5" s="269" t="s">
        <v>125</v>
      </c>
      <c r="C5" s="258">
        <v>17205.650000000001</v>
      </c>
      <c r="D5" s="259">
        <v>6</v>
      </c>
      <c r="E5" s="260" t="s">
        <v>1837</v>
      </c>
      <c r="F5" s="261">
        <v>0</v>
      </c>
      <c r="G5" s="262">
        <v>3</v>
      </c>
      <c r="H5" s="59"/>
      <c r="P5" s="279">
        <v>51320</v>
      </c>
      <c r="Q5" s="284" t="s">
        <v>125</v>
      </c>
      <c r="R5" s="285">
        <v>17206</v>
      </c>
      <c r="S5" s="286">
        <v>6</v>
      </c>
      <c r="T5" s="287" t="s">
        <v>1716</v>
      </c>
      <c r="U5" s="284">
        <v>0</v>
      </c>
      <c r="V5" s="288">
        <v>3</v>
      </c>
    </row>
    <row r="6" spans="1:22" ht="18.45" customHeight="1" thickBot="1" x14ac:dyDescent="0.4">
      <c r="A6" s="257">
        <v>51325</v>
      </c>
      <c r="B6" s="269" t="s">
        <v>126</v>
      </c>
      <c r="C6" s="258">
        <v>6870.2700000000013</v>
      </c>
      <c r="D6" s="259">
        <v>6</v>
      </c>
      <c r="E6" s="260" t="s">
        <v>1843</v>
      </c>
      <c r="F6" s="261">
        <v>0</v>
      </c>
      <c r="G6" s="262">
        <v>4</v>
      </c>
      <c r="H6" s="59"/>
      <c r="P6" s="279">
        <v>51325</v>
      </c>
      <c r="Q6" s="284" t="s">
        <v>126</v>
      </c>
      <c r="R6" s="285">
        <v>6870</v>
      </c>
      <c r="S6" s="286">
        <v>6</v>
      </c>
      <c r="T6" s="287" t="s">
        <v>1718</v>
      </c>
      <c r="U6" s="284">
        <v>0</v>
      </c>
      <c r="V6" s="288">
        <v>4</v>
      </c>
    </row>
    <row r="7" spans="1:22" ht="18.45" customHeight="1" thickBot="1" x14ac:dyDescent="0.4">
      <c r="A7" s="257">
        <v>51425</v>
      </c>
      <c r="B7" s="269" t="s">
        <v>623</v>
      </c>
      <c r="C7" s="258">
        <v>6846.0829835085715</v>
      </c>
      <c r="D7" s="259">
        <v>6</v>
      </c>
      <c r="E7" s="263" t="s">
        <v>1837</v>
      </c>
      <c r="F7" s="261">
        <v>0</v>
      </c>
      <c r="G7" s="262">
        <v>5</v>
      </c>
      <c r="H7" s="59"/>
      <c r="P7" s="279">
        <v>51425</v>
      </c>
      <c r="Q7" s="284" t="s">
        <v>623</v>
      </c>
      <c r="R7" s="285">
        <v>6846</v>
      </c>
      <c r="S7" s="286">
        <v>6</v>
      </c>
      <c r="T7" s="289" t="s">
        <v>1571</v>
      </c>
      <c r="U7" s="284">
        <v>0</v>
      </c>
      <c r="V7" s="288">
        <v>5</v>
      </c>
    </row>
    <row r="8" spans="1:22" ht="18.45" customHeight="1" thickBot="1" x14ac:dyDescent="0.4">
      <c r="A8" s="257">
        <v>51522</v>
      </c>
      <c r="B8" s="269" t="s">
        <v>625</v>
      </c>
      <c r="C8" s="258">
        <v>8201.1600000000017</v>
      </c>
      <c r="D8" s="259">
        <v>6</v>
      </c>
      <c r="E8" s="260" t="s">
        <v>1837</v>
      </c>
      <c r="F8" s="261">
        <v>0</v>
      </c>
      <c r="G8" s="262">
        <v>6</v>
      </c>
      <c r="H8" s="59"/>
      <c r="P8" s="279">
        <v>51522</v>
      </c>
      <c r="Q8" s="284" t="s">
        <v>625</v>
      </c>
      <c r="R8" s="285">
        <v>8201</v>
      </c>
      <c r="S8" s="286">
        <v>6</v>
      </c>
      <c r="T8" s="287" t="s">
        <v>1716</v>
      </c>
      <c r="U8" s="284">
        <v>0</v>
      </c>
      <c r="V8" s="288">
        <v>6</v>
      </c>
    </row>
    <row r="9" spans="1:22" ht="18.45" customHeight="1" thickBot="1" x14ac:dyDescent="0.4">
      <c r="A9" s="257">
        <v>51104</v>
      </c>
      <c r="B9" s="269" t="s">
        <v>127</v>
      </c>
      <c r="C9" s="258">
        <v>23020.800000000003</v>
      </c>
      <c r="D9" s="259">
        <v>6</v>
      </c>
      <c r="E9" s="263" t="s">
        <v>1837</v>
      </c>
      <c r="F9" s="261">
        <v>0</v>
      </c>
      <c r="G9" s="262">
        <v>7</v>
      </c>
      <c r="H9" s="59"/>
      <c r="P9" s="279">
        <v>51104</v>
      </c>
      <c r="Q9" s="284" t="s">
        <v>127</v>
      </c>
      <c r="R9" s="285">
        <v>23021</v>
      </c>
      <c r="S9" s="286">
        <v>6</v>
      </c>
      <c r="T9" s="289" t="s">
        <v>1571</v>
      </c>
      <c r="U9" s="284">
        <v>0</v>
      </c>
      <c r="V9" s="288">
        <v>7</v>
      </c>
    </row>
    <row r="10" spans="1:22" ht="18.45" customHeight="1" thickBot="1" x14ac:dyDescent="0.4">
      <c r="A10" s="257">
        <v>52000</v>
      </c>
      <c r="B10" s="269" t="s">
        <v>128</v>
      </c>
      <c r="C10" s="258">
        <v>12524.346311613845</v>
      </c>
      <c r="D10" s="259">
        <v>1</v>
      </c>
      <c r="E10" s="260" t="s">
        <v>1571</v>
      </c>
      <c r="F10" s="261">
        <v>0</v>
      </c>
      <c r="G10" s="262">
        <v>8</v>
      </c>
      <c r="H10" s="59"/>
      <c r="P10" s="279">
        <v>52000</v>
      </c>
      <c r="Q10" s="284" t="s">
        <v>128</v>
      </c>
      <c r="R10" s="285">
        <v>12524</v>
      </c>
      <c r="S10" s="286">
        <v>1</v>
      </c>
      <c r="T10" s="287" t="s">
        <v>1571</v>
      </c>
      <c r="U10" s="284">
        <v>0</v>
      </c>
      <c r="V10" s="288">
        <v>8</v>
      </c>
    </row>
    <row r="11" spans="1:22" ht="18.45" customHeight="1" thickBot="1" x14ac:dyDescent="0.4">
      <c r="A11" s="257">
        <v>52001</v>
      </c>
      <c r="B11" s="269" t="s">
        <v>129</v>
      </c>
      <c r="C11" s="258">
        <v>14860.978086168663</v>
      </c>
      <c r="D11" s="259">
        <v>1</v>
      </c>
      <c r="E11" s="260" t="s">
        <v>626</v>
      </c>
      <c r="F11" s="261">
        <v>0</v>
      </c>
      <c r="G11" s="262">
        <v>9</v>
      </c>
      <c r="H11" s="59"/>
      <c r="P11" s="279">
        <v>52001</v>
      </c>
      <c r="Q11" s="284" t="s">
        <v>129</v>
      </c>
      <c r="R11" s="285">
        <v>14861</v>
      </c>
      <c r="S11" s="286">
        <v>1</v>
      </c>
      <c r="T11" s="287" t="s">
        <v>626</v>
      </c>
      <c r="U11" s="284">
        <v>0</v>
      </c>
      <c r="V11" s="288">
        <v>9</v>
      </c>
    </row>
    <row r="12" spans="1:22" ht="18.45" customHeight="1" thickBot="1" x14ac:dyDescent="0.4">
      <c r="A12" s="257">
        <v>52014</v>
      </c>
      <c r="B12" s="269" t="s">
        <v>627</v>
      </c>
      <c r="C12" s="258">
        <v>75025.566942559701</v>
      </c>
      <c r="D12" s="259">
        <v>1</v>
      </c>
      <c r="E12" s="260" t="s">
        <v>626</v>
      </c>
      <c r="F12" s="261">
        <v>0</v>
      </c>
      <c r="G12" s="262">
        <v>10</v>
      </c>
      <c r="H12" s="59"/>
      <c r="P12" s="279">
        <v>52014</v>
      </c>
      <c r="Q12" s="284" t="s">
        <v>1878</v>
      </c>
      <c r="R12" s="285">
        <v>75026</v>
      </c>
      <c r="S12" s="286">
        <v>1</v>
      </c>
      <c r="T12" s="287" t="s">
        <v>626</v>
      </c>
      <c r="U12" s="284">
        <v>0</v>
      </c>
      <c r="V12" s="288">
        <v>10</v>
      </c>
    </row>
    <row r="13" spans="1:22" ht="18.45" customHeight="1" thickBot="1" x14ac:dyDescent="0.4">
      <c r="A13" s="257">
        <v>55320</v>
      </c>
      <c r="B13" s="269" t="s">
        <v>130</v>
      </c>
      <c r="C13" s="258">
        <v>11006.820000000002</v>
      </c>
      <c r="D13" s="259">
        <v>6</v>
      </c>
      <c r="E13" s="260" t="s">
        <v>1844</v>
      </c>
      <c r="F13" s="261">
        <v>0</v>
      </c>
      <c r="G13" s="262">
        <v>11</v>
      </c>
      <c r="H13" s="59"/>
      <c r="P13" s="279">
        <v>55320</v>
      </c>
      <c r="Q13" s="284" t="s">
        <v>130</v>
      </c>
      <c r="R13" s="285">
        <v>11007</v>
      </c>
      <c r="S13" s="286">
        <v>6</v>
      </c>
      <c r="T13" s="287" t="s">
        <v>1749</v>
      </c>
      <c r="U13" s="284">
        <v>0</v>
      </c>
      <c r="V13" s="288">
        <v>11</v>
      </c>
    </row>
    <row r="14" spans="1:22" ht="18.45" customHeight="1" thickBot="1" x14ac:dyDescent="0.4">
      <c r="A14" s="257">
        <v>55356</v>
      </c>
      <c r="B14" s="269" t="s">
        <v>131</v>
      </c>
      <c r="C14" s="258">
        <v>50642.257686227807</v>
      </c>
      <c r="D14" s="259">
        <v>1</v>
      </c>
      <c r="E14" s="260" t="s">
        <v>626</v>
      </c>
      <c r="F14" s="261">
        <v>0</v>
      </c>
      <c r="G14" s="262">
        <v>12</v>
      </c>
      <c r="H14" s="59"/>
      <c r="P14" s="279">
        <v>55356</v>
      </c>
      <c r="Q14" s="284" t="s">
        <v>131</v>
      </c>
      <c r="R14" s="285">
        <v>50642</v>
      </c>
      <c r="S14" s="286">
        <v>1</v>
      </c>
      <c r="T14" s="287" t="s">
        <v>626</v>
      </c>
      <c r="U14" s="284">
        <v>0</v>
      </c>
      <c r="V14" s="288">
        <v>12</v>
      </c>
    </row>
    <row r="15" spans="1:22" ht="18.45" customHeight="1" thickBot="1" x14ac:dyDescent="0.4">
      <c r="A15" s="257">
        <v>55321</v>
      </c>
      <c r="B15" s="269" t="s">
        <v>628</v>
      </c>
      <c r="C15" s="258">
        <v>11006.820000000002</v>
      </c>
      <c r="D15" s="259">
        <v>6</v>
      </c>
      <c r="E15" s="260" t="s">
        <v>1846</v>
      </c>
      <c r="F15" s="261">
        <v>0</v>
      </c>
      <c r="G15" s="262">
        <v>13</v>
      </c>
      <c r="H15" s="59"/>
      <c r="P15" s="279">
        <v>55321</v>
      </c>
      <c r="Q15" s="284" t="s">
        <v>628</v>
      </c>
      <c r="R15" s="285">
        <v>11007</v>
      </c>
      <c r="S15" s="286">
        <v>6</v>
      </c>
      <c r="T15" s="287" t="s">
        <v>1879</v>
      </c>
      <c r="U15" s="284">
        <v>0</v>
      </c>
      <c r="V15" s="288">
        <v>13</v>
      </c>
    </row>
    <row r="16" spans="1:22" ht="18.45" customHeight="1" thickBot="1" x14ac:dyDescent="0.4">
      <c r="A16" s="257">
        <v>55413</v>
      </c>
      <c r="B16" s="269" t="s">
        <v>132</v>
      </c>
      <c r="C16" s="258">
        <v>77270.100000000006</v>
      </c>
      <c r="D16" s="259">
        <v>1</v>
      </c>
      <c r="E16" s="260" t="s">
        <v>1818</v>
      </c>
      <c r="F16" s="261">
        <v>0</v>
      </c>
      <c r="G16" s="262">
        <v>14</v>
      </c>
      <c r="H16" s="59"/>
      <c r="P16" s="279">
        <v>55413</v>
      </c>
      <c r="Q16" s="284" t="s">
        <v>132</v>
      </c>
      <c r="R16" s="285">
        <v>77270</v>
      </c>
      <c r="S16" s="286">
        <v>1</v>
      </c>
      <c r="T16" s="287" t="s">
        <v>1708</v>
      </c>
      <c r="U16" s="284">
        <v>0</v>
      </c>
      <c r="V16" s="288">
        <v>14</v>
      </c>
    </row>
    <row r="17" spans="1:22" ht="18.45" customHeight="1" thickBot="1" x14ac:dyDescent="0.4">
      <c r="A17" s="257">
        <v>55515</v>
      </c>
      <c r="B17" s="269" t="s">
        <v>133</v>
      </c>
      <c r="C17" s="258">
        <v>79008.650000000009</v>
      </c>
      <c r="D17" s="259">
        <v>1</v>
      </c>
      <c r="E17" s="260" t="s">
        <v>626</v>
      </c>
      <c r="F17" s="261">
        <v>0</v>
      </c>
      <c r="G17" s="262">
        <v>15</v>
      </c>
      <c r="H17" s="59"/>
      <c r="P17" s="279">
        <v>55515</v>
      </c>
      <c r="Q17" s="284" t="s">
        <v>133</v>
      </c>
      <c r="R17" s="285">
        <v>79009</v>
      </c>
      <c r="S17" s="286">
        <v>1</v>
      </c>
      <c r="T17" s="287" t="s">
        <v>626</v>
      </c>
      <c r="U17" s="284">
        <v>0</v>
      </c>
      <c r="V17" s="288">
        <v>15</v>
      </c>
    </row>
    <row r="18" spans="1:22" ht="18.45" customHeight="1" thickBot="1" x14ac:dyDescent="0.4">
      <c r="A18" s="257">
        <v>56673</v>
      </c>
      <c r="B18" s="269" t="s">
        <v>134</v>
      </c>
      <c r="C18" s="258">
        <v>12617.936258521404</v>
      </c>
      <c r="D18" s="259">
        <v>6</v>
      </c>
      <c r="E18" s="260" t="s">
        <v>1838</v>
      </c>
      <c r="F18" s="261">
        <v>0</v>
      </c>
      <c r="G18" s="262">
        <v>16</v>
      </c>
      <c r="H18" s="59"/>
      <c r="P18" s="279">
        <v>56673</v>
      </c>
      <c r="Q18" s="284" t="s">
        <v>134</v>
      </c>
      <c r="R18" s="285">
        <v>12618</v>
      </c>
      <c r="S18" s="286">
        <v>6</v>
      </c>
      <c r="T18" s="287" t="s">
        <v>1717</v>
      </c>
      <c r="U18" s="284">
        <v>0</v>
      </c>
      <c r="V18" s="288">
        <v>16</v>
      </c>
    </row>
    <row r="19" spans="1:22" ht="18.45" customHeight="1" thickBot="1" x14ac:dyDescent="0.4">
      <c r="A19" s="257">
        <v>56415</v>
      </c>
      <c r="B19" s="269" t="s">
        <v>135</v>
      </c>
      <c r="C19" s="258">
        <v>26181.879570000005</v>
      </c>
      <c r="D19" s="259">
        <v>6</v>
      </c>
      <c r="E19" s="260" t="s">
        <v>626</v>
      </c>
      <c r="F19" s="261">
        <v>0</v>
      </c>
      <c r="G19" s="262">
        <v>17</v>
      </c>
      <c r="H19" s="59"/>
      <c r="P19" s="279">
        <v>56415</v>
      </c>
      <c r="Q19" s="284" t="s">
        <v>135</v>
      </c>
      <c r="R19" s="285">
        <v>26182</v>
      </c>
      <c r="S19" s="286">
        <v>6</v>
      </c>
      <c r="T19" s="287" t="s">
        <v>626</v>
      </c>
      <c r="U19" s="284">
        <v>0</v>
      </c>
      <c r="V19" s="288">
        <v>17</v>
      </c>
    </row>
    <row r="20" spans="1:22" ht="18.45" customHeight="1" thickBot="1" x14ac:dyDescent="0.4">
      <c r="A20" s="257">
        <v>56671</v>
      </c>
      <c r="B20" s="269" t="s">
        <v>136</v>
      </c>
      <c r="C20" s="258">
        <v>13759.81992</v>
      </c>
      <c r="D20" s="259">
        <v>4</v>
      </c>
      <c r="E20" s="260" t="s">
        <v>1844</v>
      </c>
      <c r="F20" s="261">
        <v>0</v>
      </c>
      <c r="G20" s="262">
        <v>18</v>
      </c>
      <c r="H20" s="59"/>
      <c r="P20" s="279">
        <v>56671</v>
      </c>
      <c r="Q20" s="284" t="s">
        <v>136</v>
      </c>
      <c r="R20" s="285">
        <v>13760</v>
      </c>
      <c r="S20" s="286">
        <v>4</v>
      </c>
      <c r="T20" s="287" t="s">
        <v>1736</v>
      </c>
      <c r="U20" s="284">
        <v>0</v>
      </c>
      <c r="V20" s="288">
        <v>18</v>
      </c>
    </row>
    <row r="21" spans="1:22" ht="18.45" customHeight="1" thickBot="1" x14ac:dyDescent="0.4">
      <c r="A21" s="257">
        <v>45032</v>
      </c>
      <c r="B21" s="269" t="s">
        <v>137</v>
      </c>
      <c r="C21" s="258">
        <v>14148.2</v>
      </c>
      <c r="D21" s="259">
        <v>3</v>
      </c>
      <c r="E21" s="260" t="s">
        <v>626</v>
      </c>
      <c r="F21" s="261">
        <v>0</v>
      </c>
      <c r="G21" s="262">
        <v>19</v>
      </c>
      <c r="H21" s="59"/>
      <c r="P21" s="279">
        <v>45032</v>
      </c>
      <c r="Q21" s="284" t="s">
        <v>137</v>
      </c>
      <c r="R21" s="285">
        <v>14148</v>
      </c>
      <c r="S21" s="286">
        <v>3</v>
      </c>
      <c r="T21" s="287" t="s">
        <v>626</v>
      </c>
      <c r="U21" s="284">
        <v>0</v>
      </c>
      <c r="V21" s="288">
        <v>19</v>
      </c>
    </row>
    <row r="22" spans="1:22" ht="18.45" customHeight="1" thickBot="1" x14ac:dyDescent="0.4">
      <c r="A22" s="257">
        <v>45033</v>
      </c>
      <c r="B22" s="269" t="s">
        <v>138</v>
      </c>
      <c r="C22" s="258">
        <v>14475.2</v>
      </c>
      <c r="D22" s="259">
        <v>3</v>
      </c>
      <c r="E22" s="260" t="s">
        <v>1818</v>
      </c>
      <c r="F22" s="261">
        <v>0</v>
      </c>
      <c r="G22" s="262">
        <v>20</v>
      </c>
      <c r="H22" s="59"/>
      <c r="P22" s="279">
        <v>45033</v>
      </c>
      <c r="Q22" s="284" t="s">
        <v>138</v>
      </c>
      <c r="R22" s="285">
        <v>14475</v>
      </c>
      <c r="S22" s="286">
        <v>3</v>
      </c>
      <c r="T22" s="287" t="s">
        <v>626</v>
      </c>
      <c r="U22" s="284">
        <v>0</v>
      </c>
      <c r="V22" s="288">
        <v>20</v>
      </c>
    </row>
    <row r="23" spans="1:22" ht="18.45" customHeight="1" thickBot="1" x14ac:dyDescent="0.4">
      <c r="A23" s="257">
        <v>52111</v>
      </c>
      <c r="B23" s="269" t="s">
        <v>139</v>
      </c>
      <c r="C23" s="258">
        <v>25931.100000000002</v>
      </c>
      <c r="D23" s="259">
        <v>8</v>
      </c>
      <c r="E23" s="260" t="s">
        <v>1818</v>
      </c>
      <c r="F23" s="261">
        <v>0</v>
      </c>
      <c r="G23" s="262">
        <v>21</v>
      </c>
      <c r="H23" s="59"/>
      <c r="P23" s="279">
        <v>52111</v>
      </c>
      <c r="Q23" s="284" t="s">
        <v>139</v>
      </c>
      <c r="R23" s="285">
        <v>25931</v>
      </c>
      <c r="S23" s="286">
        <v>8</v>
      </c>
      <c r="T23" s="287" t="s">
        <v>626</v>
      </c>
      <c r="U23" s="284">
        <v>0</v>
      </c>
      <c r="V23" s="288">
        <v>21</v>
      </c>
    </row>
    <row r="24" spans="1:22" ht="18.45" customHeight="1" thickBot="1" x14ac:dyDescent="0.4">
      <c r="A24" s="257">
        <v>41404</v>
      </c>
      <c r="B24" s="269" t="s">
        <v>140</v>
      </c>
      <c r="C24" s="258">
        <v>25766.510000000006</v>
      </c>
      <c r="D24" s="259">
        <v>4</v>
      </c>
      <c r="E24" s="260" t="s">
        <v>1838</v>
      </c>
      <c r="F24" s="261">
        <v>0</v>
      </c>
      <c r="G24" s="262">
        <v>22</v>
      </c>
      <c r="H24" s="59"/>
      <c r="P24" s="279">
        <v>41404</v>
      </c>
      <c r="Q24" s="284" t="s">
        <v>140</v>
      </c>
      <c r="R24" s="285">
        <v>25767</v>
      </c>
      <c r="S24" s="286">
        <v>4</v>
      </c>
      <c r="T24" s="287" t="s">
        <v>1717</v>
      </c>
      <c r="U24" s="284">
        <v>0</v>
      </c>
      <c r="V24" s="288">
        <v>22</v>
      </c>
    </row>
    <row r="25" spans="1:22" ht="18.45" customHeight="1" thickBot="1" x14ac:dyDescent="0.4">
      <c r="A25" s="257">
        <v>41405</v>
      </c>
      <c r="B25" s="269" t="s">
        <v>140</v>
      </c>
      <c r="C25" s="258">
        <v>35460.084295609326</v>
      </c>
      <c r="D25" s="259">
        <v>4</v>
      </c>
      <c r="E25" s="260" t="s">
        <v>1838</v>
      </c>
      <c r="F25" s="261">
        <v>0</v>
      </c>
      <c r="G25" s="262">
        <v>23</v>
      </c>
      <c r="H25" s="59"/>
      <c r="P25" s="279">
        <v>41405</v>
      </c>
      <c r="Q25" s="284" t="s">
        <v>140</v>
      </c>
      <c r="R25" s="285">
        <v>35460</v>
      </c>
      <c r="S25" s="286">
        <v>4</v>
      </c>
      <c r="T25" s="287" t="s">
        <v>1717</v>
      </c>
      <c r="U25" s="284">
        <v>0</v>
      </c>
      <c r="V25" s="288">
        <v>23</v>
      </c>
    </row>
    <row r="26" spans="1:22" ht="18.45" customHeight="1" thickBot="1" x14ac:dyDescent="0.4">
      <c r="A26" s="257">
        <v>41401</v>
      </c>
      <c r="B26" s="269" t="s">
        <v>141</v>
      </c>
      <c r="C26" s="258">
        <v>11870.1</v>
      </c>
      <c r="D26" s="259">
        <v>3</v>
      </c>
      <c r="E26" s="260" t="s">
        <v>1838</v>
      </c>
      <c r="F26" s="261">
        <v>0</v>
      </c>
      <c r="G26" s="262">
        <v>24</v>
      </c>
      <c r="H26" s="59"/>
      <c r="P26" s="279">
        <v>41401</v>
      </c>
      <c r="Q26" s="284" t="s">
        <v>141</v>
      </c>
      <c r="R26" s="285">
        <v>11870</v>
      </c>
      <c r="S26" s="286">
        <v>3</v>
      </c>
      <c r="T26" s="287" t="s">
        <v>1717</v>
      </c>
      <c r="U26" s="284">
        <v>0</v>
      </c>
      <c r="V26" s="288">
        <v>24</v>
      </c>
    </row>
    <row r="27" spans="1:22" ht="18.45" customHeight="1" thickBot="1" x14ac:dyDescent="0.4">
      <c r="A27" s="257">
        <v>41410</v>
      </c>
      <c r="B27" s="269" t="s">
        <v>142</v>
      </c>
      <c r="C27" s="258">
        <v>20287.080000000002</v>
      </c>
      <c r="D27" s="259">
        <v>3</v>
      </c>
      <c r="E27" s="260" t="s">
        <v>1839</v>
      </c>
      <c r="F27" s="261">
        <v>0</v>
      </c>
      <c r="G27" s="262">
        <v>25</v>
      </c>
      <c r="H27" s="59"/>
      <c r="P27" s="279">
        <v>41410</v>
      </c>
      <c r="Q27" s="284" t="s">
        <v>142</v>
      </c>
      <c r="R27" s="285">
        <v>20287</v>
      </c>
      <c r="S27" s="286">
        <v>3</v>
      </c>
      <c r="T27" s="287" t="s">
        <v>1809</v>
      </c>
      <c r="U27" s="284">
        <v>0</v>
      </c>
      <c r="V27" s="288">
        <v>25</v>
      </c>
    </row>
    <row r="28" spans="1:22" ht="18.45" customHeight="1" thickBot="1" x14ac:dyDescent="0.4">
      <c r="A28" s="257">
        <v>55243</v>
      </c>
      <c r="B28" s="269" t="s">
        <v>143</v>
      </c>
      <c r="C28" s="258">
        <v>21462.100000000002</v>
      </c>
      <c r="D28" s="259">
        <v>6</v>
      </c>
      <c r="E28" s="260" t="s">
        <v>1818</v>
      </c>
      <c r="F28" s="261">
        <v>0</v>
      </c>
      <c r="G28" s="262">
        <v>26</v>
      </c>
      <c r="H28" s="59"/>
      <c r="P28" s="279">
        <v>55243</v>
      </c>
      <c r="Q28" s="284" t="s">
        <v>143</v>
      </c>
      <c r="R28" s="285">
        <v>21462</v>
      </c>
      <c r="S28" s="286">
        <v>6</v>
      </c>
      <c r="T28" s="287" t="s">
        <v>626</v>
      </c>
      <c r="U28" s="284">
        <v>0</v>
      </c>
      <c r="V28" s="288">
        <v>26</v>
      </c>
    </row>
    <row r="29" spans="1:22" ht="18.45" customHeight="1" thickBot="1" x14ac:dyDescent="0.4">
      <c r="A29" s="257">
        <v>55244</v>
      </c>
      <c r="B29" s="269" t="s">
        <v>144</v>
      </c>
      <c r="C29" s="258">
        <v>5863.1100000000006</v>
      </c>
      <c r="D29" s="259">
        <v>6</v>
      </c>
      <c r="E29" s="260" t="s">
        <v>1737</v>
      </c>
      <c r="F29" s="261">
        <v>0</v>
      </c>
      <c r="G29" s="262">
        <v>27</v>
      </c>
      <c r="H29" s="59"/>
      <c r="P29" s="279">
        <v>55244</v>
      </c>
      <c r="Q29" s="284" t="s">
        <v>144</v>
      </c>
      <c r="R29" s="285">
        <v>5863</v>
      </c>
      <c r="S29" s="286">
        <v>6</v>
      </c>
      <c r="T29" s="287" t="s">
        <v>1737</v>
      </c>
      <c r="U29" s="284">
        <v>0</v>
      </c>
      <c r="V29" s="288">
        <v>27</v>
      </c>
    </row>
    <row r="30" spans="1:22" ht="18.45" customHeight="1" thickBot="1" x14ac:dyDescent="0.4">
      <c r="A30" s="257">
        <v>41524</v>
      </c>
      <c r="B30" s="269" t="s">
        <v>146</v>
      </c>
      <c r="C30" s="258">
        <v>14136.210000000003</v>
      </c>
      <c r="D30" s="259">
        <v>6</v>
      </c>
      <c r="E30" s="260" t="s">
        <v>1837</v>
      </c>
      <c r="F30" s="261">
        <v>0</v>
      </c>
      <c r="G30" s="262">
        <v>28</v>
      </c>
      <c r="H30" s="59"/>
      <c r="P30" s="279">
        <v>41524</v>
      </c>
      <c r="Q30" s="284" t="s">
        <v>146</v>
      </c>
      <c r="R30" s="285">
        <v>14136</v>
      </c>
      <c r="S30" s="286">
        <v>6</v>
      </c>
      <c r="T30" s="287" t="s">
        <v>1733</v>
      </c>
      <c r="U30" s="284">
        <v>0</v>
      </c>
      <c r="V30" s="288">
        <v>28</v>
      </c>
    </row>
    <row r="31" spans="1:22" ht="18.45" customHeight="1" thickBot="1" x14ac:dyDescent="0.4">
      <c r="A31" s="257">
        <v>41520</v>
      </c>
      <c r="B31" s="269" t="s">
        <v>147</v>
      </c>
      <c r="C31" s="258">
        <v>9580.01</v>
      </c>
      <c r="D31" s="259">
        <v>6</v>
      </c>
      <c r="E31" s="263" t="s">
        <v>1837</v>
      </c>
      <c r="F31" s="261">
        <v>0</v>
      </c>
      <c r="G31" s="262">
        <v>29</v>
      </c>
      <c r="H31" s="59"/>
      <c r="P31" s="279">
        <v>41520</v>
      </c>
      <c r="Q31" s="284" t="s">
        <v>147</v>
      </c>
      <c r="R31" s="285">
        <v>9580</v>
      </c>
      <c r="S31" s="286">
        <v>6</v>
      </c>
      <c r="T31" s="289" t="s">
        <v>1716</v>
      </c>
      <c r="U31" s="284">
        <v>0</v>
      </c>
      <c r="V31" s="288">
        <v>29</v>
      </c>
    </row>
    <row r="32" spans="1:22" ht="18.45" customHeight="1" thickBot="1" x14ac:dyDescent="0.4">
      <c r="A32" s="257">
        <v>41701</v>
      </c>
      <c r="B32" s="269" t="s">
        <v>148</v>
      </c>
      <c r="C32" s="258">
        <v>9460.11</v>
      </c>
      <c r="D32" s="259">
        <v>6</v>
      </c>
      <c r="E32" s="260" t="s">
        <v>1841</v>
      </c>
      <c r="F32" s="261">
        <v>0</v>
      </c>
      <c r="G32" s="262">
        <v>30</v>
      </c>
      <c r="H32" s="59"/>
      <c r="P32" s="279">
        <v>41701</v>
      </c>
      <c r="Q32" s="284" t="s">
        <v>148</v>
      </c>
      <c r="R32" s="285">
        <v>9460</v>
      </c>
      <c r="S32" s="286">
        <v>6</v>
      </c>
      <c r="T32" s="287" t="s">
        <v>636</v>
      </c>
      <c r="U32" s="284">
        <v>0</v>
      </c>
      <c r="V32" s="288">
        <v>30</v>
      </c>
    </row>
    <row r="33" spans="1:22" ht="18.45" customHeight="1" thickBot="1" x14ac:dyDescent="0.4">
      <c r="A33" s="257">
        <v>41702</v>
      </c>
      <c r="B33" s="269" t="s">
        <v>149</v>
      </c>
      <c r="C33" s="258">
        <v>5469.0857652244649</v>
      </c>
      <c r="D33" s="259">
        <v>5</v>
      </c>
      <c r="E33" s="260" t="s">
        <v>1842</v>
      </c>
      <c r="F33" s="261">
        <v>0</v>
      </c>
      <c r="G33" s="262">
        <v>31</v>
      </c>
      <c r="H33" s="59"/>
      <c r="P33" s="279">
        <v>41702</v>
      </c>
      <c r="Q33" s="284" t="s">
        <v>149</v>
      </c>
      <c r="R33" s="285">
        <v>5469</v>
      </c>
      <c r="S33" s="286">
        <v>5</v>
      </c>
      <c r="T33" s="287" t="s">
        <v>1880</v>
      </c>
      <c r="U33" s="284">
        <v>0</v>
      </c>
      <c r="V33" s="288">
        <v>31</v>
      </c>
    </row>
    <row r="34" spans="1:22" ht="18.45" customHeight="1" thickBot="1" x14ac:dyDescent="0.4">
      <c r="A34" s="257">
        <v>55048</v>
      </c>
      <c r="B34" s="269" t="s">
        <v>150</v>
      </c>
      <c r="C34" s="258">
        <v>37516.71</v>
      </c>
      <c r="D34" s="259">
        <v>6</v>
      </c>
      <c r="E34" s="260" t="s">
        <v>626</v>
      </c>
      <c r="F34" s="261">
        <v>0</v>
      </c>
      <c r="G34" s="262">
        <v>32</v>
      </c>
      <c r="H34" s="59"/>
      <c r="P34" s="279">
        <v>55048</v>
      </c>
      <c r="Q34" s="284" t="s">
        <v>150</v>
      </c>
      <c r="R34" s="285">
        <v>37517</v>
      </c>
      <c r="S34" s="286">
        <v>6</v>
      </c>
      <c r="T34" s="287" t="s">
        <v>626</v>
      </c>
      <c r="U34" s="284">
        <v>0</v>
      </c>
      <c r="V34" s="288">
        <v>32</v>
      </c>
    </row>
    <row r="35" spans="1:22" ht="18.45" customHeight="1" thickBot="1" x14ac:dyDescent="0.4">
      <c r="A35" s="257">
        <v>55126</v>
      </c>
      <c r="B35" s="269" t="s">
        <v>151</v>
      </c>
      <c r="C35" s="258">
        <v>11714.230000000001</v>
      </c>
      <c r="D35" s="259">
        <v>6</v>
      </c>
      <c r="E35" s="260" t="s">
        <v>1738</v>
      </c>
      <c r="F35" s="261">
        <v>0</v>
      </c>
      <c r="G35" s="262">
        <v>33</v>
      </c>
      <c r="H35" s="59"/>
      <c r="P35" s="279">
        <v>55126</v>
      </c>
      <c r="Q35" s="284" t="s">
        <v>1881</v>
      </c>
      <c r="R35" s="285">
        <v>11714</v>
      </c>
      <c r="S35" s="286">
        <v>6</v>
      </c>
      <c r="T35" s="287" t="s">
        <v>1738</v>
      </c>
      <c r="U35" s="284">
        <v>0</v>
      </c>
      <c r="V35" s="288">
        <v>33</v>
      </c>
    </row>
    <row r="36" spans="1:22" ht="18.45" customHeight="1" thickBot="1" x14ac:dyDescent="0.4">
      <c r="A36" s="257">
        <v>56590</v>
      </c>
      <c r="B36" s="269" t="s">
        <v>639</v>
      </c>
      <c r="C36" s="258">
        <v>52376.550380828878</v>
      </c>
      <c r="D36" s="259">
        <v>4</v>
      </c>
      <c r="E36" s="260" t="s">
        <v>1717</v>
      </c>
      <c r="F36" s="261">
        <v>0</v>
      </c>
      <c r="G36" s="262">
        <v>34</v>
      </c>
      <c r="H36" s="59"/>
      <c r="P36" s="279">
        <v>56590</v>
      </c>
      <c r="Q36" s="284" t="s">
        <v>639</v>
      </c>
      <c r="R36" s="285">
        <v>52377</v>
      </c>
      <c r="S36" s="286">
        <v>4</v>
      </c>
      <c r="T36" s="287" t="s">
        <v>1717</v>
      </c>
      <c r="U36" s="284">
        <v>0</v>
      </c>
      <c r="V36" s="288">
        <v>34</v>
      </c>
    </row>
    <row r="37" spans="1:22" ht="18.45" customHeight="1" thickBot="1" x14ac:dyDescent="0.4">
      <c r="A37" s="257">
        <v>56591</v>
      </c>
      <c r="B37" s="269" t="s">
        <v>153</v>
      </c>
      <c r="C37" s="258">
        <v>4021.3865920768103</v>
      </c>
      <c r="D37" s="259">
        <v>10</v>
      </c>
      <c r="E37" s="260" t="s">
        <v>1740</v>
      </c>
      <c r="F37" s="261">
        <v>0</v>
      </c>
      <c r="G37" s="262">
        <v>35</v>
      </c>
      <c r="H37" s="59"/>
      <c r="P37" s="279">
        <v>56591</v>
      </c>
      <c r="Q37" s="284" t="s">
        <v>153</v>
      </c>
      <c r="R37" s="285">
        <v>4021</v>
      </c>
      <c r="S37" s="286">
        <v>10</v>
      </c>
      <c r="T37" s="287" t="s">
        <v>1740</v>
      </c>
      <c r="U37" s="284">
        <v>0</v>
      </c>
      <c r="V37" s="288">
        <v>35</v>
      </c>
    </row>
    <row r="38" spans="1:22" ht="18.45" customHeight="1" thickBot="1" x14ac:dyDescent="0.4">
      <c r="A38" s="257">
        <v>56690</v>
      </c>
      <c r="B38" s="269" t="s">
        <v>154</v>
      </c>
      <c r="C38" s="258">
        <v>61895.49217236002</v>
      </c>
      <c r="D38" s="259">
        <v>6</v>
      </c>
      <c r="E38" s="260" t="s">
        <v>1847</v>
      </c>
      <c r="F38" s="261">
        <v>0</v>
      </c>
      <c r="G38" s="262">
        <v>36</v>
      </c>
      <c r="H38" s="59"/>
      <c r="P38" s="279">
        <v>56690</v>
      </c>
      <c r="Q38" s="284" t="s">
        <v>154</v>
      </c>
      <c r="R38" s="285">
        <v>61895</v>
      </c>
      <c r="S38" s="286">
        <v>6</v>
      </c>
      <c r="T38" s="287" t="s">
        <v>1741</v>
      </c>
      <c r="U38" s="284">
        <v>0</v>
      </c>
      <c r="V38" s="288">
        <v>36</v>
      </c>
    </row>
    <row r="39" spans="1:22" ht="18.45" customHeight="1" thickBot="1" x14ac:dyDescent="0.4">
      <c r="A39" s="257">
        <v>57501</v>
      </c>
      <c r="B39" s="269" t="s">
        <v>155</v>
      </c>
      <c r="C39" s="258">
        <v>11186.67</v>
      </c>
      <c r="D39" s="259">
        <v>6</v>
      </c>
      <c r="E39" s="260" t="s">
        <v>1848</v>
      </c>
      <c r="F39" s="261">
        <v>0</v>
      </c>
      <c r="G39" s="262">
        <v>37</v>
      </c>
      <c r="H39" s="59"/>
      <c r="P39" s="279">
        <v>57501</v>
      </c>
      <c r="Q39" s="284" t="s">
        <v>155</v>
      </c>
      <c r="R39" s="285">
        <v>11187</v>
      </c>
      <c r="S39" s="286">
        <v>6</v>
      </c>
      <c r="T39" s="287" t="s">
        <v>1882</v>
      </c>
      <c r="U39" s="284">
        <v>0</v>
      </c>
      <c r="V39" s="288">
        <v>37</v>
      </c>
    </row>
    <row r="40" spans="1:22" ht="18.45" customHeight="1" thickBot="1" x14ac:dyDescent="0.4">
      <c r="A40" s="257">
        <v>56613</v>
      </c>
      <c r="B40" s="269" t="s">
        <v>156</v>
      </c>
      <c r="C40" s="258">
        <v>11662.673000000003</v>
      </c>
      <c r="D40" s="259">
        <v>6</v>
      </c>
      <c r="E40" s="260" t="s">
        <v>1742</v>
      </c>
      <c r="F40" s="261">
        <v>0</v>
      </c>
      <c r="G40" s="262">
        <v>38</v>
      </c>
      <c r="H40" s="59"/>
      <c r="P40" s="279">
        <v>56613</v>
      </c>
      <c r="Q40" s="284" t="s">
        <v>156</v>
      </c>
      <c r="R40" s="285">
        <v>11663</v>
      </c>
      <c r="S40" s="286">
        <v>6</v>
      </c>
      <c r="T40" s="287" t="s">
        <v>1742</v>
      </c>
      <c r="U40" s="284">
        <v>0</v>
      </c>
      <c r="V40" s="288">
        <v>38</v>
      </c>
    </row>
    <row r="41" spans="1:22" ht="18.45" customHeight="1" thickBot="1" x14ac:dyDescent="0.4">
      <c r="A41" s="257">
        <v>56623</v>
      </c>
      <c r="B41" s="269" t="s">
        <v>157</v>
      </c>
      <c r="C41" s="258">
        <v>11662.235855546876</v>
      </c>
      <c r="D41" s="259">
        <v>6</v>
      </c>
      <c r="E41" s="260" t="s">
        <v>1743</v>
      </c>
      <c r="F41" s="261">
        <v>0</v>
      </c>
      <c r="G41" s="262">
        <v>39</v>
      </c>
      <c r="H41" s="59"/>
      <c r="P41" s="279">
        <v>56623</v>
      </c>
      <c r="Q41" s="284" t="s">
        <v>157</v>
      </c>
      <c r="R41" s="285">
        <v>11662</v>
      </c>
      <c r="S41" s="286">
        <v>6</v>
      </c>
      <c r="T41" s="287" t="s">
        <v>1743</v>
      </c>
      <c r="U41" s="284">
        <v>0</v>
      </c>
      <c r="V41" s="288">
        <v>39</v>
      </c>
    </row>
    <row r="42" spans="1:22" ht="18.45" customHeight="1" thickBot="1" x14ac:dyDescent="0.4">
      <c r="A42" s="257">
        <v>56810</v>
      </c>
      <c r="B42" s="269" t="s">
        <v>158</v>
      </c>
      <c r="C42" s="258">
        <v>6755.9294746890473</v>
      </c>
      <c r="D42" s="259">
        <v>6</v>
      </c>
      <c r="E42" s="260" t="s">
        <v>1744</v>
      </c>
      <c r="F42" s="261">
        <v>0</v>
      </c>
      <c r="G42" s="262">
        <v>40</v>
      </c>
      <c r="H42" s="59"/>
      <c r="P42" s="279">
        <v>56810</v>
      </c>
      <c r="Q42" s="284" t="s">
        <v>158</v>
      </c>
      <c r="R42" s="285">
        <v>6756</v>
      </c>
      <c r="S42" s="286">
        <v>6</v>
      </c>
      <c r="T42" s="287" t="s">
        <v>1744</v>
      </c>
      <c r="U42" s="284">
        <v>0</v>
      </c>
      <c r="V42" s="288">
        <v>40</v>
      </c>
    </row>
    <row r="43" spans="1:22" ht="18.45" customHeight="1" thickBot="1" x14ac:dyDescent="0.4">
      <c r="A43" s="257">
        <v>56666</v>
      </c>
      <c r="B43" s="269" t="s">
        <v>159</v>
      </c>
      <c r="C43" s="258">
        <v>24932.59687087623</v>
      </c>
      <c r="D43" s="259">
        <v>4</v>
      </c>
      <c r="E43" s="260" t="s">
        <v>647</v>
      </c>
      <c r="F43" s="261">
        <v>0</v>
      </c>
      <c r="G43" s="262">
        <v>41</v>
      </c>
      <c r="H43" s="59"/>
      <c r="P43" s="279">
        <v>56666</v>
      </c>
      <c r="Q43" s="284" t="s">
        <v>159</v>
      </c>
      <c r="R43" s="285">
        <v>24933</v>
      </c>
      <c r="S43" s="286">
        <v>4</v>
      </c>
      <c r="T43" s="287" t="s">
        <v>647</v>
      </c>
      <c r="U43" s="284">
        <v>0</v>
      </c>
      <c r="V43" s="288">
        <v>41</v>
      </c>
    </row>
    <row r="44" spans="1:22" ht="18.45" customHeight="1" thickBot="1" x14ac:dyDescent="0.4">
      <c r="A44" s="257">
        <v>56669</v>
      </c>
      <c r="B44" s="269" t="s">
        <v>160</v>
      </c>
      <c r="C44" s="258">
        <v>6112.5076199567557</v>
      </c>
      <c r="D44" s="259">
        <v>6</v>
      </c>
      <c r="E44" s="260" t="s">
        <v>1745</v>
      </c>
      <c r="F44" s="261">
        <v>0</v>
      </c>
      <c r="G44" s="262">
        <v>42</v>
      </c>
      <c r="H44" s="59"/>
      <c r="P44" s="279">
        <v>56669</v>
      </c>
      <c r="Q44" s="284" t="s">
        <v>160</v>
      </c>
      <c r="R44" s="285">
        <v>6113</v>
      </c>
      <c r="S44" s="286">
        <v>6</v>
      </c>
      <c r="T44" s="287" t="s">
        <v>1745</v>
      </c>
      <c r="U44" s="284">
        <v>0</v>
      </c>
      <c r="V44" s="288">
        <v>42</v>
      </c>
    </row>
    <row r="45" spans="1:22" ht="18.45" customHeight="1" thickBot="1" x14ac:dyDescent="0.4">
      <c r="A45" s="257">
        <v>55238</v>
      </c>
      <c r="B45" s="269" t="s">
        <v>161</v>
      </c>
      <c r="C45" s="258">
        <v>25720.788642923286</v>
      </c>
      <c r="D45" s="259">
        <v>6</v>
      </c>
      <c r="E45" s="260" t="s">
        <v>1838</v>
      </c>
      <c r="F45" s="261">
        <v>0</v>
      </c>
      <c r="G45" s="262">
        <v>43</v>
      </c>
      <c r="H45" s="59"/>
      <c r="P45" s="279">
        <v>55238</v>
      </c>
      <c r="Q45" s="284" t="s">
        <v>161</v>
      </c>
      <c r="R45" s="285">
        <v>25721</v>
      </c>
      <c r="S45" s="286">
        <v>6</v>
      </c>
      <c r="T45" s="287" t="s">
        <v>1717</v>
      </c>
      <c r="U45" s="284">
        <v>0</v>
      </c>
      <c r="V45" s="288">
        <v>43</v>
      </c>
    </row>
    <row r="46" spans="1:22" ht="18.45" customHeight="1" thickBot="1" x14ac:dyDescent="0.4">
      <c r="A46" s="257">
        <v>55246</v>
      </c>
      <c r="B46" s="269" t="s">
        <v>162</v>
      </c>
      <c r="C46" s="258">
        <v>5613.8556825392297</v>
      </c>
      <c r="D46" s="259">
        <v>10</v>
      </c>
      <c r="E46" s="260" t="s">
        <v>1845</v>
      </c>
      <c r="F46" s="261">
        <v>0</v>
      </c>
      <c r="G46" s="262">
        <v>44</v>
      </c>
      <c r="H46" s="59"/>
      <c r="P46" s="279">
        <v>55246</v>
      </c>
      <c r="Q46" s="284" t="s">
        <v>162</v>
      </c>
      <c r="R46" s="285">
        <v>5614</v>
      </c>
      <c r="S46" s="286">
        <v>10</v>
      </c>
      <c r="T46" s="287" t="s">
        <v>1746</v>
      </c>
      <c r="U46" s="284">
        <v>0</v>
      </c>
      <c r="V46" s="288">
        <v>44</v>
      </c>
    </row>
    <row r="47" spans="1:22" ht="18.45" customHeight="1" thickBot="1" x14ac:dyDescent="0.4">
      <c r="A47" s="257">
        <v>41510</v>
      </c>
      <c r="B47" s="269" t="s">
        <v>650</v>
      </c>
      <c r="C47" s="258">
        <v>32975.370055029853</v>
      </c>
      <c r="D47" s="259">
        <v>6</v>
      </c>
      <c r="E47" s="260" t="s">
        <v>1838</v>
      </c>
      <c r="F47" s="261">
        <v>0</v>
      </c>
      <c r="G47" s="262">
        <v>45</v>
      </c>
      <c r="H47" s="59"/>
      <c r="P47" s="279">
        <v>41510</v>
      </c>
      <c r="Q47" s="284" t="s">
        <v>650</v>
      </c>
      <c r="R47" s="285">
        <v>32975</v>
      </c>
      <c r="S47" s="286">
        <v>6</v>
      </c>
      <c r="T47" s="287" t="s">
        <v>1739</v>
      </c>
      <c r="U47" s="284">
        <v>0</v>
      </c>
      <c r="V47" s="288">
        <v>45</v>
      </c>
    </row>
    <row r="48" spans="1:22" ht="18.45" customHeight="1" thickBot="1" x14ac:dyDescent="0.4">
      <c r="A48" s="257">
        <v>51120</v>
      </c>
      <c r="B48" s="269" t="s">
        <v>163</v>
      </c>
      <c r="C48" s="258">
        <v>37801.033965522023</v>
      </c>
      <c r="D48" s="259">
        <v>6</v>
      </c>
      <c r="E48" s="260" t="s">
        <v>1838</v>
      </c>
      <c r="F48" s="261">
        <v>0</v>
      </c>
      <c r="G48" s="262">
        <v>46</v>
      </c>
      <c r="H48" s="59"/>
      <c r="P48" s="279">
        <v>51120</v>
      </c>
      <c r="Q48" s="284" t="s">
        <v>163</v>
      </c>
      <c r="R48" s="285">
        <v>37801</v>
      </c>
      <c r="S48" s="286">
        <v>6</v>
      </c>
      <c r="T48" s="287" t="s">
        <v>1717</v>
      </c>
      <c r="U48" s="284">
        <v>0</v>
      </c>
      <c r="V48" s="288">
        <v>46</v>
      </c>
    </row>
    <row r="49" spans="1:22" ht="18.45" customHeight="1" thickBot="1" x14ac:dyDescent="0.4">
      <c r="A49" s="257">
        <v>41216</v>
      </c>
      <c r="B49" s="269" t="s">
        <v>164</v>
      </c>
      <c r="C49" s="258">
        <v>10572.90613277601</v>
      </c>
      <c r="D49" s="259">
        <v>6</v>
      </c>
      <c r="E49" s="260" t="s">
        <v>1837</v>
      </c>
      <c r="F49" s="261">
        <v>0</v>
      </c>
      <c r="G49" s="262">
        <v>47</v>
      </c>
      <c r="H49" s="59"/>
      <c r="P49" s="279">
        <v>41216</v>
      </c>
      <c r="Q49" s="284" t="s">
        <v>164</v>
      </c>
      <c r="R49" s="285">
        <v>10573</v>
      </c>
      <c r="S49" s="286">
        <v>6</v>
      </c>
      <c r="T49" s="287" t="s">
        <v>1716</v>
      </c>
      <c r="U49" s="284">
        <v>0</v>
      </c>
      <c r="V49" s="288">
        <v>47</v>
      </c>
    </row>
    <row r="50" spans="1:22" ht="18.45" customHeight="1" thickBot="1" x14ac:dyDescent="0.4">
      <c r="A50" s="257">
        <v>41316</v>
      </c>
      <c r="B50" s="269" t="s">
        <v>165</v>
      </c>
      <c r="C50" s="258">
        <v>9812.183284667417</v>
      </c>
      <c r="D50" s="259">
        <v>6</v>
      </c>
      <c r="E50" s="263" t="s">
        <v>1837</v>
      </c>
      <c r="F50" s="261">
        <v>0</v>
      </c>
      <c r="G50" s="262">
        <v>48</v>
      </c>
      <c r="H50" s="59"/>
      <c r="P50" s="279">
        <v>41316</v>
      </c>
      <c r="Q50" s="284" t="s">
        <v>165</v>
      </c>
      <c r="R50" s="285">
        <v>9812</v>
      </c>
      <c r="S50" s="286">
        <v>6</v>
      </c>
      <c r="T50" s="289" t="s">
        <v>1716</v>
      </c>
      <c r="U50" s="284">
        <v>0</v>
      </c>
      <c r="V50" s="288">
        <v>48</v>
      </c>
    </row>
    <row r="51" spans="1:22" ht="18.45" customHeight="1" thickBot="1" x14ac:dyDescent="0.4">
      <c r="A51" s="257">
        <v>41523</v>
      </c>
      <c r="B51" s="269" t="s">
        <v>166</v>
      </c>
      <c r="C51" s="258">
        <v>30401.682636100697</v>
      </c>
      <c r="D51" s="259">
        <v>6</v>
      </c>
      <c r="E51" s="260" t="s">
        <v>1838</v>
      </c>
      <c r="F51" s="261">
        <v>0</v>
      </c>
      <c r="G51" s="262">
        <v>49</v>
      </c>
      <c r="H51" s="59"/>
      <c r="P51" s="279">
        <v>41523</v>
      </c>
      <c r="Q51" s="284" t="s">
        <v>1883</v>
      </c>
      <c r="R51" s="285">
        <v>30402</v>
      </c>
      <c r="S51" s="286">
        <v>6</v>
      </c>
      <c r="T51" s="287" t="s">
        <v>1717</v>
      </c>
      <c r="U51" s="284">
        <v>0</v>
      </c>
      <c r="V51" s="288">
        <v>49</v>
      </c>
    </row>
    <row r="52" spans="1:22" ht="18.45" customHeight="1" thickBot="1" x14ac:dyDescent="0.4">
      <c r="A52" s="257">
        <v>41522</v>
      </c>
      <c r="B52" s="269" t="s">
        <v>167</v>
      </c>
      <c r="C52" s="258">
        <v>20066.404050000005</v>
      </c>
      <c r="D52" s="259">
        <v>6</v>
      </c>
      <c r="E52" s="260" t="s">
        <v>1840</v>
      </c>
      <c r="F52" s="261">
        <v>0</v>
      </c>
      <c r="G52" s="262">
        <v>50</v>
      </c>
      <c r="H52" s="59"/>
      <c r="P52" s="279">
        <v>41522</v>
      </c>
      <c r="Q52" s="284" t="s">
        <v>167</v>
      </c>
      <c r="R52" s="290">
        <v>20066</v>
      </c>
      <c r="S52" s="291">
        <v>6</v>
      </c>
      <c r="T52" s="287" t="s">
        <v>1810</v>
      </c>
      <c r="U52" s="284">
        <v>0</v>
      </c>
      <c r="V52" s="288">
        <v>50</v>
      </c>
    </row>
    <row r="53" spans="1:22" ht="18.45" customHeight="1" thickBot="1" x14ac:dyDescent="0.4">
      <c r="A53" s="257">
        <v>52067</v>
      </c>
      <c r="B53" s="269" t="s">
        <v>656</v>
      </c>
      <c r="C53" s="258">
        <v>9870.6761805521746</v>
      </c>
      <c r="D53" s="259">
        <v>1</v>
      </c>
      <c r="E53" s="260" t="s">
        <v>1747</v>
      </c>
      <c r="F53" s="261">
        <v>0</v>
      </c>
      <c r="G53" s="262">
        <v>51</v>
      </c>
      <c r="H53" s="59"/>
      <c r="P53" s="279">
        <v>52067</v>
      </c>
      <c r="Q53" s="284" t="s">
        <v>656</v>
      </c>
      <c r="R53" s="285">
        <v>9871</v>
      </c>
      <c r="S53" s="286">
        <v>1</v>
      </c>
      <c r="T53" s="287" t="s">
        <v>1747</v>
      </c>
      <c r="U53" s="284">
        <v>0</v>
      </c>
      <c r="V53" s="288">
        <v>51</v>
      </c>
    </row>
    <row r="54" spans="1:22" ht="18.45" customHeight="1" thickBot="1" x14ac:dyDescent="0.4">
      <c r="A54" s="257">
        <v>52095</v>
      </c>
      <c r="B54" s="269" t="s">
        <v>168</v>
      </c>
      <c r="C54" s="258">
        <v>7009.8953236644656</v>
      </c>
      <c r="D54" s="259">
        <v>6</v>
      </c>
      <c r="E54" s="260" t="s">
        <v>1748</v>
      </c>
      <c r="F54" s="261">
        <v>0</v>
      </c>
      <c r="G54" s="262">
        <v>52</v>
      </c>
      <c r="H54" s="59"/>
      <c r="I54" s="273"/>
      <c r="P54" s="279">
        <v>52095</v>
      </c>
      <c r="Q54" s="284" t="s">
        <v>168</v>
      </c>
      <c r="R54" s="285">
        <v>7010</v>
      </c>
      <c r="S54" s="286">
        <v>6</v>
      </c>
      <c r="T54" s="287" t="s">
        <v>1748</v>
      </c>
      <c r="U54" s="284">
        <v>0</v>
      </c>
      <c r="V54" s="288">
        <v>52</v>
      </c>
    </row>
    <row r="55" spans="1:22" ht="18.45" customHeight="1" thickBot="1" x14ac:dyDescent="0.4">
      <c r="A55" s="257">
        <v>52104</v>
      </c>
      <c r="B55" s="269" t="s">
        <v>169</v>
      </c>
      <c r="C55" s="258">
        <v>10094.249266076829</v>
      </c>
      <c r="D55" s="259">
        <v>6</v>
      </c>
      <c r="E55" s="260" t="s">
        <v>1844</v>
      </c>
      <c r="F55" s="261">
        <v>0</v>
      </c>
      <c r="G55" s="262">
        <v>53</v>
      </c>
      <c r="H55" s="59"/>
      <c r="I55" s="273"/>
      <c r="P55" s="279">
        <v>52104</v>
      </c>
      <c r="Q55" s="284" t="s">
        <v>169</v>
      </c>
      <c r="R55" s="285">
        <v>10094</v>
      </c>
      <c r="S55" s="286">
        <v>6</v>
      </c>
      <c r="T55" s="287" t="s">
        <v>1736</v>
      </c>
      <c r="U55" s="284">
        <v>0</v>
      </c>
      <c r="V55" s="288">
        <v>53</v>
      </c>
    </row>
    <row r="56" spans="1:22" ht="18.45" customHeight="1" thickBot="1" x14ac:dyDescent="0.4">
      <c r="A56" s="257">
        <v>56792</v>
      </c>
      <c r="B56" s="269" t="s">
        <v>170</v>
      </c>
      <c r="C56" s="258">
        <v>36272.907060532852</v>
      </c>
      <c r="D56" s="259">
        <v>1</v>
      </c>
      <c r="E56" s="260" t="s">
        <v>1818</v>
      </c>
      <c r="F56" s="261">
        <v>0</v>
      </c>
      <c r="G56" s="262">
        <v>54</v>
      </c>
      <c r="H56" s="59"/>
      <c r="I56" s="273"/>
      <c r="P56" s="279">
        <v>56792</v>
      </c>
      <c r="Q56" s="284" t="s">
        <v>170</v>
      </c>
      <c r="R56" s="285">
        <v>36273</v>
      </c>
      <c r="S56" s="286">
        <v>1</v>
      </c>
      <c r="T56" s="287" t="s">
        <v>626</v>
      </c>
      <c r="U56" s="284">
        <v>0</v>
      </c>
      <c r="V56" s="288">
        <v>54</v>
      </c>
    </row>
    <row r="57" spans="1:22" ht="18.45" customHeight="1" thickBot="1" x14ac:dyDescent="0.4">
      <c r="A57" s="257">
        <v>55092</v>
      </c>
      <c r="B57" s="269" t="s">
        <v>171</v>
      </c>
      <c r="C57" s="258">
        <v>83805.696578880787</v>
      </c>
      <c r="D57" s="259">
        <v>1</v>
      </c>
      <c r="E57" s="260" t="s">
        <v>626</v>
      </c>
      <c r="F57" s="261">
        <v>0</v>
      </c>
      <c r="G57" s="262">
        <v>55</v>
      </c>
      <c r="H57" s="59"/>
      <c r="I57" s="273"/>
      <c r="P57" s="279">
        <v>55092</v>
      </c>
      <c r="Q57" s="284" t="s">
        <v>171</v>
      </c>
      <c r="R57" s="285">
        <v>83806</v>
      </c>
      <c r="S57" s="286">
        <v>1</v>
      </c>
      <c r="T57" s="287" t="s">
        <v>626</v>
      </c>
      <c r="U57" s="284">
        <v>0</v>
      </c>
      <c r="V57" s="288">
        <v>55</v>
      </c>
    </row>
    <row r="58" spans="1:22" ht="18.45" customHeight="1" thickBot="1" x14ac:dyDescent="0.4">
      <c r="A58" s="257">
        <v>52102</v>
      </c>
      <c r="B58" s="269" t="s">
        <v>659</v>
      </c>
      <c r="C58" s="258">
        <v>96271.995014318891</v>
      </c>
      <c r="D58" s="259">
        <v>1</v>
      </c>
      <c r="E58" s="260" t="s">
        <v>1818</v>
      </c>
      <c r="F58" s="261">
        <v>0</v>
      </c>
      <c r="G58" s="262">
        <v>56</v>
      </c>
      <c r="H58" s="59"/>
      <c r="I58" s="273"/>
      <c r="P58" s="279">
        <v>52102</v>
      </c>
      <c r="Q58" s="284" t="s">
        <v>659</v>
      </c>
      <c r="R58" s="285">
        <v>96272</v>
      </c>
      <c r="S58" s="286">
        <v>1</v>
      </c>
      <c r="T58" s="287" t="s">
        <v>1571</v>
      </c>
      <c r="U58" s="284">
        <v>0</v>
      </c>
      <c r="V58" s="288">
        <v>56</v>
      </c>
    </row>
    <row r="59" spans="1:22" ht="18.45" customHeight="1" thickBot="1" x14ac:dyDescent="0.4">
      <c r="A59" s="257">
        <v>52120</v>
      </c>
      <c r="B59" s="269" t="s">
        <v>172</v>
      </c>
      <c r="C59" s="258">
        <v>113136.29712</v>
      </c>
      <c r="D59" s="259">
        <v>1</v>
      </c>
      <c r="E59" s="260" t="s">
        <v>1818</v>
      </c>
      <c r="F59" s="261">
        <v>0</v>
      </c>
      <c r="G59" s="262">
        <v>57</v>
      </c>
      <c r="H59" s="59"/>
      <c r="I59" s="273"/>
      <c r="P59" s="279">
        <v>52120</v>
      </c>
      <c r="Q59" s="284" t="s">
        <v>172</v>
      </c>
      <c r="R59" s="285">
        <v>113136</v>
      </c>
      <c r="S59" s="286">
        <v>1</v>
      </c>
      <c r="T59" s="287" t="s">
        <v>626</v>
      </c>
      <c r="U59" s="284">
        <v>0</v>
      </c>
      <c r="V59" s="288">
        <v>57</v>
      </c>
    </row>
    <row r="60" spans="1:22" ht="18.45" customHeight="1" thickBot="1" x14ac:dyDescent="0.4">
      <c r="A60" s="257">
        <v>52122</v>
      </c>
      <c r="B60" s="269" t="s">
        <v>173</v>
      </c>
      <c r="C60" s="258">
        <v>12995.385480000003</v>
      </c>
      <c r="D60" s="259">
        <v>6</v>
      </c>
      <c r="E60" s="260" t="s">
        <v>1818</v>
      </c>
      <c r="F60" s="261">
        <v>0</v>
      </c>
      <c r="G60" s="262">
        <v>58</v>
      </c>
      <c r="H60" s="59"/>
      <c r="I60" s="273"/>
      <c r="P60" s="279">
        <v>52122</v>
      </c>
      <c r="Q60" s="284" t="s">
        <v>173</v>
      </c>
      <c r="R60" s="285">
        <v>12995</v>
      </c>
      <c r="S60" s="286">
        <v>6</v>
      </c>
      <c r="T60" s="287" t="s">
        <v>626</v>
      </c>
      <c r="U60" s="284">
        <v>0</v>
      </c>
      <c r="V60" s="288">
        <v>58</v>
      </c>
    </row>
    <row r="61" spans="1:22" ht="18.45" customHeight="1" thickBot="1" x14ac:dyDescent="0.4">
      <c r="A61" s="257">
        <v>52123</v>
      </c>
      <c r="B61" s="269" t="s">
        <v>174</v>
      </c>
      <c r="C61" s="258">
        <v>12995.385480000003</v>
      </c>
      <c r="D61" s="259">
        <v>6</v>
      </c>
      <c r="E61" s="260" t="s">
        <v>1818</v>
      </c>
      <c r="F61" s="261">
        <v>0</v>
      </c>
      <c r="G61" s="262">
        <v>59</v>
      </c>
      <c r="H61" s="59"/>
      <c r="I61" s="273"/>
      <c r="P61" s="279">
        <v>52123</v>
      </c>
      <c r="Q61" s="284" t="s">
        <v>174</v>
      </c>
      <c r="R61" s="285">
        <v>12995</v>
      </c>
      <c r="S61" s="286">
        <v>6</v>
      </c>
      <c r="T61" s="287" t="s">
        <v>626</v>
      </c>
      <c r="U61" s="284">
        <v>0</v>
      </c>
      <c r="V61" s="288">
        <v>59</v>
      </c>
    </row>
    <row r="62" spans="1:22" ht="18.45" customHeight="1" thickBot="1" x14ac:dyDescent="0.4">
      <c r="A62" s="257">
        <v>52103</v>
      </c>
      <c r="B62" s="269" t="s">
        <v>175</v>
      </c>
      <c r="C62" s="258">
        <v>21941.7</v>
      </c>
      <c r="D62" s="259" t="s">
        <v>620</v>
      </c>
      <c r="E62" s="260" t="s">
        <v>626</v>
      </c>
      <c r="F62" s="261">
        <v>0</v>
      </c>
      <c r="G62" s="262">
        <v>60</v>
      </c>
      <c r="H62" s="59"/>
      <c r="I62" s="273"/>
      <c r="P62" s="279">
        <v>52103</v>
      </c>
      <c r="Q62" s="284" t="s">
        <v>175</v>
      </c>
      <c r="R62" s="285">
        <v>21942</v>
      </c>
      <c r="S62" s="292"/>
      <c r="T62" s="287" t="s">
        <v>626</v>
      </c>
      <c r="U62" s="284">
        <v>0</v>
      </c>
      <c r="V62" s="288">
        <v>60</v>
      </c>
    </row>
    <row r="63" spans="1:22" ht="18.45" customHeight="1" thickBot="1" x14ac:dyDescent="0.4">
      <c r="A63" s="257">
        <v>52110</v>
      </c>
      <c r="B63" s="269" t="s">
        <v>176</v>
      </c>
      <c r="C63" s="258">
        <v>43607.630000000005</v>
      </c>
      <c r="D63" s="259" t="s">
        <v>620</v>
      </c>
      <c r="E63" s="260" t="s">
        <v>626</v>
      </c>
      <c r="F63" s="261">
        <v>0</v>
      </c>
      <c r="G63" s="262">
        <v>61</v>
      </c>
      <c r="H63" s="59"/>
      <c r="I63" s="273"/>
      <c r="P63" s="279">
        <v>52110</v>
      </c>
      <c r="Q63" s="284" t="s">
        <v>176</v>
      </c>
      <c r="R63" s="285">
        <v>43608</v>
      </c>
      <c r="S63" s="292"/>
      <c r="T63" s="287" t="s">
        <v>626</v>
      </c>
      <c r="U63" s="284">
        <v>0</v>
      </c>
      <c r="V63" s="288">
        <v>61</v>
      </c>
    </row>
    <row r="64" spans="1:22" ht="18.45" customHeight="1" thickBot="1" x14ac:dyDescent="0.4">
      <c r="A64" s="257">
        <v>56421</v>
      </c>
      <c r="B64" s="269" t="s">
        <v>177</v>
      </c>
      <c r="C64" s="258">
        <v>22325.38</v>
      </c>
      <c r="D64" s="259" t="s">
        <v>620</v>
      </c>
      <c r="E64" s="260" t="s">
        <v>1818</v>
      </c>
      <c r="F64" s="261">
        <v>0</v>
      </c>
      <c r="G64" s="262">
        <v>62</v>
      </c>
      <c r="H64" s="59"/>
      <c r="I64" s="273"/>
      <c r="P64" s="279">
        <v>56421</v>
      </c>
      <c r="Q64" s="284" t="s">
        <v>177</v>
      </c>
      <c r="R64" s="285">
        <v>22325</v>
      </c>
      <c r="S64" s="292"/>
      <c r="T64" s="287" t="s">
        <v>1571</v>
      </c>
      <c r="U64" s="284">
        <v>0</v>
      </c>
      <c r="V64" s="288">
        <v>62</v>
      </c>
    </row>
    <row r="65" spans="1:22" ht="18.45" customHeight="1" thickBot="1" x14ac:dyDescent="0.4">
      <c r="A65" s="257">
        <v>56422</v>
      </c>
      <c r="B65" s="269" t="s">
        <v>178</v>
      </c>
      <c r="C65" s="258">
        <v>15718.890000000003</v>
      </c>
      <c r="D65" s="259" t="s">
        <v>620</v>
      </c>
      <c r="E65" s="260" t="s">
        <v>626</v>
      </c>
      <c r="F65" s="261">
        <v>0</v>
      </c>
      <c r="G65" s="262">
        <v>63</v>
      </c>
      <c r="H65" s="59"/>
      <c r="I65" s="273"/>
      <c r="P65" s="279">
        <v>56422</v>
      </c>
      <c r="Q65" s="284" t="s">
        <v>178</v>
      </c>
      <c r="R65" s="285">
        <v>15719</v>
      </c>
      <c r="S65" s="292"/>
      <c r="T65" s="287" t="s">
        <v>626</v>
      </c>
      <c r="U65" s="284">
        <v>0</v>
      </c>
      <c r="V65" s="288">
        <v>63</v>
      </c>
    </row>
    <row r="66" spans="1:22" ht="18.45" customHeight="1" thickBot="1" x14ac:dyDescent="0.4">
      <c r="A66" s="257">
        <v>51127</v>
      </c>
      <c r="B66" s="269" t="s">
        <v>179</v>
      </c>
      <c r="C66" s="258">
        <v>15862.770000000002</v>
      </c>
      <c r="D66" s="259" t="s">
        <v>620</v>
      </c>
      <c r="E66" s="260" t="s">
        <v>626</v>
      </c>
      <c r="F66" s="261">
        <v>0</v>
      </c>
      <c r="G66" s="262">
        <v>64</v>
      </c>
      <c r="H66" s="59"/>
      <c r="I66" s="273"/>
      <c r="P66" s="279">
        <v>51127</v>
      </c>
      <c r="Q66" s="284" t="s">
        <v>1884</v>
      </c>
      <c r="R66" s="285">
        <v>15863</v>
      </c>
      <c r="S66" s="292"/>
      <c r="T66" s="287" t="s">
        <v>626</v>
      </c>
      <c r="U66" s="284">
        <v>0</v>
      </c>
      <c r="V66" s="288">
        <v>64</v>
      </c>
    </row>
    <row r="67" spans="1:22" ht="18.45" customHeight="1" thickBot="1" x14ac:dyDescent="0.4">
      <c r="A67" s="257">
        <v>51128</v>
      </c>
      <c r="B67" s="269" t="s">
        <v>180</v>
      </c>
      <c r="C67" s="258">
        <v>5935.05</v>
      </c>
      <c r="D67" s="259" t="s">
        <v>620</v>
      </c>
      <c r="E67" s="260" t="s">
        <v>1749</v>
      </c>
      <c r="F67" s="261">
        <v>0</v>
      </c>
      <c r="G67" s="262">
        <v>65</v>
      </c>
      <c r="H67" s="59"/>
      <c r="I67" s="273"/>
      <c r="P67" s="279">
        <v>51128</v>
      </c>
      <c r="Q67" s="284" t="s">
        <v>180</v>
      </c>
      <c r="R67" s="285">
        <v>5935</v>
      </c>
      <c r="S67" s="292"/>
      <c r="T67" s="287" t="s">
        <v>1749</v>
      </c>
      <c r="U67" s="284">
        <v>0</v>
      </c>
      <c r="V67" s="288">
        <v>65</v>
      </c>
    </row>
    <row r="68" spans="1:22" ht="18.45" customHeight="1" thickBot="1" x14ac:dyDescent="0.4">
      <c r="A68" s="257">
        <v>51163</v>
      </c>
      <c r="B68" s="269" t="s">
        <v>181</v>
      </c>
      <c r="C68" s="258">
        <v>13944.370000000003</v>
      </c>
      <c r="D68" s="259" t="s">
        <v>620</v>
      </c>
      <c r="E68" s="260" t="s">
        <v>626</v>
      </c>
      <c r="F68" s="261">
        <v>0</v>
      </c>
      <c r="G68" s="262">
        <v>66</v>
      </c>
      <c r="H68" s="59"/>
      <c r="I68" s="273"/>
      <c r="P68" s="279">
        <v>51163</v>
      </c>
      <c r="Q68" s="284" t="s">
        <v>181</v>
      </c>
      <c r="R68" s="285">
        <v>13944</v>
      </c>
      <c r="S68" s="292"/>
      <c r="T68" s="287" t="s">
        <v>626</v>
      </c>
      <c r="U68" s="284">
        <v>0</v>
      </c>
      <c r="V68" s="288">
        <v>66</v>
      </c>
    </row>
    <row r="69" spans="1:22" ht="18.45" customHeight="1" thickBot="1" x14ac:dyDescent="0.4">
      <c r="A69" s="257">
        <v>51164</v>
      </c>
      <c r="B69" s="269" t="s">
        <v>661</v>
      </c>
      <c r="C69" s="258">
        <v>7613.6500000000015</v>
      </c>
      <c r="D69" s="259" t="s">
        <v>620</v>
      </c>
      <c r="E69" s="260" t="s">
        <v>1749</v>
      </c>
      <c r="F69" s="261">
        <v>0</v>
      </c>
      <c r="G69" s="262">
        <v>67</v>
      </c>
      <c r="H69" s="59"/>
      <c r="I69" s="273"/>
      <c r="P69" s="279">
        <v>51164</v>
      </c>
      <c r="Q69" s="284" t="s">
        <v>661</v>
      </c>
      <c r="R69" s="285">
        <v>7614</v>
      </c>
      <c r="S69" s="292"/>
      <c r="T69" s="287" t="s">
        <v>1749</v>
      </c>
      <c r="U69" s="284">
        <v>0</v>
      </c>
      <c r="V69" s="288">
        <v>67</v>
      </c>
    </row>
    <row r="70" spans="1:22" ht="18.45" customHeight="1" thickBot="1" x14ac:dyDescent="0.4">
      <c r="A70" s="257">
        <v>45310</v>
      </c>
      <c r="B70" s="269" t="s">
        <v>182</v>
      </c>
      <c r="C70" s="258">
        <v>20866.485805899418</v>
      </c>
      <c r="D70" s="259"/>
      <c r="E70" s="260" t="s">
        <v>626</v>
      </c>
      <c r="F70" s="261">
        <v>0</v>
      </c>
      <c r="G70" s="262">
        <v>68</v>
      </c>
      <c r="H70" s="59"/>
      <c r="I70" s="273"/>
      <c r="P70" s="279">
        <v>45310</v>
      </c>
      <c r="Q70" s="284" t="s">
        <v>182</v>
      </c>
      <c r="R70" s="285">
        <v>20866</v>
      </c>
      <c r="S70" s="292"/>
      <c r="T70" s="287" t="s">
        <v>626</v>
      </c>
      <c r="U70" s="284">
        <v>0</v>
      </c>
      <c r="V70" s="288">
        <v>68</v>
      </c>
    </row>
    <row r="71" spans="1:22" ht="18.45" customHeight="1" thickBot="1" x14ac:dyDescent="0.4">
      <c r="A71" s="257">
        <v>71820</v>
      </c>
      <c r="B71" s="269" t="s">
        <v>183</v>
      </c>
      <c r="C71" s="258">
        <v>33368.170000000006</v>
      </c>
      <c r="D71" s="259">
        <v>5</v>
      </c>
      <c r="E71" s="260" t="s">
        <v>1856</v>
      </c>
      <c r="F71" s="261">
        <v>0</v>
      </c>
      <c r="G71" s="262">
        <v>69</v>
      </c>
      <c r="H71" s="59"/>
      <c r="I71" s="273"/>
      <c r="P71" s="279">
        <v>71820</v>
      </c>
      <c r="Q71" s="284" t="s">
        <v>183</v>
      </c>
      <c r="R71" s="285">
        <v>33368</v>
      </c>
      <c r="S71" s="286">
        <v>5</v>
      </c>
      <c r="T71" s="287" t="s">
        <v>1571</v>
      </c>
      <c r="U71" s="284">
        <v>0</v>
      </c>
      <c r="V71" s="288">
        <v>69</v>
      </c>
    </row>
    <row r="72" spans="1:22" ht="18.45" customHeight="1" thickBot="1" x14ac:dyDescent="0.4">
      <c r="A72" s="257">
        <v>72576</v>
      </c>
      <c r="B72" s="269" t="s">
        <v>184</v>
      </c>
      <c r="C72" s="258">
        <v>69086.380000000019</v>
      </c>
      <c r="D72" s="259">
        <v>1</v>
      </c>
      <c r="E72" s="260" t="s">
        <v>1861</v>
      </c>
      <c r="F72" s="261">
        <v>0</v>
      </c>
      <c r="G72" s="262">
        <v>70</v>
      </c>
      <c r="H72" s="59"/>
      <c r="I72" s="273"/>
      <c r="P72" s="279">
        <v>72576</v>
      </c>
      <c r="Q72" s="284" t="s">
        <v>184</v>
      </c>
      <c r="R72" s="285">
        <v>69086</v>
      </c>
      <c r="S72" s="291">
        <v>1</v>
      </c>
      <c r="T72" s="287" t="s">
        <v>1722</v>
      </c>
      <c r="U72" s="284">
        <v>0</v>
      </c>
      <c r="V72" s="288">
        <v>70</v>
      </c>
    </row>
    <row r="73" spans="1:22" ht="18.45" customHeight="1" thickBot="1" x14ac:dyDescent="0.4">
      <c r="A73" s="257">
        <v>72577</v>
      </c>
      <c r="B73" s="269" t="s">
        <v>185</v>
      </c>
      <c r="C73" s="258">
        <v>79361.810000000012</v>
      </c>
      <c r="D73" s="259">
        <v>1</v>
      </c>
      <c r="E73" s="260" t="s">
        <v>1862</v>
      </c>
      <c r="F73" s="261">
        <v>0</v>
      </c>
      <c r="G73" s="262">
        <v>71</v>
      </c>
      <c r="H73" s="59"/>
      <c r="I73" s="273"/>
      <c r="P73" s="279">
        <v>72577</v>
      </c>
      <c r="Q73" s="284" t="s">
        <v>185</v>
      </c>
      <c r="R73" s="293">
        <v>79362</v>
      </c>
      <c r="S73" s="286">
        <v>1</v>
      </c>
      <c r="T73" s="287" t="s">
        <v>1723</v>
      </c>
      <c r="U73" s="284">
        <v>0</v>
      </c>
      <c r="V73" s="288">
        <v>71</v>
      </c>
    </row>
    <row r="74" spans="1:22" ht="18.45" customHeight="1" thickBot="1" x14ac:dyDescent="0.4">
      <c r="A74" s="257">
        <v>71600</v>
      </c>
      <c r="B74" s="269" t="s">
        <v>1126</v>
      </c>
      <c r="C74" s="258">
        <v>19172.010000000002</v>
      </c>
      <c r="D74" s="259">
        <v>4</v>
      </c>
      <c r="E74" s="260" t="s">
        <v>1571</v>
      </c>
      <c r="F74" s="261">
        <v>0</v>
      </c>
      <c r="G74" s="262">
        <v>72</v>
      </c>
      <c r="H74" s="59"/>
      <c r="I74" s="273"/>
      <c r="P74" s="279">
        <v>71600</v>
      </c>
      <c r="Q74" s="284" t="s">
        <v>1126</v>
      </c>
      <c r="R74" s="285">
        <v>19172</v>
      </c>
      <c r="S74" s="286">
        <v>4</v>
      </c>
      <c r="T74" s="287" t="s">
        <v>1571</v>
      </c>
      <c r="U74" s="284">
        <v>0</v>
      </c>
      <c r="V74" s="288">
        <v>72</v>
      </c>
    </row>
    <row r="75" spans="1:22" ht="18.45" customHeight="1" thickBot="1" x14ac:dyDescent="0.4">
      <c r="A75" s="257">
        <v>71603</v>
      </c>
      <c r="B75" s="269" t="s">
        <v>664</v>
      </c>
      <c r="C75" s="258">
        <v>19723.550000000003</v>
      </c>
      <c r="D75" s="259">
        <v>4</v>
      </c>
      <c r="E75" s="260" t="s">
        <v>1856</v>
      </c>
      <c r="F75" s="261" t="s">
        <v>1400</v>
      </c>
      <c r="G75" s="262">
        <v>73</v>
      </c>
      <c r="H75" s="59"/>
      <c r="I75" s="273"/>
      <c r="P75" s="279">
        <v>71603</v>
      </c>
      <c r="Q75" s="284" t="s">
        <v>664</v>
      </c>
      <c r="R75" s="290">
        <v>19724</v>
      </c>
      <c r="S75" s="291">
        <v>4</v>
      </c>
      <c r="T75" s="287" t="s">
        <v>1721</v>
      </c>
      <c r="U75" s="284" t="s">
        <v>1400</v>
      </c>
      <c r="V75" s="288">
        <v>73</v>
      </c>
    </row>
    <row r="76" spans="1:22" ht="18.45" customHeight="1" thickBot="1" x14ac:dyDescent="0.4">
      <c r="A76" s="257">
        <v>71604</v>
      </c>
      <c r="B76" s="269" t="s">
        <v>665</v>
      </c>
      <c r="C76" s="258">
        <v>20850.61</v>
      </c>
      <c r="D76" s="259">
        <v>4</v>
      </c>
      <c r="E76" s="260" t="s">
        <v>1856</v>
      </c>
      <c r="F76" s="261" t="s">
        <v>1400</v>
      </c>
      <c r="G76" s="262">
        <v>74</v>
      </c>
      <c r="H76" s="59"/>
      <c r="I76" s="273"/>
      <c r="P76" s="279">
        <v>71604</v>
      </c>
      <c r="Q76" s="284" t="s">
        <v>665</v>
      </c>
      <c r="R76" s="285">
        <v>20851</v>
      </c>
      <c r="S76" s="286">
        <v>4</v>
      </c>
      <c r="T76" s="287" t="s">
        <v>1571</v>
      </c>
      <c r="U76" s="284" t="s">
        <v>1400</v>
      </c>
      <c r="V76" s="288">
        <v>74</v>
      </c>
    </row>
    <row r="77" spans="1:22" ht="18.45" customHeight="1" thickBot="1" x14ac:dyDescent="0.4">
      <c r="A77" s="257">
        <v>71597</v>
      </c>
      <c r="B77" s="269" t="s">
        <v>186</v>
      </c>
      <c r="C77" s="258">
        <v>11414.480000000001</v>
      </c>
      <c r="D77" s="259">
        <v>10</v>
      </c>
      <c r="E77" s="260" t="s">
        <v>1856</v>
      </c>
      <c r="F77" s="261" t="s">
        <v>1400</v>
      </c>
      <c r="G77" s="262">
        <v>75</v>
      </c>
      <c r="H77" s="59"/>
      <c r="I77" s="273"/>
      <c r="P77" s="279">
        <v>71597</v>
      </c>
      <c r="Q77" s="284" t="s">
        <v>186</v>
      </c>
      <c r="R77" s="285">
        <v>11414</v>
      </c>
      <c r="S77" s="286">
        <v>10</v>
      </c>
      <c r="T77" s="287" t="s">
        <v>1721</v>
      </c>
      <c r="U77" s="284" t="s">
        <v>1400</v>
      </c>
      <c r="V77" s="288">
        <v>75</v>
      </c>
    </row>
    <row r="78" spans="1:22" ht="18.45" customHeight="1" thickBot="1" x14ac:dyDescent="0.4">
      <c r="A78" s="257">
        <v>71598</v>
      </c>
      <c r="B78" s="269" t="s">
        <v>187</v>
      </c>
      <c r="C78" s="258">
        <v>12901.240000000003</v>
      </c>
      <c r="D78" s="259">
        <v>10</v>
      </c>
      <c r="E78" s="260" t="s">
        <v>1856</v>
      </c>
      <c r="F78" s="261">
        <v>0</v>
      </c>
      <c r="G78" s="262">
        <v>76</v>
      </c>
      <c r="H78" s="59"/>
      <c r="I78" s="273"/>
      <c r="P78" s="279">
        <v>71598</v>
      </c>
      <c r="Q78" s="284" t="s">
        <v>187</v>
      </c>
      <c r="R78" s="285">
        <v>12901</v>
      </c>
      <c r="S78" s="286">
        <v>10</v>
      </c>
      <c r="T78" s="287" t="s">
        <v>1721</v>
      </c>
      <c r="U78" s="284">
        <v>0</v>
      </c>
      <c r="V78" s="288">
        <v>76</v>
      </c>
    </row>
    <row r="79" spans="1:22" ht="18.45" customHeight="1" thickBot="1" x14ac:dyDescent="0.4">
      <c r="A79" s="257">
        <v>76012</v>
      </c>
      <c r="B79" s="269" t="s">
        <v>188</v>
      </c>
      <c r="C79" s="258">
        <v>42120.87</v>
      </c>
      <c r="D79" s="259" t="s">
        <v>620</v>
      </c>
      <c r="E79" s="260" t="s">
        <v>1857</v>
      </c>
      <c r="F79" s="261">
        <v>0</v>
      </c>
      <c r="G79" s="262">
        <v>77</v>
      </c>
      <c r="H79" s="59"/>
      <c r="I79" s="273"/>
      <c r="P79" s="279">
        <v>76012</v>
      </c>
      <c r="Q79" s="284" t="s">
        <v>188</v>
      </c>
      <c r="R79" s="285">
        <v>42121</v>
      </c>
      <c r="S79" s="292"/>
      <c r="T79" s="287" t="s">
        <v>663</v>
      </c>
      <c r="U79" s="284">
        <v>0</v>
      </c>
      <c r="V79" s="288">
        <v>77</v>
      </c>
    </row>
    <row r="80" spans="1:22" ht="18.45" customHeight="1" thickBot="1" x14ac:dyDescent="0.4">
      <c r="A80" s="257">
        <v>71613</v>
      </c>
      <c r="B80" s="269" t="s">
        <v>189</v>
      </c>
      <c r="C80" s="258">
        <v>29807.140000000007</v>
      </c>
      <c r="D80" s="259" t="s">
        <v>620</v>
      </c>
      <c r="E80" s="260" t="s">
        <v>1856</v>
      </c>
      <c r="F80" s="261">
        <v>0</v>
      </c>
      <c r="G80" s="262">
        <v>78</v>
      </c>
      <c r="H80" s="59"/>
      <c r="P80" s="279">
        <v>71613</v>
      </c>
      <c r="Q80" s="284" t="s">
        <v>1885</v>
      </c>
      <c r="R80" s="285">
        <v>29807</v>
      </c>
      <c r="S80" s="292"/>
      <c r="T80" s="287" t="s">
        <v>1721</v>
      </c>
      <c r="U80" s="284">
        <v>0</v>
      </c>
      <c r="V80" s="288">
        <v>78</v>
      </c>
    </row>
    <row r="81" spans="1:22" ht="18.45" customHeight="1" thickBot="1" x14ac:dyDescent="0.4">
      <c r="A81" s="257">
        <v>71615</v>
      </c>
      <c r="B81" s="269" t="s">
        <v>190</v>
      </c>
      <c r="C81" s="258">
        <v>33595.980000000003</v>
      </c>
      <c r="D81" s="259" t="s">
        <v>620</v>
      </c>
      <c r="E81" s="260" t="s">
        <v>1857</v>
      </c>
      <c r="F81" s="261">
        <v>0</v>
      </c>
      <c r="G81" s="262">
        <v>79</v>
      </c>
      <c r="H81" s="59"/>
      <c r="P81" s="279">
        <v>71615</v>
      </c>
      <c r="Q81" s="284" t="s">
        <v>1886</v>
      </c>
      <c r="R81" s="285">
        <v>33596</v>
      </c>
      <c r="S81" s="292"/>
      <c r="T81" s="287" t="s">
        <v>663</v>
      </c>
      <c r="U81" s="284">
        <v>0</v>
      </c>
      <c r="V81" s="288">
        <v>79</v>
      </c>
    </row>
    <row r="82" spans="1:22" ht="18.45" customHeight="1" thickBot="1" x14ac:dyDescent="0.4">
      <c r="A82" s="257">
        <v>72583</v>
      </c>
      <c r="B82" s="269" t="s">
        <v>191</v>
      </c>
      <c r="C82" s="258">
        <v>40226.450000000004</v>
      </c>
      <c r="D82" s="259">
        <v>1</v>
      </c>
      <c r="E82" s="260" t="s">
        <v>1863</v>
      </c>
      <c r="F82" s="261" t="s">
        <v>1157</v>
      </c>
      <c r="G82" s="262">
        <v>80</v>
      </c>
      <c r="H82" s="59"/>
      <c r="P82" s="279">
        <v>72583</v>
      </c>
      <c r="Q82" s="284" t="s">
        <v>191</v>
      </c>
      <c r="R82" s="285">
        <v>40226</v>
      </c>
      <c r="S82" s="286">
        <v>1</v>
      </c>
      <c r="T82" s="287" t="s">
        <v>1133</v>
      </c>
      <c r="U82" s="284" t="s">
        <v>1157</v>
      </c>
      <c r="V82" s="288">
        <v>80</v>
      </c>
    </row>
    <row r="83" spans="1:22" ht="18.45" customHeight="1" thickBot="1" x14ac:dyDescent="0.4">
      <c r="A83" s="257">
        <v>72584</v>
      </c>
      <c r="B83" s="269" t="s">
        <v>1146</v>
      </c>
      <c r="C83" s="258">
        <v>100164.46000000002</v>
      </c>
      <c r="D83" s="259">
        <v>1</v>
      </c>
      <c r="E83" s="260" t="s">
        <v>839</v>
      </c>
      <c r="F83" s="261">
        <v>0</v>
      </c>
      <c r="G83" s="262">
        <v>81</v>
      </c>
      <c r="H83" s="59"/>
      <c r="P83" s="279">
        <v>72584</v>
      </c>
      <c r="Q83" s="284" t="s">
        <v>1887</v>
      </c>
      <c r="R83" s="285">
        <v>100164</v>
      </c>
      <c r="S83" s="286">
        <v>1</v>
      </c>
      <c r="T83" s="287" t="s">
        <v>839</v>
      </c>
      <c r="U83" s="284">
        <v>0</v>
      </c>
      <c r="V83" s="288">
        <v>81</v>
      </c>
    </row>
    <row r="84" spans="1:22" ht="18.45" customHeight="1" thickBot="1" x14ac:dyDescent="0.4">
      <c r="A84" s="257">
        <v>72585</v>
      </c>
      <c r="B84" s="269" t="s">
        <v>1147</v>
      </c>
      <c r="C84" s="258">
        <v>105703.84000000003</v>
      </c>
      <c r="D84" s="259">
        <v>1</v>
      </c>
      <c r="E84" s="260" t="s">
        <v>1864</v>
      </c>
      <c r="F84" s="261">
        <v>0</v>
      </c>
      <c r="G84" s="262">
        <v>82</v>
      </c>
      <c r="H84" s="59"/>
      <c r="P84" s="279">
        <v>72585</v>
      </c>
      <c r="Q84" s="284" t="s">
        <v>1888</v>
      </c>
      <c r="R84" s="285">
        <v>105704</v>
      </c>
      <c r="S84" s="286">
        <v>1</v>
      </c>
      <c r="T84" s="287" t="s">
        <v>1481</v>
      </c>
      <c r="U84" s="284">
        <v>0</v>
      </c>
      <c r="V84" s="288">
        <v>82</v>
      </c>
    </row>
    <row r="85" spans="1:22" ht="18.45" customHeight="1" thickBot="1" x14ac:dyDescent="0.4">
      <c r="A85" s="257">
        <v>72565</v>
      </c>
      <c r="B85" s="269" t="s">
        <v>666</v>
      </c>
      <c r="C85" s="258">
        <v>156265.67000000001</v>
      </c>
      <c r="D85" s="259">
        <v>1</v>
      </c>
      <c r="E85" s="260" t="s">
        <v>1859</v>
      </c>
      <c r="F85" s="261">
        <v>0</v>
      </c>
      <c r="G85" s="262">
        <v>83</v>
      </c>
      <c r="H85" s="59"/>
      <c r="P85" s="279">
        <v>72565</v>
      </c>
      <c r="Q85" s="284" t="s">
        <v>666</v>
      </c>
      <c r="R85" s="285">
        <v>156266</v>
      </c>
      <c r="S85" s="286">
        <v>1</v>
      </c>
      <c r="T85" s="287" t="s">
        <v>840</v>
      </c>
      <c r="U85" s="284">
        <v>0</v>
      </c>
      <c r="V85" s="288">
        <v>83</v>
      </c>
    </row>
    <row r="86" spans="1:22" ht="18.45" customHeight="1" thickBot="1" x14ac:dyDescent="0.4">
      <c r="A86" s="257">
        <v>72567</v>
      </c>
      <c r="B86" s="269" t="s">
        <v>1148</v>
      </c>
      <c r="C86" s="258">
        <v>163123.95000000001</v>
      </c>
      <c r="D86" s="259">
        <v>1</v>
      </c>
      <c r="E86" s="260" t="s">
        <v>1860</v>
      </c>
      <c r="F86" s="261">
        <v>0</v>
      </c>
      <c r="G86" s="262">
        <v>84</v>
      </c>
      <c r="H86" s="59"/>
      <c r="P86" s="279">
        <v>72567</v>
      </c>
      <c r="Q86" s="284" t="s">
        <v>1889</v>
      </c>
      <c r="R86" s="285">
        <v>163124</v>
      </c>
      <c r="S86" s="286">
        <v>1</v>
      </c>
      <c r="T86" s="287" t="s">
        <v>1480</v>
      </c>
      <c r="U86" s="284">
        <v>0</v>
      </c>
      <c r="V86" s="288">
        <v>84</v>
      </c>
    </row>
    <row r="87" spans="1:22" ht="18.45" customHeight="1" thickBot="1" x14ac:dyDescent="0.4">
      <c r="A87" s="257">
        <v>72486</v>
      </c>
      <c r="B87" s="269" t="s">
        <v>667</v>
      </c>
      <c r="C87" s="258">
        <v>102394.60000000002</v>
      </c>
      <c r="D87" s="259">
        <v>1</v>
      </c>
      <c r="E87" s="260" t="s">
        <v>1858</v>
      </c>
      <c r="F87" s="261">
        <v>0</v>
      </c>
      <c r="G87" s="262">
        <v>85</v>
      </c>
      <c r="H87" s="59"/>
      <c r="P87" s="279">
        <v>72486</v>
      </c>
      <c r="Q87" s="284" t="s">
        <v>667</v>
      </c>
      <c r="R87" s="285">
        <v>102395</v>
      </c>
      <c r="S87" s="286">
        <v>1</v>
      </c>
      <c r="T87" s="287" t="s">
        <v>1571</v>
      </c>
      <c r="U87" s="284">
        <v>0</v>
      </c>
      <c r="V87" s="288">
        <v>85</v>
      </c>
    </row>
    <row r="88" spans="1:22" ht="18.45" customHeight="1" thickBot="1" x14ac:dyDescent="0.4">
      <c r="A88" s="257">
        <v>71606</v>
      </c>
      <c r="B88" s="269" t="s">
        <v>668</v>
      </c>
      <c r="C88" s="258">
        <v>27830.764657080003</v>
      </c>
      <c r="D88" s="259">
        <v>4</v>
      </c>
      <c r="E88" s="263" t="s">
        <v>1571</v>
      </c>
      <c r="F88" s="261">
        <v>0</v>
      </c>
      <c r="G88" s="262">
        <v>86</v>
      </c>
      <c r="H88" s="59"/>
      <c r="P88" s="279">
        <v>71606</v>
      </c>
      <c r="Q88" s="284" t="s">
        <v>1890</v>
      </c>
      <c r="R88" s="285">
        <v>27831</v>
      </c>
      <c r="S88" s="286">
        <v>4</v>
      </c>
      <c r="T88" s="289" t="s">
        <v>1571</v>
      </c>
      <c r="U88" s="284">
        <v>0</v>
      </c>
      <c r="V88" s="288">
        <v>86</v>
      </c>
    </row>
    <row r="89" spans="1:22" ht="18.45" customHeight="1" thickBot="1" x14ac:dyDescent="0.4">
      <c r="A89" s="257">
        <v>71608</v>
      </c>
      <c r="B89" s="269" t="s">
        <v>669</v>
      </c>
      <c r="C89" s="258">
        <v>31928.110428601009</v>
      </c>
      <c r="D89" s="259">
        <v>4</v>
      </c>
      <c r="E89" s="260" t="s">
        <v>670</v>
      </c>
      <c r="F89" s="261">
        <v>0</v>
      </c>
      <c r="G89" s="262">
        <v>87</v>
      </c>
      <c r="H89" s="59"/>
      <c r="P89" s="279">
        <v>71608</v>
      </c>
      <c r="Q89" s="284" t="s">
        <v>1891</v>
      </c>
      <c r="R89" s="285">
        <v>31928</v>
      </c>
      <c r="S89" s="286">
        <v>4</v>
      </c>
      <c r="T89" s="287" t="s">
        <v>670</v>
      </c>
      <c r="U89" s="284">
        <v>0</v>
      </c>
      <c r="V89" s="288">
        <v>87</v>
      </c>
    </row>
    <row r="90" spans="1:22" ht="18.45" customHeight="1" thickBot="1" x14ac:dyDescent="0.4">
      <c r="A90" s="257">
        <v>41000</v>
      </c>
      <c r="B90" s="269" t="s">
        <v>671</v>
      </c>
      <c r="C90" s="258">
        <v>10898.910000000002</v>
      </c>
      <c r="D90" s="259">
        <v>10</v>
      </c>
      <c r="E90" s="260" t="s">
        <v>1818</v>
      </c>
      <c r="F90" s="261">
        <v>0</v>
      </c>
      <c r="G90" s="262">
        <v>88</v>
      </c>
      <c r="H90" s="59"/>
      <c r="P90" s="279">
        <v>41000</v>
      </c>
      <c r="Q90" s="284" t="s">
        <v>671</v>
      </c>
      <c r="R90" s="285">
        <v>10899</v>
      </c>
      <c r="S90" s="286">
        <v>10</v>
      </c>
      <c r="T90" s="287" t="s">
        <v>626</v>
      </c>
      <c r="U90" s="284">
        <v>0</v>
      </c>
      <c r="V90" s="288">
        <v>88</v>
      </c>
    </row>
    <row r="91" spans="1:22" ht="18.45" customHeight="1" thickBot="1" x14ac:dyDescent="0.4">
      <c r="A91" s="257">
        <v>72415</v>
      </c>
      <c r="B91" s="269" t="s">
        <v>192</v>
      </c>
      <c r="C91" s="258">
        <v>3783.9504780000016</v>
      </c>
      <c r="D91" s="259">
        <v>6</v>
      </c>
      <c r="E91" s="260" t="s">
        <v>1856</v>
      </c>
      <c r="F91" s="261">
        <v>0</v>
      </c>
      <c r="G91" s="262">
        <v>89</v>
      </c>
      <c r="H91" s="59"/>
      <c r="P91" s="279">
        <v>72415</v>
      </c>
      <c r="Q91" s="284" t="s">
        <v>192</v>
      </c>
      <c r="R91" s="285">
        <v>3784</v>
      </c>
      <c r="S91" s="286">
        <v>6</v>
      </c>
      <c r="T91" s="287" t="s">
        <v>1721</v>
      </c>
      <c r="U91" s="284">
        <v>0</v>
      </c>
      <c r="V91" s="288">
        <v>89</v>
      </c>
    </row>
    <row r="92" spans="1:22" ht="18.45" customHeight="1" thickBot="1" x14ac:dyDescent="0.4">
      <c r="A92" s="257">
        <v>72418</v>
      </c>
      <c r="B92" s="269" t="s">
        <v>193</v>
      </c>
      <c r="C92" s="258">
        <v>3704.5894806501965</v>
      </c>
      <c r="D92" s="259">
        <v>6</v>
      </c>
      <c r="E92" s="260" t="s">
        <v>1856</v>
      </c>
      <c r="F92" s="261">
        <v>0</v>
      </c>
      <c r="G92" s="262">
        <v>90</v>
      </c>
      <c r="H92" s="59"/>
      <c r="P92" s="279">
        <v>72418</v>
      </c>
      <c r="Q92" s="284" t="s">
        <v>193</v>
      </c>
      <c r="R92" s="285">
        <v>3705</v>
      </c>
      <c r="S92" s="286">
        <v>6</v>
      </c>
      <c r="T92" s="287" t="s">
        <v>1721</v>
      </c>
      <c r="U92" s="284">
        <v>0</v>
      </c>
      <c r="V92" s="288">
        <v>90</v>
      </c>
    </row>
    <row r="93" spans="1:22" ht="18.45" customHeight="1" thickBot="1" x14ac:dyDescent="0.4">
      <c r="A93" s="257">
        <v>72408</v>
      </c>
      <c r="B93" s="269" t="s">
        <v>194</v>
      </c>
      <c r="C93" s="258">
        <v>13788.500000000004</v>
      </c>
      <c r="D93" s="259">
        <v>6</v>
      </c>
      <c r="E93" s="260" t="s">
        <v>1818</v>
      </c>
      <c r="F93" s="261">
        <v>0</v>
      </c>
      <c r="G93" s="262">
        <v>91</v>
      </c>
      <c r="H93" s="59"/>
      <c r="P93" s="279">
        <v>72408</v>
      </c>
      <c r="Q93" s="284" t="s">
        <v>194</v>
      </c>
      <c r="R93" s="285">
        <v>13789</v>
      </c>
      <c r="S93" s="286">
        <v>6</v>
      </c>
      <c r="T93" s="287" t="s">
        <v>1708</v>
      </c>
      <c r="U93" s="284">
        <v>0</v>
      </c>
      <c r="V93" s="288">
        <v>91</v>
      </c>
    </row>
    <row r="94" spans="1:22" ht="18.45" customHeight="1" thickBot="1" x14ac:dyDescent="0.4">
      <c r="A94" s="257">
        <v>72416</v>
      </c>
      <c r="B94" s="269" t="s">
        <v>195</v>
      </c>
      <c r="C94" s="258">
        <v>4502.0351726702656</v>
      </c>
      <c r="D94" s="259">
        <v>6</v>
      </c>
      <c r="E94" s="260" t="s">
        <v>1856</v>
      </c>
      <c r="F94" s="261">
        <v>0</v>
      </c>
      <c r="G94" s="262">
        <v>92</v>
      </c>
      <c r="H94" s="59"/>
      <c r="I94" s="273"/>
      <c r="P94" s="279">
        <v>72416</v>
      </c>
      <c r="Q94" s="284" t="s">
        <v>195</v>
      </c>
      <c r="R94" s="293">
        <v>4502</v>
      </c>
      <c r="S94" s="286">
        <v>6</v>
      </c>
      <c r="T94" s="287" t="s">
        <v>1721</v>
      </c>
      <c r="U94" s="284">
        <v>0</v>
      </c>
      <c r="V94" s="288">
        <v>92</v>
      </c>
    </row>
    <row r="95" spans="1:22" ht="18.45" customHeight="1" thickBot="1" x14ac:dyDescent="0.4">
      <c r="A95" s="257">
        <v>81534</v>
      </c>
      <c r="B95" s="269" t="s">
        <v>196</v>
      </c>
      <c r="C95" s="258">
        <v>3098.9345246855873</v>
      </c>
      <c r="D95" s="259">
        <v>6</v>
      </c>
      <c r="E95" s="260" t="s">
        <v>1870</v>
      </c>
      <c r="F95" s="261">
        <v>0</v>
      </c>
      <c r="G95" s="262">
        <v>93</v>
      </c>
      <c r="H95" s="59"/>
      <c r="I95" s="273"/>
      <c r="P95" s="279">
        <v>81534</v>
      </c>
      <c r="Q95" s="284" t="s">
        <v>196</v>
      </c>
      <c r="R95" s="285">
        <v>3099</v>
      </c>
      <c r="S95" s="286">
        <v>6</v>
      </c>
      <c r="T95" s="287" t="s">
        <v>1729</v>
      </c>
      <c r="U95" s="284">
        <v>0</v>
      </c>
      <c r="V95" s="288">
        <v>93</v>
      </c>
    </row>
    <row r="96" spans="1:22" ht="18.45" customHeight="1" thickBot="1" x14ac:dyDescent="0.4">
      <c r="A96" s="257">
        <v>81726</v>
      </c>
      <c r="B96" s="269" t="s">
        <v>197</v>
      </c>
      <c r="C96" s="258">
        <v>15140.1</v>
      </c>
      <c r="D96" s="259">
        <v>10</v>
      </c>
      <c r="E96" s="260" t="s">
        <v>1729</v>
      </c>
      <c r="F96" s="261">
        <v>0</v>
      </c>
      <c r="G96" s="262">
        <v>94</v>
      </c>
      <c r="H96" s="59"/>
      <c r="I96" s="273"/>
      <c r="P96" s="279">
        <v>81726</v>
      </c>
      <c r="Q96" s="284" t="s">
        <v>197</v>
      </c>
      <c r="R96" s="285">
        <v>15140</v>
      </c>
      <c r="S96" s="286">
        <v>10</v>
      </c>
      <c r="T96" s="287" t="s">
        <v>1729</v>
      </c>
      <c r="U96" s="284">
        <v>0</v>
      </c>
      <c r="V96" s="288">
        <v>94</v>
      </c>
    </row>
    <row r="97" spans="1:22" ht="18.45" customHeight="1" thickBot="1" x14ac:dyDescent="0.4">
      <c r="A97" s="257">
        <v>80031</v>
      </c>
      <c r="B97" s="269" t="s">
        <v>198</v>
      </c>
      <c r="C97" s="258">
        <v>19565.5</v>
      </c>
      <c r="D97" s="259">
        <v>6</v>
      </c>
      <c r="E97" s="260" t="s">
        <v>626</v>
      </c>
      <c r="F97" s="261">
        <v>0</v>
      </c>
      <c r="G97" s="262">
        <v>95</v>
      </c>
      <c r="H97" s="59"/>
      <c r="I97" s="273"/>
      <c r="P97" s="279">
        <v>80031</v>
      </c>
      <c r="Q97" s="284" t="s">
        <v>198</v>
      </c>
      <c r="R97" s="285">
        <v>19566</v>
      </c>
      <c r="S97" s="286">
        <v>6</v>
      </c>
      <c r="T97" s="287" t="s">
        <v>626</v>
      </c>
      <c r="U97" s="284">
        <v>0</v>
      </c>
      <c r="V97" s="288">
        <v>95</v>
      </c>
    </row>
    <row r="98" spans="1:22" ht="18.45" customHeight="1" thickBot="1" x14ac:dyDescent="0.4">
      <c r="A98" s="257">
        <v>81715</v>
      </c>
      <c r="B98" s="269" t="s">
        <v>199</v>
      </c>
      <c r="C98" s="258">
        <v>12524.1</v>
      </c>
      <c r="D98" s="259">
        <v>4</v>
      </c>
      <c r="E98" s="260" t="s">
        <v>1571</v>
      </c>
      <c r="F98" s="261">
        <v>0</v>
      </c>
      <c r="G98" s="262">
        <v>96</v>
      </c>
      <c r="H98" s="59"/>
      <c r="I98" s="273"/>
      <c r="P98" s="279">
        <v>81715</v>
      </c>
      <c r="Q98" s="284" t="s">
        <v>199</v>
      </c>
      <c r="R98" s="285">
        <v>12524</v>
      </c>
      <c r="S98" s="286">
        <v>4</v>
      </c>
      <c r="T98" s="287" t="s">
        <v>1571</v>
      </c>
      <c r="U98" s="284">
        <v>0</v>
      </c>
      <c r="V98" s="288">
        <v>96</v>
      </c>
    </row>
    <row r="99" spans="1:22" ht="18.45" customHeight="1" thickBot="1" x14ac:dyDescent="0.4">
      <c r="A99" s="257">
        <v>81708</v>
      </c>
      <c r="B99" s="269" t="s">
        <v>200</v>
      </c>
      <c r="C99" s="258">
        <v>7575.5000000000009</v>
      </c>
      <c r="D99" s="259">
        <v>10</v>
      </c>
      <c r="E99" s="260" t="s">
        <v>1838</v>
      </c>
      <c r="F99" s="261">
        <v>0</v>
      </c>
      <c r="G99" s="262">
        <v>97</v>
      </c>
      <c r="H99" s="59"/>
      <c r="I99" s="273"/>
      <c r="P99" s="279">
        <v>81708</v>
      </c>
      <c r="Q99" s="284" t="s">
        <v>200</v>
      </c>
      <c r="R99" s="285">
        <v>7576</v>
      </c>
      <c r="S99" s="286">
        <v>10</v>
      </c>
      <c r="T99" s="287" t="s">
        <v>1717</v>
      </c>
      <c r="U99" s="284">
        <v>0</v>
      </c>
      <c r="V99" s="288">
        <v>97</v>
      </c>
    </row>
    <row r="100" spans="1:22" ht="18.45" customHeight="1" thickBot="1" x14ac:dyDescent="0.4">
      <c r="A100" s="257">
        <v>72700</v>
      </c>
      <c r="B100" s="269" t="s">
        <v>673</v>
      </c>
      <c r="C100" s="258">
        <v>53301.000000000007</v>
      </c>
      <c r="D100" s="259">
        <v>5</v>
      </c>
      <c r="E100" s="260" t="s">
        <v>1138</v>
      </c>
      <c r="F100" s="261">
        <v>0</v>
      </c>
      <c r="G100" s="262">
        <v>98</v>
      </c>
      <c r="H100" s="59"/>
      <c r="P100" s="279">
        <v>72700</v>
      </c>
      <c r="Q100" s="284" t="s">
        <v>673</v>
      </c>
      <c r="R100" s="285">
        <v>53301</v>
      </c>
      <c r="S100" s="286">
        <v>5</v>
      </c>
      <c r="T100" s="287" t="s">
        <v>1138</v>
      </c>
      <c r="U100" s="284">
        <v>0</v>
      </c>
      <c r="V100" s="288">
        <v>98</v>
      </c>
    </row>
    <row r="101" spans="1:22" ht="18.45" customHeight="1" thickBot="1" x14ac:dyDescent="0.4">
      <c r="A101" s="257">
        <v>81621</v>
      </c>
      <c r="B101" s="269" t="s">
        <v>201</v>
      </c>
      <c r="C101" s="258">
        <v>47291.557811569939</v>
      </c>
      <c r="D101" s="259">
        <v>4</v>
      </c>
      <c r="E101" s="260" t="s">
        <v>1870</v>
      </c>
      <c r="F101" s="261" t="s">
        <v>1127</v>
      </c>
      <c r="G101" s="262">
        <v>99</v>
      </c>
      <c r="H101" s="59"/>
      <c r="P101" s="279">
        <v>81621</v>
      </c>
      <c r="Q101" s="284" t="s">
        <v>201</v>
      </c>
      <c r="R101" s="285">
        <v>47292</v>
      </c>
      <c r="S101" s="286">
        <v>4</v>
      </c>
      <c r="T101" s="287" t="s">
        <v>1729</v>
      </c>
      <c r="U101" s="284" t="s">
        <v>1127</v>
      </c>
      <c r="V101" s="288">
        <v>99</v>
      </c>
    </row>
    <row r="102" spans="1:22" ht="18.45" customHeight="1" thickBot="1" x14ac:dyDescent="0.4">
      <c r="A102" s="257">
        <v>81540</v>
      </c>
      <c r="B102" s="269" t="s">
        <v>202</v>
      </c>
      <c r="C102" s="258">
        <v>44313.754278077293</v>
      </c>
      <c r="D102" s="259">
        <v>4</v>
      </c>
      <c r="E102" s="260" t="s">
        <v>1136</v>
      </c>
      <c r="F102" s="261">
        <v>0</v>
      </c>
      <c r="G102" s="262">
        <v>100</v>
      </c>
      <c r="H102" s="59"/>
      <c r="P102" s="279">
        <v>81540</v>
      </c>
      <c r="Q102" s="284" t="s">
        <v>202</v>
      </c>
      <c r="R102" s="285">
        <v>44314</v>
      </c>
      <c r="S102" s="286">
        <v>4</v>
      </c>
      <c r="T102" s="287" t="s">
        <v>1136</v>
      </c>
      <c r="U102" s="284">
        <v>0</v>
      </c>
      <c r="V102" s="288">
        <v>100</v>
      </c>
    </row>
    <row r="103" spans="1:22" ht="18.45" customHeight="1" thickBot="1" x14ac:dyDescent="0.4">
      <c r="A103" s="257">
        <v>81410</v>
      </c>
      <c r="B103" s="269" t="s">
        <v>674</v>
      </c>
      <c r="C103" s="258">
        <v>20622.800000000003</v>
      </c>
      <c r="D103" s="259">
        <v>6</v>
      </c>
      <c r="E103" s="260" t="s">
        <v>1129</v>
      </c>
      <c r="F103" s="261">
        <v>0</v>
      </c>
      <c r="G103" s="262">
        <v>101</v>
      </c>
      <c r="H103" s="59"/>
      <c r="P103" s="279">
        <v>81410</v>
      </c>
      <c r="Q103" s="284" t="s">
        <v>674</v>
      </c>
      <c r="R103" s="285">
        <v>20623</v>
      </c>
      <c r="S103" s="286">
        <v>6</v>
      </c>
      <c r="T103" s="287" t="s">
        <v>1129</v>
      </c>
      <c r="U103" s="284">
        <v>0</v>
      </c>
      <c r="V103" s="288">
        <v>101</v>
      </c>
    </row>
    <row r="104" spans="1:22" ht="18.45" customHeight="1" thickBot="1" x14ac:dyDescent="0.4">
      <c r="A104" s="257">
        <v>83046</v>
      </c>
      <c r="B104" s="269" t="s">
        <v>203</v>
      </c>
      <c r="C104" s="258">
        <v>14704.1</v>
      </c>
      <c r="D104" s="259">
        <v>8</v>
      </c>
      <c r="E104" s="260" t="s">
        <v>1130</v>
      </c>
      <c r="F104" s="261">
        <v>0</v>
      </c>
      <c r="G104" s="262">
        <v>102</v>
      </c>
      <c r="H104" s="59"/>
      <c r="P104" s="279">
        <v>83046</v>
      </c>
      <c r="Q104" s="284" t="s">
        <v>203</v>
      </c>
      <c r="R104" s="285">
        <v>14704</v>
      </c>
      <c r="S104" s="286">
        <v>8</v>
      </c>
      <c r="T104" s="287" t="s">
        <v>1130</v>
      </c>
      <c r="U104" s="284">
        <v>0</v>
      </c>
      <c r="V104" s="288">
        <v>102</v>
      </c>
    </row>
    <row r="105" spans="1:22" ht="18.45" customHeight="1" thickBot="1" x14ac:dyDescent="0.4">
      <c r="A105" s="257">
        <v>83056</v>
      </c>
      <c r="B105" s="269" t="s">
        <v>204</v>
      </c>
      <c r="C105" s="258">
        <v>27784.100000000002</v>
      </c>
      <c r="D105" s="259">
        <v>6</v>
      </c>
      <c r="E105" s="260" t="s">
        <v>1130</v>
      </c>
      <c r="F105" s="261">
        <v>0</v>
      </c>
      <c r="G105" s="262">
        <v>103</v>
      </c>
      <c r="H105" s="59"/>
      <c r="P105" s="279">
        <v>83056</v>
      </c>
      <c r="Q105" s="284" t="s">
        <v>204</v>
      </c>
      <c r="R105" s="285">
        <v>27784</v>
      </c>
      <c r="S105" s="286">
        <v>6</v>
      </c>
      <c r="T105" s="287" t="s">
        <v>1130</v>
      </c>
      <c r="U105" s="284">
        <v>0</v>
      </c>
      <c r="V105" s="288">
        <v>103</v>
      </c>
    </row>
    <row r="106" spans="1:22" ht="18.45" customHeight="1" thickBot="1" x14ac:dyDescent="0.4">
      <c r="A106" s="257">
        <v>83040</v>
      </c>
      <c r="B106" s="269" t="s">
        <v>205</v>
      </c>
      <c r="C106" s="258">
        <v>24145.444244455772</v>
      </c>
      <c r="D106" s="259">
        <v>6</v>
      </c>
      <c r="E106" s="260" t="s">
        <v>1874</v>
      </c>
      <c r="F106" s="261" t="s">
        <v>1133</v>
      </c>
      <c r="G106" s="262">
        <v>104</v>
      </c>
      <c r="H106" s="59"/>
      <c r="P106" s="279">
        <v>83040</v>
      </c>
      <c r="Q106" s="284" t="s">
        <v>205</v>
      </c>
      <c r="R106" s="285">
        <v>24145</v>
      </c>
      <c r="S106" s="286">
        <v>6</v>
      </c>
      <c r="T106" s="287" t="s">
        <v>1732</v>
      </c>
      <c r="U106" s="284" t="s">
        <v>1133</v>
      </c>
      <c r="V106" s="288">
        <v>104</v>
      </c>
    </row>
    <row r="107" spans="1:22" ht="18.45" customHeight="1" thickBot="1" x14ac:dyDescent="0.4">
      <c r="A107" s="257">
        <v>83100</v>
      </c>
      <c r="B107" s="269" t="s">
        <v>206</v>
      </c>
      <c r="C107" s="258">
        <v>51149.340000000011</v>
      </c>
      <c r="D107" s="259">
        <v>4</v>
      </c>
      <c r="E107" s="260" t="s">
        <v>1132</v>
      </c>
      <c r="F107" s="261" t="s">
        <v>1134</v>
      </c>
      <c r="G107" s="262">
        <v>105</v>
      </c>
      <c r="H107" s="59"/>
      <c r="P107" s="279">
        <v>83100</v>
      </c>
      <c r="Q107" s="284" t="s">
        <v>206</v>
      </c>
      <c r="R107" s="285">
        <v>51149</v>
      </c>
      <c r="S107" s="286">
        <v>4</v>
      </c>
      <c r="T107" s="287" t="s">
        <v>1132</v>
      </c>
      <c r="U107" s="284" t="s">
        <v>1134</v>
      </c>
      <c r="V107" s="288">
        <v>105</v>
      </c>
    </row>
    <row r="108" spans="1:22" ht="18.45" customHeight="1" thickBot="1" x14ac:dyDescent="0.4">
      <c r="A108" s="257">
        <v>83201</v>
      </c>
      <c r="B108" s="269" t="s">
        <v>207</v>
      </c>
      <c r="C108" s="258">
        <v>37216.959999999999</v>
      </c>
      <c r="D108" s="259">
        <v>4</v>
      </c>
      <c r="E108" s="260" t="s">
        <v>1482</v>
      </c>
      <c r="F108" s="261" t="s">
        <v>1136</v>
      </c>
      <c r="G108" s="262">
        <v>106</v>
      </c>
      <c r="H108" s="59"/>
      <c r="P108" s="279">
        <v>83201</v>
      </c>
      <c r="Q108" s="284" t="s">
        <v>207</v>
      </c>
      <c r="R108" s="285">
        <v>37217</v>
      </c>
      <c r="S108" s="286">
        <v>4</v>
      </c>
      <c r="T108" s="287" t="s">
        <v>1892</v>
      </c>
      <c r="U108" s="284" t="s">
        <v>1136</v>
      </c>
      <c r="V108" s="288">
        <v>106</v>
      </c>
    </row>
    <row r="109" spans="1:22" ht="18.45" customHeight="1" thickBot="1" x14ac:dyDescent="0.4">
      <c r="A109" s="257">
        <v>83305</v>
      </c>
      <c r="B109" s="269" t="s">
        <v>208</v>
      </c>
      <c r="C109" s="258">
        <v>47948.01</v>
      </c>
      <c r="D109" s="259">
        <v>6</v>
      </c>
      <c r="E109" s="260" t="s">
        <v>1135</v>
      </c>
      <c r="F109" s="261">
        <v>0</v>
      </c>
      <c r="G109" s="262">
        <v>107</v>
      </c>
      <c r="H109" s="59"/>
      <c r="P109" s="279">
        <v>83305</v>
      </c>
      <c r="Q109" s="284" t="s">
        <v>208</v>
      </c>
      <c r="R109" s="285">
        <v>47948</v>
      </c>
      <c r="S109" s="286">
        <v>6</v>
      </c>
      <c r="T109" s="287" t="s">
        <v>1135</v>
      </c>
      <c r="U109" s="284">
        <v>0</v>
      </c>
      <c r="V109" s="288">
        <v>107</v>
      </c>
    </row>
    <row r="110" spans="1:22" ht="18.45" customHeight="1" thickBot="1" x14ac:dyDescent="0.4">
      <c r="A110" s="257">
        <v>83306</v>
      </c>
      <c r="B110" s="269" t="s">
        <v>209</v>
      </c>
      <c r="C110" s="258">
        <v>25766.510000000006</v>
      </c>
      <c r="D110" s="259">
        <v>6</v>
      </c>
      <c r="E110" s="260" t="s">
        <v>1129</v>
      </c>
      <c r="F110" s="261">
        <v>0</v>
      </c>
      <c r="G110" s="262">
        <v>108</v>
      </c>
      <c r="H110" s="59"/>
      <c r="P110" s="279">
        <v>83306</v>
      </c>
      <c r="Q110" s="284" t="s">
        <v>209</v>
      </c>
      <c r="R110" s="285">
        <v>25767</v>
      </c>
      <c r="S110" s="286">
        <v>6</v>
      </c>
      <c r="T110" s="287" t="s">
        <v>1129</v>
      </c>
      <c r="U110" s="284">
        <v>0</v>
      </c>
      <c r="V110" s="288">
        <v>108</v>
      </c>
    </row>
    <row r="111" spans="1:22" ht="18.45" customHeight="1" thickBot="1" x14ac:dyDescent="0.4">
      <c r="A111" s="257">
        <v>81151</v>
      </c>
      <c r="B111" s="269" t="s">
        <v>675</v>
      </c>
      <c r="C111" s="258">
        <v>54158.830000000009</v>
      </c>
      <c r="D111" s="259">
        <v>6</v>
      </c>
      <c r="E111" s="260" t="s">
        <v>1865</v>
      </c>
      <c r="F111" s="261" t="s">
        <v>1129</v>
      </c>
      <c r="G111" s="262">
        <v>109</v>
      </c>
      <c r="H111" s="59"/>
      <c r="P111" s="279">
        <v>81151</v>
      </c>
      <c r="Q111" s="284" t="s">
        <v>1893</v>
      </c>
      <c r="R111" s="285">
        <v>54159</v>
      </c>
      <c r="S111" s="286">
        <v>6</v>
      </c>
      <c r="T111" s="287" t="s">
        <v>1724</v>
      </c>
      <c r="U111" s="284" t="s">
        <v>1129</v>
      </c>
      <c r="V111" s="288">
        <v>109</v>
      </c>
    </row>
    <row r="112" spans="1:22" ht="18.45" customHeight="1" thickBot="1" x14ac:dyDescent="0.4">
      <c r="A112" s="257">
        <v>81158</v>
      </c>
      <c r="B112" s="269" t="s">
        <v>676</v>
      </c>
      <c r="C112" s="258">
        <v>65921.020000000019</v>
      </c>
      <c r="D112" s="259">
        <v>6</v>
      </c>
      <c r="E112" s="260" t="s">
        <v>1866</v>
      </c>
      <c r="F112" s="261" t="s">
        <v>1137</v>
      </c>
      <c r="G112" s="262">
        <v>110</v>
      </c>
      <c r="H112" s="59"/>
      <c r="I112" s="273"/>
      <c r="P112" s="279">
        <v>81158</v>
      </c>
      <c r="Q112" s="284" t="s">
        <v>1894</v>
      </c>
      <c r="R112" s="285">
        <v>65921</v>
      </c>
      <c r="S112" s="286">
        <v>6</v>
      </c>
      <c r="T112" s="287" t="s">
        <v>1725</v>
      </c>
      <c r="U112" s="284" t="s">
        <v>1137</v>
      </c>
      <c r="V112" s="288">
        <v>110</v>
      </c>
    </row>
    <row r="113" spans="1:22" ht="18.45" customHeight="1" thickBot="1" x14ac:dyDescent="0.4">
      <c r="A113" s="257">
        <v>81510</v>
      </c>
      <c r="B113" s="269" t="s">
        <v>211</v>
      </c>
      <c r="C113" s="258">
        <v>72611.44</v>
      </c>
      <c r="D113" s="259">
        <v>3</v>
      </c>
      <c r="E113" s="260" t="s">
        <v>1871</v>
      </c>
      <c r="F113" s="261" t="s">
        <v>1158</v>
      </c>
      <c r="G113" s="262">
        <v>111</v>
      </c>
      <c r="H113" s="59"/>
      <c r="P113" s="279">
        <v>81510</v>
      </c>
      <c r="Q113" s="284" t="s">
        <v>211</v>
      </c>
      <c r="R113" s="285">
        <v>72611</v>
      </c>
      <c r="S113" s="286">
        <v>3</v>
      </c>
      <c r="T113" s="287" t="s">
        <v>1895</v>
      </c>
      <c r="U113" s="284" t="s">
        <v>1158</v>
      </c>
      <c r="V113" s="288">
        <v>111</v>
      </c>
    </row>
    <row r="114" spans="1:22" ht="18.45" customHeight="1" thickBot="1" x14ac:dyDescent="0.4">
      <c r="A114" s="257">
        <v>81720</v>
      </c>
      <c r="B114" s="269" t="s">
        <v>212</v>
      </c>
      <c r="C114" s="258">
        <v>59273.482043160016</v>
      </c>
      <c r="D114" s="259">
        <v>3</v>
      </c>
      <c r="E114" s="260" t="s">
        <v>1868</v>
      </c>
      <c r="F114" s="261" t="s">
        <v>1127</v>
      </c>
      <c r="G114" s="262">
        <v>112</v>
      </c>
      <c r="H114" s="59"/>
      <c r="P114" s="279">
        <v>81720</v>
      </c>
      <c r="Q114" s="284" t="s">
        <v>1896</v>
      </c>
      <c r="R114" s="293">
        <v>59273</v>
      </c>
      <c r="S114" s="286">
        <v>3</v>
      </c>
      <c r="T114" s="287" t="s">
        <v>1727</v>
      </c>
      <c r="U114" s="284" t="s">
        <v>1127</v>
      </c>
      <c r="V114" s="288">
        <v>112</v>
      </c>
    </row>
    <row r="115" spans="1:22" ht="18.45" customHeight="1" thickBot="1" x14ac:dyDescent="0.4">
      <c r="A115" s="257">
        <v>81520</v>
      </c>
      <c r="B115" s="269" t="s">
        <v>213</v>
      </c>
      <c r="C115" s="258">
        <v>88702.02</v>
      </c>
      <c r="D115" s="259">
        <v>6</v>
      </c>
      <c r="E115" s="260" t="s">
        <v>1871</v>
      </c>
      <c r="F115" s="261">
        <v>0</v>
      </c>
      <c r="G115" s="262">
        <v>113</v>
      </c>
      <c r="H115" s="59"/>
      <c r="P115" s="279">
        <v>81520</v>
      </c>
      <c r="Q115" s="284" t="s">
        <v>213</v>
      </c>
      <c r="R115" s="285">
        <v>88702</v>
      </c>
      <c r="S115" s="286">
        <v>6</v>
      </c>
      <c r="T115" s="287" t="s">
        <v>1895</v>
      </c>
      <c r="U115" s="284">
        <v>0</v>
      </c>
      <c r="V115" s="288">
        <v>113</v>
      </c>
    </row>
    <row r="116" spans="1:22" ht="18.45" customHeight="1" thickBot="1" x14ac:dyDescent="0.4">
      <c r="A116" s="257">
        <v>81620</v>
      </c>
      <c r="B116" s="269" t="s">
        <v>214</v>
      </c>
      <c r="C116" s="258">
        <v>71340.500000000015</v>
      </c>
      <c r="D116" s="259">
        <v>6</v>
      </c>
      <c r="E116" s="260" t="s">
        <v>1139</v>
      </c>
      <c r="F116" s="261">
        <v>0</v>
      </c>
      <c r="G116" s="262">
        <v>114</v>
      </c>
      <c r="H116" s="59"/>
      <c r="P116" s="279">
        <v>81620</v>
      </c>
      <c r="Q116" s="284" t="s">
        <v>214</v>
      </c>
      <c r="R116" s="285">
        <v>71341</v>
      </c>
      <c r="S116" s="286">
        <v>6</v>
      </c>
      <c r="T116" s="287" t="s">
        <v>1139</v>
      </c>
      <c r="U116" s="284">
        <v>0</v>
      </c>
      <c r="V116" s="288">
        <v>114</v>
      </c>
    </row>
    <row r="117" spans="1:22" ht="18.45" customHeight="1" thickBot="1" x14ac:dyDescent="0.4">
      <c r="A117" s="257">
        <v>81690</v>
      </c>
      <c r="B117" s="269" t="s">
        <v>677</v>
      </c>
      <c r="C117" s="258">
        <v>78414.600000000006</v>
      </c>
      <c r="D117" s="259">
        <v>6</v>
      </c>
      <c r="E117" s="260" t="s">
        <v>1870</v>
      </c>
      <c r="F117" s="261">
        <v>0</v>
      </c>
      <c r="G117" s="262">
        <v>115</v>
      </c>
      <c r="H117" s="59"/>
      <c r="P117" s="279">
        <v>81690</v>
      </c>
      <c r="Q117" s="284" t="s">
        <v>677</v>
      </c>
      <c r="R117" s="285">
        <v>78415</v>
      </c>
      <c r="S117" s="286">
        <v>6</v>
      </c>
      <c r="T117" s="287" t="s">
        <v>1729</v>
      </c>
      <c r="U117" s="284">
        <v>0</v>
      </c>
      <c r="V117" s="288">
        <v>115</v>
      </c>
    </row>
    <row r="118" spans="1:22" ht="18.45" customHeight="1" thickBot="1" x14ac:dyDescent="0.4">
      <c r="A118" s="257">
        <v>81635</v>
      </c>
      <c r="B118" s="269" t="s">
        <v>215</v>
      </c>
      <c r="C118" s="258">
        <v>142561.10000000003</v>
      </c>
      <c r="D118" s="259">
        <v>6</v>
      </c>
      <c r="E118" s="260" t="s">
        <v>1135</v>
      </c>
      <c r="F118" s="261" t="s">
        <v>1127</v>
      </c>
      <c r="G118" s="262">
        <v>116</v>
      </c>
      <c r="H118" s="59"/>
      <c r="P118" s="279">
        <v>81635</v>
      </c>
      <c r="Q118" s="284" t="s">
        <v>1897</v>
      </c>
      <c r="R118" s="285">
        <v>142561</v>
      </c>
      <c r="S118" s="286">
        <v>6</v>
      </c>
      <c r="T118" s="287" t="s">
        <v>1135</v>
      </c>
      <c r="U118" s="284" t="s">
        <v>1127</v>
      </c>
      <c r="V118" s="288">
        <v>116</v>
      </c>
    </row>
    <row r="119" spans="1:22" ht="18.45" customHeight="1" thickBot="1" x14ac:dyDescent="0.4">
      <c r="A119" s="257">
        <v>81408</v>
      </c>
      <c r="B119" s="269" t="s">
        <v>216</v>
      </c>
      <c r="C119" s="258">
        <v>62419.94000000001</v>
      </c>
      <c r="D119" s="259">
        <v>6</v>
      </c>
      <c r="E119" s="260" t="s">
        <v>1159</v>
      </c>
      <c r="F119" s="261">
        <v>0</v>
      </c>
      <c r="G119" s="262">
        <v>117</v>
      </c>
      <c r="H119" s="59"/>
      <c r="P119" s="279">
        <v>81408</v>
      </c>
      <c r="Q119" s="284" t="s">
        <v>216</v>
      </c>
      <c r="R119" s="285">
        <v>62420</v>
      </c>
      <c r="S119" s="286">
        <v>6</v>
      </c>
      <c r="T119" s="287" t="s">
        <v>1159</v>
      </c>
      <c r="U119" s="284">
        <v>0</v>
      </c>
      <c r="V119" s="288">
        <v>117</v>
      </c>
    </row>
    <row r="120" spans="1:22" ht="18.45" customHeight="1" thickBot="1" x14ac:dyDescent="0.4">
      <c r="A120" s="257">
        <v>81409</v>
      </c>
      <c r="B120" s="269" t="s">
        <v>678</v>
      </c>
      <c r="C120" s="258">
        <v>79181.960000000006</v>
      </c>
      <c r="D120" s="259">
        <v>4</v>
      </c>
      <c r="E120" s="260" t="s">
        <v>1867</v>
      </c>
      <c r="F120" s="261" t="s">
        <v>1138</v>
      </c>
      <c r="G120" s="262">
        <v>118</v>
      </c>
      <c r="H120" s="59"/>
      <c r="P120" s="279">
        <v>81409</v>
      </c>
      <c r="Q120" s="284" t="s">
        <v>1898</v>
      </c>
      <c r="R120" s="285">
        <v>79182</v>
      </c>
      <c r="S120" s="286">
        <v>4</v>
      </c>
      <c r="T120" s="287" t="s">
        <v>1726</v>
      </c>
      <c r="U120" s="284" t="s">
        <v>1138</v>
      </c>
      <c r="V120" s="288">
        <v>118</v>
      </c>
    </row>
    <row r="121" spans="1:22" ht="18.45" customHeight="1" thickBot="1" x14ac:dyDescent="0.4">
      <c r="A121" s="257">
        <v>83106</v>
      </c>
      <c r="B121" s="269" t="s">
        <v>217</v>
      </c>
      <c r="C121" s="258">
        <v>25922.032115285299</v>
      </c>
      <c r="D121" s="259">
        <v>6</v>
      </c>
      <c r="E121" s="260" t="s">
        <v>1869</v>
      </c>
      <c r="F121" s="261">
        <v>0</v>
      </c>
      <c r="G121" s="262">
        <v>119</v>
      </c>
      <c r="H121" s="59"/>
      <c r="P121" s="279">
        <v>83106</v>
      </c>
      <c r="Q121" s="284" t="s">
        <v>217</v>
      </c>
      <c r="R121" s="293">
        <v>25922</v>
      </c>
      <c r="S121" s="286">
        <v>6</v>
      </c>
      <c r="T121" s="287" t="s">
        <v>1138</v>
      </c>
      <c r="U121" s="284">
        <v>0</v>
      </c>
      <c r="V121" s="288">
        <v>119</v>
      </c>
    </row>
    <row r="122" spans="1:22" ht="18.45" customHeight="1" thickBot="1" x14ac:dyDescent="0.4">
      <c r="A122" s="257">
        <v>83107</v>
      </c>
      <c r="B122" s="269" t="s">
        <v>218</v>
      </c>
      <c r="C122" s="258">
        <v>39216.158398708489</v>
      </c>
      <c r="D122" s="259">
        <v>6</v>
      </c>
      <c r="E122" s="263" t="s">
        <v>1869</v>
      </c>
      <c r="F122" s="261">
        <v>0</v>
      </c>
      <c r="G122" s="262">
        <v>120</v>
      </c>
      <c r="H122" s="59"/>
      <c r="P122" s="279">
        <v>83107</v>
      </c>
      <c r="Q122" s="284" t="s">
        <v>218</v>
      </c>
      <c r="R122" s="285">
        <v>39216</v>
      </c>
      <c r="S122" s="286">
        <v>6</v>
      </c>
      <c r="T122" s="289" t="s">
        <v>1571</v>
      </c>
      <c r="U122" s="284">
        <v>0</v>
      </c>
      <c r="V122" s="288">
        <v>120</v>
      </c>
    </row>
    <row r="123" spans="1:22" ht="18.45" customHeight="1" thickBot="1" x14ac:dyDescent="0.4">
      <c r="A123" s="257">
        <v>81435</v>
      </c>
      <c r="B123" s="269" t="s">
        <v>219</v>
      </c>
      <c r="C123" s="258">
        <v>89344.200254046023</v>
      </c>
      <c r="D123" s="259">
        <v>3</v>
      </c>
      <c r="E123" s="260" t="s">
        <v>1868</v>
      </c>
      <c r="F123" s="261">
        <v>0</v>
      </c>
      <c r="G123" s="262">
        <v>121</v>
      </c>
      <c r="H123" s="59"/>
      <c r="P123" s="279">
        <v>81435</v>
      </c>
      <c r="Q123" s="284" t="s">
        <v>1899</v>
      </c>
      <c r="R123" s="285">
        <v>89344</v>
      </c>
      <c r="S123" s="286">
        <v>3</v>
      </c>
      <c r="T123" s="287" t="s">
        <v>1727</v>
      </c>
      <c r="U123" s="284">
        <v>0</v>
      </c>
      <c r="V123" s="288">
        <v>121</v>
      </c>
    </row>
    <row r="124" spans="1:22" ht="18.45" customHeight="1" thickBot="1" x14ac:dyDescent="0.4">
      <c r="A124" s="257">
        <v>81454</v>
      </c>
      <c r="B124" s="269" t="s">
        <v>220</v>
      </c>
      <c r="C124" s="258">
        <v>69313.100000000006</v>
      </c>
      <c r="D124" s="259">
        <v>5</v>
      </c>
      <c r="E124" s="260" t="s">
        <v>1869</v>
      </c>
      <c r="F124" s="261">
        <v>0</v>
      </c>
      <c r="G124" s="262">
        <v>122</v>
      </c>
      <c r="H124" s="59"/>
      <c r="P124" s="279">
        <v>81454</v>
      </c>
      <c r="Q124" s="284" t="s">
        <v>220</v>
      </c>
      <c r="R124" s="285">
        <v>69313</v>
      </c>
      <c r="S124" s="286">
        <v>5</v>
      </c>
      <c r="T124" s="287" t="s">
        <v>1728</v>
      </c>
      <c r="U124" s="284">
        <v>0</v>
      </c>
      <c r="V124" s="288">
        <v>122</v>
      </c>
    </row>
    <row r="125" spans="1:22" ht="18.45" customHeight="1" thickBot="1" x14ac:dyDescent="0.4">
      <c r="A125" s="257">
        <v>81455</v>
      </c>
      <c r="B125" s="269" t="s">
        <v>221</v>
      </c>
      <c r="C125" s="258">
        <v>73324.626668782104</v>
      </c>
      <c r="D125" s="259">
        <v>4</v>
      </c>
      <c r="E125" s="260" t="s">
        <v>1870</v>
      </c>
      <c r="F125" s="261">
        <v>0</v>
      </c>
      <c r="G125" s="262">
        <v>123</v>
      </c>
      <c r="H125" s="59"/>
      <c r="P125" s="279">
        <v>81455</v>
      </c>
      <c r="Q125" s="284" t="s">
        <v>1900</v>
      </c>
      <c r="R125" s="285">
        <v>73325</v>
      </c>
      <c r="S125" s="286">
        <v>4</v>
      </c>
      <c r="T125" s="287" t="s">
        <v>1729</v>
      </c>
      <c r="U125" s="284">
        <v>0</v>
      </c>
      <c r="V125" s="288">
        <v>123</v>
      </c>
    </row>
    <row r="126" spans="1:22" ht="18.45" customHeight="1" thickBot="1" x14ac:dyDescent="0.4">
      <c r="A126" s="257">
        <v>81470</v>
      </c>
      <c r="B126" s="269" t="s">
        <v>679</v>
      </c>
      <c r="C126" s="258">
        <v>68462.900000000009</v>
      </c>
      <c r="D126" s="259">
        <v>2</v>
      </c>
      <c r="E126" s="260" t="s">
        <v>1159</v>
      </c>
      <c r="F126" s="261" t="s">
        <v>1160</v>
      </c>
      <c r="G126" s="262">
        <v>124</v>
      </c>
      <c r="H126" s="59"/>
      <c r="P126" s="279">
        <v>81470</v>
      </c>
      <c r="Q126" s="284" t="s">
        <v>1901</v>
      </c>
      <c r="R126" s="285">
        <v>68463</v>
      </c>
      <c r="S126" s="286">
        <v>2</v>
      </c>
      <c r="T126" s="287" t="s">
        <v>1159</v>
      </c>
      <c r="U126" s="284" t="s">
        <v>1902</v>
      </c>
      <c r="V126" s="288">
        <v>124</v>
      </c>
    </row>
    <row r="127" spans="1:22" ht="18.45" customHeight="1" thickBot="1" x14ac:dyDescent="0.4">
      <c r="A127" s="257">
        <v>82500</v>
      </c>
      <c r="B127" s="269" t="s">
        <v>223</v>
      </c>
      <c r="C127" s="258">
        <v>127651.87621880759</v>
      </c>
      <c r="D127" s="259">
        <v>3</v>
      </c>
      <c r="E127" s="260" t="s">
        <v>1133</v>
      </c>
      <c r="F127" s="261" t="s">
        <v>1137</v>
      </c>
      <c r="G127" s="262">
        <v>125</v>
      </c>
      <c r="H127" s="59"/>
      <c r="P127" s="279">
        <v>82500</v>
      </c>
      <c r="Q127" s="284" t="s">
        <v>223</v>
      </c>
      <c r="R127" s="285">
        <v>127652</v>
      </c>
      <c r="S127" s="286">
        <v>3</v>
      </c>
      <c r="T127" s="287" t="s">
        <v>1133</v>
      </c>
      <c r="U127" s="284" t="s">
        <v>1137</v>
      </c>
      <c r="V127" s="288">
        <v>125</v>
      </c>
    </row>
    <row r="128" spans="1:22" ht="18.45" customHeight="1" thickBot="1" x14ac:dyDescent="0.4">
      <c r="A128" s="257">
        <v>81589</v>
      </c>
      <c r="B128" s="269" t="s">
        <v>210</v>
      </c>
      <c r="C128" s="258">
        <v>101915.00000000001</v>
      </c>
      <c r="D128" s="259">
        <v>3</v>
      </c>
      <c r="E128" s="260" t="s">
        <v>1872</v>
      </c>
      <c r="F128" s="261">
        <v>0</v>
      </c>
      <c r="G128" s="262">
        <v>126</v>
      </c>
      <c r="H128" s="59"/>
      <c r="P128" s="279">
        <v>81589</v>
      </c>
      <c r="Q128" s="284" t="s">
        <v>210</v>
      </c>
      <c r="R128" s="285">
        <v>101915</v>
      </c>
      <c r="S128" s="286">
        <v>3</v>
      </c>
      <c r="T128" s="287" t="s">
        <v>1730</v>
      </c>
      <c r="U128" s="284">
        <v>0</v>
      </c>
      <c r="V128" s="288">
        <v>126</v>
      </c>
    </row>
    <row r="129" spans="1:22" ht="18.45" customHeight="1" thickBot="1" x14ac:dyDescent="0.4">
      <c r="A129" s="257">
        <v>81691</v>
      </c>
      <c r="B129" s="269" t="s">
        <v>222</v>
      </c>
      <c r="C129" s="258">
        <v>146278</v>
      </c>
      <c r="D129" s="259">
        <v>2</v>
      </c>
      <c r="E129" s="260" t="s">
        <v>1873</v>
      </c>
      <c r="F129" s="261">
        <v>0</v>
      </c>
      <c r="G129" s="262">
        <v>127</v>
      </c>
      <c r="H129" s="59"/>
      <c r="P129" s="279">
        <v>81691</v>
      </c>
      <c r="Q129" s="284" t="s">
        <v>222</v>
      </c>
      <c r="R129" s="285">
        <v>146278</v>
      </c>
      <c r="S129" s="286">
        <v>2</v>
      </c>
      <c r="T129" s="287" t="s">
        <v>1731</v>
      </c>
      <c r="U129" s="284">
        <v>0</v>
      </c>
      <c r="V129" s="288">
        <v>127</v>
      </c>
    </row>
    <row r="130" spans="1:22" ht="18.45" customHeight="1" thickBot="1" x14ac:dyDescent="0.4">
      <c r="A130" s="257">
        <v>55517</v>
      </c>
      <c r="B130" s="269" t="s">
        <v>152</v>
      </c>
      <c r="C130" s="258">
        <v>46379.5</v>
      </c>
      <c r="D130" s="259">
        <v>4</v>
      </c>
      <c r="E130" s="260" t="s">
        <v>1818</v>
      </c>
      <c r="F130" s="261">
        <v>0</v>
      </c>
      <c r="G130" s="262">
        <v>128</v>
      </c>
      <c r="H130" s="59"/>
      <c r="P130" s="279">
        <v>55517</v>
      </c>
      <c r="Q130" s="284" t="s">
        <v>152</v>
      </c>
      <c r="R130" s="285">
        <v>46380</v>
      </c>
      <c r="S130" s="286">
        <v>4</v>
      </c>
      <c r="T130" s="287" t="s">
        <v>626</v>
      </c>
      <c r="U130" s="284">
        <v>0</v>
      </c>
      <c r="V130" s="288">
        <v>128</v>
      </c>
    </row>
    <row r="131" spans="1:22" ht="18.45" customHeight="1" thickBot="1" x14ac:dyDescent="0.4">
      <c r="A131" s="257">
        <v>3041</v>
      </c>
      <c r="B131" s="269" t="s">
        <v>230</v>
      </c>
      <c r="C131" s="258">
        <v>13740.540000000003</v>
      </c>
      <c r="D131" s="259">
        <v>6</v>
      </c>
      <c r="E131" s="260" t="s">
        <v>1759</v>
      </c>
      <c r="F131" s="261">
        <v>0</v>
      </c>
      <c r="G131" s="262">
        <v>129</v>
      </c>
      <c r="H131" s="59"/>
      <c r="P131" s="279">
        <v>3041</v>
      </c>
      <c r="Q131" s="284" t="s">
        <v>230</v>
      </c>
      <c r="R131" s="285">
        <v>13741</v>
      </c>
      <c r="S131" s="286">
        <v>6</v>
      </c>
      <c r="T131" s="287" t="s">
        <v>1759</v>
      </c>
      <c r="U131" s="284">
        <v>0</v>
      </c>
      <c r="V131" s="288">
        <v>129</v>
      </c>
    </row>
    <row r="132" spans="1:22" ht="18.45" customHeight="1" thickBot="1" x14ac:dyDescent="0.4">
      <c r="A132" s="257">
        <v>3048</v>
      </c>
      <c r="B132" s="269" t="s">
        <v>227</v>
      </c>
      <c r="C132" s="258">
        <v>13572.680000000002</v>
      </c>
      <c r="D132" s="259">
        <v>6</v>
      </c>
      <c r="E132" s="260" t="s">
        <v>1775</v>
      </c>
      <c r="F132" s="261">
        <v>0</v>
      </c>
      <c r="G132" s="262">
        <v>130</v>
      </c>
      <c r="H132" s="59"/>
      <c r="P132" s="279">
        <v>3048</v>
      </c>
      <c r="Q132" s="284" t="s">
        <v>227</v>
      </c>
      <c r="R132" s="285">
        <v>13573</v>
      </c>
      <c r="S132" s="286">
        <v>6</v>
      </c>
      <c r="T132" s="287" t="s">
        <v>1775</v>
      </c>
      <c r="U132" s="284">
        <v>0</v>
      </c>
      <c r="V132" s="288">
        <v>130</v>
      </c>
    </row>
    <row r="133" spans="1:22" ht="18.45" customHeight="1" thickBot="1" x14ac:dyDescent="0.4">
      <c r="A133" s="257">
        <v>3080</v>
      </c>
      <c r="B133" s="269" t="s">
        <v>228</v>
      </c>
      <c r="C133" s="258">
        <v>20347.030000000002</v>
      </c>
      <c r="D133" s="259">
        <v>6</v>
      </c>
      <c r="E133" s="260" t="s">
        <v>1776</v>
      </c>
      <c r="F133" s="261">
        <v>0</v>
      </c>
      <c r="G133" s="262">
        <v>131</v>
      </c>
      <c r="H133" s="59"/>
      <c r="P133" s="279">
        <v>3080</v>
      </c>
      <c r="Q133" s="284" t="s">
        <v>228</v>
      </c>
      <c r="R133" s="285">
        <v>20347</v>
      </c>
      <c r="S133" s="286">
        <v>6</v>
      </c>
      <c r="T133" s="287" t="s">
        <v>1776</v>
      </c>
      <c r="U133" s="284">
        <v>0</v>
      </c>
      <c r="V133" s="288">
        <v>131</v>
      </c>
    </row>
    <row r="134" spans="1:22" ht="18.45" customHeight="1" thickBot="1" x14ac:dyDescent="0.4">
      <c r="A134" s="257">
        <v>3082</v>
      </c>
      <c r="B134" s="269" t="s">
        <v>229</v>
      </c>
      <c r="C134" s="258">
        <v>20347.030000000002</v>
      </c>
      <c r="D134" s="259">
        <v>6</v>
      </c>
      <c r="E134" s="263" t="s">
        <v>1777</v>
      </c>
      <c r="F134" s="261">
        <v>0</v>
      </c>
      <c r="G134" s="262">
        <v>132</v>
      </c>
      <c r="H134" s="59"/>
      <c r="P134" s="279">
        <v>3082</v>
      </c>
      <c r="Q134" s="284" t="s">
        <v>229</v>
      </c>
      <c r="R134" s="285">
        <v>20347</v>
      </c>
      <c r="S134" s="286">
        <v>6</v>
      </c>
      <c r="T134" s="289" t="s">
        <v>1777</v>
      </c>
      <c r="U134" s="284">
        <v>0</v>
      </c>
      <c r="V134" s="288">
        <v>132</v>
      </c>
    </row>
    <row r="135" spans="1:22" ht="18.45" customHeight="1" thickBot="1" x14ac:dyDescent="0.4">
      <c r="A135" s="257">
        <v>3083</v>
      </c>
      <c r="B135" s="269" t="s">
        <v>231</v>
      </c>
      <c r="C135" s="258">
        <v>14911.331429833739</v>
      </c>
      <c r="D135" s="259">
        <v>6</v>
      </c>
      <c r="E135" s="260" t="s">
        <v>1778</v>
      </c>
      <c r="F135" s="261">
        <v>0</v>
      </c>
      <c r="G135" s="262">
        <v>133</v>
      </c>
      <c r="H135" s="59"/>
      <c r="P135" s="279">
        <v>3083</v>
      </c>
      <c r="Q135" s="284" t="s">
        <v>231</v>
      </c>
      <c r="R135" s="285">
        <v>14911</v>
      </c>
      <c r="S135" s="286">
        <v>6</v>
      </c>
      <c r="T135" s="287" t="s">
        <v>1778</v>
      </c>
      <c r="U135" s="284">
        <v>0</v>
      </c>
      <c r="V135" s="288">
        <v>133</v>
      </c>
    </row>
    <row r="136" spans="1:22" ht="18.45" customHeight="1" thickBot="1" x14ac:dyDescent="0.4">
      <c r="A136" s="257">
        <v>3084</v>
      </c>
      <c r="B136" s="269" t="s">
        <v>232</v>
      </c>
      <c r="C136" s="258">
        <v>29894.785247614789</v>
      </c>
      <c r="D136" s="259">
        <v>4</v>
      </c>
      <c r="E136" s="260" t="s">
        <v>1779</v>
      </c>
      <c r="F136" s="261">
        <v>0</v>
      </c>
      <c r="G136" s="262">
        <v>134</v>
      </c>
      <c r="H136" s="59"/>
      <c r="P136" s="279">
        <v>3084</v>
      </c>
      <c r="Q136" s="284" t="s">
        <v>232</v>
      </c>
      <c r="R136" s="285">
        <v>29895</v>
      </c>
      <c r="S136" s="286">
        <v>4</v>
      </c>
      <c r="T136" s="287" t="s">
        <v>1779</v>
      </c>
      <c r="U136" s="284">
        <v>0</v>
      </c>
      <c r="V136" s="288">
        <v>134</v>
      </c>
    </row>
    <row r="137" spans="1:22" ht="18.45" customHeight="1" thickBot="1" x14ac:dyDescent="0.4">
      <c r="A137" s="257">
        <v>3089</v>
      </c>
      <c r="B137" s="269" t="s">
        <v>233</v>
      </c>
      <c r="C137" s="258">
        <v>15239.568285207439</v>
      </c>
      <c r="D137" s="259">
        <v>6</v>
      </c>
      <c r="E137" s="260" t="s">
        <v>1761</v>
      </c>
      <c r="F137" s="261">
        <v>0</v>
      </c>
      <c r="G137" s="262">
        <v>135</v>
      </c>
      <c r="H137" s="59"/>
      <c r="P137" s="279">
        <v>3089</v>
      </c>
      <c r="Q137" s="284" t="s">
        <v>233</v>
      </c>
      <c r="R137" s="285">
        <v>15240</v>
      </c>
      <c r="S137" s="286">
        <v>6</v>
      </c>
      <c r="T137" s="287" t="s">
        <v>1761</v>
      </c>
      <c r="U137" s="284">
        <v>0</v>
      </c>
      <c r="V137" s="288">
        <v>135</v>
      </c>
    </row>
    <row r="138" spans="1:22" ht="18.45" customHeight="1" thickBot="1" x14ac:dyDescent="0.4">
      <c r="A138" s="257">
        <v>3095</v>
      </c>
      <c r="B138" s="269" t="s">
        <v>234</v>
      </c>
      <c r="C138" s="258">
        <v>23211.0347728544</v>
      </c>
      <c r="D138" s="259">
        <v>4</v>
      </c>
      <c r="E138" s="260" t="s">
        <v>1780</v>
      </c>
      <c r="F138" s="261">
        <v>0</v>
      </c>
      <c r="G138" s="262">
        <v>136</v>
      </c>
      <c r="H138" s="59"/>
      <c r="P138" s="279">
        <v>3095</v>
      </c>
      <c r="Q138" s="284" t="s">
        <v>234</v>
      </c>
      <c r="R138" s="285">
        <v>23211</v>
      </c>
      <c r="S138" s="286">
        <v>4</v>
      </c>
      <c r="T138" s="287" t="s">
        <v>1780</v>
      </c>
      <c r="U138" s="284">
        <v>3129</v>
      </c>
      <c r="V138" s="288">
        <v>136</v>
      </c>
    </row>
    <row r="139" spans="1:22" ht="18.45" customHeight="1" thickBot="1" x14ac:dyDescent="0.4">
      <c r="A139" s="257">
        <v>3097</v>
      </c>
      <c r="B139" s="269" t="s">
        <v>235</v>
      </c>
      <c r="C139" s="258">
        <v>13410.820090982545</v>
      </c>
      <c r="D139" s="259">
        <v>3</v>
      </c>
      <c r="E139" s="260" t="s">
        <v>1571</v>
      </c>
      <c r="F139" s="261">
        <v>0</v>
      </c>
      <c r="G139" s="262">
        <v>137</v>
      </c>
      <c r="H139" s="59"/>
      <c r="P139" s="279">
        <v>3097</v>
      </c>
      <c r="Q139" s="284" t="s">
        <v>235</v>
      </c>
      <c r="R139" s="285">
        <v>13411</v>
      </c>
      <c r="S139" s="286">
        <v>3</v>
      </c>
      <c r="T139" s="287" t="s">
        <v>1571</v>
      </c>
      <c r="U139" s="284">
        <v>0</v>
      </c>
      <c r="V139" s="288">
        <v>137</v>
      </c>
    </row>
    <row r="140" spans="1:22" ht="18.45" customHeight="1" thickBot="1" x14ac:dyDescent="0.4">
      <c r="A140" s="257">
        <v>3098</v>
      </c>
      <c r="B140" s="269" t="s">
        <v>236</v>
      </c>
      <c r="C140" s="258">
        <v>16646.297665380436</v>
      </c>
      <c r="D140" s="259">
        <v>3</v>
      </c>
      <c r="E140" s="260" t="s">
        <v>1781</v>
      </c>
      <c r="F140" s="261" t="s">
        <v>1445</v>
      </c>
      <c r="G140" s="262">
        <v>138</v>
      </c>
      <c r="H140" s="59"/>
      <c r="P140" s="279">
        <v>3098</v>
      </c>
      <c r="Q140" s="284" t="s">
        <v>236</v>
      </c>
      <c r="R140" s="285">
        <v>16646</v>
      </c>
      <c r="S140" s="286">
        <v>3</v>
      </c>
      <c r="T140" s="287" t="s">
        <v>1781</v>
      </c>
      <c r="U140" s="284" t="s">
        <v>1445</v>
      </c>
      <c r="V140" s="288">
        <v>138</v>
      </c>
    </row>
    <row r="141" spans="1:22" ht="18.45" customHeight="1" thickBot="1" x14ac:dyDescent="0.4">
      <c r="A141" s="257">
        <v>3107</v>
      </c>
      <c r="B141" s="269" t="s">
        <v>237</v>
      </c>
      <c r="C141" s="258">
        <v>19600.429363743726</v>
      </c>
      <c r="D141" s="259">
        <v>2</v>
      </c>
      <c r="E141" s="260" t="s">
        <v>1762</v>
      </c>
      <c r="F141" s="261" t="s">
        <v>1457</v>
      </c>
      <c r="G141" s="262">
        <v>139</v>
      </c>
      <c r="H141" s="59"/>
      <c r="P141" s="279">
        <v>3107</v>
      </c>
      <c r="Q141" s="291" t="s">
        <v>237</v>
      </c>
      <c r="R141" s="285">
        <v>19600</v>
      </c>
      <c r="S141" s="286">
        <v>2</v>
      </c>
      <c r="T141" s="287" t="s">
        <v>1762</v>
      </c>
      <c r="U141" s="284" t="s">
        <v>1457</v>
      </c>
      <c r="V141" s="288">
        <v>139</v>
      </c>
    </row>
    <row r="142" spans="1:22" ht="18.45" customHeight="1" thickBot="1" x14ac:dyDescent="0.4">
      <c r="A142" s="257">
        <v>3121</v>
      </c>
      <c r="B142" s="269" t="s">
        <v>238</v>
      </c>
      <c r="C142" s="258">
        <v>11450.45</v>
      </c>
      <c r="D142" s="259">
        <v>3</v>
      </c>
      <c r="E142" s="263" t="s">
        <v>1811</v>
      </c>
      <c r="F142" s="261">
        <v>0</v>
      </c>
      <c r="G142" s="262">
        <v>140</v>
      </c>
      <c r="H142" s="59"/>
      <c r="P142" s="279">
        <v>3121</v>
      </c>
      <c r="Q142" s="284" t="s">
        <v>238</v>
      </c>
      <c r="R142" s="285">
        <v>11450</v>
      </c>
      <c r="S142" s="286">
        <v>3</v>
      </c>
      <c r="T142" s="289" t="s">
        <v>1763</v>
      </c>
      <c r="U142" s="284">
        <v>0</v>
      </c>
      <c r="V142" s="288">
        <v>140</v>
      </c>
    </row>
    <row r="143" spans="1:22" ht="18.45" customHeight="1" thickBot="1" x14ac:dyDescent="0.4">
      <c r="A143" s="257">
        <v>3129</v>
      </c>
      <c r="B143" s="269" t="s">
        <v>239</v>
      </c>
      <c r="C143" s="258">
        <v>10539.210000000001</v>
      </c>
      <c r="D143" s="259">
        <v>6</v>
      </c>
      <c r="E143" s="260" t="s">
        <v>1783</v>
      </c>
      <c r="F143" s="261">
        <v>0</v>
      </c>
      <c r="G143" s="262">
        <v>141</v>
      </c>
      <c r="H143" s="59"/>
      <c r="P143" s="279">
        <v>3129</v>
      </c>
      <c r="Q143" s="284" t="s">
        <v>239</v>
      </c>
      <c r="R143" s="285">
        <v>10539</v>
      </c>
      <c r="S143" s="286">
        <v>6</v>
      </c>
      <c r="T143" s="287" t="s">
        <v>1783</v>
      </c>
      <c r="U143" s="284">
        <v>0</v>
      </c>
      <c r="V143" s="288">
        <v>141</v>
      </c>
    </row>
    <row r="144" spans="1:22" ht="18.45" customHeight="1" thickBot="1" x14ac:dyDescent="0.4">
      <c r="A144" s="257">
        <v>3130</v>
      </c>
      <c r="B144" s="269" t="s">
        <v>240</v>
      </c>
      <c r="C144" s="258">
        <v>9471.9778264981614</v>
      </c>
      <c r="D144" s="259">
        <v>6</v>
      </c>
      <c r="E144" s="260" t="s">
        <v>1784</v>
      </c>
      <c r="F144" s="261">
        <v>0</v>
      </c>
      <c r="G144" s="262">
        <v>142</v>
      </c>
      <c r="H144" s="59"/>
      <c r="P144" s="279">
        <v>3130</v>
      </c>
      <c r="Q144" s="284" t="s">
        <v>240</v>
      </c>
      <c r="R144" s="285">
        <v>9472</v>
      </c>
      <c r="S144" s="286">
        <v>6</v>
      </c>
      <c r="T144" s="287" t="s">
        <v>1784</v>
      </c>
      <c r="U144" s="284">
        <v>0</v>
      </c>
      <c r="V144" s="288">
        <v>142</v>
      </c>
    </row>
    <row r="145" spans="1:22" ht="18.45" customHeight="1" thickBot="1" x14ac:dyDescent="0.4">
      <c r="A145" s="257">
        <v>3135</v>
      </c>
      <c r="B145" s="269" t="s">
        <v>241</v>
      </c>
      <c r="C145" s="258">
        <v>16750.030000000002</v>
      </c>
      <c r="D145" s="259">
        <v>6</v>
      </c>
      <c r="E145" s="260" t="s">
        <v>1785</v>
      </c>
      <c r="F145" s="261">
        <v>0</v>
      </c>
      <c r="G145" s="262">
        <v>143</v>
      </c>
      <c r="H145" s="59"/>
      <c r="P145" s="279">
        <v>3135</v>
      </c>
      <c r="Q145" s="284" t="s">
        <v>241</v>
      </c>
      <c r="R145" s="285">
        <v>16750</v>
      </c>
      <c r="S145" s="286">
        <v>6</v>
      </c>
      <c r="T145" s="287" t="s">
        <v>1785</v>
      </c>
      <c r="U145" s="284">
        <v>0</v>
      </c>
      <c r="V145" s="288">
        <v>143</v>
      </c>
    </row>
    <row r="146" spans="1:22" ht="18.45" customHeight="1" thickBot="1" x14ac:dyDescent="0.4">
      <c r="A146" s="257">
        <v>3141</v>
      </c>
      <c r="B146" s="269" t="s">
        <v>242</v>
      </c>
      <c r="C146" s="258">
        <v>15023.470000000003</v>
      </c>
      <c r="D146" s="259">
        <v>3</v>
      </c>
      <c r="E146" s="260" t="s">
        <v>1786</v>
      </c>
      <c r="F146" s="261" t="s">
        <v>1463</v>
      </c>
      <c r="G146" s="262">
        <v>144</v>
      </c>
      <c r="H146" s="59"/>
      <c r="P146" s="279">
        <v>3141</v>
      </c>
      <c r="Q146" s="284" t="s">
        <v>242</v>
      </c>
      <c r="R146" s="285">
        <v>15023</v>
      </c>
      <c r="S146" s="286">
        <v>3</v>
      </c>
      <c r="T146" s="287" t="s">
        <v>1786</v>
      </c>
      <c r="U146" s="284" t="s">
        <v>1463</v>
      </c>
      <c r="V146" s="288">
        <v>144</v>
      </c>
    </row>
    <row r="147" spans="1:22" ht="18.45" customHeight="1" thickBot="1" x14ac:dyDescent="0.4">
      <c r="A147" s="257">
        <v>3142</v>
      </c>
      <c r="B147" s="269" t="s">
        <v>243</v>
      </c>
      <c r="C147" s="258">
        <v>9220.3100000000013</v>
      </c>
      <c r="D147" s="259">
        <v>6</v>
      </c>
      <c r="E147" s="260" t="s">
        <v>1766</v>
      </c>
      <c r="F147" s="261">
        <v>0</v>
      </c>
      <c r="G147" s="262">
        <v>145</v>
      </c>
      <c r="H147" s="59"/>
      <c r="P147" s="279">
        <v>3142</v>
      </c>
      <c r="Q147" s="284" t="s">
        <v>243</v>
      </c>
      <c r="R147" s="285">
        <v>9220</v>
      </c>
      <c r="S147" s="286">
        <v>6</v>
      </c>
      <c r="T147" s="287" t="s">
        <v>1766</v>
      </c>
      <c r="U147" s="284">
        <v>0</v>
      </c>
      <c r="V147" s="288">
        <v>145</v>
      </c>
    </row>
    <row r="148" spans="1:22" ht="18.45" customHeight="1" thickBot="1" x14ac:dyDescent="0.4">
      <c r="A148" s="257">
        <v>3144</v>
      </c>
      <c r="B148" s="269" t="s">
        <v>244</v>
      </c>
      <c r="C148" s="258">
        <v>17537.226272823325</v>
      </c>
      <c r="D148" s="259">
        <v>4</v>
      </c>
      <c r="E148" s="260" t="s">
        <v>1787</v>
      </c>
      <c r="F148" s="261">
        <v>0</v>
      </c>
      <c r="G148" s="262">
        <v>146</v>
      </c>
      <c r="H148" s="59"/>
      <c r="P148" s="279">
        <v>3144</v>
      </c>
      <c r="Q148" s="284" t="s">
        <v>244</v>
      </c>
      <c r="R148" s="285">
        <v>17537</v>
      </c>
      <c r="S148" s="286">
        <v>4</v>
      </c>
      <c r="T148" s="287" t="s">
        <v>1787</v>
      </c>
      <c r="U148" s="284">
        <v>0</v>
      </c>
      <c r="V148" s="288">
        <v>146</v>
      </c>
    </row>
    <row r="149" spans="1:22" ht="18.45" customHeight="1" thickBot="1" x14ac:dyDescent="0.4">
      <c r="A149" s="257">
        <v>3146</v>
      </c>
      <c r="B149" s="269" t="s">
        <v>245</v>
      </c>
      <c r="C149" s="258">
        <v>18006.13606621432</v>
      </c>
      <c r="D149" s="259">
        <v>4</v>
      </c>
      <c r="E149" s="260" t="s">
        <v>1788</v>
      </c>
      <c r="F149" s="261">
        <v>0</v>
      </c>
      <c r="G149" s="262">
        <v>147</v>
      </c>
      <c r="H149" s="59"/>
      <c r="P149" s="279">
        <v>3146</v>
      </c>
      <c r="Q149" s="284" t="s">
        <v>245</v>
      </c>
      <c r="R149" s="285">
        <v>18006</v>
      </c>
      <c r="S149" s="286">
        <v>4</v>
      </c>
      <c r="T149" s="287" t="s">
        <v>1788</v>
      </c>
      <c r="U149" s="284">
        <v>0</v>
      </c>
      <c r="V149" s="288">
        <v>147</v>
      </c>
    </row>
    <row r="150" spans="1:22" ht="18.45" customHeight="1" thickBot="1" x14ac:dyDescent="0.4">
      <c r="A150" s="257">
        <v>3148</v>
      </c>
      <c r="B150" s="269" t="s">
        <v>247</v>
      </c>
      <c r="C150" s="258">
        <v>18524.550000000003</v>
      </c>
      <c r="D150" s="259">
        <v>3</v>
      </c>
      <c r="E150" s="260" t="s">
        <v>1789</v>
      </c>
      <c r="F150" s="261" t="s">
        <v>1439</v>
      </c>
      <c r="G150" s="262">
        <v>148</v>
      </c>
      <c r="H150" s="59"/>
      <c r="P150" s="279">
        <v>3148</v>
      </c>
      <c r="Q150" s="284" t="s">
        <v>247</v>
      </c>
      <c r="R150" s="285">
        <v>18525</v>
      </c>
      <c r="S150" s="286">
        <v>3</v>
      </c>
      <c r="T150" s="287" t="s">
        <v>1789</v>
      </c>
      <c r="U150" s="284" t="s">
        <v>1439</v>
      </c>
      <c r="V150" s="288">
        <v>148</v>
      </c>
    </row>
    <row r="151" spans="1:22" ht="18.45" customHeight="1" thickBot="1" x14ac:dyDescent="0.4">
      <c r="A151" s="257">
        <v>3150</v>
      </c>
      <c r="B151" s="269" t="s">
        <v>248</v>
      </c>
      <c r="C151" s="258">
        <v>13416.810000000003</v>
      </c>
      <c r="D151" s="259">
        <v>3</v>
      </c>
      <c r="E151" s="260" t="s">
        <v>1767</v>
      </c>
      <c r="F151" s="261">
        <v>0</v>
      </c>
      <c r="G151" s="262">
        <v>149</v>
      </c>
      <c r="H151" s="59"/>
      <c r="P151" s="279">
        <v>3150</v>
      </c>
      <c r="Q151" s="284" t="s">
        <v>248</v>
      </c>
      <c r="R151" s="285">
        <v>13417</v>
      </c>
      <c r="S151" s="286">
        <v>3</v>
      </c>
      <c r="T151" s="287" t="s">
        <v>1767</v>
      </c>
      <c r="U151" s="284">
        <v>0</v>
      </c>
      <c r="V151" s="288">
        <v>149</v>
      </c>
    </row>
    <row r="152" spans="1:22" ht="18.45" customHeight="1" thickBot="1" x14ac:dyDescent="0.4">
      <c r="A152" s="257">
        <v>3151</v>
      </c>
      <c r="B152" s="269" t="s">
        <v>249</v>
      </c>
      <c r="C152" s="258">
        <v>7325.8900000000012</v>
      </c>
      <c r="D152" s="259">
        <v>6</v>
      </c>
      <c r="E152" s="260" t="s">
        <v>1790</v>
      </c>
      <c r="F152" s="261">
        <v>0</v>
      </c>
      <c r="G152" s="262">
        <v>150</v>
      </c>
      <c r="H152" s="59"/>
      <c r="P152" s="279">
        <v>3151</v>
      </c>
      <c r="Q152" s="284" t="s">
        <v>249</v>
      </c>
      <c r="R152" s="285">
        <v>7326</v>
      </c>
      <c r="S152" s="286">
        <v>6</v>
      </c>
      <c r="T152" s="287" t="s">
        <v>1790</v>
      </c>
      <c r="U152" s="284">
        <v>0</v>
      </c>
      <c r="V152" s="288">
        <v>150</v>
      </c>
    </row>
    <row r="153" spans="1:22" ht="18.45" customHeight="1" thickBot="1" x14ac:dyDescent="0.4">
      <c r="A153" s="257">
        <v>3152</v>
      </c>
      <c r="B153" s="269" t="s">
        <v>250</v>
      </c>
      <c r="C153" s="258">
        <v>11138.710000000001</v>
      </c>
      <c r="D153" s="259">
        <v>6</v>
      </c>
      <c r="E153" s="260" t="s">
        <v>1791</v>
      </c>
      <c r="F153" s="261">
        <v>0</v>
      </c>
      <c r="G153" s="262">
        <v>151</v>
      </c>
      <c r="H153" s="59"/>
      <c r="P153" s="279">
        <v>3152</v>
      </c>
      <c r="Q153" s="284" t="s">
        <v>250</v>
      </c>
      <c r="R153" s="285">
        <v>11139</v>
      </c>
      <c r="S153" s="286">
        <v>6</v>
      </c>
      <c r="T153" s="287" t="s">
        <v>1791</v>
      </c>
      <c r="U153" s="284">
        <v>0</v>
      </c>
      <c r="V153" s="288">
        <v>151</v>
      </c>
    </row>
    <row r="154" spans="1:22" ht="18.45" customHeight="1" thickBot="1" x14ac:dyDescent="0.4">
      <c r="A154" s="257">
        <v>3155</v>
      </c>
      <c r="B154" s="269" t="s">
        <v>251</v>
      </c>
      <c r="C154" s="258">
        <v>6558.5300000000016</v>
      </c>
      <c r="D154" s="259">
        <v>10</v>
      </c>
      <c r="E154" s="260" t="s">
        <v>1792</v>
      </c>
      <c r="F154" s="261">
        <v>0</v>
      </c>
      <c r="G154" s="262">
        <v>152</v>
      </c>
      <c r="H154" s="59"/>
      <c r="P154" s="279">
        <v>3155</v>
      </c>
      <c r="Q154" s="284" t="s">
        <v>251</v>
      </c>
      <c r="R154" s="285">
        <v>6559</v>
      </c>
      <c r="S154" s="286">
        <v>10</v>
      </c>
      <c r="T154" s="287" t="s">
        <v>1792</v>
      </c>
      <c r="U154" s="284">
        <v>0</v>
      </c>
      <c r="V154" s="288">
        <v>152</v>
      </c>
    </row>
    <row r="155" spans="1:22" ht="18.45" customHeight="1" thickBot="1" x14ac:dyDescent="0.4">
      <c r="A155" s="257">
        <v>3162</v>
      </c>
      <c r="B155" s="269" t="s">
        <v>252</v>
      </c>
      <c r="C155" s="258">
        <v>10784.925247992962</v>
      </c>
      <c r="D155" s="259">
        <v>3</v>
      </c>
      <c r="E155" s="260" t="s">
        <v>1794</v>
      </c>
      <c r="F155" s="261">
        <v>0</v>
      </c>
      <c r="G155" s="262">
        <v>153</v>
      </c>
      <c r="H155" s="59"/>
      <c r="P155" s="279">
        <v>3162</v>
      </c>
      <c r="Q155" s="284" t="s">
        <v>252</v>
      </c>
      <c r="R155" s="285">
        <v>10785</v>
      </c>
      <c r="S155" s="286">
        <v>3</v>
      </c>
      <c r="T155" s="287" t="s">
        <v>1794</v>
      </c>
      <c r="U155" s="284">
        <v>0</v>
      </c>
      <c r="V155" s="288">
        <v>153</v>
      </c>
    </row>
    <row r="156" spans="1:22" ht="18.45" customHeight="1" thickBot="1" x14ac:dyDescent="0.4">
      <c r="A156" s="257">
        <v>3169</v>
      </c>
      <c r="B156" s="269" t="s">
        <v>253</v>
      </c>
      <c r="C156" s="258">
        <v>14879.590000000004</v>
      </c>
      <c r="D156" s="259">
        <v>3</v>
      </c>
      <c r="E156" s="260" t="s">
        <v>1768</v>
      </c>
      <c r="F156" s="261" t="s">
        <v>1445</v>
      </c>
      <c r="G156" s="262">
        <v>154</v>
      </c>
      <c r="H156" s="59"/>
      <c r="P156" s="279">
        <v>3169</v>
      </c>
      <c r="Q156" s="284" t="s">
        <v>253</v>
      </c>
      <c r="R156" s="290">
        <v>14880</v>
      </c>
      <c r="S156" s="291">
        <v>3</v>
      </c>
      <c r="T156" s="287" t="s">
        <v>1768</v>
      </c>
      <c r="U156" s="284" t="s">
        <v>1445</v>
      </c>
      <c r="V156" s="288">
        <v>154</v>
      </c>
    </row>
    <row r="157" spans="1:22" ht="18.45" customHeight="1" thickBot="1" x14ac:dyDescent="0.4">
      <c r="A157" s="257">
        <v>3206</v>
      </c>
      <c r="B157" s="269" t="s">
        <v>254</v>
      </c>
      <c r="C157" s="258">
        <v>31114.050000000007</v>
      </c>
      <c r="D157" s="259">
        <v>6</v>
      </c>
      <c r="E157" s="260" t="s">
        <v>1571</v>
      </c>
      <c r="F157" s="261">
        <v>0</v>
      </c>
      <c r="G157" s="262">
        <v>155</v>
      </c>
      <c r="H157" s="59"/>
      <c r="P157" s="279">
        <v>3206</v>
      </c>
      <c r="Q157" s="284" t="s">
        <v>254</v>
      </c>
      <c r="R157" s="285">
        <v>31114</v>
      </c>
      <c r="S157" s="286">
        <v>6</v>
      </c>
      <c r="T157" s="287" t="s">
        <v>1571</v>
      </c>
      <c r="U157" s="284">
        <v>0</v>
      </c>
      <c r="V157" s="288">
        <v>155</v>
      </c>
    </row>
    <row r="158" spans="1:22" ht="18.45" customHeight="1" thickBot="1" x14ac:dyDescent="0.4">
      <c r="A158" s="257">
        <v>3221</v>
      </c>
      <c r="B158" s="269" t="s">
        <v>682</v>
      </c>
      <c r="C158" s="258">
        <v>24445.794903600749</v>
      </c>
      <c r="D158" s="259">
        <v>3</v>
      </c>
      <c r="E158" s="260" t="s">
        <v>683</v>
      </c>
      <c r="F158" s="261">
        <v>0</v>
      </c>
      <c r="G158" s="262">
        <v>156</v>
      </c>
      <c r="H158" s="59"/>
      <c r="P158" s="279">
        <v>3221</v>
      </c>
      <c r="Q158" s="284" t="s">
        <v>682</v>
      </c>
      <c r="R158" s="285">
        <v>24446</v>
      </c>
      <c r="S158" s="286">
        <v>3</v>
      </c>
      <c r="T158" s="287" t="s">
        <v>683</v>
      </c>
      <c r="U158" s="284">
        <v>0</v>
      </c>
      <c r="V158" s="288">
        <v>156</v>
      </c>
    </row>
    <row r="159" spans="1:22" ht="18.45" customHeight="1" thickBot="1" x14ac:dyDescent="0.4">
      <c r="A159" s="257">
        <v>3222</v>
      </c>
      <c r="B159" s="269" t="s">
        <v>684</v>
      </c>
      <c r="C159" s="258">
        <v>50669.471060167831</v>
      </c>
      <c r="D159" s="259">
        <v>3</v>
      </c>
      <c r="E159" s="260" t="s">
        <v>1707</v>
      </c>
      <c r="F159" s="261">
        <v>0</v>
      </c>
      <c r="G159" s="262">
        <v>157</v>
      </c>
      <c r="H159" s="59"/>
      <c r="P159" s="279">
        <v>3222</v>
      </c>
      <c r="Q159" s="284" t="s">
        <v>684</v>
      </c>
      <c r="R159" s="285">
        <v>50669</v>
      </c>
      <c r="S159" s="286">
        <v>3</v>
      </c>
      <c r="T159" s="287" t="s">
        <v>1707</v>
      </c>
      <c r="U159" s="284">
        <v>0</v>
      </c>
      <c r="V159" s="288">
        <v>157</v>
      </c>
    </row>
    <row r="160" spans="1:22" ht="18.45" customHeight="1" thickBot="1" x14ac:dyDescent="0.4">
      <c r="A160" s="257">
        <v>3224</v>
      </c>
      <c r="B160" s="269" t="s">
        <v>255</v>
      </c>
      <c r="C160" s="258">
        <v>64521.837425658756</v>
      </c>
      <c r="D160" s="259">
        <v>4</v>
      </c>
      <c r="E160" s="260" t="s">
        <v>686</v>
      </c>
      <c r="F160" s="261">
        <v>0</v>
      </c>
      <c r="G160" s="262">
        <v>158</v>
      </c>
      <c r="H160" s="59"/>
      <c r="P160" s="279">
        <v>3224</v>
      </c>
      <c r="Q160" s="284" t="s">
        <v>255</v>
      </c>
      <c r="R160" s="285">
        <v>64522</v>
      </c>
      <c r="S160" s="286">
        <v>4</v>
      </c>
      <c r="T160" s="287" t="s">
        <v>686</v>
      </c>
      <c r="U160" s="284">
        <v>0</v>
      </c>
      <c r="V160" s="288">
        <v>158</v>
      </c>
    </row>
    <row r="161" spans="1:22" ht="18.45" customHeight="1" thickBot="1" x14ac:dyDescent="0.4">
      <c r="A161" s="257">
        <v>21301</v>
      </c>
      <c r="B161" s="269" t="s">
        <v>256</v>
      </c>
      <c r="C161" s="258">
        <v>15575.010000000004</v>
      </c>
      <c r="D161" s="259">
        <v>6</v>
      </c>
      <c r="E161" s="260" t="s">
        <v>1819</v>
      </c>
      <c r="F161" s="261" t="s">
        <v>1429</v>
      </c>
      <c r="G161" s="262">
        <v>159</v>
      </c>
      <c r="H161" s="59"/>
      <c r="P161" s="279">
        <v>21301</v>
      </c>
      <c r="Q161" s="284" t="s">
        <v>256</v>
      </c>
      <c r="R161" s="285">
        <v>15575</v>
      </c>
      <c r="S161" s="286">
        <v>6</v>
      </c>
      <c r="T161" s="287" t="s">
        <v>1903</v>
      </c>
      <c r="U161" s="284" t="s">
        <v>1429</v>
      </c>
      <c r="V161" s="288">
        <v>159</v>
      </c>
    </row>
    <row r="162" spans="1:22" ht="18.45" customHeight="1" thickBot="1" x14ac:dyDescent="0.4">
      <c r="A162" s="257">
        <v>22600</v>
      </c>
      <c r="B162" s="269" t="s">
        <v>257</v>
      </c>
      <c r="C162" s="258">
        <v>5503.4100000000008</v>
      </c>
      <c r="D162" s="259">
        <v>6</v>
      </c>
      <c r="E162" s="260" t="s">
        <v>1821</v>
      </c>
      <c r="F162" s="261">
        <v>0</v>
      </c>
      <c r="G162" s="262">
        <v>160</v>
      </c>
      <c r="H162" s="59"/>
      <c r="P162" s="279">
        <v>22600</v>
      </c>
      <c r="Q162" s="284" t="s">
        <v>257</v>
      </c>
      <c r="R162" s="285">
        <v>5503</v>
      </c>
      <c r="S162" s="286">
        <v>6</v>
      </c>
      <c r="T162" s="287" t="s">
        <v>1796</v>
      </c>
      <c r="U162" s="284">
        <v>0</v>
      </c>
      <c r="V162" s="288">
        <v>160</v>
      </c>
    </row>
    <row r="163" spans="1:22" ht="18.45" customHeight="1" thickBot="1" x14ac:dyDescent="0.4">
      <c r="A163" s="257">
        <v>23030</v>
      </c>
      <c r="B163" s="269" t="s">
        <v>258</v>
      </c>
      <c r="C163" s="258">
        <v>24123.88</v>
      </c>
      <c r="D163" s="259">
        <v>6</v>
      </c>
      <c r="E163" s="260" t="s">
        <v>1822</v>
      </c>
      <c r="F163" s="261" t="s">
        <v>1409</v>
      </c>
      <c r="G163" s="262">
        <v>161</v>
      </c>
      <c r="H163" s="59"/>
      <c r="P163" s="279">
        <v>23030</v>
      </c>
      <c r="Q163" s="284" t="s">
        <v>258</v>
      </c>
      <c r="R163" s="285">
        <v>24124</v>
      </c>
      <c r="S163" s="286">
        <v>6</v>
      </c>
      <c r="T163" s="287" t="s">
        <v>1709</v>
      </c>
      <c r="U163" s="284" t="s">
        <v>1409</v>
      </c>
      <c r="V163" s="288">
        <v>161</v>
      </c>
    </row>
    <row r="164" spans="1:22" ht="18.45" customHeight="1" thickBot="1" x14ac:dyDescent="0.4">
      <c r="A164" s="257">
        <v>23069</v>
      </c>
      <c r="B164" s="269" t="s">
        <v>259</v>
      </c>
      <c r="C164" s="258">
        <v>30022.975386529819</v>
      </c>
      <c r="D164" s="259">
        <v>2</v>
      </c>
      <c r="E164" s="260" t="s">
        <v>1823</v>
      </c>
      <c r="F164" s="261">
        <v>0</v>
      </c>
      <c r="G164" s="262">
        <v>162</v>
      </c>
      <c r="H164" s="59"/>
      <c r="P164" s="279">
        <v>23069</v>
      </c>
      <c r="Q164" s="284" t="s">
        <v>259</v>
      </c>
      <c r="R164" s="285">
        <v>30023</v>
      </c>
      <c r="S164" s="286">
        <v>2</v>
      </c>
      <c r="T164" s="287" t="s">
        <v>1797</v>
      </c>
      <c r="U164" s="284">
        <v>0</v>
      </c>
      <c r="V164" s="288">
        <v>162</v>
      </c>
    </row>
    <row r="165" spans="1:22" ht="18.45" customHeight="1" thickBot="1" x14ac:dyDescent="0.4">
      <c r="A165" s="257">
        <v>23120</v>
      </c>
      <c r="B165" s="269" t="s">
        <v>260</v>
      </c>
      <c r="C165" s="258">
        <v>20502.900000000001</v>
      </c>
      <c r="D165" s="259">
        <v>6</v>
      </c>
      <c r="E165" s="260" t="s">
        <v>1824</v>
      </c>
      <c r="F165" s="261">
        <v>0</v>
      </c>
      <c r="G165" s="262">
        <v>163</v>
      </c>
      <c r="H165" s="59"/>
      <c r="P165" s="279">
        <v>23120</v>
      </c>
      <c r="Q165" s="284" t="s">
        <v>260</v>
      </c>
      <c r="R165" s="285">
        <v>20503</v>
      </c>
      <c r="S165" s="286">
        <v>6</v>
      </c>
      <c r="T165" s="287" t="s">
        <v>1710</v>
      </c>
      <c r="U165" s="284">
        <v>0</v>
      </c>
      <c r="V165" s="288">
        <v>163</v>
      </c>
    </row>
    <row r="166" spans="1:22" ht="18.45" customHeight="1" thickBot="1" x14ac:dyDescent="0.4">
      <c r="A166" s="257">
        <v>23130</v>
      </c>
      <c r="B166" s="269" t="s">
        <v>261</v>
      </c>
      <c r="C166" s="258">
        <v>29183.660000000007</v>
      </c>
      <c r="D166" s="259">
        <v>4</v>
      </c>
      <c r="E166" s="260" t="s">
        <v>1571</v>
      </c>
      <c r="F166" s="261">
        <v>0</v>
      </c>
      <c r="G166" s="262">
        <v>164</v>
      </c>
      <c r="H166" s="59"/>
      <c r="P166" s="279">
        <v>23130</v>
      </c>
      <c r="Q166" s="284" t="s">
        <v>261</v>
      </c>
      <c r="R166" s="285">
        <v>29184</v>
      </c>
      <c r="S166" s="286">
        <v>4</v>
      </c>
      <c r="T166" s="287" t="s">
        <v>1571</v>
      </c>
      <c r="U166" s="284">
        <v>0</v>
      </c>
      <c r="V166" s="288">
        <v>164</v>
      </c>
    </row>
    <row r="167" spans="1:22" ht="18.45" customHeight="1" thickBot="1" x14ac:dyDescent="0.4">
      <c r="A167" s="257">
        <v>22138</v>
      </c>
      <c r="B167" s="269" t="s">
        <v>262</v>
      </c>
      <c r="C167" s="258">
        <v>16186.500000000004</v>
      </c>
      <c r="D167" s="259">
        <v>6</v>
      </c>
      <c r="E167" s="260" t="s">
        <v>1571</v>
      </c>
      <c r="F167" s="261">
        <v>0</v>
      </c>
      <c r="G167" s="262">
        <v>165</v>
      </c>
      <c r="H167" s="59"/>
      <c r="P167" s="279">
        <v>22138</v>
      </c>
      <c r="Q167" s="284" t="s">
        <v>262</v>
      </c>
      <c r="R167" s="285">
        <v>16187</v>
      </c>
      <c r="S167" s="286">
        <v>6</v>
      </c>
      <c r="T167" s="287" t="s">
        <v>1571</v>
      </c>
      <c r="U167" s="284">
        <v>0</v>
      </c>
      <c r="V167" s="288">
        <v>165</v>
      </c>
    </row>
    <row r="168" spans="1:22" ht="18.45" customHeight="1" thickBot="1" x14ac:dyDescent="0.4">
      <c r="A168" s="257">
        <v>23170</v>
      </c>
      <c r="B168" s="269" t="s">
        <v>263</v>
      </c>
      <c r="C168" s="258">
        <v>25238.950000000004</v>
      </c>
      <c r="D168" s="259">
        <v>3</v>
      </c>
      <c r="E168" s="260" t="s">
        <v>1825</v>
      </c>
      <c r="F168" s="261" t="s">
        <v>1410</v>
      </c>
      <c r="G168" s="262">
        <v>166</v>
      </c>
      <c r="H168" s="59"/>
      <c r="P168" s="279">
        <v>23170</v>
      </c>
      <c r="Q168" s="284" t="s">
        <v>263</v>
      </c>
      <c r="R168" s="285">
        <v>25239</v>
      </c>
      <c r="S168" s="286">
        <v>3</v>
      </c>
      <c r="T168" s="287" t="s">
        <v>1711</v>
      </c>
      <c r="U168" s="284" t="s">
        <v>1410</v>
      </c>
      <c r="V168" s="288">
        <v>166</v>
      </c>
    </row>
    <row r="169" spans="1:22" ht="18.45" customHeight="1" thickBot="1" x14ac:dyDescent="0.4">
      <c r="A169" s="257">
        <v>21335</v>
      </c>
      <c r="B169" s="269" t="s">
        <v>264</v>
      </c>
      <c r="C169" s="258">
        <v>18932.210000000003</v>
      </c>
      <c r="D169" s="259">
        <v>6</v>
      </c>
      <c r="E169" s="260" t="s">
        <v>1820</v>
      </c>
      <c r="F169" s="261">
        <v>0</v>
      </c>
      <c r="G169" s="262">
        <v>167</v>
      </c>
      <c r="H169" s="59"/>
      <c r="P169" s="279">
        <v>21335</v>
      </c>
      <c r="Q169" s="284" t="s">
        <v>264</v>
      </c>
      <c r="R169" s="285">
        <v>18932</v>
      </c>
      <c r="S169" s="286">
        <v>6</v>
      </c>
      <c r="T169" s="287" t="s">
        <v>1769</v>
      </c>
      <c r="U169" s="284">
        <v>0</v>
      </c>
      <c r="V169" s="288">
        <v>167</v>
      </c>
    </row>
    <row r="170" spans="1:22" ht="18.45" customHeight="1" thickBot="1" x14ac:dyDescent="0.4">
      <c r="A170" s="257">
        <v>24053</v>
      </c>
      <c r="B170" s="269" t="s">
        <v>265</v>
      </c>
      <c r="C170" s="258">
        <v>9331.3048884808613</v>
      </c>
      <c r="D170" s="259">
        <v>6</v>
      </c>
      <c r="E170" s="260" t="s">
        <v>1798</v>
      </c>
      <c r="F170" s="261">
        <v>0</v>
      </c>
      <c r="G170" s="262">
        <v>168</v>
      </c>
      <c r="H170" s="59"/>
      <c r="P170" s="279">
        <v>24053</v>
      </c>
      <c r="Q170" s="284" t="s">
        <v>265</v>
      </c>
      <c r="R170" s="285">
        <v>9331</v>
      </c>
      <c r="S170" s="286">
        <v>6</v>
      </c>
      <c r="T170" s="287" t="s">
        <v>1798</v>
      </c>
      <c r="U170" s="284">
        <v>0</v>
      </c>
      <c r="V170" s="288">
        <v>168</v>
      </c>
    </row>
    <row r="171" spans="1:22" ht="18.45" customHeight="1" thickBot="1" x14ac:dyDescent="0.4">
      <c r="A171" s="257">
        <v>24054</v>
      </c>
      <c r="B171" s="269" t="s">
        <v>266</v>
      </c>
      <c r="C171" s="258">
        <v>9331.3048884808613</v>
      </c>
      <c r="D171" s="259">
        <v>6</v>
      </c>
      <c r="E171" s="260" t="s">
        <v>1799</v>
      </c>
      <c r="F171" s="261">
        <v>0</v>
      </c>
      <c r="G171" s="262">
        <v>169</v>
      </c>
      <c r="H171" s="59"/>
      <c r="P171" s="279">
        <v>24054</v>
      </c>
      <c r="Q171" s="284" t="s">
        <v>266</v>
      </c>
      <c r="R171" s="285">
        <v>9331</v>
      </c>
      <c r="S171" s="286">
        <v>6</v>
      </c>
      <c r="T171" s="287" t="s">
        <v>1799</v>
      </c>
      <c r="U171" s="284">
        <v>0</v>
      </c>
      <c r="V171" s="288">
        <v>169</v>
      </c>
    </row>
    <row r="172" spans="1:22" ht="18.45" customHeight="1" thickBot="1" x14ac:dyDescent="0.4">
      <c r="A172" s="257">
        <v>24055</v>
      </c>
      <c r="B172" s="269" t="s">
        <v>267</v>
      </c>
      <c r="C172" s="258">
        <v>9331.3048884808613</v>
      </c>
      <c r="D172" s="259">
        <v>6</v>
      </c>
      <c r="E172" s="260" t="s">
        <v>1571</v>
      </c>
      <c r="F172" s="261">
        <v>0</v>
      </c>
      <c r="G172" s="262">
        <v>170</v>
      </c>
      <c r="H172" s="59"/>
      <c r="P172" s="279">
        <v>24055</v>
      </c>
      <c r="Q172" s="284" t="s">
        <v>267</v>
      </c>
      <c r="R172" s="285">
        <v>9331</v>
      </c>
      <c r="S172" s="286">
        <v>6</v>
      </c>
      <c r="T172" s="287" t="s">
        <v>1571</v>
      </c>
      <c r="U172" s="284">
        <v>0</v>
      </c>
      <c r="V172" s="288">
        <v>170</v>
      </c>
    </row>
    <row r="173" spans="1:22" ht="18.45" customHeight="1" thickBot="1" x14ac:dyDescent="0.4">
      <c r="A173" s="257">
        <v>24057</v>
      </c>
      <c r="B173" s="269" t="s">
        <v>283</v>
      </c>
      <c r="C173" s="258">
        <v>7086.090000000002</v>
      </c>
      <c r="D173" s="259">
        <v>6</v>
      </c>
      <c r="E173" s="260" t="s">
        <v>1826</v>
      </c>
      <c r="F173" s="261">
        <v>0</v>
      </c>
      <c r="G173" s="262">
        <v>171</v>
      </c>
      <c r="H173" s="59"/>
      <c r="P173" s="279">
        <v>24057</v>
      </c>
      <c r="Q173" s="284" t="s">
        <v>283</v>
      </c>
      <c r="R173" s="285">
        <v>7086</v>
      </c>
      <c r="S173" s="286">
        <v>6</v>
      </c>
      <c r="T173" s="287" t="s">
        <v>1904</v>
      </c>
      <c r="U173" s="284">
        <v>0</v>
      </c>
      <c r="V173" s="288">
        <v>171</v>
      </c>
    </row>
    <row r="174" spans="1:22" ht="18.45" customHeight="1" thickBot="1" x14ac:dyDescent="0.4">
      <c r="A174" s="257">
        <v>24058</v>
      </c>
      <c r="B174" s="269" t="s">
        <v>284</v>
      </c>
      <c r="C174" s="258">
        <v>7086.090000000002</v>
      </c>
      <c r="D174" s="259">
        <v>6</v>
      </c>
      <c r="E174" s="260" t="s">
        <v>1827</v>
      </c>
      <c r="F174" s="261">
        <v>0</v>
      </c>
      <c r="G174" s="262">
        <v>172</v>
      </c>
      <c r="H174" s="59"/>
      <c r="P174" s="279">
        <v>24058</v>
      </c>
      <c r="Q174" s="284" t="s">
        <v>284</v>
      </c>
      <c r="R174" s="285">
        <v>7086</v>
      </c>
      <c r="S174" s="286">
        <v>6</v>
      </c>
      <c r="T174" s="287" t="s">
        <v>1800</v>
      </c>
      <c r="U174" s="284">
        <v>0</v>
      </c>
      <c r="V174" s="288">
        <v>172</v>
      </c>
    </row>
    <row r="175" spans="1:22" ht="18.45" customHeight="1" thickBot="1" x14ac:dyDescent="0.4">
      <c r="A175" s="257">
        <v>24059</v>
      </c>
      <c r="B175" s="269" t="s">
        <v>285</v>
      </c>
      <c r="C175" s="258">
        <v>7086.090000000002</v>
      </c>
      <c r="D175" s="259">
        <v>6</v>
      </c>
      <c r="E175" s="263" t="s">
        <v>1828</v>
      </c>
      <c r="F175" s="261">
        <v>0</v>
      </c>
      <c r="G175" s="262">
        <v>173</v>
      </c>
      <c r="H175" s="59"/>
      <c r="P175" s="279">
        <v>24059</v>
      </c>
      <c r="Q175" s="284" t="s">
        <v>285</v>
      </c>
      <c r="R175" s="285">
        <v>7086</v>
      </c>
      <c r="S175" s="286">
        <v>6</v>
      </c>
      <c r="T175" s="289" t="s">
        <v>1801</v>
      </c>
      <c r="U175" s="284">
        <v>0</v>
      </c>
      <c r="V175" s="288">
        <v>173</v>
      </c>
    </row>
    <row r="176" spans="1:22" ht="18.45" customHeight="1" thickBot="1" x14ac:dyDescent="0.4">
      <c r="A176" s="257">
        <v>24060</v>
      </c>
      <c r="B176" s="269" t="s">
        <v>286</v>
      </c>
      <c r="C176" s="258">
        <v>7086.090000000002</v>
      </c>
      <c r="D176" s="259">
        <v>6</v>
      </c>
      <c r="E176" s="260" t="s">
        <v>1829</v>
      </c>
      <c r="F176" s="261">
        <v>0</v>
      </c>
      <c r="G176" s="262">
        <v>174</v>
      </c>
      <c r="H176" s="59"/>
      <c r="P176" s="279">
        <v>24060</v>
      </c>
      <c r="Q176" s="284" t="s">
        <v>286</v>
      </c>
      <c r="R176" s="285">
        <v>7086</v>
      </c>
      <c r="S176" s="286">
        <v>6</v>
      </c>
      <c r="T176" s="287" t="s">
        <v>1802</v>
      </c>
      <c r="U176" s="284">
        <v>0</v>
      </c>
      <c r="V176" s="288">
        <v>174</v>
      </c>
    </row>
    <row r="177" spans="1:22" ht="18.45" customHeight="1" thickBot="1" x14ac:dyDescent="0.4">
      <c r="A177" s="257">
        <v>24061</v>
      </c>
      <c r="B177" s="269" t="s">
        <v>287</v>
      </c>
      <c r="C177" s="258">
        <v>7086.090000000002</v>
      </c>
      <c r="D177" s="259">
        <v>6</v>
      </c>
      <c r="E177" s="260" t="s">
        <v>1755</v>
      </c>
      <c r="F177" s="261">
        <v>0</v>
      </c>
      <c r="G177" s="262">
        <v>175</v>
      </c>
      <c r="H177" s="59"/>
      <c r="P177" s="279">
        <v>24061</v>
      </c>
      <c r="Q177" s="284" t="s">
        <v>287</v>
      </c>
      <c r="R177" s="285">
        <v>7086</v>
      </c>
      <c r="S177" s="286">
        <v>6</v>
      </c>
      <c r="T177" s="287" t="s">
        <v>1755</v>
      </c>
      <c r="U177" s="284">
        <v>0</v>
      </c>
      <c r="V177" s="288">
        <v>175</v>
      </c>
    </row>
    <row r="178" spans="1:22" ht="18.45" customHeight="1" thickBot="1" x14ac:dyDescent="0.4">
      <c r="A178" s="257">
        <v>24062</v>
      </c>
      <c r="B178" s="269" t="s">
        <v>288</v>
      </c>
      <c r="C178" s="258">
        <v>9331.3048884808613</v>
      </c>
      <c r="D178" s="259">
        <v>6</v>
      </c>
      <c r="E178" s="260" t="s">
        <v>1803</v>
      </c>
      <c r="F178" s="261">
        <v>0</v>
      </c>
      <c r="G178" s="262">
        <v>176</v>
      </c>
      <c r="H178" s="59"/>
      <c r="P178" s="279">
        <v>24062</v>
      </c>
      <c r="Q178" s="284" t="s">
        <v>288</v>
      </c>
      <c r="R178" s="285">
        <v>9331</v>
      </c>
      <c r="S178" s="286">
        <v>6</v>
      </c>
      <c r="T178" s="287" t="s">
        <v>1803</v>
      </c>
      <c r="U178" s="284">
        <v>0</v>
      </c>
      <c r="V178" s="288">
        <v>176</v>
      </c>
    </row>
    <row r="179" spans="1:22" ht="18.45" customHeight="1" thickBot="1" x14ac:dyDescent="0.4">
      <c r="A179" s="257">
        <v>24063</v>
      </c>
      <c r="B179" s="269" t="s">
        <v>289</v>
      </c>
      <c r="C179" s="258">
        <v>6095.8273140829751</v>
      </c>
      <c r="D179" s="259">
        <v>6</v>
      </c>
      <c r="E179" s="263" t="s">
        <v>1804</v>
      </c>
      <c r="F179" s="261">
        <v>0</v>
      </c>
      <c r="G179" s="262">
        <v>177</v>
      </c>
      <c r="H179" s="59"/>
      <c r="P179" s="279">
        <v>24063</v>
      </c>
      <c r="Q179" s="284" t="s">
        <v>289</v>
      </c>
      <c r="R179" s="285">
        <v>6096</v>
      </c>
      <c r="S179" s="286">
        <v>6</v>
      </c>
      <c r="T179" s="289" t="s">
        <v>1804</v>
      </c>
      <c r="U179" s="284">
        <v>0</v>
      </c>
      <c r="V179" s="288">
        <v>177</v>
      </c>
    </row>
    <row r="180" spans="1:22" ht="18.45" customHeight="1" thickBot="1" x14ac:dyDescent="0.4">
      <c r="A180" s="257">
        <v>24064</v>
      </c>
      <c r="B180" s="269" t="s">
        <v>290</v>
      </c>
      <c r="C180" s="258">
        <v>7971.466487646966</v>
      </c>
      <c r="D180" s="259">
        <v>6</v>
      </c>
      <c r="E180" s="260" t="s">
        <v>1805</v>
      </c>
      <c r="F180" s="261" t="s">
        <v>1470</v>
      </c>
      <c r="G180" s="262">
        <v>178</v>
      </c>
      <c r="H180" s="59"/>
      <c r="P180" s="279">
        <v>24064</v>
      </c>
      <c r="Q180" s="284" t="s">
        <v>1905</v>
      </c>
      <c r="R180" s="285">
        <v>7971</v>
      </c>
      <c r="S180" s="286">
        <v>6</v>
      </c>
      <c r="T180" s="287" t="s">
        <v>1805</v>
      </c>
      <c r="U180" s="284" t="s">
        <v>1470</v>
      </c>
      <c r="V180" s="288">
        <v>178</v>
      </c>
    </row>
    <row r="181" spans="1:22" ht="18.45" customHeight="1" thickBot="1" x14ac:dyDescent="0.4">
      <c r="A181" s="257">
        <v>24065</v>
      </c>
      <c r="B181" s="269" t="s">
        <v>291</v>
      </c>
      <c r="C181" s="258">
        <v>9847.1056612109642</v>
      </c>
      <c r="D181" s="259">
        <v>6</v>
      </c>
      <c r="E181" s="260" t="s">
        <v>1571</v>
      </c>
      <c r="F181" s="261">
        <v>0</v>
      </c>
      <c r="G181" s="262">
        <v>179</v>
      </c>
      <c r="H181" s="59"/>
      <c r="P181" s="279">
        <v>24065</v>
      </c>
      <c r="Q181" s="284" t="s">
        <v>1906</v>
      </c>
      <c r="R181" s="285">
        <v>9847</v>
      </c>
      <c r="S181" s="286">
        <v>6</v>
      </c>
      <c r="T181" s="287" t="s">
        <v>1571</v>
      </c>
      <c r="U181" s="284">
        <v>0</v>
      </c>
      <c r="V181" s="288">
        <v>179</v>
      </c>
    </row>
    <row r="182" spans="1:22" ht="18.45" customHeight="1" thickBot="1" x14ac:dyDescent="0.4">
      <c r="A182" s="257">
        <v>21434</v>
      </c>
      <c r="B182" s="269" t="s">
        <v>292</v>
      </c>
      <c r="C182" s="258">
        <v>8584.840000000002</v>
      </c>
      <c r="D182" s="259">
        <v>6</v>
      </c>
      <c r="E182" s="260" t="s">
        <v>1752</v>
      </c>
      <c r="F182" s="261">
        <v>0</v>
      </c>
      <c r="G182" s="262">
        <v>180</v>
      </c>
      <c r="H182" s="59"/>
      <c r="P182" s="279">
        <v>21434</v>
      </c>
      <c r="Q182" s="284" t="s">
        <v>292</v>
      </c>
      <c r="R182" s="285">
        <v>8585</v>
      </c>
      <c r="S182" s="286">
        <v>6</v>
      </c>
      <c r="T182" s="287" t="s">
        <v>1752</v>
      </c>
      <c r="U182" s="284">
        <v>0</v>
      </c>
      <c r="V182" s="288">
        <v>180</v>
      </c>
    </row>
    <row r="183" spans="1:22" ht="18.45" customHeight="1" thickBot="1" x14ac:dyDescent="0.4">
      <c r="A183" s="257">
        <v>21435</v>
      </c>
      <c r="B183" s="269" t="s">
        <v>293</v>
      </c>
      <c r="C183" s="258">
        <v>19124.050000000003</v>
      </c>
      <c r="D183" s="259">
        <v>6</v>
      </c>
      <c r="E183" s="260" t="s">
        <v>1753</v>
      </c>
      <c r="F183" s="261">
        <v>0</v>
      </c>
      <c r="G183" s="262">
        <v>181</v>
      </c>
      <c r="H183" s="59"/>
      <c r="P183" s="279">
        <v>21435</v>
      </c>
      <c r="Q183" s="284" t="s">
        <v>293</v>
      </c>
      <c r="R183" s="285">
        <v>19124</v>
      </c>
      <c r="S183" s="286">
        <v>6</v>
      </c>
      <c r="T183" s="287" t="s">
        <v>1753</v>
      </c>
      <c r="U183" s="284">
        <v>0</v>
      </c>
      <c r="V183" s="288">
        <v>181</v>
      </c>
    </row>
    <row r="184" spans="1:22" ht="18.45" customHeight="1" thickBot="1" x14ac:dyDescent="0.4">
      <c r="A184" s="257">
        <v>21436</v>
      </c>
      <c r="B184" s="269" t="s">
        <v>294</v>
      </c>
      <c r="C184" s="258">
        <v>27337.200000000004</v>
      </c>
      <c r="D184" s="259">
        <v>6</v>
      </c>
      <c r="E184" s="260" t="s">
        <v>1795</v>
      </c>
      <c r="F184" s="261">
        <v>0</v>
      </c>
      <c r="G184" s="262">
        <v>182</v>
      </c>
      <c r="H184" s="59"/>
      <c r="P184" s="279">
        <v>21436</v>
      </c>
      <c r="Q184" s="284" t="s">
        <v>294</v>
      </c>
      <c r="R184" s="285">
        <v>27337</v>
      </c>
      <c r="S184" s="286">
        <v>6</v>
      </c>
      <c r="T184" s="287" t="s">
        <v>1795</v>
      </c>
      <c r="U184" s="284">
        <v>0</v>
      </c>
      <c r="V184" s="288">
        <v>182</v>
      </c>
    </row>
    <row r="185" spans="1:22" ht="18.45" customHeight="1" thickBot="1" x14ac:dyDescent="0.4">
      <c r="A185" s="257">
        <v>24067</v>
      </c>
      <c r="B185" s="269" t="s">
        <v>295</v>
      </c>
      <c r="C185" s="258">
        <v>7455.6657149168695</v>
      </c>
      <c r="D185" s="259">
        <v>6</v>
      </c>
      <c r="E185" s="260" t="s">
        <v>1830</v>
      </c>
      <c r="F185" s="261">
        <v>0</v>
      </c>
      <c r="G185" s="262">
        <v>183</v>
      </c>
      <c r="H185" s="59"/>
      <c r="P185" s="279">
        <v>24067</v>
      </c>
      <c r="Q185" s="284" t="s">
        <v>295</v>
      </c>
      <c r="R185" s="285">
        <v>7456</v>
      </c>
      <c r="S185" s="286">
        <v>6</v>
      </c>
      <c r="T185" s="287" t="s">
        <v>1806</v>
      </c>
      <c r="U185" s="284">
        <v>0</v>
      </c>
      <c r="V185" s="288">
        <v>183</v>
      </c>
    </row>
    <row r="186" spans="1:22" ht="18.45" customHeight="1" thickBot="1" x14ac:dyDescent="0.4">
      <c r="A186" s="257">
        <v>24071</v>
      </c>
      <c r="B186" s="269" t="s">
        <v>296</v>
      </c>
      <c r="C186" s="258">
        <v>6568.402925700002</v>
      </c>
      <c r="D186" s="259">
        <v>6</v>
      </c>
      <c r="E186" s="260" t="s">
        <v>1807</v>
      </c>
      <c r="F186" s="261">
        <v>0</v>
      </c>
      <c r="G186" s="262">
        <v>184</v>
      </c>
      <c r="H186" s="59"/>
      <c r="P186" s="279">
        <v>24071</v>
      </c>
      <c r="Q186" s="284" t="s">
        <v>296</v>
      </c>
      <c r="R186" s="285">
        <v>6568</v>
      </c>
      <c r="S186" s="286">
        <v>6</v>
      </c>
      <c r="T186" s="287" t="s">
        <v>1807</v>
      </c>
      <c r="U186" s="284">
        <v>0</v>
      </c>
      <c r="V186" s="288">
        <v>184</v>
      </c>
    </row>
    <row r="187" spans="1:22" ht="18.45" customHeight="1" thickBot="1" x14ac:dyDescent="0.4">
      <c r="A187" s="257">
        <v>24077</v>
      </c>
      <c r="B187" s="269" t="s">
        <v>297</v>
      </c>
      <c r="C187" s="258">
        <v>7455.6657149168695</v>
      </c>
      <c r="D187" s="259">
        <v>6</v>
      </c>
      <c r="E187" s="260" t="s">
        <v>1808</v>
      </c>
      <c r="F187" s="261">
        <v>0</v>
      </c>
      <c r="G187" s="262">
        <v>185</v>
      </c>
      <c r="H187" s="59"/>
      <c r="P187" s="279">
        <v>24077</v>
      </c>
      <c r="Q187" s="284" t="s">
        <v>297</v>
      </c>
      <c r="R187" s="285">
        <v>7456</v>
      </c>
      <c r="S187" s="286">
        <v>6</v>
      </c>
      <c r="T187" s="287" t="s">
        <v>1808</v>
      </c>
      <c r="U187" s="284">
        <v>0</v>
      </c>
      <c r="V187" s="288">
        <v>185</v>
      </c>
    </row>
    <row r="188" spans="1:22" ht="18.45" customHeight="1" thickBot="1" x14ac:dyDescent="0.4">
      <c r="A188" s="257">
        <v>25793</v>
      </c>
      <c r="B188" s="269" t="s">
        <v>691</v>
      </c>
      <c r="C188" s="258">
        <v>77800.79290252502</v>
      </c>
      <c r="D188" s="259">
        <v>5</v>
      </c>
      <c r="E188" s="260" t="s">
        <v>1415</v>
      </c>
      <c r="F188" s="261">
        <v>0</v>
      </c>
      <c r="G188" s="262">
        <v>186</v>
      </c>
      <c r="H188" s="59"/>
      <c r="P188" s="279">
        <v>25793</v>
      </c>
      <c r="Q188" s="284" t="s">
        <v>691</v>
      </c>
      <c r="R188" s="285">
        <v>77801</v>
      </c>
      <c r="S188" s="286">
        <v>5</v>
      </c>
      <c r="T188" s="287" t="s">
        <v>1415</v>
      </c>
      <c r="U188" s="284">
        <v>0</v>
      </c>
      <c r="V188" s="288">
        <v>186</v>
      </c>
    </row>
    <row r="189" spans="1:22" ht="18.45" customHeight="1" thickBot="1" x14ac:dyDescent="0.4">
      <c r="A189" s="257">
        <v>25703</v>
      </c>
      <c r="B189" s="269" t="s">
        <v>298</v>
      </c>
      <c r="C189" s="258">
        <v>32408.970000000005</v>
      </c>
      <c r="D189" s="259">
        <v>5</v>
      </c>
      <c r="E189" s="260" t="s">
        <v>1831</v>
      </c>
      <c r="F189" s="261">
        <v>0</v>
      </c>
      <c r="G189" s="262">
        <v>187</v>
      </c>
      <c r="H189" s="59"/>
      <c r="P189" s="279">
        <v>25703</v>
      </c>
      <c r="Q189" s="284" t="s">
        <v>298</v>
      </c>
      <c r="R189" s="285">
        <v>32409</v>
      </c>
      <c r="S189" s="286">
        <v>5</v>
      </c>
      <c r="T189" s="287" t="s">
        <v>1712</v>
      </c>
      <c r="U189" s="284">
        <v>0</v>
      </c>
      <c r="V189" s="288">
        <v>187</v>
      </c>
    </row>
    <row r="190" spans="1:22" ht="18.45" customHeight="1" thickBot="1" x14ac:dyDescent="0.4">
      <c r="A190" s="257">
        <v>25723</v>
      </c>
      <c r="B190" s="269" t="s">
        <v>299</v>
      </c>
      <c r="C190" s="258">
        <v>37312.880000000005</v>
      </c>
      <c r="D190" s="259">
        <v>5</v>
      </c>
      <c r="E190" s="260" t="s">
        <v>1419</v>
      </c>
      <c r="F190" s="261">
        <v>0</v>
      </c>
      <c r="G190" s="262">
        <v>188</v>
      </c>
      <c r="H190" s="59"/>
      <c r="P190" s="279">
        <v>25723</v>
      </c>
      <c r="Q190" s="284" t="s">
        <v>299</v>
      </c>
      <c r="R190" s="285">
        <v>37313</v>
      </c>
      <c r="S190" s="286">
        <v>5</v>
      </c>
      <c r="T190" s="287" t="s">
        <v>1419</v>
      </c>
      <c r="U190" s="284">
        <v>0</v>
      </c>
      <c r="V190" s="288">
        <v>188</v>
      </c>
    </row>
    <row r="191" spans="1:22" ht="18.45" customHeight="1" thickBot="1" x14ac:dyDescent="0.4">
      <c r="A191" s="257">
        <v>25795</v>
      </c>
      <c r="B191" s="269" t="s">
        <v>300</v>
      </c>
      <c r="C191" s="258">
        <v>32996.480000000003</v>
      </c>
      <c r="D191" s="259">
        <v>5</v>
      </c>
      <c r="E191" s="260" t="s">
        <v>1571</v>
      </c>
      <c r="F191" s="261">
        <v>0</v>
      </c>
      <c r="G191" s="262">
        <v>189</v>
      </c>
      <c r="H191" s="59"/>
      <c r="P191" s="279">
        <v>25795</v>
      </c>
      <c r="Q191" s="284" t="s">
        <v>1907</v>
      </c>
      <c r="R191" s="285">
        <v>32996</v>
      </c>
      <c r="S191" s="286">
        <v>5</v>
      </c>
      <c r="T191" s="287" t="s">
        <v>1571</v>
      </c>
      <c r="U191" s="284">
        <v>0</v>
      </c>
      <c r="V191" s="288">
        <v>189</v>
      </c>
    </row>
    <row r="192" spans="1:22" ht="18.45" customHeight="1" thickBot="1" x14ac:dyDescent="0.4">
      <c r="A192" s="257">
        <v>28300</v>
      </c>
      <c r="B192" s="269" t="s">
        <v>301</v>
      </c>
      <c r="C192" s="258">
        <v>23729.956103700006</v>
      </c>
      <c r="D192" s="259">
        <v>2</v>
      </c>
      <c r="E192" s="260" t="s">
        <v>707</v>
      </c>
      <c r="F192" s="261">
        <v>0</v>
      </c>
      <c r="G192" s="262">
        <v>190</v>
      </c>
      <c r="H192" s="59"/>
      <c r="P192" s="279">
        <v>28300</v>
      </c>
      <c r="Q192" s="284" t="s">
        <v>301</v>
      </c>
      <c r="R192" s="285">
        <v>23730</v>
      </c>
      <c r="S192" s="286">
        <v>2</v>
      </c>
      <c r="T192" s="287" t="s">
        <v>707</v>
      </c>
      <c r="U192" s="284">
        <v>0</v>
      </c>
      <c r="V192" s="288">
        <v>190</v>
      </c>
    </row>
    <row r="193" spans="1:22" ht="18.45" customHeight="1" thickBot="1" x14ac:dyDescent="0.4">
      <c r="A193" s="257">
        <v>28301</v>
      </c>
      <c r="B193" s="269" t="s">
        <v>302</v>
      </c>
      <c r="C193" s="258">
        <v>23729.319075000003</v>
      </c>
      <c r="D193" s="259">
        <v>2</v>
      </c>
      <c r="E193" s="260" t="s">
        <v>706</v>
      </c>
      <c r="F193" s="261">
        <v>0</v>
      </c>
      <c r="G193" s="262">
        <v>191</v>
      </c>
      <c r="H193" s="59"/>
      <c r="P193" s="279">
        <v>28301</v>
      </c>
      <c r="Q193" s="284" t="s">
        <v>302</v>
      </c>
      <c r="R193" s="285">
        <v>23729</v>
      </c>
      <c r="S193" s="286">
        <v>2</v>
      </c>
      <c r="T193" s="287" t="s">
        <v>706</v>
      </c>
      <c r="U193" s="284">
        <v>0</v>
      </c>
      <c r="V193" s="288">
        <v>191</v>
      </c>
    </row>
    <row r="194" spans="1:22" ht="18.45" customHeight="1" thickBot="1" x14ac:dyDescent="0.4">
      <c r="A194" s="257">
        <v>28336</v>
      </c>
      <c r="B194" s="269" t="s">
        <v>303</v>
      </c>
      <c r="C194" s="258">
        <v>23729.319075000003</v>
      </c>
      <c r="D194" s="259">
        <v>2</v>
      </c>
      <c r="E194" s="260" t="s">
        <v>695</v>
      </c>
      <c r="F194" s="261">
        <v>0</v>
      </c>
      <c r="G194" s="262">
        <v>192</v>
      </c>
      <c r="H194" s="59"/>
      <c r="P194" s="279">
        <v>28336</v>
      </c>
      <c r="Q194" s="284" t="s">
        <v>303</v>
      </c>
      <c r="R194" s="285">
        <v>23729</v>
      </c>
      <c r="S194" s="286">
        <v>2</v>
      </c>
      <c r="T194" s="287" t="s">
        <v>695</v>
      </c>
      <c r="U194" s="284">
        <v>0</v>
      </c>
      <c r="V194" s="288">
        <v>192</v>
      </c>
    </row>
    <row r="195" spans="1:22" ht="18.45" customHeight="1" thickBot="1" x14ac:dyDescent="0.4">
      <c r="A195" s="257">
        <v>28346</v>
      </c>
      <c r="B195" s="269" t="s">
        <v>304</v>
      </c>
      <c r="C195" s="258">
        <v>23729.956103700006</v>
      </c>
      <c r="D195" s="259">
        <v>2</v>
      </c>
      <c r="E195" s="260" t="s">
        <v>696</v>
      </c>
      <c r="F195" s="261">
        <v>0</v>
      </c>
      <c r="G195" s="262">
        <v>193</v>
      </c>
      <c r="H195" s="59"/>
      <c r="P195" s="279">
        <v>28346</v>
      </c>
      <c r="Q195" s="284" t="s">
        <v>304</v>
      </c>
      <c r="R195" s="285">
        <v>23730</v>
      </c>
      <c r="S195" s="286">
        <v>2</v>
      </c>
      <c r="T195" s="287" t="s">
        <v>696</v>
      </c>
      <c r="U195" s="284">
        <v>0</v>
      </c>
      <c r="V195" s="288">
        <v>193</v>
      </c>
    </row>
    <row r="196" spans="1:22" ht="18.45" customHeight="1" thickBot="1" x14ac:dyDescent="0.4">
      <c r="A196" s="257">
        <v>28404</v>
      </c>
      <c r="B196" s="269" t="s">
        <v>305</v>
      </c>
      <c r="C196" s="258">
        <v>23729.956103700006</v>
      </c>
      <c r="D196" s="259">
        <v>2</v>
      </c>
      <c r="E196" s="260" t="s">
        <v>697</v>
      </c>
      <c r="F196" s="261">
        <v>0</v>
      </c>
      <c r="G196" s="262">
        <v>194</v>
      </c>
      <c r="H196" s="59"/>
      <c r="P196" s="279">
        <v>28404</v>
      </c>
      <c r="Q196" s="284" t="s">
        <v>305</v>
      </c>
      <c r="R196" s="285">
        <v>23730</v>
      </c>
      <c r="S196" s="286">
        <v>2</v>
      </c>
      <c r="T196" s="287" t="s">
        <v>697</v>
      </c>
      <c r="U196" s="284">
        <v>0</v>
      </c>
      <c r="V196" s="288">
        <v>194</v>
      </c>
    </row>
    <row r="197" spans="1:22" ht="18.45" customHeight="1" thickBot="1" x14ac:dyDescent="0.4">
      <c r="A197" s="257">
        <v>28440</v>
      </c>
      <c r="B197" s="269" t="s">
        <v>306</v>
      </c>
      <c r="C197" s="258">
        <v>23729.956103700006</v>
      </c>
      <c r="D197" s="259">
        <v>2</v>
      </c>
      <c r="E197" s="260" t="s">
        <v>698</v>
      </c>
      <c r="F197" s="261">
        <v>0</v>
      </c>
      <c r="G197" s="262">
        <v>195</v>
      </c>
      <c r="H197" s="59"/>
      <c r="P197" s="279">
        <v>28440</v>
      </c>
      <c r="Q197" s="284" t="s">
        <v>306</v>
      </c>
      <c r="R197" s="285">
        <v>23730</v>
      </c>
      <c r="S197" s="286">
        <v>2</v>
      </c>
      <c r="T197" s="287" t="s">
        <v>698</v>
      </c>
      <c r="U197" s="284">
        <v>0</v>
      </c>
      <c r="V197" s="288">
        <v>195</v>
      </c>
    </row>
    <row r="198" spans="1:22" ht="18.45" customHeight="1" thickBot="1" x14ac:dyDescent="0.4">
      <c r="A198" s="257">
        <v>28541</v>
      </c>
      <c r="B198" s="269" t="s">
        <v>307</v>
      </c>
      <c r="C198" s="258">
        <v>45002.626103610717</v>
      </c>
      <c r="D198" s="259">
        <v>2</v>
      </c>
      <c r="E198" s="260" t="s">
        <v>699</v>
      </c>
      <c r="F198" s="261">
        <v>0</v>
      </c>
      <c r="G198" s="262">
        <v>196</v>
      </c>
      <c r="H198" s="59"/>
      <c r="P198" s="279">
        <v>28541</v>
      </c>
      <c r="Q198" s="284" t="s">
        <v>307</v>
      </c>
      <c r="R198" s="285">
        <v>45003</v>
      </c>
      <c r="S198" s="286">
        <v>2</v>
      </c>
      <c r="T198" s="287" t="s">
        <v>699</v>
      </c>
      <c r="U198" s="284">
        <v>0</v>
      </c>
      <c r="V198" s="288">
        <v>196</v>
      </c>
    </row>
    <row r="199" spans="1:22" ht="18.45" customHeight="1" thickBot="1" x14ac:dyDescent="0.4">
      <c r="A199" s="257">
        <v>28542</v>
      </c>
      <c r="B199" s="269" t="s">
        <v>308</v>
      </c>
      <c r="C199" s="258">
        <v>45002.626103610717</v>
      </c>
      <c r="D199" s="259">
        <v>2</v>
      </c>
      <c r="E199" s="260" t="s">
        <v>700</v>
      </c>
      <c r="F199" s="261" t="s">
        <v>1434</v>
      </c>
      <c r="G199" s="262">
        <v>197</v>
      </c>
      <c r="H199" s="59"/>
      <c r="P199" s="279">
        <v>28542</v>
      </c>
      <c r="Q199" s="284" t="s">
        <v>308</v>
      </c>
      <c r="R199" s="285">
        <v>45003</v>
      </c>
      <c r="S199" s="286">
        <v>2</v>
      </c>
      <c r="T199" s="287" t="s">
        <v>700</v>
      </c>
      <c r="U199" s="284" t="s">
        <v>1434</v>
      </c>
      <c r="V199" s="288">
        <v>197</v>
      </c>
    </row>
    <row r="200" spans="1:22" ht="18.45" customHeight="1" thickBot="1" x14ac:dyDescent="0.4">
      <c r="A200" s="257">
        <v>28543</v>
      </c>
      <c r="B200" s="269" t="s">
        <v>309</v>
      </c>
      <c r="C200" s="258">
        <v>45002.626103610717</v>
      </c>
      <c r="D200" s="259">
        <v>2</v>
      </c>
      <c r="E200" s="260" t="s">
        <v>701</v>
      </c>
      <c r="F200" s="261">
        <v>0</v>
      </c>
      <c r="G200" s="262">
        <v>198</v>
      </c>
      <c r="H200" s="59"/>
      <c r="P200" s="279">
        <v>28543</v>
      </c>
      <c r="Q200" s="284" t="s">
        <v>309</v>
      </c>
      <c r="R200" s="285">
        <v>45003</v>
      </c>
      <c r="S200" s="286">
        <v>2</v>
      </c>
      <c r="T200" s="287" t="s">
        <v>701</v>
      </c>
      <c r="U200" s="284">
        <v>0</v>
      </c>
      <c r="V200" s="288">
        <v>198</v>
      </c>
    </row>
    <row r="201" spans="1:22" ht="18.45" customHeight="1" thickBot="1" x14ac:dyDescent="0.4">
      <c r="A201" s="257">
        <v>28544</v>
      </c>
      <c r="B201" s="269" t="s">
        <v>310</v>
      </c>
      <c r="C201" s="258">
        <v>45002.626103610717</v>
      </c>
      <c r="D201" s="259">
        <v>2</v>
      </c>
      <c r="E201" s="260" t="s">
        <v>702</v>
      </c>
      <c r="F201" s="261">
        <v>0</v>
      </c>
      <c r="G201" s="262">
        <v>199</v>
      </c>
      <c r="H201" s="59"/>
      <c r="P201" s="279">
        <v>28544</v>
      </c>
      <c r="Q201" s="284" t="s">
        <v>310</v>
      </c>
      <c r="R201" s="285">
        <v>45003</v>
      </c>
      <c r="S201" s="286">
        <v>2</v>
      </c>
      <c r="T201" s="287" t="s">
        <v>702</v>
      </c>
      <c r="U201" s="284">
        <v>0</v>
      </c>
      <c r="V201" s="288">
        <v>199</v>
      </c>
    </row>
    <row r="202" spans="1:22" ht="18.45" customHeight="1" thickBot="1" x14ac:dyDescent="0.4">
      <c r="A202" s="257">
        <v>28338</v>
      </c>
      <c r="B202" s="269" t="s">
        <v>311</v>
      </c>
      <c r="C202" s="258">
        <v>20869.060212000008</v>
      </c>
      <c r="D202" s="259">
        <v>2</v>
      </c>
      <c r="E202" s="260" t="s">
        <v>1812</v>
      </c>
      <c r="F202" s="261">
        <v>0</v>
      </c>
      <c r="G202" s="262">
        <v>200</v>
      </c>
      <c r="H202" s="59"/>
      <c r="P202" s="279">
        <v>28338</v>
      </c>
      <c r="Q202" s="284" t="s">
        <v>311</v>
      </c>
      <c r="R202" s="285">
        <v>20869</v>
      </c>
      <c r="S202" s="286">
        <v>2</v>
      </c>
      <c r="T202" s="287" t="s">
        <v>1812</v>
      </c>
      <c r="U202" s="284">
        <v>0</v>
      </c>
      <c r="V202" s="288">
        <v>200</v>
      </c>
    </row>
    <row r="203" spans="1:22" ht="18.45" customHeight="1" thickBot="1" x14ac:dyDescent="0.4">
      <c r="A203" s="257">
        <v>28343</v>
      </c>
      <c r="B203" s="269" t="s">
        <v>312</v>
      </c>
      <c r="C203" s="258">
        <v>20869.060212000008</v>
      </c>
      <c r="D203" s="259">
        <v>2</v>
      </c>
      <c r="E203" s="263" t="s">
        <v>1712</v>
      </c>
      <c r="F203" s="261">
        <v>0</v>
      </c>
      <c r="G203" s="262">
        <v>201</v>
      </c>
      <c r="H203" s="59"/>
      <c r="P203" s="279">
        <v>28343</v>
      </c>
      <c r="Q203" s="284" t="s">
        <v>312</v>
      </c>
      <c r="R203" s="285">
        <v>20869</v>
      </c>
      <c r="S203" s="286">
        <v>2</v>
      </c>
      <c r="T203" s="289" t="s">
        <v>1712</v>
      </c>
      <c r="U203" s="284">
        <v>0</v>
      </c>
      <c r="V203" s="288">
        <v>201</v>
      </c>
    </row>
    <row r="204" spans="1:22" ht="18.45" customHeight="1" thickBot="1" x14ac:dyDescent="0.4">
      <c r="A204" s="257">
        <v>28344</v>
      </c>
      <c r="B204" s="269" t="s">
        <v>313</v>
      </c>
      <c r="C204" s="258">
        <v>20869.060212000008</v>
      </c>
      <c r="D204" s="259">
        <v>2</v>
      </c>
      <c r="E204" s="260" t="s">
        <v>705</v>
      </c>
      <c r="F204" s="261">
        <v>0</v>
      </c>
      <c r="G204" s="262">
        <v>202</v>
      </c>
      <c r="H204" s="59"/>
      <c r="P204" s="279">
        <v>28344</v>
      </c>
      <c r="Q204" s="284" t="s">
        <v>313</v>
      </c>
      <c r="R204" s="285">
        <v>20869</v>
      </c>
      <c r="S204" s="286">
        <v>2</v>
      </c>
      <c r="T204" s="287" t="s">
        <v>705</v>
      </c>
      <c r="U204" s="284">
        <v>0</v>
      </c>
      <c r="V204" s="288">
        <v>202</v>
      </c>
    </row>
    <row r="205" spans="1:22" ht="18.45" customHeight="1" thickBot="1" x14ac:dyDescent="0.4">
      <c r="A205" s="257">
        <v>28519</v>
      </c>
      <c r="B205" s="269" t="s">
        <v>314</v>
      </c>
      <c r="C205" s="258">
        <v>18756.391735639925</v>
      </c>
      <c r="D205" s="259">
        <v>4</v>
      </c>
      <c r="E205" s="260" t="s">
        <v>1437</v>
      </c>
      <c r="F205" s="261">
        <v>0</v>
      </c>
      <c r="G205" s="262">
        <v>203</v>
      </c>
      <c r="H205" s="59"/>
      <c r="P205" s="279">
        <v>28519</v>
      </c>
      <c r="Q205" s="284" t="s">
        <v>314</v>
      </c>
      <c r="R205" s="285">
        <v>18756</v>
      </c>
      <c r="S205" s="286">
        <v>4</v>
      </c>
      <c r="T205" s="287" t="s">
        <v>1437</v>
      </c>
      <c r="U205" s="284">
        <v>0</v>
      </c>
      <c r="V205" s="288">
        <v>203</v>
      </c>
    </row>
    <row r="206" spans="1:22" ht="18.45" customHeight="1" thickBot="1" x14ac:dyDescent="0.4">
      <c r="A206" s="257">
        <v>28520</v>
      </c>
      <c r="B206" s="269" t="s">
        <v>315</v>
      </c>
      <c r="C206" s="258">
        <v>23189.720691336628</v>
      </c>
      <c r="D206" s="259">
        <v>4</v>
      </c>
      <c r="E206" s="260" t="s">
        <v>1436</v>
      </c>
      <c r="F206" s="261" t="s">
        <v>1435</v>
      </c>
      <c r="G206" s="262">
        <v>204</v>
      </c>
      <c r="H206" s="59"/>
      <c r="P206" s="279">
        <v>28520</v>
      </c>
      <c r="Q206" s="284" t="s">
        <v>315</v>
      </c>
      <c r="R206" s="285">
        <v>23190</v>
      </c>
      <c r="S206" s="286">
        <v>4</v>
      </c>
      <c r="T206" s="287" t="s">
        <v>1436</v>
      </c>
      <c r="U206" s="284" t="s">
        <v>1435</v>
      </c>
      <c r="V206" s="288">
        <v>204</v>
      </c>
    </row>
    <row r="207" spans="1:22" ht="18.45" customHeight="1" thickBot="1" x14ac:dyDescent="0.4">
      <c r="A207" s="257">
        <v>28521</v>
      </c>
      <c r="B207" s="269" t="s">
        <v>316</v>
      </c>
      <c r="C207" s="258">
        <v>24852.219049722902</v>
      </c>
      <c r="D207" s="259">
        <v>4</v>
      </c>
      <c r="E207" s="260" t="s">
        <v>708</v>
      </c>
      <c r="F207" s="261" t="s">
        <v>1433</v>
      </c>
      <c r="G207" s="262">
        <v>205</v>
      </c>
      <c r="H207" s="59"/>
      <c r="P207" s="279">
        <v>28521</v>
      </c>
      <c r="Q207" s="284" t="s">
        <v>316</v>
      </c>
      <c r="R207" s="285">
        <v>24852</v>
      </c>
      <c r="S207" s="286">
        <v>4</v>
      </c>
      <c r="T207" s="287" t="s">
        <v>708</v>
      </c>
      <c r="U207" s="284" t="s">
        <v>1433</v>
      </c>
      <c r="V207" s="288">
        <v>205</v>
      </c>
    </row>
    <row r="208" spans="1:22" ht="18.45" customHeight="1" thickBot="1" x14ac:dyDescent="0.4">
      <c r="A208" s="257">
        <v>31198</v>
      </c>
      <c r="B208" s="269" t="s">
        <v>317</v>
      </c>
      <c r="C208" s="258">
        <v>11243.79691144676</v>
      </c>
      <c r="D208" s="259">
        <v>3</v>
      </c>
      <c r="E208" s="260" t="s">
        <v>709</v>
      </c>
      <c r="F208" s="261" t="s">
        <v>1428</v>
      </c>
      <c r="G208" s="262">
        <v>206</v>
      </c>
      <c r="H208" s="59"/>
      <c r="P208" s="279">
        <v>31198</v>
      </c>
      <c r="Q208" s="284" t="s">
        <v>317</v>
      </c>
      <c r="R208" s="285">
        <v>11244</v>
      </c>
      <c r="S208" s="286">
        <v>3</v>
      </c>
      <c r="T208" s="287" t="s">
        <v>709</v>
      </c>
      <c r="U208" s="284" t="s">
        <v>1428</v>
      </c>
      <c r="V208" s="288">
        <v>206</v>
      </c>
    </row>
    <row r="209" spans="1:22" ht="18.45" customHeight="1" thickBot="1" x14ac:dyDescent="0.4">
      <c r="A209" s="257">
        <v>31199</v>
      </c>
      <c r="B209" s="269" t="s">
        <v>318</v>
      </c>
      <c r="C209" s="258">
        <v>12852.351548277489</v>
      </c>
      <c r="D209" s="259">
        <v>3</v>
      </c>
      <c r="E209" s="260" t="s">
        <v>710</v>
      </c>
      <c r="F209" s="261" t="s">
        <v>1427</v>
      </c>
      <c r="G209" s="262">
        <v>207</v>
      </c>
      <c r="H209" s="59"/>
      <c r="P209" s="279">
        <v>31199</v>
      </c>
      <c r="Q209" s="284" t="s">
        <v>318</v>
      </c>
      <c r="R209" s="285">
        <v>12852</v>
      </c>
      <c r="S209" s="286">
        <v>3</v>
      </c>
      <c r="T209" s="287" t="s">
        <v>710</v>
      </c>
      <c r="U209" s="284" t="s">
        <v>1427</v>
      </c>
      <c r="V209" s="288">
        <v>207</v>
      </c>
    </row>
    <row r="210" spans="1:22" ht="18.45" customHeight="1" thickBot="1" x14ac:dyDescent="0.4">
      <c r="A210" s="257">
        <v>31200</v>
      </c>
      <c r="B210" s="269" t="s">
        <v>319</v>
      </c>
      <c r="C210" s="258">
        <v>12895.019318252444</v>
      </c>
      <c r="D210" s="259">
        <v>3</v>
      </c>
      <c r="E210" s="260" t="s">
        <v>711</v>
      </c>
      <c r="F210" s="261" t="s">
        <v>1426</v>
      </c>
      <c r="G210" s="262">
        <v>208</v>
      </c>
      <c r="H210" s="59"/>
      <c r="P210" s="279">
        <v>31200</v>
      </c>
      <c r="Q210" s="284" t="s">
        <v>319</v>
      </c>
      <c r="R210" s="285">
        <v>12895</v>
      </c>
      <c r="S210" s="286">
        <v>3</v>
      </c>
      <c r="T210" s="287" t="s">
        <v>711</v>
      </c>
      <c r="U210" s="284" t="s">
        <v>1426</v>
      </c>
      <c r="V210" s="288">
        <v>208</v>
      </c>
    </row>
    <row r="211" spans="1:22" ht="18.45" customHeight="1" thickBot="1" x14ac:dyDescent="0.4">
      <c r="A211" s="257">
        <v>31201</v>
      </c>
      <c r="B211" s="269" t="s">
        <v>320</v>
      </c>
      <c r="C211" s="258">
        <v>13363.929111643442</v>
      </c>
      <c r="D211" s="259">
        <v>3</v>
      </c>
      <c r="E211" s="260" t="s">
        <v>712</v>
      </c>
      <c r="F211" s="261" t="s">
        <v>1425</v>
      </c>
      <c r="G211" s="262">
        <v>209</v>
      </c>
      <c r="H211" s="59"/>
      <c r="P211" s="279">
        <v>31201</v>
      </c>
      <c r="Q211" s="284" t="s">
        <v>320</v>
      </c>
      <c r="R211" s="285">
        <v>13364</v>
      </c>
      <c r="S211" s="286">
        <v>3</v>
      </c>
      <c r="T211" s="287" t="s">
        <v>712</v>
      </c>
      <c r="U211" s="284" t="s">
        <v>1425</v>
      </c>
      <c r="V211" s="288">
        <v>209</v>
      </c>
    </row>
    <row r="212" spans="1:22" ht="18.45" customHeight="1" thickBot="1" x14ac:dyDescent="0.4">
      <c r="A212" s="257">
        <v>31202</v>
      </c>
      <c r="B212" s="269" t="s">
        <v>321</v>
      </c>
      <c r="C212" s="258">
        <v>14020.402822390844</v>
      </c>
      <c r="D212" s="259">
        <v>3</v>
      </c>
      <c r="E212" s="263" t="s">
        <v>1571</v>
      </c>
      <c r="F212" s="261">
        <v>0</v>
      </c>
      <c r="G212" s="262">
        <v>210</v>
      </c>
      <c r="H212" s="59"/>
      <c r="P212" s="279">
        <v>31202</v>
      </c>
      <c r="Q212" s="284" t="s">
        <v>321</v>
      </c>
      <c r="R212" s="285">
        <v>14020</v>
      </c>
      <c r="S212" s="286">
        <v>3</v>
      </c>
      <c r="T212" s="289" t="s">
        <v>1571</v>
      </c>
      <c r="U212" s="284">
        <v>0</v>
      </c>
      <c r="V212" s="288">
        <v>210</v>
      </c>
    </row>
    <row r="213" spans="1:22" ht="18.45" customHeight="1" thickBot="1" x14ac:dyDescent="0.4">
      <c r="A213" s="257">
        <v>31203</v>
      </c>
      <c r="B213" s="269" t="s">
        <v>322</v>
      </c>
      <c r="C213" s="258">
        <v>15005.113388511938</v>
      </c>
      <c r="D213" s="259">
        <v>3</v>
      </c>
      <c r="E213" s="260" t="s">
        <v>714</v>
      </c>
      <c r="F213" s="261" t="s">
        <v>1424</v>
      </c>
      <c r="G213" s="262">
        <v>211</v>
      </c>
      <c r="H213" s="59"/>
      <c r="P213" s="279">
        <v>31203</v>
      </c>
      <c r="Q213" s="284" t="s">
        <v>322</v>
      </c>
      <c r="R213" s="285">
        <v>15005</v>
      </c>
      <c r="S213" s="286">
        <v>3</v>
      </c>
      <c r="T213" s="287" t="s">
        <v>714</v>
      </c>
      <c r="U213" s="284" t="s">
        <v>1424</v>
      </c>
      <c r="V213" s="288">
        <v>211</v>
      </c>
    </row>
    <row r="214" spans="1:22" ht="18.45" customHeight="1" thickBot="1" x14ac:dyDescent="0.4">
      <c r="A214" s="257">
        <v>31204</v>
      </c>
      <c r="B214" s="269" t="s">
        <v>323</v>
      </c>
      <c r="C214" s="258">
        <v>15286.459264546535</v>
      </c>
      <c r="D214" s="259">
        <v>3</v>
      </c>
      <c r="E214" s="260" t="s">
        <v>715</v>
      </c>
      <c r="F214" s="261" t="s">
        <v>1423</v>
      </c>
      <c r="G214" s="262">
        <v>212</v>
      </c>
      <c r="H214" s="59"/>
      <c r="P214" s="279">
        <v>31204</v>
      </c>
      <c r="Q214" s="284" t="s">
        <v>323</v>
      </c>
      <c r="R214" s="285">
        <v>15286</v>
      </c>
      <c r="S214" s="286">
        <v>3</v>
      </c>
      <c r="T214" s="287" t="s">
        <v>715</v>
      </c>
      <c r="U214" s="284" t="s">
        <v>1423</v>
      </c>
      <c r="V214" s="288">
        <v>212</v>
      </c>
    </row>
    <row r="215" spans="1:22" ht="18.45" customHeight="1" thickBot="1" x14ac:dyDescent="0.4">
      <c r="A215" s="257">
        <v>31207</v>
      </c>
      <c r="B215" s="269" t="s">
        <v>325</v>
      </c>
      <c r="C215" s="258">
        <v>10439.519593031402</v>
      </c>
      <c r="D215" s="259">
        <v>3</v>
      </c>
      <c r="E215" s="260" t="s">
        <v>1833</v>
      </c>
      <c r="F215" s="261">
        <v>0</v>
      </c>
      <c r="G215" s="262">
        <v>213</v>
      </c>
      <c r="H215" s="59"/>
      <c r="P215" s="279">
        <v>31207</v>
      </c>
      <c r="Q215" s="284" t="s">
        <v>325</v>
      </c>
      <c r="R215" s="285">
        <v>10440</v>
      </c>
      <c r="S215" s="286">
        <v>3</v>
      </c>
      <c r="T215" s="287" t="s">
        <v>716</v>
      </c>
      <c r="U215" s="284">
        <v>0</v>
      </c>
      <c r="V215" s="288">
        <v>213</v>
      </c>
    </row>
    <row r="216" spans="1:22" ht="18.45" customHeight="1" thickBot="1" x14ac:dyDescent="0.4">
      <c r="A216" s="257">
        <v>31208</v>
      </c>
      <c r="B216" s="269" t="s">
        <v>326</v>
      </c>
      <c r="C216" s="258">
        <v>12852.351548277489</v>
      </c>
      <c r="D216" s="259">
        <v>3</v>
      </c>
      <c r="E216" s="260" t="s">
        <v>717</v>
      </c>
      <c r="F216" s="261" t="s">
        <v>1421</v>
      </c>
      <c r="G216" s="262">
        <v>214</v>
      </c>
      <c r="H216" s="59"/>
      <c r="P216" s="279">
        <v>31208</v>
      </c>
      <c r="Q216" s="284" t="s">
        <v>326</v>
      </c>
      <c r="R216" s="285">
        <v>12852</v>
      </c>
      <c r="S216" s="286">
        <v>3</v>
      </c>
      <c r="T216" s="287" t="s">
        <v>717</v>
      </c>
      <c r="U216" s="284" t="s">
        <v>1421</v>
      </c>
      <c r="V216" s="288">
        <v>214</v>
      </c>
    </row>
    <row r="217" spans="1:22" ht="18.45" customHeight="1" thickBot="1" x14ac:dyDescent="0.4">
      <c r="A217" s="257">
        <v>31209</v>
      </c>
      <c r="B217" s="269" t="s">
        <v>327</v>
      </c>
      <c r="C217" s="258">
        <v>13129.474214947948</v>
      </c>
      <c r="D217" s="259">
        <v>3</v>
      </c>
      <c r="E217" s="260" t="s">
        <v>718</v>
      </c>
      <c r="F217" s="261" t="s">
        <v>1420</v>
      </c>
      <c r="G217" s="262">
        <v>215</v>
      </c>
      <c r="H217" s="59"/>
      <c r="P217" s="279">
        <v>31209</v>
      </c>
      <c r="Q217" s="284" t="s">
        <v>327</v>
      </c>
      <c r="R217" s="285">
        <v>13129</v>
      </c>
      <c r="S217" s="286">
        <v>3</v>
      </c>
      <c r="T217" s="287" t="s">
        <v>718</v>
      </c>
      <c r="U217" s="284" t="s">
        <v>1420</v>
      </c>
      <c r="V217" s="288">
        <v>215</v>
      </c>
    </row>
    <row r="218" spans="1:22" ht="18.45" customHeight="1" thickBot="1" x14ac:dyDescent="0.4">
      <c r="A218" s="257">
        <v>31210</v>
      </c>
      <c r="B218" s="269" t="s">
        <v>719</v>
      </c>
      <c r="C218" s="258">
        <v>13500</v>
      </c>
      <c r="D218" s="259">
        <v>3</v>
      </c>
      <c r="E218" s="260" t="s">
        <v>1834</v>
      </c>
      <c r="F218" s="261">
        <v>0</v>
      </c>
      <c r="G218" s="262">
        <v>216</v>
      </c>
      <c r="H218" s="59"/>
      <c r="P218" s="279">
        <v>31210</v>
      </c>
      <c r="Q218" s="284" t="s">
        <v>719</v>
      </c>
      <c r="R218" s="285">
        <v>13500</v>
      </c>
      <c r="S218" s="286">
        <v>3</v>
      </c>
      <c r="T218" s="287" t="s">
        <v>720</v>
      </c>
      <c r="U218" s="284">
        <v>0</v>
      </c>
      <c r="V218" s="288">
        <v>216</v>
      </c>
    </row>
    <row r="219" spans="1:22" ht="18.45" customHeight="1" thickBot="1" x14ac:dyDescent="0.4">
      <c r="A219" s="257">
        <v>31211</v>
      </c>
      <c r="B219" s="269" t="s">
        <v>328</v>
      </c>
      <c r="C219" s="258">
        <v>14770.658491816441</v>
      </c>
      <c r="D219" s="259">
        <v>3</v>
      </c>
      <c r="E219" s="260" t="s">
        <v>1835</v>
      </c>
      <c r="F219" s="261">
        <v>0</v>
      </c>
      <c r="G219" s="262">
        <v>217</v>
      </c>
      <c r="H219" s="59"/>
      <c r="P219" s="279">
        <v>31211</v>
      </c>
      <c r="Q219" s="284" t="s">
        <v>328</v>
      </c>
      <c r="R219" s="285">
        <v>14771</v>
      </c>
      <c r="S219" s="286">
        <v>3</v>
      </c>
      <c r="T219" s="287" t="s">
        <v>721</v>
      </c>
      <c r="U219" s="284">
        <v>0</v>
      </c>
      <c r="V219" s="288">
        <v>217</v>
      </c>
    </row>
    <row r="220" spans="1:22" ht="18.45" customHeight="1" thickBot="1" x14ac:dyDescent="0.4">
      <c r="A220" s="257">
        <v>36003</v>
      </c>
      <c r="B220" s="269" t="s">
        <v>329</v>
      </c>
      <c r="C220" s="258">
        <v>3201.0237272931417</v>
      </c>
      <c r="D220" s="259">
        <v>6</v>
      </c>
      <c r="E220" s="260" t="s">
        <v>1416</v>
      </c>
      <c r="F220" s="261" t="s">
        <v>1417</v>
      </c>
      <c r="G220" s="262">
        <v>218</v>
      </c>
      <c r="H220" s="59"/>
      <c r="P220" s="279">
        <v>36003</v>
      </c>
      <c r="Q220" s="284" t="s">
        <v>329</v>
      </c>
      <c r="R220" s="285">
        <v>3201</v>
      </c>
      <c r="S220" s="286">
        <v>6</v>
      </c>
      <c r="T220" s="287" t="s">
        <v>1416</v>
      </c>
      <c r="U220" s="284" t="s">
        <v>1417</v>
      </c>
      <c r="V220" s="288">
        <v>218</v>
      </c>
    </row>
    <row r="221" spans="1:22" ht="18.45" customHeight="1" thickBot="1" x14ac:dyDescent="0.4">
      <c r="A221" s="257">
        <v>3180</v>
      </c>
      <c r="B221" s="269" t="s">
        <v>330</v>
      </c>
      <c r="C221" s="258">
        <v>5964.2034595146743</v>
      </c>
      <c r="D221" s="259">
        <v>6</v>
      </c>
      <c r="E221" s="263" t="s">
        <v>1706</v>
      </c>
      <c r="F221" s="261" t="s">
        <v>1418</v>
      </c>
      <c r="G221" s="262">
        <v>219</v>
      </c>
      <c r="H221" s="59"/>
      <c r="P221" s="279">
        <v>3180</v>
      </c>
      <c r="Q221" s="284" t="s">
        <v>330</v>
      </c>
      <c r="R221" s="285">
        <v>5964</v>
      </c>
      <c r="S221" s="286">
        <v>6</v>
      </c>
      <c r="T221" s="289" t="s">
        <v>1706</v>
      </c>
      <c r="U221" s="284" t="s">
        <v>1418</v>
      </c>
      <c r="V221" s="288">
        <v>219</v>
      </c>
    </row>
    <row r="222" spans="1:22" ht="18.45" customHeight="1" thickBot="1" x14ac:dyDescent="0.4">
      <c r="A222" s="257">
        <v>3192</v>
      </c>
      <c r="B222" s="269" t="s">
        <v>332</v>
      </c>
      <c r="C222" s="258">
        <v>7383.2657830530243</v>
      </c>
      <c r="D222" s="259">
        <v>6</v>
      </c>
      <c r="E222" s="260" t="s">
        <v>1706</v>
      </c>
      <c r="F222" s="261">
        <v>0</v>
      </c>
      <c r="G222" s="262">
        <v>220</v>
      </c>
      <c r="H222" s="59"/>
      <c r="P222" s="279">
        <v>3192</v>
      </c>
      <c r="Q222" s="284" t="s">
        <v>332</v>
      </c>
      <c r="R222" s="285">
        <v>7383</v>
      </c>
      <c r="S222" s="286">
        <v>6</v>
      </c>
      <c r="T222" s="287" t="s">
        <v>1706</v>
      </c>
      <c r="U222" s="284">
        <v>0</v>
      </c>
      <c r="V222" s="288">
        <v>220</v>
      </c>
    </row>
    <row r="223" spans="1:22" ht="18.45" customHeight="1" thickBot="1" x14ac:dyDescent="0.4">
      <c r="A223" s="257">
        <v>3215</v>
      </c>
      <c r="B223" s="269" t="s">
        <v>333</v>
      </c>
      <c r="C223" s="258">
        <v>5951.6521562736825</v>
      </c>
      <c r="D223" s="259">
        <v>10</v>
      </c>
      <c r="E223" s="260" t="s">
        <v>1432</v>
      </c>
      <c r="F223" s="261">
        <v>0</v>
      </c>
      <c r="G223" s="262">
        <v>221</v>
      </c>
      <c r="H223" s="59"/>
      <c r="P223" s="279">
        <v>3215</v>
      </c>
      <c r="Q223" s="284" t="s">
        <v>333</v>
      </c>
      <c r="R223" s="285">
        <v>5952</v>
      </c>
      <c r="S223" s="286">
        <v>10</v>
      </c>
      <c r="T223" s="287" t="s">
        <v>1432</v>
      </c>
      <c r="U223" s="284">
        <v>0</v>
      </c>
      <c r="V223" s="288">
        <v>221</v>
      </c>
    </row>
    <row r="224" spans="1:22" ht="18.45" customHeight="1" thickBot="1" x14ac:dyDescent="0.4">
      <c r="A224" s="257">
        <v>3284</v>
      </c>
      <c r="B224" s="269" t="s">
        <v>723</v>
      </c>
      <c r="C224" s="258">
        <v>9975.68</v>
      </c>
      <c r="D224" s="259">
        <v>6</v>
      </c>
      <c r="E224" s="260" t="s">
        <v>1413</v>
      </c>
      <c r="F224" s="261" t="s">
        <v>1414</v>
      </c>
      <c r="G224" s="262">
        <v>222</v>
      </c>
      <c r="H224" s="59"/>
      <c r="P224" s="279">
        <v>3284</v>
      </c>
      <c r="Q224" s="284" t="s">
        <v>723</v>
      </c>
      <c r="R224" s="285">
        <v>9976</v>
      </c>
      <c r="S224" s="286">
        <v>6</v>
      </c>
      <c r="T224" s="287" t="s">
        <v>1413</v>
      </c>
      <c r="U224" s="284" t="s">
        <v>1414</v>
      </c>
      <c r="V224" s="288">
        <v>222</v>
      </c>
    </row>
    <row r="225" spans="1:22" ht="18.45" customHeight="1" thickBot="1" x14ac:dyDescent="0.4">
      <c r="A225" s="257">
        <v>36500</v>
      </c>
      <c r="B225" s="269" t="s">
        <v>338</v>
      </c>
      <c r="C225" s="258">
        <v>4267.0791198580837</v>
      </c>
      <c r="D225" s="259">
        <v>10</v>
      </c>
      <c r="E225" s="260" t="s">
        <v>1836</v>
      </c>
      <c r="F225" s="261">
        <v>0</v>
      </c>
      <c r="G225" s="262">
        <v>223</v>
      </c>
      <c r="H225" s="59"/>
      <c r="P225" s="279">
        <v>36500</v>
      </c>
      <c r="Q225" s="284" t="s">
        <v>338</v>
      </c>
      <c r="R225" s="285">
        <v>4267</v>
      </c>
      <c r="S225" s="286">
        <v>10</v>
      </c>
      <c r="T225" s="287" t="s">
        <v>1714</v>
      </c>
      <c r="U225" s="284">
        <v>0</v>
      </c>
      <c r="V225" s="288">
        <v>223</v>
      </c>
    </row>
    <row r="226" spans="1:22" ht="18.45" customHeight="1" thickBot="1" x14ac:dyDescent="0.4">
      <c r="A226" s="257">
        <v>37211</v>
      </c>
      <c r="B226" s="269" t="s">
        <v>339</v>
      </c>
      <c r="C226" s="258">
        <v>45039.529831260275</v>
      </c>
      <c r="D226" s="259">
        <v>6</v>
      </c>
      <c r="E226" s="260" t="s">
        <v>1715</v>
      </c>
      <c r="F226" s="261">
        <v>0</v>
      </c>
      <c r="G226" s="262">
        <v>224</v>
      </c>
      <c r="H226" s="59"/>
      <c r="P226" s="279">
        <v>37211</v>
      </c>
      <c r="Q226" s="284" t="s">
        <v>339</v>
      </c>
      <c r="R226" s="285">
        <v>45040</v>
      </c>
      <c r="S226" s="286">
        <v>6</v>
      </c>
      <c r="T226" s="287" t="s">
        <v>1715</v>
      </c>
      <c r="U226" s="284">
        <v>0</v>
      </c>
      <c r="V226" s="288">
        <v>224</v>
      </c>
    </row>
    <row r="227" spans="1:22" ht="18.45" customHeight="1" thickBot="1" x14ac:dyDescent="0.4">
      <c r="A227" s="257">
        <v>37300</v>
      </c>
      <c r="B227" s="269" t="s">
        <v>340</v>
      </c>
      <c r="C227" s="258">
        <v>34949.505291140289</v>
      </c>
      <c r="D227" s="259">
        <v>6</v>
      </c>
      <c r="E227" s="260" t="s">
        <v>1431</v>
      </c>
      <c r="F227" s="261" t="s">
        <v>1430</v>
      </c>
      <c r="G227" s="262">
        <v>225</v>
      </c>
      <c r="H227" s="59"/>
      <c r="P227" s="279">
        <v>37300</v>
      </c>
      <c r="Q227" s="284" t="s">
        <v>340</v>
      </c>
      <c r="R227" s="285">
        <v>34950</v>
      </c>
      <c r="S227" s="286">
        <v>6</v>
      </c>
      <c r="T227" s="287" t="s">
        <v>1431</v>
      </c>
      <c r="U227" s="284" t="s">
        <v>1430</v>
      </c>
      <c r="V227" s="288">
        <v>225</v>
      </c>
    </row>
    <row r="228" spans="1:22" ht="18.45" customHeight="1" thickBot="1" x14ac:dyDescent="0.4">
      <c r="A228" s="257">
        <v>3190</v>
      </c>
      <c r="B228" s="269" t="s">
        <v>331</v>
      </c>
      <c r="C228" s="258">
        <v>6431.0000000000009</v>
      </c>
      <c r="D228" s="259">
        <v>6</v>
      </c>
      <c r="E228" s="260" t="s">
        <v>1813</v>
      </c>
      <c r="F228" s="261">
        <v>0</v>
      </c>
      <c r="G228" s="262">
        <v>226</v>
      </c>
      <c r="H228" s="59"/>
      <c r="P228" s="279">
        <v>3190</v>
      </c>
      <c r="Q228" s="284" t="s">
        <v>331</v>
      </c>
      <c r="R228" s="285">
        <v>6431</v>
      </c>
      <c r="S228" s="286">
        <v>6</v>
      </c>
      <c r="T228" s="287" t="s">
        <v>1706</v>
      </c>
      <c r="U228" s="284">
        <v>0</v>
      </c>
      <c r="V228" s="288">
        <v>226</v>
      </c>
    </row>
    <row r="229" spans="1:22" ht="18.45" customHeight="1" thickBot="1" x14ac:dyDescent="0.4">
      <c r="A229" s="257">
        <v>3209</v>
      </c>
      <c r="B229" s="269" t="s">
        <v>335</v>
      </c>
      <c r="C229" s="258">
        <v>2877.6000000000004</v>
      </c>
      <c r="D229" s="259">
        <v>18</v>
      </c>
      <c r="E229" s="260" t="s">
        <v>1814</v>
      </c>
      <c r="F229" s="261" t="s">
        <v>1381</v>
      </c>
      <c r="G229" s="262">
        <v>227</v>
      </c>
      <c r="H229" s="59"/>
      <c r="P229" s="279">
        <v>3209</v>
      </c>
      <c r="Q229" s="284" t="s">
        <v>335</v>
      </c>
      <c r="R229" s="285">
        <v>2878</v>
      </c>
      <c r="S229" s="286">
        <v>18</v>
      </c>
      <c r="T229" s="287" t="s">
        <v>1379</v>
      </c>
      <c r="U229" s="284" t="s">
        <v>1381</v>
      </c>
      <c r="V229" s="288">
        <v>227</v>
      </c>
    </row>
    <row r="230" spans="1:22" ht="18.45" customHeight="1" thickBot="1" x14ac:dyDescent="0.4">
      <c r="A230" s="257">
        <v>3211</v>
      </c>
      <c r="B230" s="269" t="s">
        <v>336</v>
      </c>
      <c r="C230" s="258">
        <v>4850.5</v>
      </c>
      <c r="D230" s="259">
        <v>18</v>
      </c>
      <c r="E230" s="260" t="s">
        <v>1815</v>
      </c>
      <c r="F230" s="261" t="s">
        <v>1382</v>
      </c>
      <c r="G230" s="262">
        <v>228</v>
      </c>
      <c r="H230" s="59"/>
      <c r="P230" s="279">
        <v>3211</v>
      </c>
      <c r="Q230" s="284" t="s">
        <v>336</v>
      </c>
      <c r="R230" s="285">
        <v>4851</v>
      </c>
      <c r="S230" s="286">
        <v>18</v>
      </c>
      <c r="T230" s="287" t="s">
        <v>1380</v>
      </c>
      <c r="U230" s="284" t="s">
        <v>1382</v>
      </c>
      <c r="V230" s="288">
        <v>228</v>
      </c>
    </row>
    <row r="231" spans="1:22" ht="18.45" customHeight="1" thickBot="1" x14ac:dyDescent="0.4">
      <c r="A231" s="257">
        <v>3212</v>
      </c>
      <c r="B231" s="269" t="s">
        <v>337</v>
      </c>
      <c r="C231" s="258">
        <v>8665.5</v>
      </c>
      <c r="D231" s="259">
        <v>12</v>
      </c>
      <c r="E231" s="260" t="s">
        <v>1816</v>
      </c>
      <c r="F231" s="261" t="s">
        <v>1383</v>
      </c>
      <c r="G231" s="262">
        <v>229</v>
      </c>
      <c r="H231" s="59"/>
      <c r="P231" s="279">
        <v>3212</v>
      </c>
      <c r="Q231" s="284" t="s">
        <v>337</v>
      </c>
      <c r="R231" s="285">
        <v>8666</v>
      </c>
      <c r="S231" s="286">
        <v>12</v>
      </c>
      <c r="T231" s="287" t="s">
        <v>1384</v>
      </c>
      <c r="U231" s="284" t="s">
        <v>1383</v>
      </c>
      <c r="V231" s="288">
        <v>229</v>
      </c>
    </row>
    <row r="232" spans="1:22" ht="18.45" customHeight="1" thickBot="1" x14ac:dyDescent="0.4">
      <c r="A232" s="257">
        <v>45042</v>
      </c>
      <c r="B232" s="269" t="s">
        <v>145</v>
      </c>
      <c r="C232" s="258">
        <v>12529.550000000001</v>
      </c>
      <c r="D232" s="259">
        <v>4</v>
      </c>
      <c r="E232" s="260" t="s">
        <v>726</v>
      </c>
      <c r="F232" s="261">
        <v>0</v>
      </c>
      <c r="G232" s="262">
        <v>230</v>
      </c>
      <c r="H232" s="59"/>
      <c r="P232" s="279">
        <v>45042</v>
      </c>
      <c r="Q232" s="284" t="s">
        <v>145</v>
      </c>
      <c r="R232" s="285">
        <v>12530</v>
      </c>
      <c r="S232" s="286">
        <v>4</v>
      </c>
      <c r="T232" s="287" t="s">
        <v>726</v>
      </c>
      <c r="U232" s="284">
        <v>0</v>
      </c>
      <c r="V232" s="288">
        <v>230</v>
      </c>
    </row>
    <row r="233" spans="1:22" ht="18.45" customHeight="1" thickBot="1" x14ac:dyDescent="0.4">
      <c r="A233" s="257">
        <v>63876</v>
      </c>
      <c r="B233" s="269" t="s">
        <v>341</v>
      </c>
      <c r="C233" s="258">
        <v>27568.868056633019</v>
      </c>
      <c r="D233" s="259">
        <v>1</v>
      </c>
      <c r="E233" s="260" t="s">
        <v>1571</v>
      </c>
      <c r="F233" s="261">
        <v>0</v>
      </c>
      <c r="G233" s="262">
        <v>231</v>
      </c>
      <c r="H233" s="59"/>
      <c r="P233" s="279">
        <v>63876</v>
      </c>
      <c r="Q233" s="284" t="s">
        <v>341</v>
      </c>
      <c r="R233" s="285">
        <v>27569</v>
      </c>
      <c r="S233" s="286">
        <v>1</v>
      </c>
      <c r="T233" s="287" t="s">
        <v>1571</v>
      </c>
      <c r="U233" s="284">
        <v>0</v>
      </c>
      <c r="V233" s="288">
        <v>231</v>
      </c>
    </row>
    <row r="234" spans="1:22" ht="18.45" customHeight="1" thickBot="1" x14ac:dyDescent="0.4">
      <c r="A234" s="257">
        <v>63877</v>
      </c>
      <c r="B234" s="269" t="s">
        <v>342</v>
      </c>
      <c r="C234" s="258">
        <v>27568.868056633019</v>
      </c>
      <c r="D234" s="259">
        <v>1</v>
      </c>
      <c r="E234" s="260" t="s">
        <v>1571</v>
      </c>
      <c r="F234" s="261">
        <v>0</v>
      </c>
      <c r="G234" s="262">
        <v>232</v>
      </c>
      <c r="H234" s="59"/>
      <c r="P234" s="279">
        <v>63877</v>
      </c>
      <c r="Q234" s="284" t="s">
        <v>342</v>
      </c>
      <c r="R234" s="285">
        <v>27569</v>
      </c>
      <c r="S234" s="286">
        <v>1</v>
      </c>
      <c r="T234" s="287" t="s">
        <v>1571</v>
      </c>
      <c r="U234" s="284">
        <v>0</v>
      </c>
      <c r="V234" s="288">
        <v>232</v>
      </c>
    </row>
    <row r="235" spans="1:22" ht="18.45" customHeight="1" thickBot="1" x14ac:dyDescent="0.4">
      <c r="A235" s="257">
        <v>63856</v>
      </c>
      <c r="B235" s="269" t="s">
        <v>343</v>
      </c>
      <c r="C235" s="258">
        <v>39839.404706117093</v>
      </c>
      <c r="D235" s="259">
        <v>1</v>
      </c>
      <c r="E235" s="260" t="s">
        <v>1813</v>
      </c>
      <c r="F235" s="261">
        <v>0</v>
      </c>
      <c r="G235" s="262">
        <v>233</v>
      </c>
      <c r="H235" s="59"/>
      <c r="P235" s="279">
        <v>63856</v>
      </c>
      <c r="Q235" s="284" t="s">
        <v>343</v>
      </c>
      <c r="R235" s="285">
        <v>39839</v>
      </c>
      <c r="S235" s="286">
        <v>1</v>
      </c>
      <c r="T235" s="287" t="s">
        <v>1571</v>
      </c>
      <c r="U235" s="284">
        <v>0</v>
      </c>
      <c r="V235" s="288">
        <v>233</v>
      </c>
    </row>
    <row r="236" spans="1:22" ht="18.45" customHeight="1" thickBot="1" x14ac:dyDescent="0.4">
      <c r="A236" s="257">
        <v>63857</v>
      </c>
      <c r="B236" s="269" t="s">
        <v>344</v>
      </c>
      <c r="C236" s="258">
        <v>38732.387100247019</v>
      </c>
      <c r="D236" s="259">
        <v>1</v>
      </c>
      <c r="E236" s="260" t="s">
        <v>729</v>
      </c>
      <c r="F236" s="261" t="s">
        <v>1412</v>
      </c>
      <c r="G236" s="262">
        <v>234</v>
      </c>
      <c r="H236" s="59"/>
      <c r="P236" s="279">
        <v>63857</v>
      </c>
      <c r="Q236" s="284" t="s">
        <v>344</v>
      </c>
      <c r="R236" s="285">
        <v>38732</v>
      </c>
      <c r="S236" s="286">
        <v>1</v>
      </c>
      <c r="T236" s="287" t="s">
        <v>729</v>
      </c>
      <c r="U236" s="284" t="s">
        <v>1412</v>
      </c>
      <c r="V236" s="288">
        <v>234</v>
      </c>
    </row>
    <row r="237" spans="1:22" ht="18.45" customHeight="1" thickBot="1" x14ac:dyDescent="0.4">
      <c r="A237" s="257">
        <v>63858</v>
      </c>
      <c r="B237" s="269" t="s">
        <v>730</v>
      </c>
      <c r="C237" s="258">
        <v>48414.181200000014</v>
      </c>
      <c r="D237" s="259">
        <v>2</v>
      </c>
      <c r="E237" s="260" t="s">
        <v>731</v>
      </c>
      <c r="F237" s="261">
        <v>0</v>
      </c>
      <c r="G237" s="262">
        <v>235</v>
      </c>
      <c r="H237" s="59"/>
      <c r="P237" s="279">
        <v>63858</v>
      </c>
      <c r="Q237" s="284" t="s">
        <v>730</v>
      </c>
      <c r="R237" s="285">
        <v>48414</v>
      </c>
      <c r="S237" s="286">
        <v>2</v>
      </c>
      <c r="T237" s="287" t="s">
        <v>731</v>
      </c>
      <c r="U237" s="284">
        <v>0</v>
      </c>
      <c r="V237" s="288">
        <v>235</v>
      </c>
    </row>
    <row r="238" spans="1:22" ht="18.45" customHeight="1" thickBot="1" x14ac:dyDescent="0.4">
      <c r="A238" s="257">
        <v>63850</v>
      </c>
      <c r="B238" s="269" t="s">
        <v>345</v>
      </c>
      <c r="C238" s="258">
        <v>25531.260692838729</v>
      </c>
      <c r="D238" s="259">
        <v>2</v>
      </c>
      <c r="E238" s="260" t="s">
        <v>732</v>
      </c>
      <c r="F238" s="261">
        <v>0</v>
      </c>
      <c r="G238" s="262">
        <v>236</v>
      </c>
      <c r="H238" s="59"/>
      <c r="P238" s="279">
        <v>63850</v>
      </c>
      <c r="Q238" s="284" t="s">
        <v>345</v>
      </c>
      <c r="R238" s="285">
        <v>25531</v>
      </c>
      <c r="S238" s="286">
        <v>2</v>
      </c>
      <c r="T238" s="287" t="s">
        <v>732</v>
      </c>
      <c r="U238" s="284">
        <v>0</v>
      </c>
      <c r="V238" s="288">
        <v>236</v>
      </c>
    </row>
    <row r="239" spans="1:22" ht="18.45" customHeight="1" thickBot="1" x14ac:dyDescent="0.4">
      <c r="A239" s="257">
        <v>63852</v>
      </c>
      <c r="B239" s="269" t="s">
        <v>346</v>
      </c>
      <c r="C239" s="258">
        <v>29481.159482526629</v>
      </c>
      <c r="D239" s="259">
        <v>1</v>
      </c>
      <c r="E239" s="260" t="s">
        <v>1851</v>
      </c>
      <c r="F239" s="261" t="s">
        <v>1411</v>
      </c>
      <c r="G239" s="262">
        <v>237</v>
      </c>
      <c r="H239" s="59"/>
      <c r="P239" s="279">
        <v>63852</v>
      </c>
      <c r="Q239" s="284" t="s">
        <v>346</v>
      </c>
      <c r="R239" s="285">
        <v>29481</v>
      </c>
      <c r="S239" s="286">
        <v>1</v>
      </c>
      <c r="T239" s="287" t="s">
        <v>733</v>
      </c>
      <c r="U239" s="284" t="s">
        <v>1411</v>
      </c>
      <c r="V239" s="288">
        <v>237</v>
      </c>
    </row>
    <row r="240" spans="1:22" ht="18.45" customHeight="1" thickBot="1" x14ac:dyDescent="0.4">
      <c r="A240" s="257">
        <v>63853</v>
      </c>
      <c r="B240" s="269" t="s">
        <v>347</v>
      </c>
      <c r="C240" s="258">
        <v>36652.252329627714</v>
      </c>
      <c r="D240" s="259">
        <v>1</v>
      </c>
      <c r="E240" s="260" t="s">
        <v>1852</v>
      </c>
      <c r="F240" s="261">
        <v>0</v>
      </c>
      <c r="G240" s="262">
        <v>238</v>
      </c>
      <c r="H240" s="59"/>
      <c r="P240" s="279">
        <v>63853</v>
      </c>
      <c r="Q240" s="284" t="s">
        <v>347</v>
      </c>
      <c r="R240" s="285">
        <v>36652</v>
      </c>
      <c r="S240" s="286">
        <v>1</v>
      </c>
      <c r="T240" s="287" t="s">
        <v>734</v>
      </c>
      <c r="U240" s="284">
        <v>0</v>
      </c>
      <c r="V240" s="288">
        <v>238</v>
      </c>
    </row>
    <row r="241" spans="1:22" ht="18.45" customHeight="1" thickBot="1" x14ac:dyDescent="0.4">
      <c r="A241" s="257">
        <v>61098</v>
      </c>
      <c r="B241" s="269" t="s">
        <v>348</v>
      </c>
      <c r="C241" s="258">
        <v>34329.734213986019</v>
      </c>
      <c r="D241" s="259">
        <v>1</v>
      </c>
      <c r="E241" s="260" t="s">
        <v>1813</v>
      </c>
      <c r="F241" s="261">
        <v>0</v>
      </c>
      <c r="G241" s="262">
        <v>239</v>
      </c>
      <c r="H241" s="59"/>
      <c r="P241" s="279">
        <v>61098</v>
      </c>
      <c r="Q241" s="284" t="s">
        <v>348</v>
      </c>
      <c r="R241" s="285">
        <v>34330</v>
      </c>
      <c r="S241" s="286">
        <v>1</v>
      </c>
      <c r="T241" s="287" t="s">
        <v>726</v>
      </c>
      <c r="U241" s="284">
        <v>0</v>
      </c>
      <c r="V241" s="288">
        <v>239</v>
      </c>
    </row>
    <row r="242" spans="1:22" ht="18.45" customHeight="1" thickBot="1" x14ac:dyDescent="0.4">
      <c r="A242" s="257">
        <v>63872</v>
      </c>
      <c r="B242" s="269" t="s">
        <v>349</v>
      </c>
      <c r="C242" s="258">
        <v>91575.029341849004</v>
      </c>
      <c r="D242" s="259">
        <v>1</v>
      </c>
      <c r="E242" s="260" t="s">
        <v>692</v>
      </c>
      <c r="F242" s="261">
        <v>0</v>
      </c>
      <c r="G242" s="262">
        <v>240</v>
      </c>
      <c r="H242" s="59"/>
      <c r="P242" s="279">
        <v>63872</v>
      </c>
      <c r="Q242" s="284" t="s">
        <v>349</v>
      </c>
      <c r="R242" s="285">
        <v>91575</v>
      </c>
      <c r="S242" s="286">
        <v>1</v>
      </c>
      <c r="T242" s="287" t="s">
        <v>692</v>
      </c>
      <c r="U242" s="284">
        <v>0</v>
      </c>
      <c r="V242" s="288">
        <v>240</v>
      </c>
    </row>
    <row r="243" spans="1:22" ht="18.45" customHeight="1" thickBot="1" x14ac:dyDescent="0.4">
      <c r="A243" s="257">
        <v>63881</v>
      </c>
      <c r="B243" s="269" t="s">
        <v>350</v>
      </c>
      <c r="C243" s="258">
        <v>33457.591077396974</v>
      </c>
      <c r="D243" s="259">
        <v>1</v>
      </c>
      <c r="E243" s="260" t="s">
        <v>1853</v>
      </c>
      <c r="F243" s="261">
        <v>0</v>
      </c>
      <c r="G243" s="262">
        <v>241</v>
      </c>
      <c r="H243" s="59"/>
      <c r="P243" s="279">
        <v>63881</v>
      </c>
      <c r="Q243" s="284" t="s">
        <v>350</v>
      </c>
      <c r="R243" s="285">
        <v>33458</v>
      </c>
      <c r="S243" s="286">
        <v>1</v>
      </c>
      <c r="T243" s="287" t="s">
        <v>735</v>
      </c>
      <c r="U243" s="284">
        <v>0</v>
      </c>
      <c r="V243" s="288">
        <v>241</v>
      </c>
    </row>
    <row r="244" spans="1:22" ht="18.45" customHeight="1" thickBot="1" x14ac:dyDescent="0.4">
      <c r="A244" s="257">
        <v>65106</v>
      </c>
      <c r="B244" s="269" t="s">
        <v>353</v>
      </c>
      <c r="C244" s="258">
        <v>40795.152025016832</v>
      </c>
      <c r="D244" s="259">
        <v>3</v>
      </c>
      <c r="E244" s="260" t="s">
        <v>736</v>
      </c>
      <c r="F244" s="261">
        <v>0</v>
      </c>
      <c r="G244" s="262">
        <v>242</v>
      </c>
      <c r="H244" s="59"/>
      <c r="P244" s="279">
        <v>65106</v>
      </c>
      <c r="Q244" s="284" t="s">
        <v>353</v>
      </c>
      <c r="R244" s="285">
        <v>40795</v>
      </c>
      <c r="S244" s="286">
        <v>3</v>
      </c>
      <c r="T244" s="287" t="s">
        <v>736</v>
      </c>
      <c r="U244" s="284">
        <v>0</v>
      </c>
      <c r="V244" s="288">
        <v>242</v>
      </c>
    </row>
    <row r="245" spans="1:22" ht="18.45" customHeight="1" thickBot="1" x14ac:dyDescent="0.4">
      <c r="A245" s="257">
        <v>3173</v>
      </c>
      <c r="B245" s="269" t="s">
        <v>737</v>
      </c>
      <c r="C245" s="258">
        <v>28200.480000000007</v>
      </c>
      <c r="D245" s="259">
        <v>3</v>
      </c>
      <c r="E245" s="260" t="s">
        <v>738</v>
      </c>
      <c r="F245" s="261" t="s">
        <v>1406</v>
      </c>
      <c r="G245" s="262">
        <v>243</v>
      </c>
      <c r="H245" s="59"/>
      <c r="P245" s="279">
        <v>3173</v>
      </c>
      <c r="Q245" s="284" t="s">
        <v>737</v>
      </c>
      <c r="R245" s="285">
        <v>28200</v>
      </c>
      <c r="S245" s="286">
        <v>3</v>
      </c>
      <c r="T245" s="287" t="s">
        <v>738</v>
      </c>
      <c r="U245" s="284" t="s">
        <v>1406</v>
      </c>
      <c r="V245" s="288">
        <v>243</v>
      </c>
    </row>
    <row r="246" spans="1:22" ht="18.45" customHeight="1" thickBot="1" x14ac:dyDescent="0.4">
      <c r="A246" s="257">
        <v>65847</v>
      </c>
      <c r="B246" s="269" t="s">
        <v>739</v>
      </c>
      <c r="C246" s="258">
        <v>30713.591467110389</v>
      </c>
      <c r="D246" s="259">
        <v>3</v>
      </c>
      <c r="E246" s="260" t="s">
        <v>740</v>
      </c>
      <c r="F246" s="261">
        <v>0</v>
      </c>
      <c r="G246" s="262">
        <v>244</v>
      </c>
      <c r="H246" s="59"/>
      <c r="P246" s="279">
        <v>65847</v>
      </c>
      <c r="Q246" s="284" t="s">
        <v>739</v>
      </c>
      <c r="R246" s="285">
        <v>30714</v>
      </c>
      <c r="S246" s="286">
        <v>3</v>
      </c>
      <c r="T246" s="287" t="s">
        <v>740</v>
      </c>
      <c r="U246" s="284">
        <v>0</v>
      </c>
      <c r="V246" s="288">
        <v>244</v>
      </c>
    </row>
    <row r="247" spans="1:22" ht="18.45" customHeight="1" thickBot="1" x14ac:dyDescent="0.4">
      <c r="A247" s="257">
        <v>65856</v>
      </c>
      <c r="B247" s="269" t="s">
        <v>354</v>
      </c>
      <c r="C247" s="258">
        <v>30714</v>
      </c>
      <c r="D247" s="259" t="s">
        <v>620</v>
      </c>
      <c r="E247" s="260" t="s">
        <v>726</v>
      </c>
      <c r="F247" s="261">
        <v>0</v>
      </c>
      <c r="G247" s="262">
        <v>245</v>
      </c>
      <c r="H247" s="59"/>
      <c r="P247" s="279">
        <v>65856</v>
      </c>
      <c r="Q247" s="284" t="s">
        <v>354</v>
      </c>
      <c r="R247" s="285">
        <v>30714</v>
      </c>
      <c r="S247" s="292"/>
      <c r="T247" s="287" t="s">
        <v>726</v>
      </c>
      <c r="U247" s="284">
        <v>0</v>
      </c>
      <c r="V247" s="288">
        <v>245</v>
      </c>
    </row>
    <row r="248" spans="1:22" ht="18.45" customHeight="1" thickBot="1" x14ac:dyDescent="0.4">
      <c r="A248" s="257">
        <v>66130</v>
      </c>
      <c r="B248" s="269" t="s">
        <v>355</v>
      </c>
      <c r="C248" s="258">
        <v>61896.092727611736</v>
      </c>
      <c r="D248" s="259">
        <v>4</v>
      </c>
      <c r="E248" s="260" t="s">
        <v>1571</v>
      </c>
      <c r="F248" s="261">
        <v>0</v>
      </c>
      <c r="G248" s="262">
        <v>246</v>
      </c>
      <c r="H248" s="59"/>
      <c r="P248" s="279">
        <v>66130</v>
      </c>
      <c r="Q248" s="284" t="s">
        <v>355</v>
      </c>
      <c r="R248" s="285">
        <v>61896</v>
      </c>
      <c r="S248" s="286">
        <v>4</v>
      </c>
      <c r="T248" s="287" t="s">
        <v>1571</v>
      </c>
      <c r="U248" s="284">
        <v>0</v>
      </c>
      <c r="V248" s="288">
        <v>246</v>
      </c>
    </row>
    <row r="249" spans="1:22" ht="18.45" customHeight="1" thickBot="1" x14ac:dyDescent="0.4">
      <c r="A249" s="257">
        <v>66220</v>
      </c>
      <c r="B249" s="269" t="s">
        <v>356</v>
      </c>
      <c r="C249" s="258">
        <v>27800.706087757706</v>
      </c>
      <c r="D249" s="259">
        <v>4</v>
      </c>
      <c r="E249" s="260" t="s">
        <v>741</v>
      </c>
      <c r="F249" s="261" t="s">
        <v>1407</v>
      </c>
      <c r="G249" s="262">
        <v>247</v>
      </c>
      <c r="H249" s="59"/>
      <c r="P249" s="279">
        <v>66220</v>
      </c>
      <c r="Q249" s="284" t="s">
        <v>356</v>
      </c>
      <c r="R249" s="285">
        <v>27801</v>
      </c>
      <c r="S249" s="286">
        <v>4</v>
      </c>
      <c r="T249" s="287" t="s">
        <v>741</v>
      </c>
      <c r="U249" s="284" t="s">
        <v>1407</v>
      </c>
      <c r="V249" s="288">
        <v>247</v>
      </c>
    </row>
    <row r="250" spans="1:22" ht="18.45" customHeight="1" thickBot="1" x14ac:dyDescent="0.4">
      <c r="A250" s="257">
        <v>65054</v>
      </c>
      <c r="B250" s="269" t="s">
        <v>357</v>
      </c>
      <c r="C250" s="258">
        <v>24530.641586897153</v>
      </c>
      <c r="D250" s="259">
        <v>1</v>
      </c>
      <c r="E250" s="260" t="s">
        <v>1854</v>
      </c>
      <c r="F250" s="261" t="s">
        <v>1408</v>
      </c>
      <c r="G250" s="262">
        <v>248</v>
      </c>
      <c r="H250" s="59"/>
      <c r="P250" s="279">
        <v>65054</v>
      </c>
      <c r="Q250" s="284" t="s">
        <v>357</v>
      </c>
      <c r="R250" s="285">
        <v>24531</v>
      </c>
      <c r="S250" s="286">
        <v>1</v>
      </c>
      <c r="T250" s="287" t="s">
        <v>743</v>
      </c>
      <c r="U250" s="284" t="s">
        <v>1408</v>
      </c>
      <c r="V250" s="288">
        <v>248</v>
      </c>
    </row>
    <row r="251" spans="1:22" ht="18.45" customHeight="1" thickBot="1" x14ac:dyDescent="0.4">
      <c r="A251" s="257">
        <v>61501</v>
      </c>
      <c r="B251" s="269" t="s">
        <v>358</v>
      </c>
      <c r="C251" s="258">
        <v>33932.017776294037</v>
      </c>
      <c r="D251" s="259">
        <v>1</v>
      </c>
      <c r="E251" s="260" t="s">
        <v>1813</v>
      </c>
      <c r="F251" s="261">
        <v>0</v>
      </c>
      <c r="G251" s="262">
        <v>249</v>
      </c>
      <c r="H251" s="59"/>
      <c r="P251" s="279">
        <v>61501</v>
      </c>
      <c r="Q251" s="284" t="s">
        <v>358</v>
      </c>
      <c r="R251" s="285">
        <v>33932</v>
      </c>
      <c r="S251" s="286">
        <v>1</v>
      </c>
      <c r="T251" s="287" t="s">
        <v>1706</v>
      </c>
      <c r="U251" s="284">
        <v>0</v>
      </c>
      <c r="V251" s="288">
        <v>249</v>
      </c>
    </row>
    <row r="252" spans="1:22" ht="18.45" customHeight="1" thickBot="1" x14ac:dyDescent="0.4">
      <c r="A252" s="257">
        <v>61504</v>
      </c>
      <c r="B252" s="269" t="s">
        <v>1149</v>
      </c>
      <c r="C252" s="258">
        <v>40579.446520047801</v>
      </c>
      <c r="D252" s="259">
        <v>1</v>
      </c>
      <c r="E252" s="260" t="s">
        <v>1849</v>
      </c>
      <c r="F252" s="261">
        <v>0</v>
      </c>
      <c r="G252" s="262">
        <v>250</v>
      </c>
      <c r="H252" s="59"/>
      <c r="P252" s="279">
        <v>61504</v>
      </c>
      <c r="Q252" s="284" t="s">
        <v>1705</v>
      </c>
      <c r="R252" s="285">
        <v>40579</v>
      </c>
      <c r="S252" s="286">
        <v>1</v>
      </c>
      <c r="T252" s="287" t="s">
        <v>1719</v>
      </c>
      <c r="U252" s="284">
        <v>0</v>
      </c>
      <c r="V252" s="288">
        <v>250</v>
      </c>
    </row>
    <row r="253" spans="1:22" ht="18.45" customHeight="1" thickBot="1" x14ac:dyDescent="0.4">
      <c r="A253" s="257">
        <v>61505</v>
      </c>
      <c r="B253" s="269" t="s">
        <v>745</v>
      </c>
      <c r="C253" s="258">
        <v>41605.087122692188</v>
      </c>
      <c r="D253" s="259">
        <v>1</v>
      </c>
      <c r="E253" s="260" t="s">
        <v>1850</v>
      </c>
      <c r="F253" s="261">
        <v>0</v>
      </c>
      <c r="G253" s="262">
        <v>251</v>
      </c>
      <c r="H253" s="59"/>
      <c r="P253" s="279">
        <v>61505</v>
      </c>
      <c r="Q253" s="284" t="s">
        <v>745</v>
      </c>
      <c r="R253" s="285">
        <v>41605</v>
      </c>
      <c r="S253" s="286">
        <v>1</v>
      </c>
      <c r="T253" s="287" t="s">
        <v>1720</v>
      </c>
      <c r="U253" s="284">
        <v>0</v>
      </c>
      <c r="V253" s="288">
        <v>251</v>
      </c>
    </row>
    <row r="254" spans="1:22" ht="18.45" customHeight="1" thickBot="1" x14ac:dyDescent="0.4">
      <c r="A254" s="257">
        <v>61515</v>
      </c>
      <c r="B254" s="269" t="s">
        <v>747</v>
      </c>
      <c r="C254" s="258">
        <v>32135.278981462841</v>
      </c>
      <c r="D254" s="259">
        <v>1</v>
      </c>
      <c r="E254" s="260" t="s">
        <v>1813</v>
      </c>
      <c r="F254" s="261">
        <v>0</v>
      </c>
      <c r="G254" s="262">
        <v>252</v>
      </c>
      <c r="H254" s="59"/>
      <c r="P254" s="279">
        <v>61515</v>
      </c>
      <c r="Q254" s="284" t="s">
        <v>747</v>
      </c>
      <c r="R254" s="285">
        <v>32135</v>
      </c>
      <c r="S254" s="286">
        <v>1</v>
      </c>
      <c r="T254" s="287" t="s">
        <v>1706</v>
      </c>
      <c r="U254" s="284">
        <v>0</v>
      </c>
      <c r="V254" s="288">
        <v>252</v>
      </c>
    </row>
    <row r="255" spans="1:22" ht="18.45" customHeight="1" thickBot="1" x14ac:dyDescent="0.4">
      <c r="A255" s="257">
        <v>61512</v>
      </c>
      <c r="B255" s="269" t="s">
        <v>361</v>
      </c>
      <c r="C255" s="258">
        <v>33189.89158686062</v>
      </c>
      <c r="D255" s="259">
        <v>1</v>
      </c>
      <c r="E255" s="260" t="s">
        <v>748</v>
      </c>
      <c r="F255" s="261">
        <v>0</v>
      </c>
      <c r="G255" s="262">
        <v>253</v>
      </c>
      <c r="H255" s="59"/>
      <c r="P255" s="279">
        <v>61512</v>
      </c>
      <c r="Q255" s="284" t="s">
        <v>361</v>
      </c>
      <c r="R255" s="285">
        <v>33190</v>
      </c>
      <c r="S255" s="286">
        <v>1</v>
      </c>
      <c r="T255" s="287" t="s">
        <v>748</v>
      </c>
      <c r="U255" s="284">
        <v>0</v>
      </c>
      <c r="V255" s="288">
        <v>253</v>
      </c>
    </row>
    <row r="256" spans="1:22" ht="18.45" customHeight="1" thickBot="1" x14ac:dyDescent="0.4">
      <c r="A256" s="257">
        <v>61521</v>
      </c>
      <c r="B256" s="269" t="s">
        <v>363</v>
      </c>
      <c r="C256" s="258">
        <v>44145</v>
      </c>
      <c r="D256" s="259">
        <v>4</v>
      </c>
      <c r="E256" s="260" t="s">
        <v>726</v>
      </c>
      <c r="F256" s="261">
        <v>0</v>
      </c>
      <c r="G256" s="262">
        <v>254</v>
      </c>
      <c r="H256" s="59"/>
      <c r="P256" s="279">
        <v>61521</v>
      </c>
      <c r="Q256" s="284" t="s">
        <v>1908</v>
      </c>
      <c r="R256" s="285">
        <v>44145</v>
      </c>
      <c r="S256" s="286">
        <v>4</v>
      </c>
      <c r="T256" s="287" t="s">
        <v>726</v>
      </c>
      <c r="U256" s="284">
        <v>0</v>
      </c>
      <c r="V256" s="288">
        <v>254</v>
      </c>
    </row>
    <row r="257" spans="1:22" ht="18.45" customHeight="1" thickBot="1" x14ac:dyDescent="0.4">
      <c r="A257" s="257">
        <v>66172</v>
      </c>
      <c r="B257" s="269" t="s">
        <v>364</v>
      </c>
      <c r="C257" s="258">
        <v>39580.622958597392</v>
      </c>
      <c r="D257" s="259">
        <v>6</v>
      </c>
      <c r="E257" s="260" t="s">
        <v>1855</v>
      </c>
      <c r="F257" s="261">
        <v>0</v>
      </c>
      <c r="G257" s="262">
        <v>255</v>
      </c>
      <c r="H257" s="59"/>
      <c r="P257" s="279">
        <v>66172</v>
      </c>
      <c r="Q257" s="284" t="s">
        <v>364</v>
      </c>
      <c r="R257" s="285">
        <v>39581</v>
      </c>
      <c r="S257" s="286">
        <v>6</v>
      </c>
      <c r="T257" s="287" t="s">
        <v>1909</v>
      </c>
      <c r="U257" s="284">
        <v>0</v>
      </c>
      <c r="V257" s="288">
        <v>255</v>
      </c>
    </row>
    <row r="258" spans="1:22" ht="18.45" customHeight="1" thickBot="1" x14ac:dyDescent="0.4">
      <c r="A258" s="257">
        <v>63873</v>
      </c>
      <c r="B258" s="269" t="s">
        <v>351</v>
      </c>
      <c r="C258" s="258">
        <v>130778.20000000001</v>
      </c>
      <c r="D258" s="259">
        <v>2</v>
      </c>
      <c r="E258" s="260" t="s">
        <v>726</v>
      </c>
      <c r="F258" s="261">
        <v>0</v>
      </c>
      <c r="G258" s="262">
        <v>256</v>
      </c>
      <c r="H258" s="59"/>
      <c r="P258" s="279">
        <v>63873</v>
      </c>
      <c r="Q258" s="284" t="s">
        <v>351</v>
      </c>
      <c r="R258" s="285">
        <v>130778</v>
      </c>
      <c r="S258" s="286">
        <v>2</v>
      </c>
      <c r="T258" s="287" t="s">
        <v>726</v>
      </c>
      <c r="U258" s="284">
        <v>0</v>
      </c>
      <c r="V258" s="288">
        <v>256</v>
      </c>
    </row>
    <row r="259" spans="1:22" ht="18.45" customHeight="1" thickBot="1" x14ac:dyDescent="0.4">
      <c r="A259" s="257">
        <v>63867</v>
      </c>
      <c r="B259" s="269" t="s">
        <v>352</v>
      </c>
      <c r="C259" s="258">
        <v>76180.100000000006</v>
      </c>
      <c r="D259" s="259">
        <v>2</v>
      </c>
      <c r="E259" s="260" t="s">
        <v>1571</v>
      </c>
      <c r="F259" s="261">
        <v>0</v>
      </c>
      <c r="G259" s="262">
        <v>257</v>
      </c>
      <c r="H259" s="59"/>
      <c r="P259" s="279">
        <v>63867</v>
      </c>
      <c r="Q259" s="284" t="s">
        <v>352</v>
      </c>
      <c r="R259" s="285">
        <v>76180</v>
      </c>
      <c r="S259" s="286">
        <v>2</v>
      </c>
      <c r="T259" s="287" t="s">
        <v>1571</v>
      </c>
      <c r="U259" s="284">
        <v>0</v>
      </c>
      <c r="V259" s="288">
        <v>257</v>
      </c>
    </row>
    <row r="260" spans="1:22" ht="18.45" customHeight="1" thickBot="1" x14ac:dyDescent="0.4">
      <c r="A260" s="257">
        <v>61506</v>
      </c>
      <c r="B260" s="269" t="s">
        <v>359</v>
      </c>
      <c r="C260" s="258">
        <v>59503.100000000006</v>
      </c>
      <c r="D260" s="259">
        <v>4</v>
      </c>
      <c r="E260" s="260" t="s">
        <v>1813</v>
      </c>
      <c r="F260" s="261">
        <v>0</v>
      </c>
      <c r="G260" s="262">
        <v>258</v>
      </c>
      <c r="H260" s="59"/>
      <c r="P260" s="279">
        <v>61506</v>
      </c>
      <c r="Q260" s="284" t="s">
        <v>359</v>
      </c>
      <c r="R260" s="285">
        <v>59503</v>
      </c>
      <c r="S260" s="286">
        <v>4</v>
      </c>
      <c r="T260" s="287" t="s">
        <v>1706</v>
      </c>
      <c r="U260" s="284">
        <v>0</v>
      </c>
      <c r="V260" s="288">
        <v>258</v>
      </c>
    </row>
    <row r="261" spans="1:22" ht="18.45" customHeight="1" thickBot="1" x14ac:dyDescent="0.4">
      <c r="A261" s="257">
        <v>61509</v>
      </c>
      <c r="B261" s="269" t="s">
        <v>360</v>
      </c>
      <c r="C261" s="258">
        <v>64179.200000000004</v>
      </c>
      <c r="D261" s="259">
        <v>4</v>
      </c>
      <c r="E261" s="260" t="s">
        <v>1813</v>
      </c>
      <c r="F261" s="261">
        <v>0</v>
      </c>
      <c r="G261" s="262">
        <v>259</v>
      </c>
      <c r="H261" s="59"/>
      <c r="P261" s="279">
        <v>61509</v>
      </c>
      <c r="Q261" s="284" t="s">
        <v>360</v>
      </c>
      <c r="R261" s="285">
        <v>64179</v>
      </c>
      <c r="S261" s="286">
        <v>4</v>
      </c>
      <c r="T261" s="287" t="s">
        <v>1706</v>
      </c>
      <c r="U261" s="284">
        <v>0</v>
      </c>
      <c r="V261" s="288">
        <v>259</v>
      </c>
    </row>
    <row r="262" spans="1:22" ht="18.45" customHeight="1" thickBot="1" x14ac:dyDescent="0.4">
      <c r="A262" s="257">
        <v>3172</v>
      </c>
      <c r="B262" s="269" t="s">
        <v>750</v>
      </c>
      <c r="C262" s="258">
        <v>24531</v>
      </c>
      <c r="D262" s="259" t="s">
        <v>620</v>
      </c>
      <c r="E262" s="260" t="s">
        <v>751</v>
      </c>
      <c r="F262" s="261" t="s">
        <v>1405</v>
      </c>
      <c r="G262" s="262">
        <v>260</v>
      </c>
      <c r="H262" s="59"/>
      <c r="P262" s="279">
        <v>3172</v>
      </c>
      <c r="Q262" s="284" t="s">
        <v>750</v>
      </c>
      <c r="R262" s="285">
        <v>24531</v>
      </c>
      <c r="S262" s="292"/>
      <c r="T262" s="287" t="s">
        <v>751</v>
      </c>
      <c r="U262" s="284" t="s">
        <v>1405</v>
      </c>
      <c r="V262" s="288">
        <v>260</v>
      </c>
    </row>
    <row r="263" spans="1:22" ht="18.45" customHeight="1" thickBot="1" x14ac:dyDescent="0.4">
      <c r="A263" s="257">
        <v>3023</v>
      </c>
      <c r="B263" s="269" t="s">
        <v>268</v>
      </c>
      <c r="C263" s="258">
        <v>14187.767000000002</v>
      </c>
      <c r="D263" s="259">
        <v>6</v>
      </c>
      <c r="E263" s="260" t="s">
        <v>1770</v>
      </c>
      <c r="F263" s="261">
        <v>0</v>
      </c>
      <c r="G263" s="262">
        <v>261</v>
      </c>
      <c r="H263" s="59"/>
      <c r="P263" s="279">
        <v>3023</v>
      </c>
      <c r="Q263" s="284" t="s">
        <v>268</v>
      </c>
      <c r="R263" s="285">
        <v>14188</v>
      </c>
      <c r="S263" s="286">
        <v>6</v>
      </c>
      <c r="T263" s="287" t="s">
        <v>1770</v>
      </c>
      <c r="U263" s="284">
        <v>0</v>
      </c>
      <c r="V263" s="288">
        <v>261</v>
      </c>
    </row>
    <row r="264" spans="1:22" ht="18.45" customHeight="1" thickBot="1" x14ac:dyDescent="0.4">
      <c r="A264" s="257">
        <v>3024</v>
      </c>
      <c r="B264" s="269" t="s">
        <v>269</v>
      </c>
      <c r="C264" s="258">
        <v>13950.365000000003</v>
      </c>
      <c r="D264" s="259">
        <v>6</v>
      </c>
      <c r="E264" s="260" t="s">
        <v>1756</v>
      </c>
      <c r="F264" s="261">
        <v>0</v>
      </c>
      <c r="G264" s="262">
        <v>262</v>
      </c>
      <c r="H264" s="59"/>
      <c r="P264" s="279">
        <v>3024</v>
      </c>
      <c r="Q264" s="284" t="s">
        <v>269</v>
      </c>
      <c r="R264" s="285">
        <v>13950</v>
      </c>
      <c r="S264" s="286">
        <v>6</v>
      </c>
      <c r="T264" s="287" t="s">
        <v>1756</v>
      </c>
      <c r="U264" s="284">
        <v>0</v>
      </c>
      <c r="V264" s="288">
        <v>262</v>
      </c>
    </row>
    <row r="265" spans="1:22" ht="18.45" customHeight="1" thickBot="1" x14ac:dyDescent="0.4">
      <c r="A265" s="257">
        <v>3025</v>
      </c>
      <c r="B265" s="269" t="s">
        <v>270</v>
      </c>
      <c r="C265" s="258">
        <v>17964.617000000006</v>
      </c>
      <c r="D265" s="259">
        <v>6</v>
      </c>
      <c r="E265" s="260" t="s">
        <v>1771</v>
      </c>
      <c r="F265" s="261">
        <v>0</v>
      </c>
      <c r="G265" s="262">
        <v>263</v>
      </c>
      <c r="H265" s="59"/>
      <c r="P265" s="279">
        <v>3025</v>
      </c>
      <c r="Q265" s="284" t="s">
        <v>270</v>
      </c>
      <c r="R265" s="285">
        <v>17965</v>
      </c>
      <c r="S265" s="286">
        <v>6</v>
      </c>
      <c r="T265" s="287" t="s">
        <v>1771</v>
      </c>
      <c r="U265" s="284">
        <v>0</v>
      </c>
      <c r="V265" s="288">
        <v>263</v>
      </c>
    </row>
    <row r="266" spans="1:22" ht="18.45" customHeight="1" thickBot="1" x14ac:dyDescent="0.4">
      <c r="A266" s="257">
        <v>3026</v>
      </c>
      <c r="B266" s="269" t="s">
        <v>271</v>
      </c>
      <c r="C266" s="258">
        <v>17009.014000000003</v>
      </c>
      <c r="D266" s="259">
        <v>6</v>
      </c>
      <c r="E266" s="260" t="s">
        <v>1757</v>
      </c>
      <c r="F266" s="261">
        <v>0</v>
      </c>
      <c r="G266" s="262">
        <v>264</v>
      </c>
      <c r="H266" s="59"/>
      <c r="P266" s="279">
        <v>3026</v>
      </c>
      <c r="Q266" s="284" t="s">
        <v>271</v>
      </c>
      <c r="R266" s="285">
        <v>17009</v>
      </c>
      <c r="S266" s="286">
        <v>6</v>
      </c>
      <c r="T266" s="287" t="s">
        <v>1757</v>
      </c>
      <c r="U266" s="284">
        <v>0</v>
      </c>
      <c r="V266" s="288">
        <v>264</v>
      </c>
    </row>
    <row r="267" spans="1:22" ht="18.45" customHeight="1" thickBot="1" x14ac:dyDescent="0.4">
      <c r="A267" s="257">
        <v>3029</v>
      </c>
      <c r="B267" s="269" t="s">
        <v>272</v>
      </c>
      <c r="C267" s="258">
        <v>17390.296000000002</v>
      </c>
      <c r="D267" s="259">
        <v>6</v>
      </c>
      <c r="E267" s="260" t="s">
        <v>1772</v>
      </c>
      <c r="F267" s="261">
        <v>0</v>
      </c>
      <c r="G267" s="262">
        <v>265</v>
      </c>
      <c r="H267" s="59"/>
      <c r="P267" s="279">
        <v>3029</v>
      </c>
      <c r="Q267" s="284" t="s">
        <v>272</v>
      </c>
      <c r="R267" s="290">
        <v>17390</v>
      </c>
      <c r="S267" s="291">
        <v>6</v>
      </c>
      <c r="T267" s="287" t="s">
        <v>1772</v>
      </c>
      <c r="U267" s="284">
        <v>0</v>
      </c>
      <c r="V267" s="288">
        <v>265</v>
      </c>
    </row>
    <row r="268" spans="1:22" ht="18.45" customHeight="1" thickBot="1" x14ac:dyDescent="0.4">
      <c r="A268" s="257">
        <v>3030</v>
      </c>
      <c r="B268" s="269" t="s">
        <v>273</v>
      </c>
      <c r="C268" s="258">
        <v>8217.9460000000017</v>
      </c>
      <c r="D268" s="259">
        <v>6</v>
      </c>
      <c r="E268" s="260" t="s">
        <v>1773</v>
      </c>
      <c r="F268" s="261">
        <v>0</v>
      </c>
      <c r="G268" s="262">
        <v>266</v>
      </c>
      <c r="H268" s="59"/>
      <c r="P268" s="279">
        <v>3030</v>
      </c>
      <c r="Q268" s="284" t="s">
        <v>273</v>
      </c>
      <c r="R268" s="285">
        <v>8218</v>
      </c>
      <c r="S268" s="286">
        <v>6</v>
      </c>
      <c r="T268" s="287" t="s">
        <v>1773</v>
      </c>
      <c r="U268" s="284">
        <v>0</v>
      </c>
      <c r="V268" s="288">
        <v>266</v>
      </c>
    </row>
    <row r="269" spans="1:22" ht="18.45" customHeight="1" thickBot="1" x14ac:dyDescent="0.4">
      <c r="A269" s="257">
        <v>3031</v>
      </c>
      <c r="B269" s="269" t="s">
        <v>274</v>
      </c>
      <c r="C269" s="258">
        <v>9539.2440000000006</v>
      </c>
      <c r="D269" s="259">
        <v>6</v>
      </c>
      <c r="E269" s="260" t="s">
        <v>1758</v>
      </c>
      <c r="F269" s="261">
        <v>0</v>
      </c>
      <c r="G269" s="262">
        <v>267</v>
      </c>
      <c r="H269" s="59"/>
      <c r="P269" s="279">
        <v>3031</v>
      </c>
      <c r="Q269" s="284" t="s">
        <v>274</v>
      </c>
      <c r="R269" s="285">
        <v>9539</v>
      </c>
      <c r="S269" s="286">
        <v>6</v>
      </c>
      <c r="T269" s="287" t="s">
        <v>1758</v>
      </c>
      <c r="U269" s="284">
        <v>0</v>
      </c>
      <c r="V269" s="288">
        <v>267</v>
      </c>
    </row>
    <row r="270" spans="1:22" ht="18.45" customHeight="1" thickBot="1" x14ac:dyDescent="0.4">
      <c r="A270" s="257">
        <v>3032</v>
      </c>
      <c r="B270" s="269" t="s">
        <v>275</v>
      </c>
      <c r="C270" s="258">
        <v>14970.714000000002</v>
      </c>
      <c r="D270" s="259">
        <v>6</v>
      </c>
      <c r="E270" s="260" t="s">
        <v>1774</v>
      </c>
      <c r="F270" s="261">
        <v>0</v>
      </c>
      <c r="G270" s="262">
        <v>268</v>
      </c>
      <c r="H270" s="59"/>
      <c r="P270" s="279">
        <v>3032</v>
      </c>
      <c r="Q270" s="284" t="s">
        <v>275</v>
      </c>
      <c r="R270" s="285">
        <v>14971</v>
      </c>
      <c r="S270" s="291">
        <v>6</v>
      </c>
      <c r="T270" s="287" t="s">
        <v>1774</v>
      </c>
      <c r="U270" s="284">
        <v>0</v>
      </c>
      <c r="V270" s="288">
        <v>268</v>
      </c>
    </row>
    <row r="271" spans="1:22" ht="18.45" customHeight="1" thickBot="1" x14ac:dyDescent="0.4">
      <c r="A271" s="257">
        <v>3052</v>
      </c>
      <c r="B271" s="269" t="s">
        <v>276</v>
      </c>
      <c r="C271" s="258">
        <v>15509.065000000002</v>
      </c>
      <c r="D271" s="259">
        <v>6</v>
      </c>
      <c r="E271" s="260" t="s">
        <v>1760</v>
      </c>
      <c r="F271" s="261">
        <v>0</v>
      </c>
      <c r="G271" s="262">
        <v>269</v>
      </c>
      <c r="H271" s="59"/>
      <c r="P271" s="279">
        <v>3052</v>
      </c>
      <c r="Q271" s="284" t="s">
        <v>276</v>
      </c>
      <c r="R271" s="285">
        <v>15509</v>
      </c>
      <c r="S271" s="286">
        <v>6</v>
      </c>
      <c r="T271" s="287" t="s">
        <v>1760</v>
      </c>
      <c r="U271" s="284">
        <v>0</v>
      </c>
      <c r="V271" s="288">
        <v>269</v>
      </c>
    </row>
    <row r="272" spans="1:22" ht="18.45" customHeight="1" thickBot="1" x14ac:dyDescent="0.4">
      <c r="A272" s="257">
        <v>3062</v>
      </c>
      <c r="B272" s="269" t="s">
        <v>277</v>
      </c>
      <c r="C272" s="258">
        <v>12154.263000000001</v>
      </c>
      <c r="D272" s="259">
        <v>6</v>
      </c>
      <c r="E272" s="260" t="s">
        <v>1754</v>
      </c>
      <c r="F272" s="261">
        <v>0</v>
      </c>
      <c r="G272" s="262">
        <v>270</v>
      </c>
      <c r="H272" s="59"/>
      <c r="P272" s="279">
        <v>3062</v>
      </c>
      <c r="Q272" s="284" t="s">
        <v>277</v>
      </c>
      <c r="R272" s="285">
        <v>12154</v>
      </c>
      <c r="S272" s="286">
        <v>6</v>
      </c>
      <c r="T272" s="287" t="s">
        <v>1754</v>
      </c>
      <c r="U272" s="284">
        <v>0</v>
      </c>
      <c r="V272" s="288">
        <v>270</v>
      </c>
    </row>
    <row r="273" spans="1:22" ht="18.45" customHeight="1" thickBot="1" x14ac:dyDescent="0.4">
      <c r="A273" s="257">
        <v>3124</v>
      </c>
      <c r="B273" s="269" t="s">
        <v>278</v>
      </c>
      <c r="C273" s="258">
        <v>20831.426000000003</v>
      </c>
      <c r="D273" s="259">
        <v>6</v>
      </c>
      <c r="E273" s="260" t="s">
        <v>1764</v>
      </c>
      <c r="F273" s="261">
        <v>0</v>
      </c>
      <c r="G273" s="262">
        <v>271</v>
      </c>
      <c r="H273" s="59"/>
      <c r="P273" s="279">
        <v>3124</v>
      </c>
      <c r="Q273" s="284" t="s">
        <v>278</v>
      </c>
      <c r="R273" s="285">
        <v>20831</v>
      </c>
      <c r="S273" s="286">
        <v>6</v>
      </c>
      <c r="T273" s="287" t="s">
        <v>1764</v>
      </c>
      <c r="U273" s="284">
        <v>0</v>
      </c>
      <c r="V273" s="288">
        <v>271</v>
      </c>
    </row>
    <row r="274" spans="1:22" ht="18.45" customHeight="1" thickBot="1" x14ac:dyDescent="0.4">
      <c r="A274" s="257">
        <v>3125</v>
      </c>
      <c r="B274" s="269" t="s">
        <v>279</v>
      </c>
      <c r="C274" s="258">
        <v>23888.876000000004</v>
      </c>
      <c r="D274" s="259">
        <v>6</v>
      </c>
      <c r="E274" s="260" t="s">
        <v>1750</v>
      </c>
      <c r="F274" s="261" t="s">
        <v>1473</v>
      </c>
      <c r="G274" s="262">
        <v>272</v>
      </c>
      <c r="H274" s="59"/>
      <c r="P274" s="279">
        <v>3125</v>
      </c>
      <c r="Q274" s="284" t="s">
        <v>279</v>
      </c>
      <c r="R274" s="285">
        <v>23889</v>
      </c>
      <c r="S274" s="286">
        <v>6</v>
      </c>
      <c r="T274" s="287" t="s">
        <v>1750</v>
      </c>
      <c r="U274" s="284" t="s">
        <v>1473</v>
      </c>
      <c r="V274" s="288">
        <v>272</v>
      </c>
    </row>
    <row r="275" spans="1:22" ht="18.45" customHeight="1" thickBot="1" x14ac:dyDescent="0.4">
      <c r="A275" s="257">
        <v>3127</v>
      </c>
      <c r="B275" s="269" t="s">
        <v>280</v>
      </c>
      <c r="C275" s="258">
        <v>8122.1159250000001</v>
      </c>
      <c r="D275" s="259">
        <v>6</v>
      </c>
      <c r="E275" s="260" t="s">
        <v>1782</v>
      </c>
      <c r="F275" s="261">
        <v>0</v>
      </c>
      <c r="G275" s="262">
        <v>273</v>
      </c>
      <c r="H275" s="59"/>
      <c r="P275" s="279">
        <v>3127</v>
      </c>
      <c r="Q275" s="284" t="s">
        <v>280</v>
      </c>
      <c r="R275" s="285">
        <v>8122</v>
      </c>
      <c r="S275" s="286">
        <v>6</v>
      </c>
      <c r="T275" s="287" t="s">
        <v>1782</v>
      </c>
      <c r="U275" s="284">
        <v>0</v>
      </c>
      <c r="V275" s="288">
        <v>273</v>
      </c>
    </row>
    <row r="276" spans="1:22" ht="18.45" customHeight="1" thickBot="1" x14ac:dyDescent="0.4">
      <c r="A276" s="257">
        <v>3158</v>
      </c>
      <c r="B276" s="269" t="s">
        <v>281</v>
      </c>
      <c r="C276" s="258">
        <v>10663.860438000003</v>
      </c>
      <c r="D276" s="259">
        <v>6</v>
      </c>
      <c r="E276" s="260" t="s">
        <v>1793</v>
      </c>
      <c r="F276" s="261">
        <v>0</v>
      </c>
      <c r="G276" s="262">
        <v>274</v>
      </c>
      <c r="H276" s="59"/>
      <c r="P276" s="279">
        <v>3158</v>
      </c>
      <c r="Q276" s="284" t="s">
        <v>281</v>
      </c>
      <c r="R276" s="293">
        <v>10664</v>
      </c>
      <c r="S276" s="286">
        <v>6</v>
      </c>
      <c r="T276" s="287" t="s">
        <v>1793</v>
      </c>
      <c r="U276" s="284">
        <v>0</v>
      </c>
      <c r="V276" s="288">
        <v>274</v>
      </c>
    </row>
    <row r="277" spans="1:22" ht="18.45" customHeight="1" thickBot="1" x14ac:dyDescent="0.4">
      <c r="A277" s="257">
        <v>3128</v>
      </c>
      <c r="B277" s="269" t="s">
        <v>282</v>
      </c>
      <c r="C277" s="258">
        <v>11510.400000000001</v>
      </c>
      <c r="D277" s="259">
        <v>6</v>
      </c>
      <c r="E277" s="260" t="s">
        <v>1765</v>
      </c>
      <c r="F277" s="261">
        <v>0</v>
      </c>
      <c r="G277" s="262">
        <v>275</v>
      </c>
      <c r="H277" s="59"/>
      <c r="P277" s="279">
        <v>3128</v>
      </c>
      <c r="Q277" s="284" t="s">
        <v>282</v>
      </c>
      <c r="R277" s="285">
        <v>11510</v>
      </c>
      <c r="S277" s="286">
        <v>6</v>
      </c>
      <c r="T277" s="287" t="s">
        <v>1765</v>
      </c>
      <c r="U277" s="284">
        <v>0</v>
      </c>
      <c r="V277" s="288">
        <v>275</v>
      </c>
    </row>
    <row r="278" spans="1:22" ht="18.45" customHeight="1" thickBot="1" x14ac:dyDescent="0.4">
      <c r="A278" s="257">
        <v>31205</v>
      </c>
      <c r="B278" s="269" t="s">
        <v>324</v>
      </c>
      <c r="C278" s="258">
        <v>14253.517162500002</v>
      </c>
      <c r="D278" s="259">
        <v>3</v>
      </c>
      <c r="E278" s="260" t="s">
        <v>1832</v>
      </c>
      <c r="F278" s="261" t="s">
        <v>1422</v>
      </c>
      <c r="G278" s="262">
        <v>276</v>
      </c>
      <c r="H278" s="59"/>
      <c r="P278" s="279">
        <v>31205</v>
      </c>
      <c r="Q278" s="284" t="s">
        <v>324</v>
      </c>
      <c r="R278" s="285">
        <v>14254</v>
      </c>
      <c r="S278" s="286">
        <v>3</v>
      </c>
      <c r="T278" s="287" t="s">
        <v>1713</v>
      </c>
      <c r="U278" s="284" t="s">
        <v>1422</v>
      </c>
      <c r="V278" s="288">
        <v>276</v>
      </c>
    </row>
    <row r="279" spans="1:22" ht="18.45" customHeight="1" thickBot="1" x14ac:dyDescent="0.4">
      <c r="A279" s="257">
        <v>3122</v>
      </c>
      <c r="B279" s="269" t="s">
        <v>753</v>
      </c>
      <c r="C279" s="258">
        <v>21030.460000000003</v>
      </c>
      <c r="D279" s="259" t="s">
        <v>620</v>
      </c>
      <c r="E279" s="260" t="s">
        <v>1763</v>
      </c>
      <c r="F279" s="261" t="s">
        <v>1452</v>
      </c>
      <c r="G279" s="262">
        <v>277</v>
      </c>
      <c r="H279" s="59"/>
      <c r="P279" s="279">
        <v>3122</v>
      </c>
      <c r="Q279" s="284" t="s">
        <v>753</v>
      </c>
      <c r="R279" s="285">
        <v>21030</v>
      </c>
      <c r="S279" s="292"/>
      <c r="T279" s="287" t="s">
        <v>1763</v>
      </c>
      <c r="U279" s="284" t="s">
        <v>1452</v>
      </c>
      <c r="V279" s="288">
        <v>277</v>
      </c>
    </row>
    <row r="280" spans="1:22" ht="18.45" customHeight="1" thickBot="1" x14ac:dyDescent="0.4">
      <c r="A280" s="257">
        <v>3164</v>
      </c>
      <c r="B280" s="269" t="s">
        <v>754</v>
      </c>
      <c r="C280" s="258">
        <v>8716.7300000000014</v>
      </c>
      <c r="D280" s="259" t="s">
        <v>620</v>
      </c>
      <c r="E280" s="260" t="s">
        <v>1571</v>
      </c>
      <c r="F280" s="261">
        <v>0</v>
      </c>
      <c r="G280" s="262">
        <v>278</v>
      </c>
      <c r="H280" s="59"/>
      <c r="P280" s="279">
        <v>3164</v>
      </c>
      <c r="Q280" s="284" t="s">
        <v>754</v>
      </c>
      <c r="R280" s="285">
        <v>8717</v>
      </c>
      <c r="S280" s="292"/>
      <c r="T280" s="287" t="s">
        <v>1571</v>
      </c>
      <c r="U280" s="284">
        <v>0</v>
      </c>
      <c r="V280" s="288">
        <v>278</v>
      </c>
    </row>
    <row r="281" spans="1:22" ht="18.45" customHeight="1" thickBot="1" x14ac:dyDescent="0.4">
      <c r="A281" s="257">
        <v>3147</v>
      </c>
      <c r="B281" s="269" t="s">
        <v>246</v>
      </c>
      <c r="C281" s="258">
        <v>10347.370000000001</v>
      </c>
      <c r="D281" s="259" t="s">
        <v>620</v>
      </c>
      <c r="E281" s="260" t="s">
        <v>1751</v>
      </c>
      <c r="F281" s="261">
        <v>0</v>
      </c>
      <c r="G281" s="262">
        <v>279</v>
      </c>
      <c r="H281" s="59"/>
      <c r="P281" s="279">
        <v>3147</v>
      </c>
      <c r="Q281" s="284" t="s">
        <v>246</v>
      </c>
      <c r="R281" s="285">
        <v>10347</v>
      </c>
      <c r="S281" s="292"/>
      <c r="T281" s="287" t="s">
        <v>1751</v>
      </c>
      <c r="U281" s="284">
        <v>0</v>
      </c>
      <c r="V281" s="288">
        <v>279</v>
      </c>
    </row>
    <row r="282" spans="1:22" ht="18.45" customHeight="1" thickBot="1" x14ac:dyDescent="0.4">
      <c r="A282" s="257">
        <v>3248</v>
      </c>
      <c r="B282" s="269" t="s">
        <v>224</v>
      </c>
      <c r="C282" s="258">
        <v>22661.100000000002</v>
      </c>
      <c r="D282" s="259" t="s">
        <v>620</v>
      </c>
      <c r="E282" s="260" t="s">
        <v>1387</v>
      </c>
      <c r="F282" s="261">
        <v>0</v>
      </c>
      <c r="G282" s="262">
        <v>280</v>
      </c>
      <c r="H282" s="59"/>
      <c r="P282" s="279">
        <v>3248</v>
      </c>
      <c r="Q282" s="284" t="s">
        <v>224</v>
      </c>
      <c r="R282" s="285">
        <v>22661</v>
      </c>
      <c r="S282" s="292"/>
      <c r="T282" s="287" t="s">
        <v>1910</v>
      </c>
      <c r="U282" s="284">
        <v>0</v>
      </c>
      <c r="V282" s="288">
        <v>280</v>
      </c>
    </row>
    <row r="283" spans="1:22" ht="18.45" customHeight="1" thickBot="1" x14ac:dyDescent="0.4">
      <c r="A283" s="257">
        <v>3249</v>
      </c>
      <c r="B283" s="269" t="s">
        <v>225</v>
      </c>
      <c r="C283" s="258">
        <v>22661.100000000002</v>
      </c>
      <c r="D283" s="259" t="s">
        <v>620</v>
      </c>
      <c r="E283" s="260" t="s">
        <v>1385</v>
      </c>
      <c r="F283" s="261">
        <v>0</v>
      </c>
      <c r="G283" s="262">
        <v>281</v>
      </c>
      <c r="H283" s="59"/>
      <c r="P283" s="279">
        <v>3249</v>
      </c>
      <c r="Q283" s="284" t="s">
        <v>1911</v>
      </c>
      <c r="R283" s="285">
        <v>22661</v>
      </c>
      <c r="S283" s="292"/>
      <c r="T283" s="287" t="s">
        <v>1385</v>
      </c>
      <c r="U283" s="284">
        <v>0</v>
      </c>
      <c r="V283" s="288">
        <v>281</v>
      </c>
    </row>
    <row r="284" spans="1:22" ht="18.45" customHeight="1" thickBot="1" x14ac:dyDescent="0.4">
      <c r="A284" s="257">
        <v>3277</v>
      </c>
      <c r="B284" s="269" t="s">
        <v>226</v>
      </c>
      <c r="C284" s="258">
        <v>28656.100000000006</v>
      </c>
      <c r="D284" s="259" t="s">
        <v>620</v>
      </c>
      <c r="E284" s="260" t="s">
        <v>1386</v>
      </c>
      <c r="F284" s="261">
        <v>0</v>
      </c>
      <c r="G284" s="262">
        <v>282</v>
      </c>
      <c r="H284" s="59"/>
      <c r="P284" s="279">
        <v>3277</v>
      </c>
      <c r="Q284" s="284" t="s">
        <v>1912</v>
      </c>
      <c r="R284" s="285">
        <v>28656</v>
      </c>
      <c r="S284" s="292"/>
      <c r="T284" s="287" t="s">
        <v>1386</v>
      </c>
      <c r="U284" s="284">
        <v>0</v>
      </c>
      <c r="V284" s="288">
        <v>282</v>
      </c>
    </row>
    <row r="285" spans="1:22" ht="18.45" customHeight="1" thickBot="1" x14ac:dyDescent="0.4">
      <c r="A285" s="257">
        <v>300003</v>
      </c>
      <c r="B285" s="269" t="s">
        <v>755</v>
      </c>
      <c r="C285" s="258">
        <v>17730.042147804663</v>
      </c>
      <c r="D285" s="259">
        <v>6</v>
      </c>
      <c r="E285" s="260" t="s">
        <v>756</v>
      </c>
      <c r="F285" s="261">
        <v>0</v>
      </c>
      <c r="G285" s="262">
        <v>283</v>
      </c>
      <c r="H285" s="59"/>
      <c r="P285" s="279">
        <v>300003</v>
      </c>
      <c r="Q285" s="284" t="s">
        <v>1913</v>
      </c>
      <c r="R285" s="285">
        <v>17730</v>
      </c>
      <c r="S285" s="286">
        <v>6</v>
      </c>
      <c r="T285" s="287" t="s">
        <v>756</v>
      </c>
      <c r="U285" s="284">
        <v>0</v>
      </c>
      <c r="V285" s="288">
        <v>283</v>
      </c>
    </row>
    <row r="286" spans="1:22" ht="18.45" customHeight="1" thickBot="1" x14ac:dyDescent="0.4">
      <c r="A286" s="257">
        <v>300006</v>
      </c>
      <c r="B286" s="269" t="s">
        <v>757</v>
      </c>
      <c r="C286" s="258">
        <v>19573.966531176346</v>
      </c>
      <c r="D286" s="259">
        <v>6</v>
      </c>
      <c r="E286" s="260" t="s">
        <v>758</v>
      </c>
      <c r="F286" s="261" t="s">
        <v>1161</v>
      </c>
      <c r="G286" s="262">
        <v>284</v>
      </c>
      <c r="H286" s="59"/>
      <c r="P286" s="279">
        <v>300006</v>
      </c>
      <c r="Q286" s="284" t="s">
        <v>757</v>
      </c>
      <c r="R286" s="285">
        <v>19574</v>
      </c>
      <c r="S286" s="286">
        <v>6</v>
      </c>
      <c r="T286" s="287" t="s">
        <v>758</v>
      </c>
      <c r="U286" s="284" t="s">
        <v>1161</v>
      </c>
      <c r="V286" s="288">
        <v>284</v>
      </c>
    </row>
    <row r="287" spans="1:22" ht="18.45" customHeight="1" thickBot="1" x14ac:dyDescent="0.4">
      <c r="A287" s="257">
        <v>300009</v>
      </c>
      <c r="B287" s="269" t="s">
        <v>759</v>
      </c>
      <c r="C287" s="258">
        <v>26637.61532286173</v>
      </c>
      <c r="D287" s="259">
        <v>6</v>
      </c>
      <c r="E287" s="260" t="s">
        <v>1571</v>
      </c>
      <c r="F287" s="261">
        <v>0</v>
      </c>
      <c r="G287" s="262">
        <v>285</v>
      </c>
      <c r="H287" s="59"/>
      <c r="P287" s="279">
        <v>300009</v>
      </c>
      <c r="Q287" s="284" t="s">
        <v>1914</v>
      </c>
      <c r="R287" s="285">
        <v>26638</v>
      </c>
      <c r="S287" s="286">
        <v>6</v>
      </c>
      <c r="T287" s="287" t="s">
        <v>1571</v>
      </c>
      <c r="U287" s="284">
        <v>0</v>
      </c>
      <c r="V287" s="288">
        <v>285</v>
      </c>
    </row>
    <row r="288" spans="1:22" ht="18.45" customHeight="1" thickBot="1" x14ac:dyDescent="0.4">
      <c r="A288" s="257">
        <v>300012</v>
      </c>
      <c r="B288" s="269" t="s">
        <v>760</v>
      </c>
      <c r="C288" s="258">
        <v>34013.312856348464</v>
      </c>
      <c r="D288" s="259">
        <v>6</v>
      </c>
      <c r="E288" s="260" t="s">
        <v>758</v>
      </c>
      <c r="F288" s="261">
        <v>0</v>
      </c>
      <c r="G288" s="262">
        <v>286</v>
      </c>
      <c r="H288" s="59"/>
      <c r="P288" s="279">
        <v>300012</v>
      </c>
      <c r="Q288" s="284" t="s">
        <v>1915</v>
      </c>
      <c r="R288" s="285">
        <v>34013</v>
      </c>
      <c r="S288" s="286">
        <v>6</v>
      </c>
      <c r="T288" s="287" t="s">
        <v>758</v>
      </c>
      <c r="U288" s="284">
        <v>0</v>
      </c>
      <c r="V288" s="288">
        <v>286</v>
      </c>
    </row>
    <row r="289" spans="1:22" ht="18.45" customHeight="1" thickBot="1" x14ac:dyDescent="0.4">
      <c r="A289" s="257">
        <v>600003</v>
      </c>
      <c r="B289" s="269" t="s">
        <v>761</v>
      </c>
      <c r="C289" s="258">
        <v>17730.042147804663</v>
      </c>
      <c r="D289" s="259">
        <v>6</v>
      </c>
      <c r="E289" s="260" t="s">
        <v>1571</v>
      </c>
      <c r="F289" s="261">
        <v>0</v>
      </c>
      <c r="G289" s="262">
        <v>287</v>
      </c>
      <c r="H289" s="59"/>
      <c r="P289" s="279">
        <v>600003</v>
      </c>
      <c r="Q289" s="284" t="s">
        <v>1916</v>
      </c>
      <c r="R289" s="285">
        <v>17730</v>
      </c>
      <c r="S289" s="286">
        <v>6</v>
      </c>
      <c r="T289" s="287" t="s">
        <v>1571</v>
      </c>
      <c r="U289" s="284">
        <v>0</v>
      </c>
      <c r="V289" s="288">
        <v>287</v>
      </c>
    </row>
    <row r="290" spans="1:22" ht="18.45" customHeight="1" thickBot="1" x14ac:dyDescent="0.4">
      <c r="A290" s="257">
        <v>600006</v>
      </c>
      <c r="B290" s="269" t="s">
        <v>763</v>
      </c>
      <c r="C290" s="258">
        <v>19573.966531176346</v>
      </c>
      <c r="D290" s="259">
        <v>6</v>
      </c>
      <c r="E290" s="260" t="s">
        <v>1571</v>
      </c>
      <c r="F290" s="261">
        <v>0</v>
      </c>
      <c r="G290" s="262">
        <v>288</v>
      </c>
      <c r="H290" s="59"/>
      <c r="P290" s="279">
        <v>600006</v>
      </c>
      <c r="Q290" s="284" t="s">
        <v>1917</v>
      </c>
      <c r="R290" s="285">
        <v>19574</v>
      </c>
      <c r="S290" s="286">
        <v>6</v>
      </c>
      <c r="T290" s="287" t="s">
        <v>1571</v>
      </c>
      <c r="U290" s="284">
        <v>0</v>
      </c>
      <c r="V290" s="288">
        <v>288</v>
      </c>
    </row>
    <row r="291" spans="1:22" ht="18.45" customHeight="1" thickBot="1" x14ac:dyDescent="0.4">
      <c r="A291" s="257">
        <v>600009</v>
      </c>
      <c r="B291" s="269" t="s">
        <v>764</v>
      </c>
      <c r="C291" s="258">
        <v>26637.61532286173</v>
      </c>
      <c r="D291" s="259">
        <v>6</v>
      </c>
      <c r="E291" s="260" t="s">
        <v>765</v>
      </c>
      <c r="F291" s="261" t="s">
        <v>1162</v>
      </c>
      <c r="G291" s="262">
        <v>289</v>
      </c>
      <c r="H291" s="59"/>
      <c r="P291" s="279">
        <v>600009</v>
      </c>
      <c r="Q291" s="284" t="s">
        <v>1918</v>
      </c>
      <c r="R291" s="285">
        <v>26638</v>
      </c>
      <c r="S291" s="286">
        <v>6</v>
      </c>
      <c r="T291" s="287" t="s">
        <v>765</v>
      </c>
      <c r="U291" s="284" t="s">
        <v>1162</v>
      </c>
      <c r="V291" s="288">
        <v>289</v>
      </c>
    </row>
    <row r="292" spans="1:22" ht="18.45" customHeight="1" thickBot="1" x14ac:dyDescent="0.4">
      <c r="A292" s="257">
        <v>600012</v>
      </c>
      <c r="B292" s="269" t="s">
        <v>766</v>
      </c>
      <c r="C292" s="258">
        <v>34013.312856348464</v>
      </c>
      <c r="D292" s="259">
        <v>6</v>
      </c>
      <c r="E292" s="260" t="s">
        <v>762</v>
      </c>
      <c r="F292" s="261">
        <v>0</v>
      </c>
      <c r="G292" s="262">
        <v>290</v>
      </c>
      <c r="H292" s="59"/>
      <c r="P292" s="279">
        <v>600012</v>
      </c>
      <c r="Q292" s="284" t="s">
        <v>1919</v>
      </c>
      <c r="R292" s="285">
        <v>34013</v>
      </c>
      <c r="S292" s="286">
        <v>6</v>
      </c>
      <c r="T292" s="287" t="s">
        <v>762</v>
      </c>
      <c r="U292" s="284">
        <v>0</v>
      </c>
      <c r="V292" s="288">
        <v>290</v>
      </c>
    </row>
    <row r="293" spans="1:22" ht="18.45" customHeight="1" thickBot="1" x14ac:dyDescent="0.4">
      <c r="A293" s="257">
        <v>200003</v>
      </c>
      <c r="B293" s="269" t="s">
        <v>96</v>
      </c>
      <c r="C293" s="258">
        <v>20992.369903000719</v>
      </c>
      <c r="D293" s="259">
        <v>6</v>
      </c>
      <c r="E293" s="260" t="s">
        <v>767</v>
      </c>
      <c r="F293" s="261">
        <v>0</v>
      </c>
      <c r="G293" s="262">
        <v>291</v>
      </c>
      <c r="H293" s="59"/>
      <c r="P293" s="279">
        <v>200003</v>
      </c>
      <c r="Q293" s="284" t="s">
        <v>96</v>
      </c>
      <c r="R293" s="285">
        <v>20992</v>
      </c>
      <c r="S293" s="286">
        <v>6</v>
      </c>
      <c r="T293" s="287" t="s">
        <v>767</v>
      </c>
      <c r="U293" s="284">
        <v>0</v>
      </c>
      <c r="V293" s="288">
        <v>291</v>
      </c>
    </row>
    <row r="294" spans="1:22" ht="18.45" customHeight="1" thickBot="1" x14ac:dyDescent="0.4">
      <c r="A294" s="257">
        <v>200006</v>
      </c>
      <c r="B294" s="269" t="s">
        <v>97</v>
      </c>
      <c r="C294" s="258">
        <v>23233.44723048322</v>
      </c>
      <c r="D294" s="259">
        <v>6</v>
      </c>
      <c r="E294" s="260" t="s">
        <v>768</v>
      </c>
      <c r="F294" s="261" t="s">
        <v>1163</v>
      </c>
      <c r="G294" s="262">
        <v>292</v>
      </c>
      <c r="H294" s="59"/>
      <c r="P294" s="279">
        <v>200006</v>
      </c>
      <c r="Q294" s="284" t="s">
        <v>97</v>
      </c>
      <c r="R294" s="285">
        <v>23233</v>
      </c>
      <c r="S294" s="286">
        <v>6</v>
      </c>
      <c r="T294" s="287" t="s">
        <v>768</v>
      </c>
      <c r="U294" s="284" t="s">
        <v>1163</v>
      </c>
      <c r="V294" s="288">
        <v>292</v>
      </c>
    </row>
    <row r="295" spans="1:22" ht="18.45" customHeight="1" thickBot="1" x14ac:dyDescent="0.4">
      <c r="A295" s="257">
        <v>200009</v>
      </c>
      <c r="B295" s="269" t="s">
        <v>769</v>
      </c>
      <c r="C295" s="258">
        <v>30495.672494224014</v>
      </c>
      <c r="D295" s="259">
        <v>6</v>
      </c>
      <c r="E295" s="260" t="s">
        <v>770</v>
      </c>
      <c r="F295" s="261" t="s">
        <v>1164</v>
      </c>
      <c r="G295" s="262">
        <v>293</v>
      </c>
      <c r="H295" s="59"/>
      <c r="P295" s="279">
        <v>200009</v>
      </c>
      <c r="Q295" s="284" t="s">
        <v>1920</v>
      </c>
      <c r="R295" s="285">
        <v>30496</v>
      </c>
      <c r="S295" s="286">
        <v>6</v>
      </c>
      <c r="T295" s="287" t="s">
        <v>770</v>
      </c>
      <c r="U295" s="284" t="s">
        <v>1164</v>
      </c>
      <c r="V295" s="288">
        <v>293</v>
      </c>
    </row>
    <row r="296" spans="1:22" ht="18.45" customHeight="1" thickBot="1" x14ac:dyDescent="0.4">
      <c r="A296" s="257">
        <v>200012</v>
      </c>
      <c r="B296" s="269" t="s">
        <v>771</v>
      </c>
      <c r="C296" s="258">
        <v>39176.301129789194</v>
      </c>
      <c r="D296" s="259">
        <v>6</v>
      </c>
      <c r="E296" s="260" t="s">
        <v>772</v>
      </c>
      <c r="F296" s="261" t="s">
        <v>1165</v>
      </c>
      <c r="G296" s="262">
        <v>294</v>
      </c>
      <c r="H296" s="59"/>
      <c r="P296" s="279">
        <v>200012</v>
      </c>
      <c r="Q296" s="284" t="s">
        <v>1921</v>
      </c>
      <c r="R296" s="285">
        <v>39176</v>
      </c>
      <c r="S296" s="286">
        <v>6</v>
      </c>
      <c r="T296" s="287" t="s">
        <v>772</v>
      </c>
      <c r="U296" s="284" t="s">
        <v>1165</v>
      </c>
      <c r="V296" s="288">
        <v>294</v>
      </c>
    </row>
    <row r="297" spans="1:22" ht="18.45" customHeight="1" thickBot="1" x14ac:dyDescent="0.4">
      <c r="A297" s="257">
        <v>700003</v>
      </c>
      <c r="B297" s="269" t="s">
        <v>98</v>
      </c>
      <c r="C297" s="258">
        <v>20992.369903000719</v>
      </c>
      <c r="D297" s="259">
        <v>6</v>
      </c>
      <c r="E297" s="260" t="s">
        <v>1571</v>
      </c>
      <c r="F297" s="261">
        <v>0</v>
      </c>
      <c r="G297" s="262">
        <v>295</v>
      </c>
      <c r="H297" s="59"/>
      <c r="P297" s="279">
        <v>700003</v>
      </c>
      <c r="Q297" s="284" t="s">
        <v>98</v>
      </c>
      <c r="R297" s="285">
        <v>20992</v>
      </c>
      <c r="S297" s="286">
        <v>6</v>
      </c>
      <c r="T297" s="287" t="s">
        <v>1571</v>
      </c>
      <c r="U297" s="284">
        <v>0</v>
      </c>
      <c r="V297" s="288">
        <v>295</v>
      </c>
    </row>
    <row r="298" spans="1:22" ht="18.45" customHeight="1" thickBot="1" x14ac:dyDescent="0.4">
      <c r="A298" s="257">
        <v>700006</v>
      </c>
      <c r="B298" s="269" t="s">
        <v>99</v>
      </c>
      <c r="C298" s="258">
        <v>23233.44723048322</v>
      </c>
      <c r="D298" s="259">
        <v>6</v>
      </c>
      <c r="E298" s="260" t="s">
        <v>762</v>
      </c>
      <c r="F298" s="261">
        <v>0</v>
      </c>
      <c r="G298" s="262">
        <v>296</v>
      </c>
      <c r="H298" s="59"/>
      <c r="P298" s="279">
        <v>700006</v>
      </c>
      <c r="Q298" s="284" t="s">
        <v>99</v>
      </c>
      <c r="R298" s="285">
        <v>23233</v>
      </c>
      <c r="S298" s="286">
        <v>6</v>
      </c>
      <c r="T298" s="287" t="s">
        <v>762</v>
      </c>
      <c r="U298" s="284">
        <v>0</v>
      </c>
      <c r="V298" s="288">
        <v>296</v>
      </c>
    </row>
    <row r="299" spans="1:22" ht="18.45" customHeight="1" thickBot="1" x14ac:dyDescent="0.4">
      <c r="A299" s="257">
        <v>700009</v>
      </c>
      <c r="B299" s="269" t="s">
        <v>773</v>
      </c>
      <c r="C299" s="258">
        <v>30495.672494224014</v>
      </c>
      <c r="D299" s="259">
        <v>6</v>
      </c>
      <c r="E299" s="260" t="s">
        <v>762</v>
      </c>
      <c r="F299" s="261">
        <v>0</v>
      </c>
      <c r="G299" s="262">
        <v>297</v>
      </c>
      <c r="H299" s="59"/>
      <c r="P299" s="279">
        <v>700009</v>
      </c>
      <c r="Q299" s="284" t="s">
        <v>1922</v>
      </c>
      <c r="R299" s="285">
        <v>30496</v>
      </c>
      <c r="S299" s="286">
        <v>6</v>
      </c>
      <c r="T299" s="287" t="s">
        <v>762</v>
      </c>
      <c r="U299" s="284">
        <v>0</v>
      </c>
      <c r="V299" s="288">
        <v>297</v>
      </c>
    </row>
    <row r="300" spans="1:22" ht="18.45" customHeight="1" thickBot="1" x14ac:dyDescent="0.4">
      <c r="A300" s="257">
        <v>700012</v>
      </c>
      <c r="B300" s="269" t="s">
        <v>774</v>
      </c>
      <c r="C300" s="258">
        <v>39176.301129789194</v>
      </c>
      <c r="D300" s="259">
        <v>6</v>
      </c>
      <c r="E300" s="260" t="s">
        <v>758</v>
      </c>
      <c r="F300" s="261">
        <v>0</v>
      </c>
      <c r="G300" s="262">
        <v>298</v>
      </c>
      <c r="H300" s="59"/>
      <c r="P300" s="279">
        <v>700012</v>
      </c>
      <c r="Q300" s="284" t="s">
        <v>1923</v>
      </c>
      <c r="R300" s="285">
        <v>39176</v>
      </c>
      <c r="S300" s="286">
        <v>6</v>
      </c>
      <c r="T300" s="287" t="s">
        <v>758</v>
      </c>
      <c r="U300" s="284">
        <v>0</v>
      </c>
      <c r="V300" s="288">
        <v>298</v>
      </c>
    </row>
    <row r="301" spans="1:22" ht="18.45" customHeight="1" thickBot="1" x14ac:dyDescent="0.4">
      <c r="A301" s="257">
        <v>400004</v>
      </c>
      <c r="B301" s="269" t="s">
        <v>775</v>
      </c>
      <c r="C301" s="258">
        <v>41468.956761701673</v>
      </c>
      <c r="D301" s="259">
        <v>6</v>
      </c>
      <c r="E301" s="260" t="s">
        <v>1734</v>
      </c>
      <c r="F301" s="261">
        <v>0</v>
      </c>
      <c r="G301" s="262">
        <v>299</v>
      </c>
      <c r="H301" s="59"/>
      <c r="P301" s="279">
        <v>400004</v>
      </c>
      <c r="Q301" s="284" t="s">
        <v>775</v>
      </c>
      <c r="R301" s="285">
        <v>41469</v>
      </c>
      <c r="S301" s="286">
        <v>6</v>
      </c>
      <c r="T301" s="287" t="s">
        <v>1734</v>
      </c>
      <c r="U301" s="284">
        <v>0</v>
      </c>
      <c r="V301" s="288">
        <v>299</v>
      </c>
    </row>
    <row r="302" spans="1:22" ht="18.45" customHeight="1" thickBot="1" x14ac:dyDescent="0.4">
      <c r="A302" s="257">
        <v>400006</v>
      </c>
      <c r="B302" s="269" t="s">
        <v>776</v>
      </c>
      <c r="C302" s="258">
        <v>48483.606164178564</v>
      </c>
      <c r="D302" s="259">
        <v>6</v>
      </c>
      <c r="E302" s="260" t="s">
        <v>1734</v>
      </c>
      <c r="F302" s="261">
        <v>0</v>
      </c>
      <c r="G302" s="262">
        <v>300</v>
      </c>
      <c r="H302" s="59"/>
      <c r="P302" s="279">
        <v>400006</v>
      </c>
      <c r="Q302" s="284" t="s">
        <v>776</v>
      </c>
      <c r="R302" s="285">
        <v>48484</v>
      </c>
      <c r="S302" s="286">
        <v>6</v>
      </c>
      <c r="T302" s="287" t="s">
        <v>1734</v>
      </c>
      <c r="U302" s="284">
        <v>0</v>
      </c>
      <c r="V302" s="288">
        <v>300</v>
      </c>
    </row>
    <row r="303" spans="1:22" ht="18.45" customHeight="1" thickBot="1" x14ac:dyDescent="0.4">
      <c r="A303" s="257">
        <v>400010</v>
      </c>
      <c r="B303" s="269" t="s">
        <v>777</v>
      </c>
      <c r="C303" s="258">
        <v>59624.519921053638</v>
      </c>
      <c r="D303" s="259">
        <v>6</v>
      </c>
      <c r="E303" s="260" t="s">
        <v>1734</v>
      </c>
      <c r="F303" s="261">
        <v>0</v>
      </c>
      <c r="G303" s="262">
        <v>301</v>
      </c>
      <c r="H303" s="59"/>
      <c r="P303" s="279">
        <v>400010</v>
      </c>
      <c r="Q303" s="284" t="s">
        <v>777</v>
      </c>
      <c r="R303" s="285">
        <v>59625</v>
      </c>
      <c r="S303" s="286">
        <v>6</v>
      </c>
      <c r="T303" s="287" t="s">
        <v>1734</v>
      </c>
      <c r="U303" s="284">
        <v>0</v>
      </c>
      <c r="V303" s="288">
        <v>301</v>
      </c>
    </row>
    <row r="304" spans="1:22" ht="18.45" customHeight="1" thickBot="1" x14ac:dyDescent="0.4">
      <c r="A304" s="257">
        <v>5006</v>
      </c>
      <c r="B304" s="269" t="s">
        <v>100</v>
      </c>
      <c r="C304" s="258">
        <v>28139.698302045319</v>
      </c>
      <c r="D304" s="259">
        <v>6</v>
      </c>
      <c r="E304" s="260" t="s">
        <v>778</v>
      </c>
      <c r="F304" s="261">
        <v>0</v>
      </c>
      <c r="G304" s="262">
        <v>302</v>
      </c>
      <c r="H304" s="59"/>
      <c r="P304" s="279">
        <v>5006</v>
      </c>
      <c r="Q304" s="284" t="s">
        <v>100</v>
      </c>
      <c r="R304" s="285">
        <v>28140</v>
      </c>
      <c r="S304" s="286">
        <v>6</v>
      </c>
      <c r="T304" s="287" t="s">
        <v>778</v>
      </c>
      <c r="U304" s="284">
        <v>0</v>
      </c>
      <c r="V304" s="288">
        <v>302</v>
      </c>
    </row>
    <row r="305" spans="1:22" ht="18.45" customHeight="1" thickBot="1" x14ac:dyDescent="0.4">
      <c r="A305" s="257">
        <v>5009</v>
      </c>
      <c r="B305" s="269" t="s">
        <v>101</v>
      </c>
      <c r="C305" s="258">
        <v>35910.493649053649</v>
      </c>
      <c r="D305" s="259">
        <v>6</v>
      </c>
      <c r="E305" s="260" t="s">
        <v>778</v>
      </c>
      <c r="F305" s="261">
        <v>0</v>
      </c>
      <c r="G305" s="262">
        <v>303</v>
      </c>
      <c r="H305" s="59"/>
      <c r="P305" s="279">
        <v>5009</v>
      </c>
      <c r="Q305" s="284" t="s">
        <v>101</v>
      </c>
      <c r="R305" s="285">
        <v>35910</v>
      </c>
      <c r="S305" s="286">
        <v>6</v>
      </c>
      <c r="T305" s="287" t="s">
        <v>778</v>
      </c>
      <c r="U305" s="284">
        <v>0</v>
      </c>
      <c r="V305" s="288">
        <v>303</v>
      </c>
    </row>
    <row r="306" spans="1:22" ht="18.45" customHeight="1" thickBot="1" x14ac:dyDescent="0.4">
      <c r="A306" s="257">
        <v>50012</v>
      </c>
      <c r="B306" s="269" t="s">
        <v>779</v>
      </c>
      <c r="C306" s="258">
        <v>45329.639524215279</v>
      </c>
      <c r="D306" s="259">
        <v>6</v>
      </c>
      <c r="E306" s="260" t="s">
        <v>778</v>
      </c>
      <c r="F306" s="261">
        <v>0</v>
      </c>
      <c r="G306" s="262">
        <v>304</v>
      </c>
      <c r="H306" s="59"/>
      <c r="P306" s="279">
        <v>50012</v>
      </c>
      <c r="Q306" s="284" t="s">
        <v>779</v>
      </c>
      <c r="R306" s="285">
        <v>45330</v>
      </c>
      <c r="S306" s="286">
        <v>6</v>
      </c>
      <c r="T306" s="287" t="s">
        <v>778</v>
      </c>
      <c r="U306" s="284">
        <v>0</v>
      </c>
      <c r="V306" s="288">
        <v>304</v>
      </c>
    </row>
    <row r="307" spans="1:22" ht="18.45" customHeight="1" thickBot="1" x14ac:dyDescent="0.4">
      <c r="A307" s="257">
        <v>6080</v>
      </c>
      <c r="B307" s="269" t="s">
        <v>780</v>
      </c>
      <c r="C307" s="258">
        <v>28139.331000000002</v>
      </c>
      <c r="D307" s="259">
        <v>6</v>
      </c>
      <c r="E307" s="260" t="s">
        <v>778</v>
      </c>
      <c r="F307" s="261">
        <v>0</v>
      </c>
      <c r="G307" s="262">
        <v>305</v>
      </c>
      <c r="H307" s="59"/>
      <c r="P307" s="279">
        <v>6080</v>
      </c>
      <c r="Q307" s="284" t="s">
        <v>780</v>
      </c>
      <c r="R307" s="285">
        <v>28139</v>
      </c>
      <c r="S307" s="286">
        <v>6</v>
      </c>
      <c r="T307" s="287" t="s">
        <v>778</v>
      </c>
      <c r="U307" s="284">
        <v>0</v>
      </c>
      <c r="V307" s="288">
        <v>305</v>
      </c>
    </row>
    <row r="308" spans="1:22" ht="18.45" customHeight="1" thickBot="1" x14ac:dyDescent="0.4">
      <c r="A308" s="257">
        <v>6081</v>
      </c>
      <c r="B308" s="269" t="s">
        <v>781</v>
      </c>
      <c r="C308" s="258">
        <v>35910.050000000003</v>
      </c>
      <c r="D308" s="259" t="s">
        <v>620</v>
      </c>
      <c r="E308" s="260" t="s">
        <v>778</v>
      </c>
      <c r="F308" s="261">
        <v>0</v>
      </c>
      <c r="G308" s="262">
        <v>306</v>
      </c>
      <c r="H308" s="59"/>
      <c r="P308" s="279">
        <v>6081</v>
      </c>
      <c r="Q308" s="284" t="s">
        <v>781</v>
      </c>
      <c r="R308" s="285">
        <v>35910</v>
      </c>
      <c r="S308" s="292"/>
      <c r="T308" s="287" t="s">
        <v>778</v>
      </c>
      <c r="U308" s="284">
        <v>0</v>
      </c>
      <c r="V308" s="288">
        <v>306</v>
      </c>
    </row>
    <row r="309" spans="1:22" ht="18.45" customHeight="1" thickBot="1" x14ac:dyDescent="0.4">
      <c r="A309" s="257">
        <v>6077</v>
      </c>
      <c r="B309" s="269" t="s">
        <v>782</v>
      </c>
      <c r="C309" s="258">
        <v>31532.501000000004</v>
      </c>
      <c r="D309" s="259">
        <v>6</v>
      </c>
      <c r="E309" s="260" t="s">
        <v>778</v>
      </c>
      <c r="F309" s="261">
        <v>0</v>
      </c>
      <c r="G309" s="262">
        <v>307</v>
      </c>
      <c r="H309" s="59"/>
      <c r="P309" s="279">
        <v>6077</v>
      </c>
      <c r="Q309" s="284" t="s">
        <v>1924</v>
      </c>
      <c r="R309" s="285">
        <v>31533</v>
      </c>
      <c r="S309" s="286">
        <v>6</v>
      </c>
      <c r="T309" s="287" t="s">
        <v>778</v>
      </c>
      <c r="U309" s="284">
        <v>0</v>
      </c>
      <c r="V309" s="288">
        <v>307</v>
      </c>
    </row>
    <row r="310" spans="1:22" ht="18.45" customHeight="1" thickBot="1" x14ac:dyDescent="0.4">
      <c r="A310" s="257">
        <v>6078</v>
      </c>
      <c r="B310" s="269" t="s">
        <v>783</v>
      </c>
      <c r="C310" s="258">
        <v>40515.409000000007</v>
      </c>
      <c r="D310" s="259">
        <v>6</v>
      </c>
      <c r="E310" s="260" t="s">
        <v>778</v>
      </c>
      <c r="F310" s="261" t="s">
        <v>1166</v>
      </c>
      <c r="G310" s="262">
        <v>308</v>
      </c>
      <c r="H310" s="59"/>
      <c r="P310" s="279">
        <v>6078</v>
      </c>
      <c r="Q310" s="284" t="s">
        <v>783</v>
      </c>
      <c r="R310" s="285">
        <v>40515</v>
      </c>
      <c r="S310" s="286">
        <v>6</v>
      </c>
      <c r="T310" s="287" t="s">
        <v>778</v>
      </c>
      <c r="U310" s="284" t="s">
        <v>1166</v>
      </c>
      <c r="V310" s="288">
        <v>308</v>
      </c>
    </row>
    <row r="311" spans="1:22" ht="18.45" customHeight="1" thickBot="1" x14ac:dyDescent="0.4">
      <c r="A311" s="257">
        <v>6079</v>
      </c>
      <c r="B311" s="269" t="s">
        <v>784</v>
      </c>
      <c r="C311" s="258">
        <v>47585.912000000004</v>
      </c>
      <c r="D311" s="259">
        <v>6</v>
      </c>
      <c r="E311" s="260" t="s">
        <v>778</v>
      </c>
      <c r="F311" s="261" t="s">
        <v>1167</v>
      </c>
      <c r="G311" s="262">
        <v>309</v>
      </c>
      <c r="H311" s="59"/>
      <c r="P311" s="279">
        <v>6079</v>
      </c>
      <c r="Q311" s="284" t="s">
        <v>784</v>
      </c>
      <c r="R311" s="285">
        <v>47586</v>
      </c>
      <c r="S311" s="286">
        <v>6</v>
      </c>
      <c r="T311" s="287" t="s">
        <v>778</v>
      </c>
      <c r="U311" s="284" t="s">
        <v>1167</v>
      </c>
      <c r="V311" s="288">
        <v>309</v>
      </c>
    </row>
    <row r="312" spans="1:22" ht="18.45" customHeight="1" thickBot="1" x14ac:dyDescent="0.4">
      <c r="A312" s="257" t="s">
        <v>102</v>
      </c>
      <c r="B312" s="269" t="s">
        <v>785</v>
      </c>
      <c r="C312" s="258">
        <v>2954.3360000000002</v>
      </c>
      <c r="D312" s="259">
        <v>6</v>
      </c>
      <c r="E312" s="260" t="s">
        <v>1388</v>
      </c>
      <c r="F312" s="261">
        <v>0</v>
      </c>
      <c r="G312" s="262">
        <v>310</v>
      </c>
      <c r="H312" s="59"/>
      <c r="P312" s="279" t="s">
        <v>102</v>
      </c>
      <c r="Q312" s="284" t="s">
        <v>785</v>
      </c>
      <c r="R312" s="285">
        <v>2954</v>
      </c>
      <c r="S312" s="286">
        <v>6</v>
      </c>
      <c r="T312" s="287" t="s">
        <v>1388</v>
      </c>
      <c r="U312" s="284">
        <v>0</v>
      </c>
      <c r="V312" s="288">
        <v>310</v>
      </c>
    </row>
    <row r="313" spans="1:22" ht="18.45" customHeight="1" thickBot="1" x14ac:dyDescent="0.4">
      <c r="A313" s="257" t="s">
        <v>103</v>
      </c>
      <c r="B313" s="269" t="s">
        <v>786</v>
      </c>
      <c r="C313" s="258">
        <v>3516.6670000000004</v>
      </c>
      <c r="D313" s="259">
        <v>6</v>
      </c>
      <c r="E313" s="260" t="s">
        <v>1389</v>
      </c>
      <c r="F313" s="261">
        <v>0</v>
      </c>
      <c r="G313" s="262">
        <v>311</v>
      </c>
      <c r="H313" s="59"/>
      <c r="P313" s="279" t="s">
        <v>103</v>
      </c>
      <c r="Q313" s="284" t="s">
        <v>786</v>
      </c>
      <c r="R313" s="285">
        <v>3517</v>
      </c>
      <c r="S313" s="286">
        <v>6</v>
      </c>
      <c r="T313" s="287" t="s">
        <v>1389</v>
      </c>
      <c r="U313" s="284">
        <v>0</v>
      </c>
      <c r="V313" s="288">
        <v>311</v>
      </c>
    </row>
    <row r="314" spans="1:22" ht="18.45" customHeight="1" thickBot="1" x14ac:dyDescent="0.4">
      <c r="A314" s="257" t="s">
        <v>104</v>
      </c>
      <c r="B314" s="269" t="s">
        <v>787</v>
      </c>
      <c r="C314" s="258">
        <v>4032.2370000000005</v>
      </c>
      <c r="D314" s="259">
        <v>6</v>
      </c>
      <c r="E314" s="260" t="s">
        <v>1388</v>
      </c>
      <c r="F314" s="261">
        <v>0</v>
      </c>
      <c r="G314" s="262">
        <v>312</v>
      </c>
      <c r="H314" s="59"/>
      <c r="P314" s="279" t="s">
        <v>104</v>
      </c>
      <c r="Q314" s="284" t="s">
        <v>787</v>
      </c>
      <c r="R314" s="285">
        <v>4032</v>
      </c>
      <c r="S314" s="286">
        <v>6</v>
      </c>
      <c r="T314" s="287" t="s">
        <v>1388</v>
      </c>
      <c r="U314" s="284">
        <v>0</v>
      </c>
      <c r="V314" s="288">
        <v>312</v>
      </c>
    </row>
    <row r="315" spans="1:22" ht="18.45" customHeight="1" thickBot="1" x14ac:dyDescent="0.4">
      <c r="A315" s="257" t="s">
        <v>105</v>
      </c>
      <c r="B315" s="269" t="s">
        <v>788</v>
      </c>
      <c r="C315" s="258">
        <v>6947.0060000000012</v>
      </c>
      <c r="D315" s="259">
        <v>6</v>
      </c>
      <c r="E315" s="260" t="s">
        <v>1389</v>
      </c>
      <c r="F315" s="261">
        <v>0</v>
      </c>
      <c r="G315" s="262">
        <v>313</v>
      </c>
      <c r="H315" s="59"/>
      <c r="P315" s="279" t="s">
        <v>105</v>
      </c>
      <c r="Q315" s="284" t="s">
        <v>788</v>
      </c>
      <c r="R315" s="285">
        <v>6947</v>
      </c>
      <c r="S315" s="286">
        <v>6</v>
      </c>
      <c r="T315" s="287" t="s">
        <v>1389</v>
      </c>
      <c r="U315" s="284">
        <v>0</v>
      </c>
      <c r="V315" s="288">
        <v>313</v>
      </c>
    </row>
    <row r="316" spans="1:22" ht="18.45" customHeight="1" thickBot="1" x14ac:dyDescent="0.4">
      <c r="A316" s="257" t="s">
        <v>110</v>
      </c>
      <c r="B316" s="269" t="s">
        <v>789</v>
      </c>
      <c r="C316" s="258">
        <v>5995.5218281872485</v>
      </c>
      <c r="D316" s="259">
        <v>6</v>
      </c>
      <c r="E316" s="260" t="s">
        <v>1390</v>
      </c>
      <c r="F316" s="261">
        <v>0</v>
      </c>
      <c r="G316" s="262">
        <v>314</v>
      </c>
      <c r="H316" s="59"/>
      <c r="P316" s="279" t="s">
        <v>110</v>
      </c>
      <c r="Q316" s="284" t="s">
        <v>789</v>
      </c>
      <c r="R316" s="285">
        <v>5996</v>
      </c>
      <c r="S316" s="286">
        <v>6</v>
      </c>
      <c r="T316" s="287" t="s">
        <v>1390</v>
      </c>
      <c r="U316" s="284">
        <v>0</v>
      </c>
      <c r="V316" s="288">
        <v>314</v>
      </c>
    </row>
    <row r="317" spans="1:22" ht="18.45" customHeight="1" thickBot="1" x14ac:dyDescent="0.4">
      <c r="A317" s="257" t="s">
        <v>111</v>
      </c>
      <c r="B317" s="269" t="s">
        <v>790</v>
      </c>
      <c r="C317" s="258">
        <v>10528.721259255648</v>
      </c>
      <c r="D317" s="259">
        <v>6</v>
      </c>
      <c r="E317" s="260" t="s">
        <v>1391</v>
      </c>
      <c r="F317" s="261">
        <v>0</v>
      </c>
      <c r="G317" s="262">
        <v>315</v>
      </c>
      <c r="H317" s="59"/>
      <c r="P317" s="279" t="s">
        <v>111</v>
      </c>
      <c r="Q317" s="284" t="s">
        <v>790</v>
      </c>
      <c r="R317" s="285">
        <v>10529</v>
      </c>
      <c r="S317" s="286">
        <v>6</v>
      </c>
      <c r="T317" s="287" t="s">
        <v>1391</v>
      </c>
      <c r="U317" s="284">
        <v>0</v>
      </c>
      <c r="V317" s="288">
        <v>315</v>
      </c>
    </row>
    <row r="318" spans="1:22" ht="18.45" customHeight="1" thickBot="1" x14ac:dyDescent="0.4">
      <c r="A318" s="257" t="s">
        <v>112</v>
      </c>
      <c r="B318" s="269" t="s">
        <v>791</v>
      </c>
      <c r="C318" s="258">
        <v>8773.9343827130433</v>
      </c>
      <c r="D318" s="259">
        <v>6</v>
      </c>
      <c r="E318" s="260" t="s">
        <v>694</v>
      </c>
      <c r="F318" s="261">
        <v>0</v>
      </c>
      <c r="G318" s="262">
        <v>316</v>
      </c>
      <c r="H318" s="59"/>
      <c r="P318" s="279" t="s">
        <v>112</v>
      </c>
      <c r="Q318" s="284" t="s">
        <v>791</v>
      </c>
      <c r="R318" s="285">
        <v>8774</v>
      </c>
      <c r="S318" s="286">
        <v>6</v>
      </c>
      <c r="T318" s="287" t="s">
        <v>694</v>
      </c>
      <c r="U318" s="284">
        <v>0</v>
      </c>
      <c r="V318" s="288">
        <v>316</v>
      </c>
    </row>
    <row r="319" spans="1:22" ht="18.45" customHeight="1" thickBot="1" x14ac:dyDescent="0.4">
      <c r="A319" s="257" t="s">
        <v>113</v>
      </c>
      <c r="B319" s="269" t="s">
        <v>792</v>
      </c>
      <c r="C319" s="258">
        <v>16670.475327154782</v>
      </c>
      <c r="D319" s="259">
        <v>6</v>
      </c>
      <c r="E319" s="260" t="s">
        <v>1392</v>
      </c>
      <c r="F319" s="261">
        <v>0</v>
      </c>
      <c r="G319" s="262">
        <v>317</v>
      </c>
      <c r="H319" s="59"/>
      <c r="P319" s="279" t="s">
        <v>113</v>
      </c>
      <c r="Q319" s="284" t="s">
        <v>792</v>
      </c>
      <c r="R319" s="285">
        <v>16670</v>
      </c>
      <c r="S319" s="286">
        <v>6</v>
      </c>
      <c r="T319" s="287" t="s">
        <v>1392</v>
      </c>
      <c r="U319" s="284">
        <v>0</v>
      </c>
      <c r="V319" s="288">
        <v>317</v>
      </c>
    </row>
    <row r="320" spans="1:22" ht="18.45" customHeight="1" thickBot="1" x14ac:dyDescent="0.4">
      <c r="A320" s="257" t="s">
        <v>114</v>
      </c>
      <c r="B320" s="269" t="s">
        <v>793</v>
      </c>
      <c r="C320" s="258">
        <v>12137.275896086374</v>
      </c>
      <c r="D320" s="259">
        <v>6</v>
      </c>
      <c r="E320" s="260" t="s">
        <v>693</v>
      </c>
      <c r="F320" s="261">
        <v>0</v>
      </c>
      <c r="G320" s="262">
        <v>318</v>
      </c>
      <c r="H320" s="59"/>
      <c r="P320" s="279" t="s">
        <v>114</v>
      </c>
      <c r="Q320" s="284" t="s">
        <v>793</v>
      </c>
      <c r="R320" s="285">
        <v>12137</v>
      </c>
      <c r="S320" s="286">
        <v>6</v>
      </c>
      <c r="T320" s="287" t="s">
        <v>693</v>
      </c>
      <c r="U320" s="284">
        <v>0</v>
      </c>
      <c r="V320" s="288">
        <v>318</v>
      </c>
    </row>
    <row r="321" spans="1:22" ht="18.45" customHeight="1" thickBot="1" x14ac:dyDescent="0.4">
      <c r="A321" s="257" t="s">
        <v>115</v>
      </c>
      <c r="B321" s="269" t="s">
        <v>794</v>
      </c>
      <c r="C321" s="258">
        <v>13599.598293205219</v>
      </c>
      <c r="D321" s="259">
        <v>6</v>
      </c>
      <c r="E321" s="260" t="s">
        <v>1393</v>
      </c>
      <c r="F321" s="261" t="s">
        <v>1394</v>
      </c>
      <c r="G321" s="262">
        <v>319</v>
      </c>
      <c r="H321" s="59"/>
      <c r="P321" s="279" t="s">
        <v>115</v>
      </c>
      <c r="Q321" s="284" t="s">
        <v>794</v>
      </c>
      <c r="R321" s="285">
        <v>13600</v>
      </c>
      <c r="S321" s="286">
        <v>6</v>
      </c>
      <c r="T321" s="287" t="s">
        <v>1393</v>
      </c>
      <c r="U321" s="284" t="s">
        <v>1394</v>
      </c>
      <c r="V321" s="288">
        <v>319</v>
      </c>
    </row>
    <row r="322" spans="1:22" ht="18.45" customHeight="1" thickBot="1" x14ac:dyDescent="0.4">
      <c r="A322" s="257" t="s">
        <v>116</v>
      </c>
      <c r="B322" s="269" t="s">
        <v>795</v>
      </c>
      <c r="C322" s="258">
        <v>6105.0019561232675</v>
      </c>
      <c r="D322" s="259">
        <v>6</v>
      </c>
      <c r="E322" s="260" t="s">
        <v>1395</v>
      </c>
      <c r="F322" s="261">
        <v>0</v>
      </c>
      <c r="G322" s="262">
        <v>320</v>
      </c>
      <c r="H322" s="59"/>
      <c r="P322" s="279" t="s">
        <v>116</v>
      </c>
      <c r="Q322" s="284" t="s">
        <v>795</v>
      </c>
      <c r="R322" s="285">
        <v>6105</v>
      </c>
      <c r="S322" s="286">
        <v>6</v>
      </c>
      <c r="T322" s="287" t="s">
        <v>1395</v>
      </c>
      <c r="U322" s="284">
        <v>0</v>
      </c>
      <c r="V322" s="288">
        <v>320</v>
      </c>
    </row>
    <row r="323" spans="1:22" ht="18.45" customHeight="1" thickBot="1" x14ac:dyDescent="0.4">
      <c r="A323" s="257" t="s">
        <v>117</v>
      </c>
      <c r="B323" s="269" t="s">
        <v>796</v>
      </c>
      <c r="C323" s="258">
        <v>12210.003912246535</v>
      </c>
      <c r="D323" s="259">
        <v>6</v>
      </c>
      <c r="E323" s="260" t="s">
        <v>1571</v>
      </c>
      <c r="F323" s="261">
        <v>0</v>
      </c>
      <c r="G323" s="262">
        <v>321</v>
      </c>
      <c r="H323" s="59"/>
      <c r="P323" s="279" t="s">
        <v>117</v>
      </c>
      <c r="Q323" s="284" t="s">
        <v>796</v>
      </c>
      <c r="R323" s="285">
        <v>12210</v>
      </c>
      <c r="S323" s="286">
        <v>6</v>
      </c>
      <c r="T323" s="287" t="s">
        <v>1571</v>
      </c>
      <c r="U323" s="284">
        <v>0</v>
      </c>
      <c r="V323" s="288">
        <v>321</v>
      </c>
    </row>
    <row r="324" spans="1:22" ht="18.45" customHeight="1" thickBot="1" x14ac:dyDescent="0.4">
      <c r="A324" s="257" t="s">
        <v>118</v>
      </c>
      <c r="B324" s="269" t="s">
        <v>797</v>
      </c>
      <c r="C324" s="258">
        <v>6105.0019561232675</v>
      </c>
      <c r="D324" s="259">
        <v>6</v>
      </c>
      <c r="E324" s="260" t="s">
        <v>1396</v>
      </c>
      <c r="F324" s="261">
        <v>0</v>
      </c>
      <c r="G324" s="262">
        <v>322</v>
      </c>
      <c r="H324" s="59"/>
      <c r="P324" s="279" t="s">
        <v>118</v>
      </c>
      <c r="Q324" s="284" t="s">
        <v>797</v>
      </c>
      <c r="R324" s="285">
        <v>6105</v>
      </c>
      <c r="S324" s="286">
        <v>6</v>
      </c>
      <c r="T324" s="287" t="s">
        <v>1396</v>
      </c>
      <c r="U324" s="284">
        <v>0</v>
      </c>
      <c r="V324" s="288">
        <v>322</v>
      </c>
    </row>
    <row r="325" spans="1:22" ht="18.45" customHeight="1" thickBot="1" x14ac:dyDescent="0.4">
      <c r="A325" s="257" t="s">
        <v>119</v>
      </c>
      <c r="B325" s="269" t="s">
        <v>794</v>
      </c>
      <c r="C325" s="258">
        <v>12210.003912246535</v>
      </c>
      <c r="D325" s="259">
        <v>6</v>
      </c>
      <c r="E325" s="260" t="s">
        <v>1397</v>
      </c>
      <c r="F325" s="261">
        <v>0</v>
      </c>
      <c r="G325" s="262">
        <v>323</v>
      </c>
      <c r="H325" s="59"/>
      <c r="P325" s="279" t="s">
        <v>119</v>
      </c>
      <c r="Q325" s="284" t="s">
        <v>794</v>
      </c>
      <c r="R325" s="285">
        <v>12210</v>
      </c>
      <c r="S325" s="286">
        <v>6</v>
      </c>
      <c r="T325" s="287" t="s">
        <v>1397</v>
      </c>
      <c r="U325" s="284">
        <v>0</v>
      </c>
      <c r="V325" s="288">
        <v>323</v>
      </c>
    </row>
    <row r="326" spans="1:22" ht="18.45" customHeight="1" thickBot="1" x14ac:dyDescent="0.4">
      <c r="A326" s="257" t="s">
        <v>120</v>
      </c>
      <c r="B326" s="269" t="s">
        <v>798</v>
      </c>
      <c r="C326" s="258">
        <v>12210.003912246535</v>
      </c>
      <c r="D326" s="259">
        <v>6</v>
      </c>
      <c r="E326" s="260" t="s">
        <v>1398</v>
      </c>
      <c r="F326" s="261">
        <v>0</v>
      </c>
      <c r="G326" s="262">
        <v>324</v>
      </c>
      <c r="H326" s="59"/>
      <c r="P326" s="279" t="s">
        <v>120</v>
      </c>
      <c r="Q326" s="284" t="s">
        <v>798</v>
      </c>
      <c r="R326" s="285">
        <v>12210</v>
      </c>
      <c r="S326" s="286">
        <v>6</v>
      </c>
      <c r="T326" s="287" t="s">
        <v>1398</v>
      </c>
      <c r="U326" s="284">
        <v>0</v>
      </c>
      <c r="V326" s="288">
        <v>324</v>
      </c>
    </row>
    <row r="327" spans="1:22" ht="18.45" customHeight="1" thickBot="1" x14ac:dyDescent="0.4">
      <c r="A327" s="257" t="s">
        <v>121</v>
      </c>
      <c r="B327" s="269" t="s">
        <v>790</v>
      </c>
      <c r="C327" s="258">
        <v>12210.003912246535</v>
      </c>
      <c r="D327" s="259">
        <v>6</v>
      </c>
      <c r="E327" s="260" t="s">
        <v>1399</v>
      </c>
      <c r="F327" s="261">
        <v>0</v>
      </c>
      <c r="G327" s="262">
        <v>325</v>
      </c>
      <c r="H327" s="59"/>
      <c r="P327" s="279" t="s">
        <v>121</v>
      </c>
      <c r="Q327" s="284" t="s">
        <v>790</v>
      </c>
      <c r="R327" s="285">
        <v>12210</v>
      </c>
      <c r="S327" s="286">
        <v>6</v>
      </c>
      <c r="T327" s="287" t="s">
        <v>1399</v>
      </c>
      <c r="U327" s="284">
        <v>0</v>
      </c>
      <c r="V327" s="288">
        <v>325</v>
      </c>
    </row>
    <row r="328" spans="1:22" ht="18.45" customHeight="1" thickBot="1" x14ac:dyDescent="0.4">
      <c r="A328" s="257">
        <v>1178</v>
      </c>
      <c r="B328" s="269" t="s">
        <v>799</v>
      </c>
      <c r="C328" s="258">
        <v>41088.351150000002</v>
      </c>
      <c r="D328" s="259">
        <v>6</v>
      </c>
      <c r="E328" s="260" t="s">
        <v>1400</v>
      </c>
      <c r="F328" s="261">
        <v>0</v>
      </c>
      <c r="G328" s="262">
        <v>326</v>
      </c>
      <c r="H328" s="59"/>
      <c r="P328" s="279">
        <v>1178</v>
      </c>
      <c r="Q328" s="284" t="s">
        <v>799</v>
      </c>
      <c r="R328" s="285">
        <v>41088</v>
      </c>
      <c r="S328" s="286">
        <v>6</v>
      </c>
      <c r="T328" s="287" t="s">
        <v>1400</v>
      </c>
      <c r="U328" s="284">
        <v>0</v>
      </c>
      <c r="V328" s="288">
        <v>326</v>
      </c>
    </row>
    <row r="329" spans="1:22" ht="18.45" customHeight="1" thickBot="1" x14ac:dyDescent="0.4">
      <c r="A329" s="257">
        <v>1179</v>
      </c>
      <c r="B329" s="269" t="s">
        <v>800</v>
      </c>
      <c r="C329" s="258">
        <v>12337.710000000003</v>
      </c>
      <c r="D329" s="259">
        <v>6</v>
      </c>
      <c r="E329" s="260" t="s">
        <v>685</v>
      </c>
      <c r="F329" s="261" t="s">
        <v>1400</v>
      </c>
      <c r="G329" s="262">
        <v>327</v>
      </c>
      <c r="H329" s="59"/>
      <c r="P329" s="279">
        <v>1179</v>
      </c>
      <c r="Q329" s="284" t="s">
        <v>800</v>
      </c>
      <c r="R329" s="285">
        <v>12338</v>
      </c>
      <c r="S329" s="286">
        <v>6</v>
      </c>
      <c r="T329" s="287" t="s">
        <v>685</v>
      </c>
      <c r="U329" s="284" t="s">
        <v>1400</v>
      </c>
      <c r="V329" s="288">
        <v>327</v>
      </c>
    </row>
    <row r="330" spans="1:22" ht="18.45" customHeight="1" thickBot="1" x14ac:dyDescent="0.4">
      <c r="A330" s="257">
        <v>1180</v>
      </c>
      <c r="B330" s="269" t="s">
        <v>801</v>
      </c>
      <c r="C330" s="258">
        <v>14136.210000000003</v>
      </c>
      <c r="D330" s="259">
        <v>6</v>
      </c>
      <c r="E330" s="260" t="s">
        <v>683</v>
      </c>
      <c r="F330" s="261" t="s">
        <v>1401</v>
      </c>
      <c r="G330" s="262">
        <v>328</v>
      </c>
      <c r="H330" s="59"/>
      <c r="P330" s="279">
        <v>1180</v>
      </c>
      <c r="Q330" s="284" t="s">
        <v>801</v>
      </c>
      <c r="R330" s="285">
        <v>14136</v>
      </c>
      <c r="S330" s="286">
        <v>6</v>
      </c>
      <c r="T330" s="287" t="s">
        <v>683</v>
      </c>
      <c r="U330" s="284" t="s">
        <v>1401</v>
      </c>
      <c r="V330" s="288">
        <v>328</v>
      </c>
    </row>
    <row r="331" spans="1:22" ht="18.45" customHeight="1" thickBot="1" x14ac:dyDescent="0.4">
      <c r="A331" s="257">
        <v>2551</v>
      </c>
      <c r="B331" s="269" t="s">
        <v>1572</v>
      </c>
      <c r="C331" s="258">
        <v>3497.2875630000003</v>
      </c>
      <c r="D331" s="259">
        <v>6</v>
      </c>
      <c r="E331" s="260" t="s">
        <v>778</v>
      </c>
      <c r="F331" s="261">
        <v>0</v>
      </c>
      <c r="G331" s="262">
        <v>329</v>
      </c>
      <c r="H331" s="59"/>
      <c r="P331" s="279">
        <v>2551</v>
      </c>
      <c r="Q331" s="284" t="s">
        <v>1572</v>
      </c>
      <c r="R331" s="285">
        <v>3497</v>
      </c>
      <c r="S331" s="286">
        <v>6</v>
      </c>
      <c r="T331" s="287" t="s">
        <v>778</v>
      </c>
      <c r="U331" s="284">
        <v>0</v>
      </c>
      <c r="V331" s="288">
        <v>329</v>
      </c>
    </row>
    <row r="332" spans="1:22" ht="18.45" customHeight="1" thickBot="1" x14ac:dyDescent="0.4">
      <c r="A332" s="257">
        <v>2552</v>
      </c>
      <c r="B332" s="269" t="s">
        <v>802</v>
      </c>
      <c r="C332" s="258">
        <v>4000.3</v>
      </c>
      <c r="D332" s="259">
        <v>6</v>
      </c>
      <c r="E332" s="260" t="s">
        <v>778</v>
      </c>
      <c r="F332" s="261">
        <v>0</v>
      </c>
      <c r="G332" s="262">
        <v>330</v>
      </c>
      <c r="H332" s="59"/>
      <c r="P332" s="279">
        <v>2552</v>
      </c>
      <c r="Q332" s="284" t="s">
        <v>802</v>
      </c>
      <c r="R332" s="285">
        <v>4000</v>
      </c>
      <c r="S332" s="286">
        <v>6</v>
      </c>
      <c r="T332" s="287" t="s">
        <v>778</v>
      </c>
      <c r="U332" s="284">
        <v>0</v>
      </c>
      <c r="V332" s="288">
        <v>330</v>
      </c>
    </row>
    <row r="333" spans="1:22" ht="18.45" customHeight="1" thickBot="1" x14ac:dyDescent="0.4">
      <c r="A333" s="257">
        <v>6000</v>
      </c>
      <c r="B333" s="269" t="s">
        <v>803</v>
      </c>
      <c r="C333" s="258">
        <v>8744.6066722775158</v>
      </c>
      <c r="D333" s="259">
        <v>6</v>
      </c>
      <c r="E333" s="260" t="s">
        <v>804</v>
      </c>
      <c r="F333" s="261">
        <v>0</v>
      </c>
      <c r="G333" s="262">
        <v>331</v>
      </c>
      <c r="H333" s="59"/>
      <c r="P333" s="279">
        <v>6000</v>
      </c>
      <c r="Q333" s="284" t="s">
        <v>803</v>
      </c>
      <c r="R333" s="285">
        <v>8745</v>
      </c>
      <c r="S333" s="286">
        <v>6</v>
      </c>
      <c r="T333" s="287" t="s">
        <v>804</v>
      </c>
      <c r="U333" s="284">
        <v>0</v>
      </c>
      <c r="V333" s="288">
        <v>331</v>
      </c>
    </row>
    <row r="334" spans="1:22" ht="18.45" customHeight="1" thickBot="1" x14ac:dyDescent="0.4">
      <c r="A334" s="257">
        <v>6001</v>
      </c>
      <c r="B334" s="269" t="s">
        <v>805</v>
      </c>
      <c r="C334" s="258">
        <v>8744.6066722775158</v>
      </c>
      <c r="D334" s="259">
        <v>6</v>
      </c>
      <c r="E334" s="260" t="s">
        <v>806</v>
      </c>
      <c r="F334" s="261">
        <v>0</v>
      </c>
      <c r="G334" s="262">
        <v>332</v>
      </c>
      <c r="H334" s="59"/>
      <c r="P334" s="279">
        <v>6001</v>
      </c>
      <c r="Q334" s="284" t="s">
        <v>805</v>
      </c>
      <c r="R334" s="285">
        <v>8745</v>
      </c>
      <c r="S334" s="286">
        <v>6</v>
      </c>
      <c r="T334" s="287" t="s">
        <v>806</v>
      </c>
      <c r="U334" s="284">
        <v>0</v>
      </c>
      <c r="V334" s="288">
        <v>332</v>
      </c>
    </row>
    <row r="335" spans="1:22" ht="18.45" customHeight="1" thickBot="1" x14ac:dyDescent="0.4">
      <c r="A335" s="257">
        <v>6002</v>
      </c>
      <c r="B335" s="269" t="s">
        <v>807</v>
      </c>
      <c r="C335" s="258">
        <v>8744.6066722775158</v>
      </c>
      <c r="D335" s="259">
        <v>6</v>
      </c>
      <c r="E335" s="260" t="s">
        <v>1571</v>
      </c>
      <c r="F335" s="261">
        <v>0</v>
      </c>
      <c r="G335" s="262">
        <v>333</v>
      </c>
      <c r="H335" s="59"/>
      <c r="P335" s="279">
        <v>6002</v>
      </c>
      <c r="Q335" s="284" t="s">
        <v>807</v>
      </c>
      <c r="R335" s="285">
        <v>8745</v>
      </c>
      <c r="S335" s="286">
        <v>6</v>
      </c>
      <c r="T335" s="287" t="s">
        <v>1571</v>
      </c>
      <c r="U335" s="284">
        <v>0</v>
      </c>
      <c r="V335" s="288">
        <v>333</v>
      </c>
    </row>
    <row r="336" spans="1:22" ht="18.45" customHeight="1" thickBot="1" x14ac:dyDescent="0.4">
      <c r="A336" s="257">
        <v>6003</v>
      </c>
      <c r="B336" s="269" t="s">
        <v>809</v>
      </c>
      <c r="C336" s="258">
        <v>8744.6066722775158</v>
      </c>
      <c r="D336" s="259">
        <v>6</v>
      </c>
      <c r="E336" s="260" t="s">
        <v>810</v>
      </c>
      <c r="F336" s="261">
        <v>0</v>
      </c>
      <c r="G336" s="262">
        <v>334</v>
      </c>
      <c r="H336" s="59"/>
      <c r="P336" s="279">
        <v>6003</v>
      </c>
      <c r="Q336" s="284" t="s">
        <v>1925</v>
      </c>
      <c r="R336" s="285">
        <v>8745</v>
      </c>
      <c r="S336" s="286">
        <v>6</v>
      </c>
      <c r="T336" s="287" t="s">
        <v>810</v>
      </c>
      <c r="U336" s="284">
        <v>0</v>
      </c>
      <c r="V336" s="288">
        <v>334</v>
      </c>
    </row>
    <row r="337" spans="1:22" ht="18.45" customHeight="1" thickBot="1" x14ac:dyDescent="0.4">
      <c r="A337" s="257" t="s">
        <v>812</v>
      </c>
      <c r="B337" s="269" t="s">
        <v>813</v>
      </c>
      <c r="C337" s="258">
        <v>30007.373000000003</v>
      </c>
      <c r="D337" s="259">
        <v>6</v>
      </c>
      <c r="E337" s="260" t="s">
        <v>814</v>
      </c>
      <c r="F337" s="261" t="s">
        <v>1168</v>
      </c>
      <c r="G337" s="262">
        <v>335</v>
      </c>
      <c r="H337" s="59"/>
      <c r="P337" s="279" t="s">
        <v>812</v>
      </c>
      <c r="Q337" s="284" t="s">
        <v>813</v>
      </c>
      <c r="R337" s="285">
        <v>30007</v>
      </c>
      <c r="S337" s="291">
        <v>6</v>
      </c>
      <c r="T337" s="287" t="s">
        <v>814</v>
      </c>
      <c r="U337" s="284" t="s">
        <v>1168</v>
      </c>
      <c r="V337" s="288">
        <v>335</v>
      </c>
    </row>
    <row r="338" spans="1:22" ht="18.45" customHeight="1" thickBot="1" x14ac:dyDescent="0.4">
      <c r="A338" s="257" t="s">
        <v>70</v>
      </c>
      <c r="B338" s="269" t="s">
        <v>815</v>
      </c>
      <c r="C338" s="258">
        <v>8842.6800000000021</v>
      </c>
      <c r="D338" s="259">
        <v>6</v>
      </c>
      <c r="E338" s="260" t="s">
        <v>876</v>
      </c>
      <c r="F338" s="261" t="s">
        <v>1169</v>
      </c>
      <c r="G338" s="262">
        <v>336</v>
      </c>
      <c r="H338" s="59"/>
      <c r="P338" s="279" t="s">
        <v>70</v>
      </c>
      <c r="Q338" s="284" t="s">
        <v>815</v>
      </c>
      <c r="R338" s="285">
        <v>8843</v>
      </c>
      <c r="S338" s="286">
        <v>6</v>
      </c>
      <c r="T338" s="287" t="s">
        <v>876</v>
      </c>
      <c r="U338" s="284" t="s">
        <v>1169</v>
      </c>
      <c r="V338" s="288">
        <v>336</v>
      </c>
    </row>
    <row r="339" spans="1:22" ht="18.45" customHeight="1" thickBot="1" x14ac:dyDescent="0.4">
      <c r="A339" s="257" t="s">
        <v>72</v>
      </c>
      <c r="B339" s="269" t="s">
        <v>817</v>
      </c>
      <c r="C339" s="258">
        <v>14712.390000000003</v>
      </c>
      <c r="D339" s="259">
        <v>6</v>
      </c>
      <c r="E339" s="260" t="s">
        <v>816</v>
      </c>
      <c r="F339" s="261">
        <v>0</v>
      </c>
      <c r="G339" s="262">
        <v>337</v>
      </c>
      <c r="H339" s="59"/>
      <c r="P339" s="279" t="s">
        <v>72</v>
      </c>
      <c r="Q339" s="284" t="s">
        <v>817</v>
      </c>
      <c r="R339" s="285">
        <v>14712</v>
      </c>
      <c r="S339" s="286">
        <v>6</v>
      </c>
      <c r="T339" s="287" t="s">
        <v>816</v>
      </c>
      <c r="U339" s="284">
        <v>0</v>
      </c>
      <c r="V339" s="288">
        <v>337</v>
      </c>
    </row>
    <row r="340" spans="1:22" ht="18.45" customHeight="1" thickBot="1" x14ac:dyDescent="0.4">
      <c r="A340" s="257">
        <v>112025</v>
      </c>
      <c r="B340" s="269" t="s">
        <v>81</v>
      </c>
      <c r="C340" s="258">
        <v>20188.984211863688</v>
      </c>
      <c r="D340" s="259">
        <v>6</v>
      </c>
      <c r="E340" s="260" t="s">
        <v>818</v>
      </c>
      <c r="F340" s="261" t="s">
        <v>1170</v>
      </c>
      <c r="G340" s="262">
        <v>338</v>
      </c>
      <c r="H340" s="59"/>
      <c r="P340" s="279">
        <v>112025</v>
      </c>
      <c r="Q340" s="284" t="s">
        <v>81</v>
      </c>
      <c r="R340" s="285">
        <v>20189</v>
      </c>
      <c r="S340" s="286">
        <v>6</v>
      </c>
      <c r="T340" s="287" t="s">
        <v>818</v>
      </c>
      <c r="U340" s="284" t="s">
        <v>1170</v>
      </c>
      <c r="V340" s="288">
        <v>338</v>
      </c>
    </row>
    <row r="341" spans="1:22" ht="18.45" customHeight="1" thickBot="1" x14ac:dyDescent="0.4">
      <c r="A341" s="257">
        <v>129001</v>
      </c>
      <c r="B341" s="269" t="s">
        <v>82</v>
      </c>
      <c r="C341" s="258">
        <v>19721.582020365808</v>
      </c>
      <c r="D341" s="259">
        <v>6</v>
      </c>
      <c r="E341" s="260" t="s">
        <v>819</v>
      </c>
      <c r="F341" s="261" t="s">
        <v>1171</v>
      </c>
      <c r="G341" s="262">
        <v>339</v>
      </c>
      <c r="H341" s="59"/>
      <c r="P341" s="279">
        <v>129001</v>
      </c>
      <c r="Q341" s="284" t="s">
        <v>82</v>
      </c>
      <c r="R341" s="285">
        <v>19722</v>
      </c>
      <c r="S341" s="286">
        <v>6</v>
      </c>
      <c r="T341" s="287" t="s">
        <v>819</v>
      </c>
      <c r="U341" s="284" t="s">
        <v>1171</v>
      </c>
      <c r="V341" s="288">
        <v>339</v>
      </c>
    </row>
    <row r="342" spans="1:22" ht="18.45" customHeight="1" thickBot="1" x14ac:dyDescent="0.4">
      <c r="A342" s="257">
        <v>211004</v>
      </c>
      <c r="B342" s="269" t="s">
        <v>83</v>
      </c>
      <c r="C342" s="258">
        <v>20866.169263298252</v>
      </c>
      <c r="D342" s="259">
        <v>6</v>
      </c>
      <c r="E342" s="260" t="s">
        <v>821</v>
      </c>
      <c r="F342" s="261" t="s">
        <v>1172</v>
      </c>
      <c r="G342" s="262">
        <v>340</v>
      </c>
      <c r="H342" s="59"/>
      <c r="P342" s="279">
        <v>211004</v>
      </c>
      <c r="Q342" s="284" t="s">
        <v>83</v>
      </c>
      <c r="R342" s="285">
        <v>20866</v>
      </c>
      <c r="S342" s="286">
        <v>6</v>
      </c>
      <c r="T342" s="287" t="s">
        <v>821</v>
      </c>
      <c r="U342" s="284" t="s">
        <v>1172</v>
      </c>
      <c r="V342" s="288">
        <v>340</v>
      </c>
    </row>
    <row r="343" spans="1:22" ht="18.45" customHeight="1" thickBot="1" x14ac:dyDescent="0.4">
      <c r="A343" s="257">
        <v>299002</v>
      </c>
      <c r="B343" s="269" t="s">
        <v>84</v>
      </c>
      <c r="C343" s="258">
        <v>18244.921631963516</v>
      </c>
      <c r="D343" s="259">
        <v>6</v>
      </c>
      <c r="E343" s="260" t="s">
        <v>821</v>
      </c>
      <c r="F343" s="261" t="s">
        <v>1173</v>
      </c>
      <c r="G343" s="262">
        <v>341</v>
      </c>
      <c r="H343" s="59"/>
      <c r="P343" s="279">
        <v>299002</v>
      </c>
      <c r="Q343" s="284" t="s">
        <v>84</v>
      </c>
      <c r="R343" s="285">
        <v>18245</v>
      </c>
      <c r="S343" s="286">
        <v>6</v>
      </c>
      <c r="T343" s="287" t="s">
        <v>821</v>
      </c>
      <c r="U343" s="284" t="s">
        <v>1173</v>
      </c>
      <c r="V343" s="288">
        <v>341</v>
      </c>
    </row>
    <row r="344" spans="1:22" ht="18.45" customHeight="1" thickBot="1" x14ac:dyDescent="0.4">
      <c r="A344" s="257">
        <v>709005</v>
      </c>
      <c r="B344" s="269" t="s">
        <v>85</v>
      </c>
      <c r="C344" s="258">
        <v>12094.073229722617</v>
      </c>
      <c r="D344" s="259">
        <v>6</v>
      </c>
      <c r="E344" s="260" t="s">
        <v>823</v>
      </c>
      <c r="F344" s="261" t="s">
        <v>1174</v>
      </c>
      <c r="G344" s="262">
        <v>342</v>
      </c>
      <c r="H344" s="59"/>
      <c r="P344" s="279">
        <v>709005</v>
      </c>
      <c r="Q344" s="284" t="s">
        <v>85</v>
      </c>
      <c r="R344" s="285">
        <v>12094</v>
      </c>
      <c r="S344" s="286">
        <v>6</v>
      </c>
      <c r="T344" s="287" t="s">
        <v>823</v>
      </c>
      <c r="U344" s="284" t="s">
        <v>1174</v>
      </c>
      <c r="V344" s="288">
        <v>342</v>
      </c>
    </row>
    <row r="345" spans="1:22" ht="18.45" customHeight="1" thickBot="1" x14ac:dyDescent="0.4">
      <c r="A345" s="257" t="s">
        <v>86</v>
      </c>
      <c r="B345" s="269" t="s">
        <v>824</v>
      </c>
      <c r="C345" s="258">
        <v>12457.414485551193</v>
      </c>
      <c r="D345" s="259">
        <v>6</v>
      </c>
      <c r="E345" s="260" t="s">
        <v>825</v>
      </c>
      <c r="F345" s="261" t="s">
        <v>1175</v>
      </c>
      <c r="G345" s="262">
        <v>343</v>
      </c>
      <c r="H345" s="59"/>
      <c r="P345" s="279" t="s">
        <v>86</v>
      </c>
      <c r="Q345" s="284" t="s">
        <v>824</v>
      </c>
      <c r="R345" s="285">
        <v>12457</v>
      </c>
      <c r="S345" s="286">
        <v>6</v>
      </c>
      <c r="T345" s="287" t="s">
        <v>825</v>
      </c>
      <c r="U345" s="284" t="s">
        <v>1175</v>
      </c>
      <c r="V345" s="288">
        <v>343</v>
      </c>
    </row>
    <row r="346" spans="1:22" ht="18.45" customHeight="1" thickBot="1" x14ac:dyDescent="0.4">
      <c r="A346" s="257" t="s">
        <v>87</v>
      </c>
      <c r="B346" s="269" t="s">
        <v>826</v>
      </c>
      <c r="C346" s="258">
        <v>16246.544724906344</v>
      </c>
      <c r="D346" s="259">
        <v>6</v>
      </c>
      <c r="E346" s="260" t="s">
        <v>827</v>
      </c>
      <c r="F346" s="261" t="s">
        <v>1176</v>
      </c>
      <c r="G346" s="262">
        <v>344</v>
      </c>
      <c r="H346" s="59"/>
      <c r="I346" s="273"/>
      <c r="P346" s="279" t="s">
        <v>87</v>
      </c>
      <c r="Q346" s="284" t="s">
        <v>826</v>
      </c>
      <c r="R346" s="285">
        <v>16247</v>
      </c>
      <c r="S346" s="286">
        <v>6</v>
      </c>
      <c r="T346" s="287" t="s">
        <v>827</v>
      </c>
      <c r="U346" s="284" t="s">
        <v>1176</v>
      </c>
      <c r="V346" s="288">
        <v>344</v>
      </c>
    </row>
    <row r="347" spans="1:22" ht="18.45" customHeight="1" thickBot="1" x14ac:dyDescent="0.4">
      <c r="A347" s="257" t="s">
        <v>88</v>
      </c>
      <c r="B347" s="269" t="s">
        <v>89</v>
      </c>
      <c r="C347" s="258">
        <v>7578.2604787103064</v>
      </c>
      <c r="D347" s="259">
        <v>6</v>
      </c>
      <c r="E347" s="260" t="s">
        <v>828</v>
      </c>
      <c r="F347" s="261" t="s">
        <v>1177</v>
      </c>
      <c r="G347" s="262">
        <v>345</v>
      </c>
      <c r="H347" s="59"/>
      <c r="I347" s="273"/>
      <c r="P347" s="279" t="s">
        <v>88</v>
      </c>
      <c r="Q347" s="284" t="s">
        <v>89</v>
      </c>
      <c r="R347" s="285">
        <v>7578</v>
      </c>
      <c r="S347" s="286">
        <v>6</v>
      </c>
      <c r="T347" s="287" t="s">
        <v>828</v>
      </c>
      <c r="U347" s="284" t="s">
        <v>1177</v>
      </c>
      <c r="V347" s="288">
        <v>345</v>
      </c>
    </row>
    <row r="348" spans="1:22" ht="18.45" customHeight="1" thickBot="1" x14ac:dyDescent="0.4">
      <c r="A348" s="257" t="s">
        <v>90</v>
      </c>
      <c r="B348" s="269" t="s">
        <v>91</v>
      </c>
      <c r="C348" s="258">
        <v>8278.9900435225663</v>
      </c>
      <c r="D348" s="259">
        <v>6</v>
      </c>
      <c r="E348" s="260" t="s">
        <v>829</v>
      </c>
      <c r="F348" s="261" t="s">
        <v>1178</v>
      </c>
      <c r="G348" s="262">
        <v>346</v>
      </c>
      <c r="H348" s="59"/>
      <c r="I348" s="273"/>
      <c r="P348" s="279" t="s">
        <v>90</v>
      </c>
      <c r="Q348" s="284" t="s">
        <v>91</v>
      </c>
      <c r="R348" s="285">
        <v>8279</v>
      </c>
      <c r="S348" s="286">
        <v>6</v>
      </c>
      <c r="T348" s="287" t="s">
        <v>829</v>
      </c>
      <c r="U348" s="284" t="s">
        <v>1178</v>
      </c>
      <c r="V348" s="288">
        <v>346</v>
      </c>
    </row>
    <row r="349" spans="1:22" ht="18.45" customHeight="1" thickBot="1" x14ac:dyDescent="0.4">
      <c r="A349" s="257" t="s">
        <v>92</v>
      </c>
      <c r="B349" s="269" t="s">
        <v>93</v>
      </c>
      <c r="C349" s="258">
        <v>10640.708206408313</v>
      </c>
      <c r="D349" s="259">
        <v>6</v>
      </c>
      <c r="E349" s="260" t="s">
        <v>830</v>
      </c>
      <c r="F349" s="261" t="s">
        <v>1179</v>
      </c>
      <c r="G349" s="262">
        <v>347</v>
      </c>
      <c r="H349" s="59"/>
      <c r="I349" s="273"/>
      <c r="P349" s="279" t="s">
        <v>92</v>
      </c>
      <c r="Q349" s="284" t="s">
        <v>93</v>
      </c>
      <c r="R349" s="285">
        <v>10641</v>
      </c>
      <c r="S349" s="286">
        <v>6</v>
      </c>
      <c r="T349" s="287" t="s">
        <v>830</v>
      </c>
      <c r="U349" s="284" t="s">
        <v>1179</v>
      </c>
      <c r="V349" s="288">
        <v>347</v>
      </c>
    </row>
    <row r="350" spans="1:22" ht="18.45" customHeight="1" thickBot="1" x14ac:dyDescent="0.4">
      <c r="A350" s="257" t="s">
        <v>94</v>
      </c>
      <c r="B350" s="269" t="s">
        <v>95</v>
      </c>
      <c r="C350" s="258">
        <v>11574.2</v>
      </c>
      <c r="D350" s="259">
        <v>6</v>
      </c>
      <c r="E350" s="260" t="s">
        <v>831</v>
      </c>
      <c r="F350" s="261" t="s">
        <v>1180</v>
      </c>
      <c r="G350" s="262">
        <v>348</v>
      </c>
      <c r="H350" s="59"/>
      <c r="I350" s="273"/>
      <c r="P350" s="279" t="s">
        <v>94</v>
      </c>
      <c r="Q350" s="284" t="s">
        <v>95</v>
      </c>
      <c r="R350" s="285">
        <v>11574</v>
      </c>
      <c r="S350" s="286">
        <v>6</v>
      </c>
      <c r="T350" s="287" t="s">
        <v>831</v>
      </c>
      <c r="U350" s="284" t="s">
        <v>1180</v>
      </c>
      <c r="V350" s="288">
        <v>348</v>
      </c>
    </row>
    <row r="351" spans="1:22" ht="18.45" customHeight="1" thickBot="1" x14ac:dyDescent="0.4">
      <c r="A351" s="257">
        <v>1300</v>
      </c>
      <c r="B351" s="269" t="s">
        <v>832</v>
      </c>
      <c r="C351" s="258">
        <v>15017.2</v>
      </c>
      <c r="D351" s="259">
        <v>6</v>
      </c>
      <c r="E351" s="260" t="s">
        <v>1181</v>
      </c>
      <c r="F351" s="261" t="s">
        <v>1182</v>
      </c>
      <c r="G351" s="262">
        <v>349</v>
      </c>
      <c r="H351" s="59"/>
      <c r="I351" s="273"/>
      <c r="P351" s="279">
        <v>1300</v>
      </c>
      <c r="Q351" s="284" t="s">
        <v>832</v>
      </c>
      <c r="R351" s="285">
        <v>15017</v>
      </c>
      <c r="S351" s="286">
        <v>6</v>
      </c>
      <c r="T351" s="287" t="s">
        <v>1181</v>
      </c>
      <c r="U351" s="284" t="s">
        <v>1182</v>
      </c>
      <c r="V351" s="288">
        <v>349</v>
      </c>
    </row>
    <row r="352" spans="1:22" ht="18.45" customHeight="1" thickBot="1" x14ac:dyDescent="0.4">
      <c r="A352" s="257">
        <v>1430</v>
      </c>
      <c r="B352" s="269" t="s">
        <v>833</v>
      </c>
      <c r="C352" s="258">
        <v>20429.2</v>
      </c>
      <c r="D352" s="259">
        <v>6</v>
      </c>
      <c r="E352" s="260" t="s">
        <v>1181</v>
      </c>
      <c r="F352" s="261" t="s">
        <v>1183</v>
      </c>
      <c r="G352" s="262">
        <v>350</v>
      </c>
      <c r="H352" s="59"/>
      <c r="I352" s="273"/>
      <c r="P352" s="279">
        <v>1430</v>
      </c>
      <c r="Q352" s="284" t="s">
        <v>833</v>
      </c>
      <c r="R352" s="285">
        <v>20429</v>
      </c>
      <c r="S352" s="286">
        <v>6</v>
      </c>
      <c r="T352" s="287" t="s">
        <v>1181</v>
      </c>
      <c r="U352" s="284" t="s">
        <v>1183</v>
      </c>
      <c r="V352" s="288">
        <v>350</v>
      </c>
    </row>
    <row r="353" spans="1:22" ht="18.45" customHeight="1" thickBot="1" x14ac:dyDescent="0.4">
      <c r="A353" s="257" t="s">
        <v>841</v>
      </c>
      <c r="B353" s="269" t="s">
        <v>842</v>
      </c>
      <c r="C353" s="258" t="s">
        <v>834</v>
      </c>
      <c r="D353" s="259" t="s">
        <v>620</v>
      </c>
      <c r="E353" s="260" t="s">
        <v>1448</v>
      </c>
      <c r="F353" s="261">
        <v>0</v>
      </c>
      <c r="G353" s="262">
        <v>351</v>
      </c>
      <c r="H353" s="59"/>
      <c r="I353" s="273"/>
      <c r="P353" s="279" t="s">
        <v>841</v>
      </c>
      <c r="Q353" s="284" t="s">
        <v>1926</v>
      </c>
      <c r="R353" s="284" t="s">
        <v>834</v>
      </c>
      <c r="S353" s="292"/>
      <c r="T353" s="287" t="s">
        <v>1448</v>
      </c>
      <c r="U353" s="284">
        <v>0</v>
      </c>
      <c r="V353" s="288">
        <v>351</v>
      </c>
    </row>
    <row r="354" spans="1:22" ht="18.45" customHeight="1" thickBot="1" x14ac:dyDescent="0.4">
      <c r="A354" s="257" t="s">
        <v>843</v>
      </c>
      <c r="B354" s="269" t="s">
        <v>844</v>
      </c>
      <c r="C354" s="258" t="s">
        <v>834</v>
      </c>
      <c r="D354" s="259" t="s">
        <v>620</v>
      </c>
      <c r="E354" s="260" t="s">
        <v>1448</v>
      </c>
      <c r="F354" s="261">
        <v>0</v>
      </c>
      <c r="G354" s="262">
        <v>352</v>
      </c>
      <c r="H354" s="59"/>
      <c r="P354" s="279" t="s">
        <v>843</v>
      </c>
      <c r="Q354" s="284" t="s">
        <v>1927</v>
      </c>
      <c r="R354" s="284" t="s">
        <v>834</v>
      </c>
      <c r="S354" s="292"/>
      <c r="T354" s="287" t="s">
        <v>1448</v>
      </c>
      <c r="U354" s="284">
        <v>0</v>
      </c>
      <c r="V354" s="288">
        <v>352</v>
      </c>
    </row>
    <row r="355" spans="1:22" ht="18.45" customHeight="1" thickBot="1" x14ac:dyDescent="0.4">
      <c r="A355" s="257" t="s">
        <v>845</v>
      </c>
      <c r="B355" s="269" t="s">
        <v>846</v>
      </c>
      <c r="C355" s="258" t="s">
        <v>834</v>
      </c>
      <c r="D355" s="259" t="s">
        <v>620</v>
      </c>
      <c r="E355" s="260" t="s">
        <v>1448</v>
      </c>
      <c r="F355" s="261">
        <v>0</v>
      </c>
      <c r="G355" s="262">
        <v>353</v>
      </c>
      <c r="H355" s="59"/>
      <c r="P355" s="279" t="s">
        <v>845</v>
      </c>
      <c r="Q355" s="284" t="s">
        <v>1928</v>
      </c>
      <c r="R355" s="284" t="s">
        <v>834</v>
      </c>
      <c r="S355" s="292"/>
      <c r="T355" s="287" t="s">
        <v>1448</v>
      </c>
      <c r="U355" s="284">
        <v>0</v>
      </c>
      <c r="V355" s="288">
        <v>353</v>
      </c>
    </row>
    <row r="356" spans="1:22" ht="18.45" customHeight="1" thickBot="1" x14ac:dyDescent="0.4">
      <c r="A356" s="257">
        <v>1400</v>
      </c>
      <c r="B356" s="269" t="s">
        <v>848</v>
      </c>
      <c r="C356" s="258">
        <v>13057.11</v>
      </c>
      <c r="D356" s="259" t="s">
        <v>620</v>
      </c>
      <c r="E356" s="260" t="s">
        <v>1571</v>
      </c>
      <c r="F356" s="261">
        <v>0</v>
      </c>
      <c r="G356" s="262">
        <v>354</v>
      </c>
      <c r="H356" s="59"/>
      <c r="P356" s="279">
        <v>1400</v>
      </c>
      <c r="Q356" s="284" t="s">
        <v>848</v>
      </c>
      <c r="R356" s="285">
        <v>13057</v>
      </c>
      <c r="S356" s="292"/>
      <c r="T356" s="287" t="s">
        <v>1571</v>
      </c>
      <c r="U356" s="284">
        <v>0</v>
      </c>
      <c r="V356" s="288">
        <v>354</v>
      </c>
    </row>
    <row r="357" spans="1:22" ht="18.45" customHeight="1" thickBot="1" x14ac:dyDescent="0.4">
      <c r="A357" s="257">
        <v>1401</v>
      </c>
      <c r="B357" s="269" t="s">
        <v>850</v>
      </c>
      <c r="C357" s="258">
        <v>13057.110000000002</v>
      </c>
      <c r="D357" s="259" t="s">
        <v>620</v>
      </c>
      <c r="E357" s="260" t="s">
        <v>1184</v>
      </c>
      <c r="F357" s="261">
        <v>0</v>
      </c>
      <c r="G357" s="262">
        <v>355</v>
      </c>
      <c r="H357" s="59"/>
      <c r="P357" s="279">
        <v>1401</v>
      </c>
      <c r="Q357" s="284" t="s">
        <v>850</v>
      </c>
      <c r="R357" s="285">
        <v>13057</v>
      </c>
      <c r="S357" s="292"/>
      <c r="T357" s="287" t="s">
        <v>1184</v>
      </c>
      <c r="U357" s="284">
        <v>0</v>
      </c>
      <c r="V357" s="288">
        <v>355</v>
      </c>
    </row>
    <row r="358" spans="1:22" ht="18.45" customHeight="1" thickBot="1" x14ac:dyDescent="0.4">
      <c r="A358" s="257">
        <v>1402</v>
      </c>
      <c r="B358" s="269" t="s">
        <v>852</v>
      </c>
      <c r="C358" s="258">
        <v>13057.110000000002</v>
      </c>
      <c r="D358" s="259" t="s">
        <v>620</v>
      </c>
      <c r="E358" s="260" t="s">
        <v>847</v>
      </c>
      <c r="F358" s="261">
        <v>0</v>
      </c>
      <c r="G358" s="262">
        <v>356</v>
      </c>
      <c r="H358" s="59"/>
      <c r="P358" s="279">
        <v>1402</v>
      </c>
      <c r="Q358" s="284" t="s">
        <v>852</v>
      </c>
      <c r="R358" s="285">
        <v>13057</v>
      </c>
      <c r="S358" s="292"/>
      <c r="T358" s="287" t="s">
        <v>847</v>
      </c>
      <c r="U358" s="284">
        <v>0</v>
      </c>
      <c r="V358" s="288">
        <v>356</v>
      </c>
    </row>
    <row r="359" spans="1:22" ht="18.45" customHeight="1" thickBot="1" x14ac:dyDescent="0.4">
      <c r="A359" s="257">
        <v>1403</v>
      </c>
      <c r="B359" s="269" t="s">
        <v>853</v>
      </c>
      <c r="C359" s="258">
        <v>13057.11</v>
      </c>
      <c r="D359" s="259" t="s">
        <v>620</v>
      </c>
      <c r="E359" s="260" t="s">
        <v>1571</v>
      </c>
      <c r="F359" s="261">
        <v>0</v>
      </c>
      <c r="G359" s="262">
        <v>357</v>
      </c>
      <c r="H359" s="59"/>
      <c r="P359" s="279">
        <v>1403</v>
      </c>
      <c r="Q359" s="284" t="s">
        <v>853</v>
      </c>
      <c r="R359" s="285">
        <v>13057</v>
      </c>
      <c r="S359" s="292"/>
      <c r="T359" s="287" t="s">
        <v>1571</v>
      </c>
      <c r="U359" s="284">
        <v>0</v>
      </c>
      <c r="V359" s="288">
        <v>357</v>
      </c>
    </row>
    <row r="360" spans="1:22" ht="18.45" customHeight="1" thickBot="1" x14ac:dyDescent="0.4">
      <c r="A360" s="257">
        <v>1500</v>
      </c>
      <c r="B360" s="269" t="s">
        <v>854</v>
      </c>
      <c r="C360" s="258">
        <v>13057.110000000002</v>
      </c>
      <c r="D360" s="259" t="s">
        <v>620</v>
      </c>
      <c r="E360" s="260" t="s">
        <v>1477</v>
      </c>
      <c r="F360" s="261">
        <v>0</v>
      </c>
      <c r="G360" s="262">
        <v>358</v>
      </c>
      <c r="H360" s="59"/>
      <c r="P360" s="279">
        <v>1500</v>
      </c>
      <c r="Q360" s="284" t="s">
        <v>854</v>
      </c>
      <c r="R360" s="285">
        <v>13057</v>
      </c>
      <c r="S360" s="292"/>
      <c r="T360" s="287" t="s">
        <v>1477</v>
      </c>
      <c r="U360" s="284">
        <v>0</v>
      </c>
      <c r="V360" s="288">
        <v>358</v>
      </c>
    </row>
    <row r="361" spans="1:22" ht="18.45" customHeight="1" thickBot="1" x14ac:dyDescent="0.4">
      <c r="A361" s="257">
        <v>1501</v>
      </c>
      <c r="B361" s="269" t="s">
        <v>855</v>
      </c>
      <c r="C361" s="258">
        <v>13057.110000000002</v>
      </c>
      <c r="D361" s="259" t="s">
        <v>620</v>
      </c>
      <c r="E361" s="260" t="s">
        <v>1185</v>
      </c>
      <c r="F361" s="261">
        <v>0</v>
      </c>
      <c r="G361" s="262">
        <v>359</v>
      </c>
      <c r="H361" s="59"/>
      <c r="P361" s="279">
        <v>1501</v>
      </c>
      <c r="Q361" s="284" t="s">
        <v>855</v>
      </c>
      <c r="R361" s="285">
        <v>13057</v>
      </c>
      <c r="S361" s="292"/>
      <c r="T361" s="287" t="s">
        <v>1185</v>
      </c>
      <c r="U361" s="284">
        <v>0</v>
      </c>
      <c r="V361" s="288">
        <v>359</v>
      </c>
    </row>
    <row r="362" spans="1:22" ht="18.45" customHeight="1" thickBot="1" x14ac:dyDescent="0.4">
      <c r="A362" s="257">
        <v>1502</v>
      </c>
      <c r="B362" s="269" t="s">
        <v>857</v>
      </c>
      <c r="C362" s="258">
        <v>13057.110000000002</v>
      </c>
      <c r="D362" s="259" t="s">
        <v>620</v>
      </c>
      <c r="E362" s="260" t="s">
        <v>1186</v>
      </c>
      <c r="F362" s="261">
        <v>0</v>
      </c>
      <c r="G362" s="262">
        <v>360</v>
      </c>
      <c r="H362" s="59"/>
      <c r="P362" s="279">
        <v>1502</v>
      </c>
      <c r="Q362" s="284" t="s">
        <v>857</v>
      </c>
      <c r="R362" s="285">
        <v>13057</v>
      </c>
      <c r="S362" s="292"/>
      <c r="T362" s="287" t="s">
        <v>1186</v>
      </c>
      <c r="U362" s="284">
        <v>0</v>
      </c>
      <c r="V362" s="288">
        <v>360</v>
      </c>
    </row>
    <row r="363" spans="1:22" ht="18.45" customHeight="1" thickBot="1" x14ac:dyDescent="0.4">
      <c r="A363" s="257">
        <v>1550</v>
      </c>
      <c r="B363" s="269" t="s">
        <v>858</v>
      </c>
      <c r="C363" s="258">
        <v>11186.67</v>
      </c>
      <c r="D363" s="259" t="s">
        <v>620</v>
      </c>
      <c r="E363" s="260" t="s">
        <v>1600</v>
      </c>
      <c r="F363" s="261">
        <v>0</v>
      </c>
      <c r="G363" s="262">
        <v>361</v>
      </c>
      <c r="H363" s="59"/>
      <c r="I363" s="273"/>
      <c r="P363" s="279">
        <v>1550</v>
      </c>
      <c r="Q363" s="284" t="s">
        <v>858</v>
      </c>
      <c r="R363" s="285">
        <v>11187</v>
      </c>
      <c r="S363" s="292"/>
      <c r="T363" s="287" t="s">
        <v>1571</v>
      </c>
      <c r="U363" s="284">
        <v>0</v>
      </c>
      <c r="V363" s="288">
        <v>361</v>
      </c>
    </row>
    <row r="364" spans="1:22" ht="18.45" customHeight="1" thickBot="1" x14ac:dyDescent="0.4">
      <c r="A364" s="257">
        <v>1551</v>
      </c>
      <c r="B364" s="269" t="s">
        <v>860</v>
      </c>
      <c r="C364" s="258">
        <v>11186.67</v>
      </c>
      <c r="D364" s="259" t="s">
        <v>620</v>
      </c>
      <c r="E364" s="263" t="s">
        <v>1600</v>
      </c>
      <c r="F364" s="261">
        <v>0</v>
      </c>
      <c r="G364" s="262">
        <v>362</v>
      </c>
      <c r="H364" s="59"/>
      <c r="I364" s="273"/>
      <c r="P364" s="279">
        <v>1551</v>
      </c>
      <c r="Q364" s="284" t="s">
        <v>860</v>
      </c>
      <c r="R364" s="285">
        <v>11187</v>
      </c>
      <c r="S364" s="292"/>
      <c r="T364" s="289" t="s">
        <v>1571</v>
      </c>
      <c r="U364" s="284">
        <v>0</v>
      </c>
      <c r="V364" s="288">
        <v>362</v>
      </c>
    </row>
    <row r="365" spans="1:22" ht="18.45" customHeight="1" thickBot="1" x14ac:dyDescent="0.4">
      <c r="A365" s="257">
        <v>1552</v>
      </c>
      <c r="B365" s="269" t="s">
        <v>861</v>
      </c>
      <c r="C365" s="258">
        <v>11186.67</v>
      </c>
      <c r="D365" s="259" t="s">
        <v>620</v>
      </c>
      <c r="E365" s="260" t="s">
        <v>1600</v>
      </c>
      <c r="F365" s="261">
        <v>0</v>
      </c>
      <c r="G365" s="262">
        <v>363</v>
      </c>
      <c r="H365" s="59"/>
      <c r="I365" s="273"/>
      <c r="P365" s="279">
        <v>1552</v>
      </c>
      <c r="Q365" s="284" t="s">
        <v>861</v>
      </c>
      <c r="R365" s="285">
        <v>11187</v>
      </c>
      <c r="S365" s="292"/>
      <c r="T365" s="287" t="s">
        <v>1571</v>
      </c>
      <c r="U365" s="284">
        <v>0</v>
      </c>
      <c r="V365" s="288">
        <v>363</v>
      </c>
    </row>
    <row r="366" spans="1:22" ht="18.45" customHeight="1" thickBot="1" x14ac:dyDescent="0.4">
      <c r="A366" s="257">
        <v>1560</v>
      </c>
      <c r="B366" s="269" t="s">
        <v>862</v>
      </c>
      <c r="C366" s="258">
        <v>15742.870000000003</v>
      </c>
      <c r="D366" s="259" t="s">
        <v>620</v>
      </c>
      <c r="E366" s="260" t="s">
        <v>1187</v>
      </c>
      <c r="F366" s="261">
        <v>0</v>
      </c>
      <c r="G366" s="262">
        <v>364</v>
      </c>
      <c r="H366" s="59"/>
      <c r="I366" s="273"/>
      <c r="P366" s="279">
        <v>1560</v>
      </c>
      <c r="Q366" s="284" t="s">
        <v>862</v>
      </c>
      <c r="R366" s="285">
        <v>15743</v>
      </c>
      <c r="S366" s="292"/>
      <c r="T366" s="287" t="s">
        <v>1187</v>
      </c>
      <c r="U366" s="284">
        <v>0</v>
      </c>
      <c r="V366" s="288">
        <v>364</v>
      </c>
    </row>
    <row r="367" spans="1:22" ht="18.45" customHeight="1" thickBot="1" x14ac:dyDescent="0.4">
      <c r="A367" s="257">
        <v>1561</v>
      </c>
      <c r="B367" s="269" t="s">
        <v>863</v>
      </c>
      <c r="C367" s="258">
        <v>15742.870000000003</v>
      </c>
      <c r="D367" s="259" t="s">
        <v>620</v>
      </c>
      <c r="E367" s="260" t="s">
        <v>851</v>
      </c>
      <c r="F367" s="261">
        <v>0</v>
      </c>
      <c r="G367" s="262">
        <v>365</v>
      </c>
      <c r="H367" s="59"/>
      <c r="I367" s="273"/>
      <c r="P367" s="279">
        <v>1561</v>
      </c>
      <c r="Q367" s="284" t="s">
        <v>863</v>
      </c>
      <c r="R367" s="285">
        <v>15743</v>
      </c>
      <c r="S367" s="292"/>
      <c r="T367" s="287" t="s">
        <v>851</v>
      </c>
      <c r="U367" s="284">
        <v>0</v>
      </c>
      <c r="V367" s="288">
        <v>365</v>
      </c>
    </row>
    <row r="368" spans="1:22" ht="18.45" customHeight="1" thickBot="1" x14ac:dyDescent="0.4">
      <c r="A368" s="257">
        <v>1562</v>
      </c>
      <c r="B368" s="269" t="s">
        <v>864</v>
      </c>
      <c r="C368" s="258">
        <v>15742.870000000003</v>
      </c>
      <c r="D368" s="259" t="s">
        <v>620</v>
      </c>
      <c r="E368" s="260" t="s">
        <v>1478</v>
      </c>
      <c r="F368" s="261">
        <v>0</v>
      </c>
      <c r="G368" s="262">
        <v>366</v>
      </c>
      <c r="H368" s="59"/>
      <c r="P368" s="279">
        <v>1562</v>
      </c>
      <c r="Q368" s="284" t="s">
        <v>864</v>
      </c>
      <c r="R368" s="285">
        <v>15743</v>
      </c>
      <c r="S368" s="292"/>
      <c r="T368" s="287" t="s">
        <v>1478</v>
      </c>
      <c r="U368" s="284">
        <v>0</v>
      </c>
      <c r="V368" s="288">
        <v>366</v>
      </c>
    </row>
    <row r="369" spans="1:22" ht="18.45" customHeight="1" thickBot="1" x14ac:dyDescent="0.4">
      <c r="A369" s="257">
        <v>4120</v>
      </c>
      <c r="B369" s="269" t="s">
        <v>4</v>
      </c>
      <c r="C369" s="258">
        <v>14568.400000000001</v>
      </c>
      <c r="D369" s="259">
        <v>4</v>
      </c>
      <c r="E369" s="260" t="s">
        <v>1188</v>
      </c>
      <c r="F369" s="261">
        <v>0</v>
      </c>
      <c r="G369" s="262">
        <v>367</v>
      </c>
      <c r="H369" s="59"/>
      <c r="P369" s="279">
        <v>4120</v>
      </c>
      <c r="Q369" s="284" t="s">
        <v>4</v>
      </c>
      <c r="R369" s="285">
        <v>14568</v>
      </c>
      <c r="S369" s="286">
        <v>4</v>
      </c>
      <c r="T369" s="287" t="s">
        <v>1188</v>
      </c>
      <c r="U369" s="284">
        <v>0</v>
      </c>
      <c r="V369" s="288">
        <v>367</v>
      </c>
    </row>
    <row r="370" spans="1:22" ht="18.45" customHeight="1" thickBot="1" x14ac:dyDescent="0.4">
      <c r="A370" s="257">
        <v>3703</v>
      </c>
      <c r="B370" s="269" t="s">
        <v>5</v>
      </c>
      <c r="C370" s="258">
        <v>10784.400000000001</v>
      </c>
      <c r="D370" s="259">
        <v>4</v>
      </c>
      <c r="E370" s="260" t="s">
        <v>1188</v>
      </c>
      <c r="F370" s="261" t="s">
        <v>1189</v>
      </c>
      <c r="G370" s="262">
        <v>368</v>
      </c>
      <c r="H370" s="59"/>
      <c r="P370" s="279">
        <v>3703</v>
      </c>
      <c r="Q370" s="284" t="s">
        <v>5</v>
      </c>
      <c r="R370" s="285">
        <v>10784</v>
      </c>
      <c r="S370" s="286">
        <v>4</v>
      </c>
      <c r="T370" s="287" t="s">
        <v>1188</v>
      </c>
      <c r="U370" s="284" t="s">
        <v>1189</v>
      </c>
      <c r="V370" s="288">
        <v>368</v>
      </c>
    </row>
    <row r="371" spans="1:22" ht="18.45" customHeight="1" thickBot="1" x14ac:dyDescent="0.4">
      <c r="A371" s="257">
        <v>3710</v>
      </c>
      <c r="B371" s="269" t="s">
        <v>6</v>
      </c>
      <c r="C371" s="258">
        <v>10784.400000000001</v>
      </c>
      <c r="D371" s="259">
        <v>4</v>
      </c>
      <c r="E371" s="260" t="s">
        <v>742</v>
      </c>
      <c r="F371" s="261">
        <v>0</v>
      </c>
      <c r="G371" s="262">
        <v>369</v>
      </c>
      <c r="H371" s="59"/>
      <c r="P371" s="279">
        <v>3710</v>
      </c>
      <c r="Q371" s="284" t="s">
        <v>6</v>
      </c>
      <c r="R371" s="285">
        <v>10784</v>
      </c>
      <c r="S371" s="286">
        <v>4</v>
      </c>
      <c r="T371" s="287" t="s">
        <v>742</v>
      </c>
      <c r="U371" s="284">
        <v>0</v>
      </c>
      <c r="V371" s="288">
        <v>369</v>
      </c>
    </row>
    <row r="372" spans="1:22" ht="18.45" customHeight="1" thickBot="1" x14ac:dyDescent="0.4">
      <c r="A372" s="257">
        <v>3727</v>
      </c>
      <c r="B372" s="269" t="s">
        <v>7</v>
      </c>
      <c r="C372" s="258">
        <v>10784.400000000001</v>
      </c>
      <c r="D372" s="259">
        <v>4</v>
      </c>
      <c r="E372" s="260" t="s">
        <v>1190</v>
      </c>
      <c r="F372" s="261">
        <v>0</v>
      </c>
      <c r="G372" s="262">
        <v>370</v>
      </c>
      <c r="H372" s="59"/>
      <c r="P372" s="279">
        <v>3727</v>
      </c>
      <c r="Q372" s="284" t="s">
        <v>7</v>
      </c>
      <c r="R372" s="285">
        <v>10784</v>
      </c>
      <c r="S372" s="286">
        <v>4</v>
      </c>
      <c r="T372" s="287" t="s">
        <v>1190</v>
      </c>
      <c r="U372" s="284">
        <v>0</v>
      </c>
      <c r="V372" s="288">
        <v>370</v>
      </c>
    </row>
    <row r="373" spans="1:22" ht="18.45" customHeight="1" thickBot="1" x14ac:dyDescent="0.4">
      <c r="A373" s="257">
        <v>3765</v>
      </c>
      <c r="B373" s="269" t="s">
        <v>8</v>
      </c>
      <c r="C373" s="258">
        <v>10784.400000000001</v>
      </c>
      <c r="D373" s="259">
        <v>4</v>
      </c>
      <c r="E373" s="260" t="s">
        <v>1191</v>
      </c>
      <c r="F373" s="261">
        <v>0</v>
      </c>
      <c r="G373" s="262">
        <v>371</v>
      </c>
      <c r="H373" s="59"/>
      <c r="P373" s="279">
        <v>3765</v>
      </c>
      <c r="Q373" s="284" t="s">
        <v>8</v>
      </c>
      <c r="R373" s="285">
        <v>10784</v>
      </c>
      <c r="S373" s="286">
        <v>4</v>
      </c>
      <c r="T373" s="287" t="s">
        <v>1191</v>
      </c>
      <c r="U373" s="284">
        <v>0</v>
      </c>
      <c r="V373" s="288">
        <v>371</v>
      </c>
    </row>
    <row r="374" spans="1:22" ht="18.45" customHeight="1" thickBot="1" x14ac:dyDescent="0.4">
      <c r="A374" s="257">
        <v>3772</v>
      </c>
      <c r="B374" s="269" t="s">
        <v>9</v>
      </c>
      <c r="C374" s="258">
        <v>10784.400000000001</v>
      </c>
      <c r="D374" s="259">
        <v>4</v>
      </c>
      <c r="E374" s="260" t="s">
        <v>1192</v>
      </c>
      <c r="F374" s="261">
        <v>0</v>
      </c>
      <c r="G374" s="262">
        <v>372</v>
      </c>
      <c r="H374" s="59"/>
      <c r="P374" s="279">
        <v>3772</v>
      </c>
      <c r="Q374" s="284" t="s">
        <v>1929</v>
      </c>
      <c r="R374" s="285">
        <v>10784</v>
      </c>
      <c r="S374" s="286">
        <v>4</v>
      </c>
      <c r="T374" s="287" t="s">
        <v>1192</v>
      </c>
      <c r="U374" s="284">
        <v>0</v>
      </c>
      <c r="V374" s="288">
        <v>372</v>
      </c>
    </row>
    <row r="375" spans="1:22" ht="18.45" customHeight="1" thickBot="1" x14ac:dyDescent="0.4">
      <c r="A375" s="257">
        <v>5653</v>
      </c>
      <c r="B375" s="269" t="s">
        <v>10</v>
      </c>
      <c r="C375" s="258">
        <v>4540.8</v>
      </c>
      <c r="D375" s="259">
        <v>4</v>
      </c>
      <c r="E375" s="260" t="s">
        <v>1193</v>
      </c>
      <c r="F375" s="261" t="s">
        <v>1194</v>
      </c>
      <c r="G375" s="262">
        <v>373</v>
      </c>
      <c r="H375" s="59"/>
      <c r="P375" s="279">
        <v>5653</v>
      </c>
      <c r="Q375" s="284" t="s">
        <v>10</v>
      </c>
      <c r="R375" s="285">
        <v>4541</v>
      </c>
      <c r="S375" s="286">
        <v>4</v>
      </c>
      <c r="T375" s="287" t="s">
        <v>1193</v>
      </c>
      <c r="U375" s="284" t="s">
        <v>1194</v>
      </c>
      <c r="V375" s="288">
        <v>373</v>
      </c>
    </row>
    <row r="376" spans="1:22" ht="18.45" customHeight="1" thickBot="1" x14ac:dyDescent="0.4">
      <c r="A376" s="257">
        <v>5660</v>
      </c>
      <c r="B376" s="269" t="s">
        <v>11</v>
      </c>
      <c r="C376" s="258">
        <v>8703.2000000000007</v>
      </c>
      <c r="D376" s="259">
        <v>4</v>
      </c>
      <c r="E376" s="260" t="s">
        <v>1735</v>
      </c>
      <c r="F376" s="261">
        <v>0</v>
      </c>
      <c r="G376" s="262">
        <v>374</v>
      </c>
      <c r="H376" s="59"/>
      <c r="P376" s="279">
        <v>5660</v>
      </c>
      <c r="Q376" s="284" t="s">
        <v>1930</v>
      </c>
      <c r="R376" s="285">
        <v>8703</v>
      </c>
      <c r="S376" s="286">
        <v>4</v>
      </c>
      <c r="T376" s="287" t="s">
        <v>1431</v>
      </c>
      <c r="U376" s="284">
        <v>0</v>
      </c>
      <c r="V376" s="288">
        <v>374</v>
      </c>
    </row>
    <row r="377" spans="1:22" ht="18.45" customHeight="1" thickBot="1" x14ac:dyDescent="0.4">
      <c r="A377" s="257">
        <v>1211</v>
      </c>
      <c r="B377" s="269" t="s">
        <v>12</v>
      </c>
      <c r="C377" s="258">
        <v>26109.600000000002</v>
      </c>
      <c r="D377" s="259">
        <v>4</v>
      </c>
      <c r="E377" s="260" t="s">
        <v>680</v>
      </c>
      <c r="F377" s="261" t="s">
        <v>1195</v>
      </c>
      <c r="G377" s="262">
        <v>375</v>
      </c>
      <c r="H377" s="59"/>
      <c r="P377" s="279">
        <v>1211</v>
      </c>
      <c r="Q377" s="284" t="s">
        <v>12</v>
      </c>
      <c r="R377" s="285">
        <v>26110</v>
      </c>
      <c r="S377" s="286">
        <v>4</v>
      </c>
      <c r="T377" s="287" t="s">
        <v>680</v>
      </c>
      <c r="U377" s="284" t="s">
        <v>1195</v>
      </c>
      <c r="V377" s="288">
        <v>375</v>
      </c>
    </row>
    <row r="378" spans="1:22" ht="18.45" customHeight="1" thickBot="1" x14ac:dyDescent="0.4">
      <c r="A378" s="257" t="s">
        <v>13</v>
      </c>
      <c r="B378" s="269" t="s">
        <v>14</v>
      </c>
      <c r="C378" s="258">
        <v>24406.800000000003</v>
      </c>
      <c r="D378" s="259">
        <v>4</v>
      </c>
      <c r="E378" s="260" t="s">
        <v>1196</v>
      </c>
      <c r="F378" s="261">
        <v>0</v>
      </c>
      <c r="G378" s="262">
        <v>376</v>
      </c>
      <c r="H378" s="59"/>
      <c r="P378" s="279" t="s">
        <v>13</v>
      </c>
      <c r="Q378" s="284" t="s">
        <v>14</v>
      </c>
      <c r="R378" s="285">
        <v>24407</v>
      </c>
      <c r="S378" s="286">
        <v>4</v>
      </c>
      <c r="T378" s="287" t="s">
        <v>1196</v>
      </c>
      <c r="U378" s="284">
        <v>0</v>
      </c>
      <c r="V378" s="288">
        <v>376</v>
      </c>
    </row>
    <row r="379" spans="1:22" ht="18.45" customHeight="1" thickBot="1" x14ac:dyDescent="0.4">
      <c r="A379" s="257" t="s">
        <v>15</v>
      </c>
      <c r="B379" s="269" t="s">
        <v>16</v>
      </c>
      <c r="C379" s="258">
        <v>24407</v>
      </c>
      <c r="D379" s="259">
        <v>4</v>
      </c>
      <c r="E379" s="260" t="s">
        <v>1817</v>
      </c>
      <c r="F379" s="261">
        <v>0</v>
      </c>
      <c r="G379" s="262">
        <v>377</v>
      </c>
      <c r="H379" s="59"/>
      <c r="P379" s="279" t="s">
        <v>15</v>
      </c>
      <c r="Q379" s="284" t="s">
        <v>16</v>
      </c>
      <c r="R379" s="285">
        <v>24407</v>
      </c>
      <c r="S379" s="286">
        <v>4</v>
      </c>
      <c r="T379" s="287" t="s">
        <v>1197</v>
      </c>
      <c r="U379" s="284">
        <v>0</v>
      </c>
      <c r="V379" s="288">
        <v>377</v>
      </c>
    </row>
    <row r="380" spans="1:22" ht="18.45" customHeight="1" thickBot="1" x14ac:dyDescent="0.4">
      <c r="A380" s="257">
        <v>5257</v>
      </c>
      <c r="B380" s="269" t="s">
        <v>17</v>
      </c>
      <c r="C380" s="258">
        <v>12676.400000000001</v>
      </c>
      <c r="D380" s="259">
        <v>4</v>
      </c>
      <c r="E380" s="260" t="s">
        <v>1198</v>
      </c>
      <c r="F380" s="261">
        <v>0</v>
      </c>
      <c r="G380" s="262">
        <v>378</v>
      </c>
      <c r="H380" s="59"/>
      <c r="P380" s="279">
        <v>5257</v>
      </c>
      <c r="Q380" s="284" t="s">
        <v>17</v>
      </c>
      <c r="R380" s="285">
        <v>12676</v>
      </c>
      <c r="S380" s="286">
        <v>4</v>
      </c>
      <c r="T380" s="287" t="s">
        <v>1198</v>
      </c>
      <c r="U380" s="284">
        <v>0</v>
      </c>
      <c r="V380" s="288">
        <v>378</v>
      </c>
    </row>
    <row r="381" spans="1:22" ht="18.45" customHeight="1" thickBot="1" x14ac:dyDescent="0.4">
      <c r="A381" s="257">
        <v>6049</v>
      </c>
      <c r="B381" s="269" t="s">
        <v>18</v>
      </c>
      <c r="C381" s="258">
        <v>14568.400000000001</v>
      </c>
      <c r="D381" s="259">
        <v>4</v>
      </c>
      <c r="E381" s="260" t="s">
        <v>1199</v>
      </c>
      <c r="F381" s="261" t="s">
        <v>1200</v>
      </c>
      <c r="G381" s="262">
        <v>379</v>
      </c>
      <c r="H381" s="59"/>
      <c r="P381" s="279">
        <v>6049</v>
      </c>
      <c r="Q381" s="284" t="s">
        <v>1931</v>
      </c>
      <c r="R381" s="285">
        <v>14568</v>
      </c>
      <c r="S381" s="286">
        <v>4</v>
      </c>
      <c r="T381" s="287" t="s">
        <v>1199</v>
      </c>
      <c r="U381" s="284" t="s">
        <v>1200</v>
      </c>
      <c r="V381" s="288">
        <v>379</v>
      </c>
    </row>
    <row r="382" spans="1:22" ht="18.45" customHeight="1" thickBot="1" x14ac:dyDescent="0.4">
      <c r="A382" s="257" t="s">
        <v>19</v>
      </c>
      <c r="B382" s="269" t="s">
        <v>20</v>
      </c>
      <c r="C382" s="258">
        <v>13622.400000000001</v>
      </c>
      <c r="D382" s="259">
        <v>4</v>
      </c>
      <c r="E382" s="260" t="s">
        <v>1201</v>
      </c>
      <c r="F382" s="261">
        <v>0</v>
      </c>
      <c r="G382" s="262">
        <v>380</v>
      </c>
      <c r="H382" s="59"/>
      <c r="I382" s="273"/>
      <c r="P382" s="279" t="s">
        <v>19</v>
      </c>
      <c r="Q382" s="284" t="s">
        <v>20</v>
      </c>
      <c r="R382" s="285">
        <v>13622</v>
      </c>
      <c r="S382" s="286">
        <v>4</v>
      </c>
      <c r="T382" s="287" t="s">
        <v>1201</v>
      </c>
      <c r="U382" s="284">
        <v>0</v>
      </c>
      <c r="V382" s="288">
        <v>380</v>
      </c>
    </row>
    <row r="383" spans="1:22" ht="18.45" customHeight="1" thickBot="1" x14ac:dyDescent="0.4">
      <c r="A383" s="257">
        <v>3444</v>
      </c>
      <c r="B383" s="269" t="s">
        <v>21</v>
      </c>
      <c r="C383" s="258">
        <v>18352.400000000001</v>
      </c>
      <c r="D383" s="259">
        <v>4</v>
      </c>
      <c r="E383" s="260" t="s">
        <v>1202</v>
      </c>
      <c r="F383" s="261">
        <v>0</v>
      </c>
      <c r="G383" s="262">
        <v>381</v>
      </c>
      <c r="H383" s="59"/>
      <c r="P383" s="279">
        <v>3444</v>
      </c>
      <c r="Q383" s="284" t="s">
        <v>21</v>
      </c>
      <c r="R383" s="285">
        <v>18352</v>
      </c>
      <c r="S383" s="286">
        <v>4</v>
      </c>
      <c r="T383" s="287" t="s">
        <v>1202</v>
      </c>
      <c r="U383" s="284">
        <v>0</v>
      </c>
      <c r="V383" s="288">
        <v>381</v>
      </c>
    </row>
    <row r="384" spans="1:22" ht="18.45" customHeight="1" thickBot="1" x14ac:dyDescent="0.4">
      <c r="A384" s="257">
        <v>3451</v>
      </c>
      <c r="B384" s="269" t="s">
        <v>22</v>
      </c>
      <c r="C384" s="258">
        <v>15325.2</v>
      </c>
      <c r="D384" s="259">
        <v>4</v>
      </c>
      <c r="E384" s="260" t="s">
        <v>724</v>
      </c>
      <c r="F384" s="261">
        <v>0</v>
      </c>
      <c r="G384" s="262">
        <v>382</v>
      </c>
      <c r="H384" s="59"/>
      <c r="I384" s="273"/>
      <c r="J384" s="273"/>
      <c r="K384" s="273"/>
      <c r="P384" s="279">
        <v>3451</v>
      </c>
      <c r="Q384" s="284" t="s">
        <v>22</v>
      </c>
      <c r="R384" s="285">
        <v>15325</v>
      </c>
      <c r="S384" s="286">
        <v>4</v>
      </c>
      <c r="T384" s="287" t="s">
        <v>724</v>
      </c>
      <c r="U384" s="284">
        <v>0</v>
      </c>
      <c r="V384" s="288">
        <v>382</v>
      </c>
    </row>
    <row r="385" spans="1:22" ht="18.45" customHeight="1" thickBot="1" x14ac:dyDescent="0.4">
      <c r="A385" s="257" t="s">
        <v>23</v>
      </c>
      <c r="B385" s="269" t="s">
        <v>24</v>
      </c>
      <c r="C385" s="258">
        <v>8703.2000000000007</v>
      </c>
      <c r="D385" s="259">
        <v>4</v>
      </c>
      <c r="E385" s="260" t="s">
        <v>1203</v>
      </c>
      <c r="F385" s="261">
        <v>0</v>
      </c>
      <c r="G385" s="262">
        <v>383</v>
      </c>
      <c r="H385" s="59"/>
      <c r="I385" s="273"/>
      <c r="J385" s="273"/>
      <c r="K385" s="273"/>
      <c r="P385" s="279" t="s">
        <v>23</v>
      </c>
      <c r="Q385" s="284" t="s">
        <v>24</v>
      </c>
      <c r="R385" s="285">
        <v>8703</v>
      </c>
      <c r="S385" s="286">
        <v>4</v>
      </c>
      <c r="T385" s="287" t="s">
        <v>1203</v>
      </c>
      <c r="U385" s="284">
        <v>0</v>
      </c>
      <c r="V385" s="288">
        <v>383</v>
      </c>
    </row>
    <row r="386" spans="1:22" ht="18.45" customHeight="1" thickBot="1" x14ac:dyDescent="0.4">
      <c r="A386" s="257">
        <v>5233</v>
      </c>
      <c r="B386" s="269" t="s">
        <v>25</v>
      </c>
      <c r="C386" s="258">
        <v>8703.2000000000007</v>
      </c>
      <c r="D386" s="259">
        <v>4</v>
      </c>
      <c r="E386" s="260" t="s">
        <v>1571</v>
      </c>
      <c r="F386" s="261">
        <v>0</v>
      </c>
      <c r="G386" s="262">
        <v>384</v>
      </c>
      <c r="H386" s="59"/>
      <c r="I386" s="273"/>
      <c r="J386" s="273"/>
      <c r="K386" s="273"/>
      <c r="P386" s="279">
        <v>5233</v>
      </c>
      <c r="Q386" s="284" t="s">
        <v>25</v>
      </c>
      <c r="R386" s="285">
        <v>8703</v>
      </c>
      <c r="S386" s="286">
        <v>4</v>
      </c>
      <c r="T386" s="287" t="s">
        <v>1571</v>
      </c>
      <c r="U386" s="284">
        <v>0</v>
      </c>
      <c r="V386" s="288">
        <v>384</v>
      </c>
    </row>
    <row r="387" spans="1:22" ht="18.45" customHeight="1" thickBot="1" x14ac:dyDescent="0.4">
      <c r="A387" s="257">
        <v>5219</v>
      </c>
      <c r="B387" s="269" t="s">
        <v>26</v>
      </c>
      <c r="C387" s="258">
        <v>8703</v>
      </c>
      <c r="D387" s="259">
        <v>4</v>
      </c>
      <c r="E387" s="260" t="s">
        <v>1204</v>
      </c>
      <c r="F387" s="261">
        <v>0</v>
      </c>
      <c r="G387" s="262">
        <v>385</v>
      </c>
      <c r="H387" s="59"/>
      <c r="I387" s="273"/>
      <c r="J387" s="273"/>
      <c r="K387" s="273"/>
      <c r="P387" s="279">
        <v>5219</v>
      </c>
      <c r="Q387" s="284" t="s">
        <v>26</v>
      </c>
      <c r="R387" s="285">
        <v>8703</v>
      </c>
      <c r="S387" s="286">
        <v>4</v>
      </c>
      <c r="T387" s="287" t="s">
        <v>1204</v>
      </c>
      <c r="U387" s="284">
        <v>0</v>
      </c>
      <c r="V387" s="288">
        <v>385</v>
      </c>
    </row>
    <row r="388" spans="1:22" ht="18.45" customHeight="1" thickBot="1" x14ac:dyDescent="0.4">
      <c r="A388" s="257">
        <v>1815</v>
      </c>
      <c r="B388" s="269" t="s">
        <v>27</v>
      </c>
      <c r="C388" s="258">
        <v>10784.400000000001</v>
      </c>
      <c r="D388" s="259">
        <v>4</v>
      </c>
      <c r="E388" s="260" t="s">
        <v>1205</v>
      </c>
      <c r="F388" s="261" t="s">
        <v>1206</v>
      </c>
      <c r="G388" s="262">
        <v>386</v>
      </c>
      <c r="H388" s="59"/>
      <c r="I388" s="273"/>
      <c r="J388" s="273"/>
      <c r="K388" s="273"/>
      <c r="P388" s="279">
        <v>1815</v>
      </c>
      <c r="Q388" s="284" t="s">
        <v>27</v>
      </c>
      <c r="R388" s="285">
        <v>10784</v>
      </c>
      <c r="S388" s="286">
        <v>4</v>
      </c>
      <c r="T388" s="287" t="s">
        <v>1205</v>
      </c>
      <c r="U388" s="284" t="s">
        <v>1206</v>
      </c>
      <c r="V388" s="288">
        <v>386</v>
      </c>
    </row>
    <row r="389" spans="1:22" ht="18.45" customHeight="1" thickBot="1" x14ac:dyDescent="0.4">
      <c r="A389" s="257">
        <v>1822</v>
      </c>
      <c r="B389" s="269" t="s">
        <v>28</v>
      </c>
      <c r="C389" s="258">
        <v>10784.400000000001</v>
      </c>
      <c r="D389" s="259">
        <v>4</v>
      </c>
      <c r="E389" s="260" t="s">
        <v>1207</v>
      </c>
      <c r="F389" s="261">
        <v>0</v>
      </c>
      <c r="G389" s="262">
        <v>387</v>
      </c>
      <c r="H389" s="59"/>
      <c r="I389" s="273"/>
      <c r="J389" s="273"/>
      <c r="K389" s="273"/>
      <c r="P389" s="279">
        <v>1822</v>
      </c>
      <c r="Q389" s="284" t="s">
        <v>28</v>
      </c>
      <c r="R389" s="285">
        <v>10784</v>
      </c>
      <c r="S389" s="286">
        <v>4</v>
      </c>
      <c r="T389" s="287" t="s">
        <v>1207</v>
      </c>
      <c r="U389" s="284">
        <v>0</v>
      </c>
      <c r="V389" s="288">
        <v>387</v>
      </c>
    </row>
    <row r="390" spans="1:22" ht="18.45" customHeight="1" thickBot="1" x14ac:dyDescent="0.4">
      <c r="A390" s="257">
        <v>1921</v>
      </c>
      <c r="B390" s="269" t="s">
        <v>29</v>
      </c>
      <c r="C390" s="258">
        <v>13622.400000000001</v>
      </c>
      <c r="D390" s="259">
        <v>4</v>
      </c>
      <c r="E390" s="260" t="s">
        <v>1208</v>
      </c>
      <c r="F390" s="261" t="s">
        <v>1209</v>
      </c>
      <c r="G390" s="262">
        <v>388</v>
      </c>
      <c r="H390" s="59"/>
      <c r="I390" s="273"/>
      <c r="J390" s="273"/>
      <c r="K390" s="273"/>
      <c r="P390" s="279">
        <v>1921</v>
      </c>
      <c r="Q390" s="284" t="s">
        <v>29</v>
      </c>
      <c r="R390" s="285">
        <v>13622</v>
      </c>
      <c r="S390" s="286">
        <v>4</v>
      </c>
      <c r="T390" s="287" t="s">
        <v>1208</v>
      </c>
      <c r="U390" s="284" t="s">
        <v>1209</v>
      </c>
      <c r="V390" s="288">
        <v>388</v>
      </c>
    </row>
    <row r="391" spans="1:22" ht="18.45" customHeight="1" thickBot="1" x14ac:dyDescent="0.4">
      <c r="A391" s="257">
        <v>2225</v>
      </c>
      <c r="B391" s="269" t="s">
        <v>30</v>
      </c>
      <c r="C391" s="258">
        <v>14568.400000000001</v>
      </c>
      <c r="D391" s="259">
        <v>4</v>
      </c>
      <c r="E391" s="260" t="s">
        <v>1210</v>
      </c>
      <c r="F391" s="261">
        <v>0</v>
      </c>
      <c r="G391" s="262">
        <v>389</v>
      </c>
      <c r="H391" s="59"/>
      <c r="I391" s="273"/>
      <c r="J391" s="273"/>
      <c r="K391" s="273"/>
      <c r="P391" s="279">
        <v>2225</v>
      </c>
      <c r="Q391" s="284" t="s">
        <v>30</v>
      </c>
      <c r="R391" s="285">
        <v>14568</v>
      </c>
      <c r="S391" s="286">
        <v>4</v>
      </c>
      <c r="T391" s="287" t="s">
        <v>1210</v>
      </c>
      <c r="U391" s="284">
        <v>0</v>
      </c>
      <c r="V391" s="288">
        <v>389</v>
      </c>
    </row>
    <row r="392" spans="1:22" ht="18.45" customHeight="1" thickBot="1" x14ac:dyDescent="0.4">
      <c r="A392" s="257">
        <v>6759</v>
      </c>
      <c r="B392" s="269" t="s">
        <v>31</v>
      </c>
      <c r="C392" s="258">
        <v>3594.8</v>
      </c>
      <c r="D392" s="259">
        <v>4</v>
      </c>
      <c r="E392" s="260" t="s">
        <v>1211</v>
      </c>
      <c r="F392" s="261">
        <v>0</v>
      </c>
      <c r="G392" s="262">
        <v>390</v>
      </c>
      <c r="H392" s="59"/>
      <c r="I392" s="273"/>
      <c r="J392" s="273"/>
      <c r="K392" s="273"/>
      <c r="P392" s="279">
        <v>6759</v>
      </c>
      <c r="Q392" s="284" t="s">
        <v>31</v>
      </c>
      <c r="R392" s="285">
        <v>3595</v>
      </c>
      <c r="S392" s="286">
        <v>4</v>
      </c>
      <c r="T392" s="287" t="s">
        <v>1211</v>
      </c>
      <c r="U392" s="284">
        <v>0</v>
      </c>
      <c r="V392" s="288">
        <v>390</v>
      </c>
    </row>
    <row r="393" spans="1:22" ht="18.45" customHeight="1" thickBot="1" x14ac:dyDescent="0.4">
      <c r="A393" s="257">
        <v>6766</v>
      </c>
      <c r="B393" s="269" t="s">
        <v>32</v>
      </c>
      <c r="C393" s="258">
        <v>13622.400000000001</v>
      </c>
      <c r="D393" s="259">
        <v>4</v>
      </c>
      <c r="E393" s="260" t="s">
        <v>1212</v>
      </c>
      <c r="F393" s="261">
        <v>0</v>
      </c>
      <c r="G393" s="262">
        <v>391</v>
      </c>
      <c r="H393" s="59"/>
      <c r="I393" s="273"/>
      <c r="J393" s="273"/>
      <c r="K393" s="273"/>
      <c r="P393" s="279">
        <v>6766</v>
      </c>
      <c r="Q393" s="284" t="s">
        <v>32</v>
      </c>
      <c r="R393" s="285">
        <v>13622</v>
      </c>
      <c r="S393" s="286">
        <v>4</v>
      </c>
      <c r="T393" s="287" t="s">
        <v>1212</v>
      </c>
      <c r="U393" s="284">
        <v>0</v>
      </c>
      <c r="V393" s="288">
        <v>391</v>
      </c>
    </row>
    <row r="394" spans="1:22" ht="18.45" customHeight="1" thickBot="1" x14ac:dyDescent="0.4">
      <c r="A394" s="257">
        <v>3505</v>
      </c>
      <c r="B394" s="269" t="s">
        <v>33</v>
      </c>
      <c r="C394" s="258">
        <v>7946.4000000000005</v>
      </c>
      <c r="D394" s="259">
        <v>4</v>
      </c>
      <c r="E394" s="260" t="s">
        <v>1213</v>
      </c>
      <c r="F394" s="261" t="s">
        <v>1214</v>
      </c>
      <c r="G394" s="262">
        <v>392</v>
      </c>
      <c r="H394" s="59"/>
      <c r="I394" s="273"/>
      <c r="J394" s="273"/>
      <c r="K394" s="273"/>
      <c r="P394" s="279">
        <v>3505</v>
      </c>
      <c r="Q394" s="284" t="s">
        <v>33</v>
      </c>
      <c r="R394" s="285">
        <v>7946</v>
      </c>
      <c r="S394" s="286">
        <v>4</v>
      </c>
      <c r="T394" s="287" t="s">
        <v>1213</v>
      </c>
      <c r="U394" s="284" t="s">
        <v>1214</v>
      </c>
      <c r="V394" s="288">
        <v>392</v>
      </c>
    </row>
    <row r="395" spans="1:22" ht="18.45" customHeight="1" thickBot="1" x14ac:dyDescent="0.4">
      <c r="A395" s="257">
        <v>3536</v>
      </c>
      <c r="B395" s="269" t="s">
        <v>34</v>
      </c>
      <c r="C395" s="258">
        <v>7946.4000000000005</v>
      </c>
      <c r="D395" s="259">
        <v>4</v>
      </c>
      <c r="E395" s="260" t="s">
        <v>1215</v>
      </c>
      <c r="F395" s="261">
        <v>0</v>
      </c>
      <c r="G395" s="262">
        <v>393</v>
      </c>
      <c r="H395" s="59"/>
      <c r="I395" s="273"/>
      <c r="J395" s="273"/>
      <c r="K395" s="273"/>
      <c r="P395" s="279">
        <v>3536</v>
      </c>
      <c r="Q395" s="284" t="s">
        <v>34</v>
      </c>
      <c r="R395" s="285">
        <v>7946</v>
      </c>
      <c r="S395" s="286">
        <v>4</v>
      </c>
      <c r="T395" s="287" t="s">
        <v>1215</v>
      </c>
      <c r="U395" s="284">
        <v>0</v>
      </c>
      <c r="V395" s="288">
        <v>393</v>
      </c>
    </row>
    <row r="396" spans="1:22" ht="18.45" customHeight="1" thickBot="1" x14ac:dyDescent="0.4">
      <c r="A396" s="257">
        <v>3512</v>
      </c>
      <c r="B396" s="269" t="s">
        <v>35</v>
      </c>
      <c r="C396" s="258">
        <v>7946.4000000000005</v>
      </c>
      <c r="D396" s="259">
        <v>4</v>
      </c>
      <c r="E396" s="260" t="s">
        <v>1216</v>
      </c>
      <c r="F396" s="261">
        <v>0</v>
      </c>
      <c r="G396" s="262">
        <v>394</v>
      </c>
      <c r="H396" s="59"/>
      <c r="I396" s="273"/>
      <c r="J396" s="273"/>
      <c r="K396" s="273"/>
      <c r="P396" s="279">
        <v>3512</v>
      </c>
      <c r="Q396" s="284" t="s">
        <v>35</v>
      </c>
      <c r="R396" s="285">
        <v>7946</v>
      </c>
      <c r="S396" s="286">
        <v>4</v>
      </c>
      <c r="T396" s="287" t="s">
        <v>1216</v>
      </c>
      <c r="U396" s="284">
        <v>0</v>
      </c>
      <c r="V396" s="288">
        <v>394</v>
      </c>
    </row>
    <row r="397" spans="1:22" ht="18.45" customHeight="1" thickBot="1" x14ac:dyDescent="0.4">
      <c r="A397" s="257">
        <v>3529</v>
      </c>
      <c r="B397" s="269" t="s">
        <v>36</v>
      </c>
      <c r="C397" s="258">
        <v>7946.4000000000005</v>
      </c>
      <c r="D397" s="259">
        <v>4</v>
      </c>
      <c r="E397" s="260" t="s">
        <v>1217</v>
      </c>
      <c r="F397" s="261">
        <v>0</v>
      </c>
      <c r="G397" s="262">
        <v>395</v>
      </c>
      <c r="H397" s="59"/>
      <c r="I397" s="273"/>
      <c r="J397" s="273"/>
      <c r="K397" s="273"/>
      <c r="P397" s="279">
        <v>3529</v>
      </c>
      <c r="Q397" s="284" t="s">
        <v>36</v>
      </c>
      <c r="R397" s="285">
        <v>7946</v>
      </c>
      <c r="S397" s="286">
        <v>4</v>
      </c>
      <c r="T397" s="287" t="s">
        <v>1217</v>
      </c>
      <c r="U397" s="284">
        <v>0</v>
      </c>
      <c r="V397" s="288">
        <v>395</v>
      </c>
    </row>
    <row r="398" spans="1:22" ht="18.45" customHeight="1" thickBot="1" x14ac:dyDescent="0.4">
      <c r="A398" s="257">
        <v>3567</v>
      </c>
      <c r="B398" s="269" t="s">
        <v>37</v>
      </c>
      <c r="C398" s="258">
        <v>7946.4000000000005</v>
      </c>
      <c r="D398" s="259">
        <v>4</v>
      </c>
      <c r="E398" s="260" t="s">
        <v>1218</v>
      </c>
      <c r="F398" s="261">
        <v>0</v>
      </c>
      <c r="G398" s="262">
        <v>396</v>
      </c>
      <c r="H398" s="59"/>
      <c r="I398" s="273"/>
      <c r="J398" s="273"/>
      <c r="K398" s="273"/>
      <c r="P398" s="279">
        <v>3567</v>
      </c>
      <c r="Q398" s="284" t="s">
        <v>37</v>
      </c>
      <c r="R398" s="285">
        <v>7946</v>
      </c>
      <c r="S398" s="286">
        <v>4</v>
      </c>
      <c r="T398" s="287" t="s">
        <v>1218</v>
      </c>
      <c r="U398" s="284">
        <v>0</v>
      </c>
      <c r="V398" s="288">
        <v>396</v>
      </c>
    </row>
    <row r="399" spans="1:22" ht="18.45" customHeight="1" thickBot="1" x14ac:dyDescent="0.4">
      <c r="A399" s="257">
        <v>3574</v>
      </c>
      <c r="B399" s="269" t="s">
        <v>38</v>
      </c>
      <c r="C399" s="258">
        <v>7946.4000000000005</v>
      </c>
      <c r="D399" s="259">
        <v>4</v>
      </c>
      <c r="E399" s="260" t="s">
        <v>1219</v>
      </c>
      <c r="F399" s="261">
        <v>0</v>
      </c>
      <c r="G399" s="262">
        <v>397</v>
      </c>
      <c r="H399" s="59"/>
      <c r="I399" s="273"/>
      <c r="J399" s="273"/>
      <c r="K399" s="273"/>
      <c r="P399" s="279">
        <v>3574</v>
      </c>
      <c r="Q399" s="284" t="s">
        <v>1932</v>
      </c>
      <c r="R399" s="285">
        <v>7946</v>
      </c>
      <c r="S399" s="286">
        <v>4</v>
      </c>
      <c r="T399" s="287" t="s">
        <v>1219</v>
      </c>
      <c r="U399" s="284">
        <v>0</v>
      </c>
      <c r="V399" s="288">
        <v>397</v>
      </c>
    </row>
    <row r="400" spans="1:22" ht="18.45" customHeight="1" thickBot="1" x14ac:dyDescent="0.4">
      <c r="A400" s="257">
        <v>5813</v>
      </c>
      <c r="B400" s="269" t="s">
        <v>39</v>
      </c>
      <c r="C400" s="258">
        <v>18352.400000000001</v>
      </c>
      <c r="D400" s="259">
        <v>4</v>
      </c>
      <c r="E400" s="260" t="s">
        <v>1219</v>
      </c>
      <c r="F400" s="261" t="s">
        <v>1220</v>
      </c>
      <c r="G400" s="262">
        <v>398</v>
      </c>
      <c r="H400" s="59"/>
      <c r="I400" s="273"/>
      <c r="J400" s="273"/>
      <c r="K400" s="273"/>
      <c r="P400" s="279">
        <v>5813</v>
      </c>
      <c r="Q400" s="284" t="s">
        <v>39</v>
      </c>
      <c r="R400" s="285">
        <v>18352</v>
      </c>
      <c r="S400" s="286">
        <v>4</v>
      </c>
      <c r="T400" s="287" t="s">
        <v>1219</v>
      </c>
      <c r="U400" s="284" t="s">
        <v>1220</v>
      </c>
      <c r="V400" s="288">
        <v>398</v>
      </c>
    </row>
    <row r="401" spans="1:22" ht="18.45" customHeight="1" thickBot="1" x14ac:dyDescent="0.4">
      <c r="A401" s="257">
        <v>5356</v>
      </c>
      <c r="B401" s="269" t="s">
        <v>41</v>
      </c>
      <c r="C401" s="258">
        <v>59598.000000000007</v>
      </c>
      <c r="D401" s="259">
        <v>4</v>
      </c>
      <c r="E401" s="260" t="s">
        <v>1221</v>
      </c>
      <c r="F401" s="261">
        <v>0</v>
      </c>
      <c r="G401" s="262">
        <v>399</v>
      </c>
      <c r="H401" s="59"/>
      <c r="I401" s="273"/>
      <c r="J401" s="273"/>
      <c r="K401" s="273"/>
      <c r="P401" s="279">
        <v>5356</v>
      </c>
      <c r="Q401" s="284" t="s">
        <v>41</v>
      </c>
      <c r="R401" s="285">
        <v>59598</v>
      </c>
      <c r="S401" s="286">
        <v>4</v>
      </c>
      <c r="T401" s="287" t="s">
        <v>1221</v>
      </c>
      <c r="U401" s="284">
        <v>0</v>
      </c>
      <c r="V401" s="288">
        <v>399</v>
      </c>
    </row>
    <row r="402" spans="1:22" ht="18.45" customHeight="1" thickBot="1" x14ac:dyDescent="0.4">
      <c r="A402" s="257">
        <v>5714</v>
      </c>
      <c r="B402" s="269" t="s">
        <v>40</v>
      </c>
      <c r="C402" s="258">
        <v>23900</v>
      </c>
      <c r="D402" s="259">
        <v>4</v>
      </c>
      <c r="E402" s="260" t="s">
        <v>1222</v>
      </c>
      <c r="F402" s="261">
        <v>0</v>
      </c>
      <c r="G402" s="262">
        <v>400</v>
      </c>
      <c r="H402" s="59"/>
      <c r="I402" s="273"/>
      <c r="J402" s="273"/>
      <c r="K402" s="273"/>
      <c r="P402" s="279">
        <v>5714</v>
      </c>
      <c r="Q402" s="284" t="s">
        <v>40</v>
      </c>
      <c r="R402" s="285">
        <v>23900</v>
      </c>
      <c r="S402" s="286">
        <v>4</v>
      </c>
      <c r="T402" s="287" t="s">
        <v>1222</v>
      </c>
      <c r="U402" s="284">
        <v>0</v>
      </c>
      <c r="V402" s="288">
        <v>400</v>
      </c>
    </row>
    <row r="403" spans="1:22" ht="18.45" customHeight="1" thickBot="1" x14ac:dyDescent="0.4">
      <c r="A403" s="257">
        <v>2744</v>
      </c>
      <c r="B403" s="269" t="s">
        <v>42</v>
      </c>
      <c r="C403" s="258">
        <v>7189.6</v>
      </c>
      <c r="D403" s="259">
        <v>4</v>
      </c>
      <c r="E403" s="260" t="s">
        <v>1223</v>
      </c>
      <c r="F403" s="261">
        <v>0</v>
      </c>
      <c r="G403" s="262">
        <v>401</v>
      </c>
      <c r="H403" s="59"/>
      <c r="I403" s="273"/>
      <c r="J403" s="273"/>
      <c r="K403" s="273"/>
      <c r="P403" s="279">
        <v>2744</v>
      </c>
      <c r="Q403" s="284" t="s">
        <v>42</v>
      </c>
      <c r="R403" s="285">
        <v>7190</v>
      </c>
      <c r="S403" s="286">
        <v>4</v>
      </c>
      <c r="T403" s="287" t="s">
        <v>1223</v>
      </c>
      <c r="U403" s="284">
        <v>0</v>
      </c>
      <c r="V403" s="288">
        <v>401</v>
      </c>
    </row>
    <row r="404" spans="1:22" ht="18.45" customHeight="1" thickBot="1" x14ac:dyDescent="0.4">
      <c r="A404" s="257">
        <v>2713</v>
      </c>
      <c r="B404" s="269" t="s">
        <v>43</v>
      </c>
      <c r="C404" s="258">
        <v>7189.6</v>
      </c>
      <c r="D404" s="259">
        <v>4</v>
      </c>
      <c r="E404" s="260" t="s">
        <v>1224</v>
      </c>
      <c r="F404" s="261">
        <v>0</v>
      </c>
      <c r="G404" s="262">
        <v>402</v>
      </c>
      <c r="H404" s="59"/>
      <c r="I404" s="273"/>
      <c r="J404" s="273"/>
      <c r="K404" s="273"/>
      <c r="P404" s="279">
        <v>2713</v>
      </c>
      <c r="Q404" s="284" t="s">
        <v>43</v>
      </c>
      <c r="R404" s="285">
        <v>7190</v>
      </c>
      <c r="S404" s="286">
        <v>4</v>
      </c>
      <c r="T404" s="287" t="s">
        <v>1224</v>
      </c>
      <c r="U404" s="284">
        <v>0</v>
      </c>
      <c r="V404" s="288">
        <v>402</v>
      </c>
    </row>
    <row r="405" spans="1:22" ht="18.45" customHeight="1" thickBot="1" x14ac:dyDescent="0.4">
      <c r="A405" s="257">
        <v>2720</v>
      </c>
      <c r="B405" s="269" t="s">
        <v>44</v>
      </c>
      <c r="C405" s="258">
        <v>7189.6</v>
      </c>
      <c r="D405" s="259">
        <v>4</v>
      </c>
      <c r="E405" s="260" t="s">
        <v>1225</v>
      </c>
      <c r="F405" s="261">
        <v>0</v>
      </c>
      <c r="G405" s="262">
        <v>403</v>
      </c>
      <c r="H405" s="59"/>
      <c r="I405" s="273"/>
      <c r="J405" s="273"/>
      <c r="K405" s="273"/>
      <c r="P405" s="279">
        <v>2720</v>
      </c>
      <c r="Q405" s="284" t="s">
        <v>44</v>
      </c>
      <c r="R405" s="285">
        <v>7190</v>
      </c>
      <c r="S405" s="286">
        <v>4</v>
      </c>
      <c r="T405" s="287" t="s">
        <v>1225</v>
      </c>
      <c r="U405" s="284">
        <v>0</v>
      </c>
      <c r="V405" s="288">
        <v>403</v>
      </c>
    </row>
    <row r="406" spans="1:22" ht="18.45" customHeight="1" thickBot="1" x14ac:dyDescent="0.4">
      <c r="A406" s="257">
        <v>2768</v>
      </c>
      <c r="B406" s="269" t="s">
        <v>45</v>
      </c>
      <c r="C406" s="258">
        <v>7189.6</v>
      </c>
      <c r="D406" s="259">
        <v>4</v>
      </c>
      <c r="E406" s="260" t="s">
        <v>1226</v>
      </c>
      <c r="F406" s="261">
        <v>0</v>
      </c>
      <c r="G406" s="262">
        <v>404</v>
      </c>
      <c r="H406" s="59"/>
      <c r="I406" s="273"/>
      <c r="J406" s="273"/>
      <c r="K406" s="273"/>
      <c r="P406" s="279">
        <v>2768</v>
      </c>
      <c r="Q406" s="284" t="s">
        <v>45</v>
      </c>
      <c r="R406" s="285">
        <v>7190</v>
      </c>
      <c r="S406" s="286">
        <v>4</v>
      </c>
      <c r="T406" s="287" t="s">
        <v>1226</v>
      </c>
      <c r="U406" s="284">
        <v>0</v>
      </c>
      <c r="V406" s="288">
        <v>404</v>
      </c>
    </row>
    <row r="407" spans="1:22" ht="18.45" customHeight="1" thickBot="1" x14ac:dyDescent="0.4">
      <c r="A407" s="257">
        <v>2775</v>
      </c>
      <c r="B407" s="269" t="s">
        <v>46</v>
      </c>
      <c r="C407" s="258">
        <v>7189.6</v>
      </c>
      <c r="D407" s="259">
        <v>4</v>
      </c>
      <c r="E407" s="260" t="s">
        <v>1227</v>
      </c>
      <c r="F407" s="261">
        <v>0</v>
      </c>
      <c r="G407" s="262">
        <v>405</v>
      </c>
      <c r="H407" s="59"/>
      <c r="I407" s="273"/>
      <c r="J407" s="273"/>
      <c r="K407" s="273"/>
      <c r="P407" s="279">
        <v>2775</v>
      </c>
      <c r="Q407" s="284" t="s">
        <v>1933</v>
      </c>
      <c r="R407" s="285">
        <v>7190</v>
      </c>
      <c r="S407" s="286">
        <v>4</v>
      </c>
      <c r="T407" s="287" t="s">
        <v>1227</v>
      </c>
      <c r="U407" s="284">
        <v>0</v>
      </c>
      <c r="V407" s="288">
        <v>405</v>
      </c>
    </row>
    <row r="408" spans="1:22" ht="18.45" customHeight="1" thickBot="1" x14ac:dyDescent="0.4">
      <c r="A408" s="257">
        <v>3352</v>
      </c>
      <c r="B408" s="269" t="s">
        <v>47</v>
      </c>
      <c r="C408" s="258">
        <v>15325.2</v>
      </c>
      <c r="D408" s="259">
        <v>4</v>
      </c>
      <c r="E408" s="260" t="s">
        <v>1228</v>
      </c>
      <c r="F408" s="261" t="s">
        <v>1229</v>
      </c>
      <c r="G408" s="262">
        <v>406</v>
      </c>
      <c r="H408" s="59"/>
      <c r="I408" s="273"/>
      <c r="J408" s="273"/>
      <c r="K408" s="273"/>
      <c r="P408" s="279">
        <v>3352</v>
      </c>
      <c r="Q408" s="284" t="s">
        <v>47</v>
      </c>
      <c r="R408" s="285">
        <v>15325</v>
      </c>
      <c r="S408" s="286">
        <v>4</v>
      </c>
      <c r="T408" s="287" t="s">
        <v>1228</v>
      </c>
      <c r="U408" s="284" t="s">
        <v>1229</v>
      </c>
      <c r="V408" s="288">
        <v>406</v>
      </c>
    </row>
    <row r="409" spans="1:22" ht="18.45" customHeight="1" thickBot="1" x14ac:dyDescent="0.4">
      <c r="A409" s="257">
        <v>3369</v>
      </c>
      <c r="B409" s="269" t="s">
        <v>48</v>
      </c>
      <c r="C409" s="258">
        <v>15325.2</v>
      </c>
      <c r="D409" s="259">
        <v>4</v>
      </c>
      <c r="E409" s="260" t="s">
        <v>1230</v>
      </c>
      <c r="F409" s="261" t="s">
        <v>1231</v>
      </c>
      <c r="G409" s="262">
        <v>407</v>
      </c>
      <c r="H409" s="59"/>
      <c r="I409" s="273"/>
      <c r="J409" s="273"/>
      <c r="K409" s="273"/>
      <c r="P409" s="279">
        <v>3369</v>
      </c>
      <c r="Q409" s="284" t="s">
        <v>48</v>
      </c>
      <c r="R409" s="285">
        <v>15325</v>
      </c>
      <c r="S409" s="286">
        <v>4</v>
      </c>
      <c r="T409" s="287" t="s">
        <v>1230</v>
      </c>
      <c r="U409" s="284" t="s">
        <v>1231</v>
      </c>
      <c r="V409" s="288">
        <v>407</v>
      </c>
    </row>
    <row r="410" spans="1:22" ht="18.45" customHeight="1" thickBot="1" x14ac:dyDescent="0.4">
      <c r="A410" s="257">
        <v>2010</v>
      </c>
      <c r="B410" s="269" t="s">
        <v>49</v>
      </c>
      <c r="C410" s="258">
        <v>29326.000000000004</v>
      </c>
      <c r="D410" s="259">
        <v>4</v>
      </c>
      <c r="E410" s="260" t="s">
        <v>1232</v>
      </c>
      <c r="F410" s="261">
        <v>0</v>
      </c>
      <c r="G410" s="262">
        <v>408</v>
      </c>
      <c r="H410" s="59"/>
      <c r="I410" s="273"/>
      <c r="J410" s="273"/>
      <c r="K410" s="273"/>
      <c r="P410" s="279">
        <v>2010</v>
      </c>
      <c r="Q410" s="284" t="s">
        <v>49</v>
      </c>
      <c r="R410" s="285">
        <v>29326</v>
      </c>
      <c r="S410" s="286">
        <v>4</v>
      </c>
      <c r="T410" s="287" t="s">
        <v>1232</v>
      </c>
      <c r="U410" s="284">
        <v>0</v>
      </c>
      <c r="V410" s="288">
        <v>408</v>
      </c>
    </row>
    <row r="411" spans="1:22" ht="18.45" customHeight="1" thickBot="1" x14ac:dyDescent="0.4">
      <c r="A411" s="257">
        <v>3345</v>
      </c>
      <c r="B411" s="269" t="s">
        <v>50</v>
      </c>
      <c r="C411" s="258">
        <v>15325.2</v>
      </c>
      <c r="D411" s="259">
        <v>4</v>
      </c>
      <c r="E411" s="260" t="s">
        <v>1233</v>
      </c>
      <c r="F411" s="261" t="s">
        <v>1234</v>
      </c>
      <c r="G411" s="262">
        <v>409</v>
      </c>
      <c r="H411" s="59"/>
      <c r="I411" s="273"/>
      <c r="J411" s="273"/>
      <c r="K411" s="273"/>
      <c r="P411" s="279">
        <v>3345</v>
      </c>
      <c r="Q411" s="284" t="s">
        <v>50</v>
      </c>
      <c r="R411" s="285">
        <v>15325</v>
      </c>
      <c r="S411" s="286">
        <v>4</v>
      </c>
      <c r="T411" s="287" t="s">
        <v>1233</v>
      </c>
      <c r="U411" s="284" t="s">
        <v>1234</v>
      </c>
      <c r="V411" s="288">
        <v>409</v>
      </c>
    </row>
    <row r="412" spans="1:22" ht="18.45" customHeight="1" thickBot="1" x14ac:dyDescent="0.4">
      <c r="A412" s="257">
        <v>4410</v>
      </c>
      <c r="B412" s="269" t="s">
        <v>51</v>
      </c>
      <c r="C412" s="258">
        <v>10784.400000000001</v>
      </c>
      <c r="D412" s="259">
        <v>4</v>
      </c>
      <c r="E412" s="260" t="s">
        <v>1235</v>
      </c>
      <c r="F412" s="261">
        <v>0</v>
      </c>
      <c r="G412" s="262">
        <v>410</v>
      </c>
      <c r="H412" s="59"/>
      <c r="I412" s="273"/>
      <c r="J412" s="273"/>
      <c r="K412" s="273"/>
      <c r="P412" s="279">
        <v>4410</v>
      </c>
      <c r="Q412" s="284" t="s">
        <v>51</v>
      </c>
      <c r="R412" s="285">
        <v>10784</v>
      </c>
      <c r="S412" s="286">
        <v>4</v>
      </c>
      <c r="T412" s="287" t="s">
        <v>1235</v>
      </c>
      <c r="U412" s="284">
        <v>0</v>
      </c>
      <c r="V412" s="288">
        <v>410</v>
      </c>
    </row>
    <row r="413" spans="1:22" ht="18.45" customHeight="1" thickBot="1" x14ac:dyDescent="0.4">
      <c r="A413" s="257">
        <v>4427</v>
      </c>
      <c r="B413" s="269" t="s">
        <v>52</v>
      </c>
      <c r="C413" s="258">
        <v>10784.400000000001</v>
      </c>
      <c r="D413" s="259">
        <v>4</v>
      </c>
      <c r="E413" s="260" t="s">
        <v>1236</v>
      </c>
      <c r="F413" s="261">
        <v>0</v>
      </c>
      <c r="G413" s="262">
        <v>411</v>
      </c>
      <c r="H413" s="59"/>
      <c r="I413" s="273"/>
      <c r="J413" s="273"/>
      <c r="K413" s="273"/>
      <c r="P413" s="279">
        <v>4427</v>
      </c>
      <c r="Q413" s="284" t="s">
        <v>52</v>
      </c>
      <c r="R413" s="285">
        <v>10784</v>
      </c>
      <c r="S413" s="286">
        <v>4</v>
      </c>
      <c r="T413" s="287" t="s">
        <v>1236</v>
      </c>
      <c r="U413" s="284">
        <v>0</v>
      </c>
      <c r="V413" s="288">
        <v>411</v>
      </c>
    </row>
    <row r="414" spans="1:22" ht="18.45" customHeight="1" thickBot="1" x14ac:dyDescent="0.4">
      <c r="A414" s="257">
        <v>4434</v>
      </c>
      <c r="B414" s="269" t="s">
        <v>53</v>
      </c>
      <c r="C414" s="258">
        <v>10784.400000000001</v>
      </c>
      <c r="D414" s="259">
        <v>4</v>
      </c>
      <c r="E414" s="260" t="s">
        <v>1237</v>
      </c>
      <c r="F414" s="261">
        <v>0</v>
      </c>
      <c r="G414" s="262">
        <v>412</v>
      </c>
      <c r="H414" s="59"/>
      <c r="I414" s="273"/>
      <c r="J414" s="273"/>
      <c r="K414" s="273"/>
      <c r="P414" s="279">
        <v>4434</v>
      </c>
      <c r="Q414" s="284" t="s">
        <v>53</v>
      </c>
      <c r="R414" s="285">
        <v>10784</v>
      </c>
      <c r="S414" s="286">
        <v>4</v>
      </c>
      <c r="T414" s="287" t="s">
        <v>1237</v>
      </c>
      <c r="U414" s="284">
        <v>0</v>
      </c>
      <c r="V414" s="288">
        <v>412</v>
      </c>
    </row>
    <row r="415" spans="1:22" ht="18.45" customHeight="1" thickBot="1" x14ac:dyDescent="0.4">
      <c r="A415" s="257">
        <v>3307</v>
      </c>
      <c r="B415" s="269" t="s">
        <v>54</v>
      </c>
      <c r="C415" s="258">
        <v>35758.800000000003</v>
      </c>
      <c r="D415" s="259">
        <v>4</v>
      </c>
      <c r="E415" s="260" t="s">
        <v>1238</v>
      </c>
      <c r="F415" s="261" t="s">
        <v>1239</v>
      </c>
      <c r="G415" s="262">
        <v>413</v>
      </c>
      <c r="H415" s="59"/>
      <c r="I415" s="273"/>
      <c r="J415" s="273"/>
      <c r="K415" s="273"/>
      <c r="P415" s="279">
        <v>3307</v>
      </c>
      <c r="Q415" s="284" t="s">
        <v>54</v>
      </c>
      <c r="R415" s="285">
        <v>35759</v>
      </c>
      <c r="S415" s="286">
        <v>4</v>
      </c>
      <c r="T415" s="287" t="s">
        <v>1238</v>
      </c>
      <c r="U415" s="284" t="s">
        <v>1239</v>
      </c>
      <c r="V415" s="288">
        <v>413</v>
      </c>
    </row>
    <row r="416" spans="1:22" ht="18.45" customHeight="1" thickBot="1" x14ac:dyDescent="0.4">
      <c r="A416" s="257">
        <v>2607</v>
      </c>
      <c r="B416" s="269" t="s">
        <v>55</v>
      </c>
      <c r="C416" s="258">
        <v>10784.400000000001</v>
      </c>
      <c r="D416" s="259">
        <v>4</v>
      </c>
      <c r="E416" s="260" t="s">
        <v>1240</v>
      </c>
      <c r="F416" s="261">
        <v>0</v>
      </c>
      <c r="G416" s="262">
        <v>414</v>
      </c>
      <c r="H416" s="59"/>
      <c r="I416" s="273"/>
      <c r="J416" s="273"/>
      <c r="K416" s="273"/>
      <c r="P416" s="279">
        <v>2607</v>
      </c>
      <c r="Q416" s="284" t="s">
        <v>55</v>
      </c>
      <c r="R416" s="285">
        <v>10784</v>
      </c>
      <c r="S416" s="286">
        <v>4</v>
      </c>
      <c r="T416" s="287" t="s">
        <v>1240</v>
      </c>
      <c r="U416" s="284">
        <v>0</v>
      </c>
      <c r="V416" s="288">
        <v>414</v>
      </c>
    </row>
    <row r="417" spans="1:22" ht="18.45" customHeight="1" thickBot="1" x14ac:dyDescent="0.4">
      <c r="A417" s="257">
        <v>2638</v>
      </c>
      <c r="B417" s="269" t="s">
        <v>56</v>
      </c>
      <c r="C417" s="258">
        <v>10784.400000000001</v>
      </c>
      <c r="D417" s="259">
        <v>4</v>
      </c>
      <c r="E417" s="260" t="s">
        <v>1241</v>
      </c>
      <c r="F417" s="261">
        <v>0</v>
      </c>
      <c r="G417" s="262">
        <v>415</v>
      </c>
      <c r="H417" s="59"/>
      <c r="I417" s="273"/>
      <c r="J417" s="273"/>
      <c r="K417" s="273"/>
      <c r="P417" s="279">
        <v>2638</v>
      </c>
      <c r="Q417" s="284" t="s">
        <v>56</v>
      </c>
      <c r="R417" s="285">
        <v>10784</v>
      </c>
      <c r="S417" s="286">
        <v>4</v>
      </c>
      <c r="T417" s="287" t="s">
        <v>1241</v>
      </c>
      <c r="U417" s="284">
        <v>0</v>
      </c>
      <c r="V417" s="288">
        <v>415</v>
      </c>
    </row>
    <row r="418" spans="1:22" ht="18.45" customHeight="1" thickBot="1" x14ac:dyDescent="0.4">
      <c r="A418" s="257">
        <v>2614</v>
      </c>
      <c r="B418" s="269" t="s">
        <v>57</v>
      </c>
      <c r="C418" s="258">
        <v>10784.400000000001</v>
      </c>
      <c r="D418" s="259">
        <v>4</v>
      </c>
      <c r="E418" s="260" t="s">
        <v>1242</v>
      </c>
      <c r="F418" s="261" t="s">
        <v>1243</v>
      </c>
      <c r="G418" s="262">
        <v>416</v>
      </c>
      <c r="H418" s="59"/>
      <c r="I418" s="273"/>
      <c r="J418" s="273"/>
      <c r="K418" s="273"/>
      <c r="P418" s="279">
        <v>2614</v>
      </c>
      <c r="Q418" s="284" t="s">
        <v>57</v>
      </c>
      <c r="R418" s="285">
        <v>10784</v>
      </c>
      <c r="S418" s="286">
        <v>4</v>
      </c>
      <c r="T418" s="287" t="s">
        <v>1242</v>
      </c>
      <c r="U418" s="284" t="s">
        <v>1243</v>
      </c>
      <c r="V418" s="288">
        <v>416</v>
      </c>
    </row>
    <row r="419" spans="1:22" ht="18.45" customHeight="1" thickBot="1" x14ac:dyDescent="0.4">
      <c r="A419" s="257">
        <v>2621</v>
      </c>
      <c r="B419" s="269" t="s">
        <v>58</v>
      </c>
      <c r="C419" s="258">
        <v>10784.400000000001</v>
      </c>
      <c r="D419" s="259">
        <v>4</v>
      </c>
      <c r="E419" s="260" t="s">
        <v>1244</v>
      </c>
      <c r="F419" s="261" t="s">
        <v>1245</v>
      </c>
      <c r="G419" s="262">
        <v>417</v>
      </c>
      <c r="H419" s="59"/>
      <c r="I419" s="273"/>
      <c r="J419" s="273"/>
      <c r="K419" s="273"/>
      <c r="P419" s="279">
        <v>2621</v>
      </c>
      <c r="Q419" s="284" t="s">
        <v>58</v>
      </c>
      <c r="R419" s="285">
        <v>10784</v>
      </c>
      <c r="S419" s="286">
        <v>4</v>
      </c>
      <c r="T419" s="287" t="s">
        <v>1244</v>
      </c>
      <c r="U419" s="284" t="s">
        <v>1245</v>
      </c>
      <c r="V419" s="288">
        <v>417</v>
      </c>
    </row>
    <row r="420" spans="1:22" ht="18.45" customHeight="1" thickBot="1" x14ac:dyDescent="0.4">
      <c r="A420" s="257">
        <v>2669</v>
      </c>
      <c r="B420" s="269" t="s">
        <v>59</v>
      </c>
      <c r="C420" s="258">
        <v>10784.400000000001</v>
      </c>
      <c r="D420" s="259">
        <v>4</v>
      </c>
      <c r="E420" s="260" t="s">
        <v>1246</v>
      </c>
      <c r="F420" s="261" t="s">
        <v>1247</v>
      </c>
      <c r="G420" s="262">
        <v>418</v>
      </c>
      <c r="H420" s="59"/>
      <c r="I420" s="273"/>
      <c r="J420" s="273"/>
      <c r="K420" s="273"/>
      <c r="P420" s="279">
        <v>2669</v>
      </c>
      <c r="Q420" s="284" t="s">
        <v>59</v>
      </c>
      <c r="R420" s="285">
        <v>10784</v>
      </c>
      <c r="S420" s="286">
        <v>4</v>
      </c>
      <c r="T420" s="287" t="s">
        <v>1246</v>
      </c>
      <c r="U420" s="284" t="s">
        <v>1247</v>
      </c>
      <c r="V420" s="288">
        <v>418</v>
      </c>
    </row>
    <row r="421" spans="1:22" ht="18.45" customHeight="1" thickBot="1" x14ac:dyDescent="0.4">
      <c r="A421" s="257">
        <v>2676</v>
      </c>
      <c r="B421" s="269" t="s">
        <v>60</v>
      </c>
      <c r="C421" s="258">
        <v>11862.840000000002</v>
      </c>
      <c r="D421" s="259">
        <v>4</v>
      </c>
      <c r="E421" s="260" t="s">
        <v>1248</v>
      </c>
      <c r="F421" s="261" t="s">
        <v>1249</v>
      </c>
      <c r="G421" s="262">
        <v>419</v>
      </c>
      <c r="H421" s="59"/>
      <c r="I421" s="273"/>
      <c r="J421" s="273"/>
      <c r="K421" s="273"/>
      <c r="P421" s="279">
        <v>2676</v>
      </c>
      <c r="Q421" s="284" t="s">
        <v>1934</v>
      </c>
      <c r="R421" s="285">
        <v>11863</v>
      </c>
      <c r="S421" s="286">
        <v>4</v>
      </c>
      <c r="T421" s="287" t="s">
        <v>1248</v>
      </c>
      <c r="U421" s="284" t="s">
        <v>1249</v>
      </c>
      <c r="V421" s="288">
        <v>419</v>
      </c>
    </row>
    <row r="422" spans="1:22" ht="18.45" customHeight="1" thickBot="1" x14ac:dyDescent="0.4">
      <c r="A422" s="257">
        <v>3598</v>
      </c>
      <c r="B422" s="269" t="s">
        <v>61</v>
      </c>
      <c r="C422" s="258">
        <v>20590</v>
      </c>
      <c r="D422" s="259">
        <v>4</v>
      </c>
      <c r="E422" s="260" t="s">
        <v>1250</v>
      </c>
      <c r="F422" s="261">
        <v>0</v>
      </c>
      <c r="G422" s="262">
        <v>420</v>
      </c>
      <c r="H422" s="59"/>
      <c r="I422" s="273"/>
      <c r="J422" s="273"/>
      <c r="K422" s="273"/>
      <c r="P422" s="279">
        <v>3598</v>
      </c>
      <c r="Q422" s="284" t="s">
        <v>61</v>
      </c>
      <c r="R422" s="285">
        <v>20590</v>
      </c>
      <c r="S422" s="286">
        <v>4</v>
      </c>
      <c r="T422" s="287" t="s">
        <v>1250</v>
      </c>
      <c r="U422" s="284">
        <v>0</v>
      </c>
      <c r="V422" s="288">
        <v>420</v>
      </c>
    </row>
    <row r="423" spans="1:22" ht="18.45" customHeight="1" thickBot="1" x14ac:dyDescent="0.4">
      <c r="A423" s="257">
        <v>1013</v>
      </c>
      <c r="B423" s="269" t="s">
        <v>62</v>
      </c>
      <c r="C423" s="258">
        <v>18300</v>
      </c>
      <c r="D423" s="259">
        <v>4</v>
      </c>
      <c r="E423" s="260" t="s">
        <v>725</v>
      </c>
      <c r="F423" s="261">
        <v>0</v>
      </c>
      <c r="G423" s="262">
        <v>421</v>
      </c>
      <c r="H423" s="59"/>
      <c r="I423" s="273"/>
      <c r="J423" s="273"/>
      <c r="K423" s="273"/>
      <c r="P423" s="279">
        <v>1013</v>
      </c>
      <c r="Q423" s="284" t="s">
        <v>62</v>
      </c>
      <c r="R423" s="285">
        <v>18300</v>
      </c>
      <c r="S423" s="286">
        <v>4</v>
      </c>
      <c r="T423" s="287" t="s">
        <v>725</v>
      </c>
      <c r="U423" s="284">
        <v>0</v>
      </c>
      <c r="V423" s="288">
        <v>421</v>
      </c>
    </row>
    <row r="424" spans="1:22" ht="18.45" customHeight="1" thickBot="1" x14ac:dyDescent="0.4">
      <c r="A424" s="257">
        <v>4090</v>
      </c>
      <c r="B424" s="269" t="s">
        <v>63</v>
      </c>
      <c r="C424" s="258">
        <v>9790</v>
      </c>
      <c r="D424" s="259">
        <v>4</v>
      </c>
      <c r="E424" s="260" t="s">
        <v>1251</v>
      </c>
      <c r="F424" s="261">
        <v>0</v>
      </c>
      <c r="G424" s="262">
        <v>422</v>
      </c>
      <c r="H424" s="59"/>
      <c r="I424" s="273"/>
      <c r="J424" s="273"/>
      <c r="K424" s="273"/>
      <c r="P424" s="279">
        <v>4090</v>
      </c>
      <c r="Q424" s="284" t="s">
        <v>63</v>
      </c>
      <c r="R424" s="285">
        <v>9790</v>
      </c>
      <c r="S424" s="286">
        <v>4</v>
      </c>
      <c r="T424" s="287" t="s">
        <v>1251</v>
      </c>
      <c r="U424" s="284">
        <v>0</v>
      </c>
      <c r="V424" s="288">
        <v>422</v>
      </c>
    </row>
    <row r="425" spans="1:22" ht="18.45" customHeight="1" thickBot="1" x14ac:dyDescent="0.4">
      <c r="A425" s="257">
        <v>5615</v>
      </c>
      <c r="B425" s="269" t="s">
        <v>64</v>
      </c>
      <c r="C425" s="258">
        <v>24540</v>
      </c>
      <c r="D425" s="259">
        <v>4</v>
      </c>
      <c r="E425" s="260" t="s">
        <v>1252</v>
      </c>
      <c r="F425" s="261">
        <v>0</v>
      </c>
      <c r="G425" s="262">
        <v>423</v>
      </c>
      <c r="H425" s="59"/>
      <c r="I425" s="273"/>
      <c r="J425" s="273"/>
      <c r="K425" s="273"/>
      <c r="P425" s="279">
        <v>5615</v>
      </c>
      <c r="Q425" s="284" t="s">
        <v>64</v>
      </c>
      <c r="R425" s="285">
        <v>24540</v>
      </c>
      <c r="S425" s="286">
        <v>4</v>
      </c>
      <c r="T425" s="287" t="s">
        <v>1252</v>
      </c>
      <c r="U425" s="284">
        <v>0</v>
      </c>
      <c r="V425" s="288">
        <v>423</v>
      </c>
    </row>
    <row r="426" spans="1:22" ht="18.45" customHeight="1" thickBot="1" x14ac:dyDescent="0.4">
      <c r="A426" s="257">
        <v>2898</v>
      </c>
      <c r="B426" s="269" t="s">
        <v>65</v>
      </c>
      <c r="C426" s="258">
        <v>12950</v>
      </c>
      <c r="D426" s="259">
        <v>4</v>
      </c>
      <c r="E426" s="260" t="s">
        <v>1571</v>
      </c>
      <c r="F426" s="261">
        <v>0</v>
      </c>
      <c r="G426" s="262">
        <v>424</v>
      </c>
      <c r="H426" s="59"/>
      <c r="I426" s="273"/>
      <c r="J426" s="273"/>
      <c r="K426" s="273"/>
      <c r="P426" s="279">
        <v>2898</v>
      </c>
      <c r="Q426" s="284" t="s">
        <v>65</v>
      </c>
      <c r="R426" s="285">
        <v>12950</v>
      </c>
      <c r="S426" s="286">
        <v>4</v>
      </c>
      <c r="T426" s="287" t="s">
        <v>1571</v>
      </c>
      <c r="U426" s="284">
        <v>0</v>
      </c>
      <c r="V426" s="288">
        <v>424</v>
      </c>
    </row>
    <row r="427" spans="1:22" ht="18.45" customHeight="1" thickBot="1" x14ac:dyDescent="0.4">
      <c r="A427" s="257">
        <v>4557</v>
      </c>
      <c r="B427" s="269" t="s">
        <v>66</v>
      </c>
      <c r="C427" s="258">
        <v>23890</v>
      </c>
      <c r="D427" s="259">
        <v>4</v>
      </c>
      <c r="E427" s="260" t="s">
        <v>1254</v>
      </c>
      <c r="F427" s="261">
        <v>0</v>
      </c>
      <c r="G427" s="262">
        <v>425</v>
      </c>
      <c r="H427" s="59"/>
      <c r="I427" s="273"/>
      <c r="J427" s="273"/>
      <c r="K427" s="273"/>
      <c r="P427" s="279">
        <v>4557</v>
      </c>
      <c r="Q427" s="284" t="s">
        <v>66</v>
      </c>
      <c r="R427" s="285">
        <v>23890</v>
      </c>
      <c r="S427" s="286">
        <v>4</v>
      </c>
      <c r="T427" s="287" t="s">
        <v>1254</v>
      </c>
      <c r="U427" s="284">
        <v>0</v>
      </c>
      <c r="V427" s="288">
        <v>425</v>
      </c>
    </row>
    <row r="428" spans="1:22" ht="18.45" customHeight="1" thickBot="1" x14ac:dyDescent="0.4">
      <c r="A428" s="257">
        <v>3321</v>
      </c>
      <c r="B428" s="269" t="s">
        <v>67</v>
      </c>
      <c r="C428" s="258">
        <v>20590</v>
      </c>
      <c r="D428" s="259">
        <v>4</v>
      </c>
      <c r="E428" s="260" t="s">
        <v>1255</v>
      </c>
      <c r="F428" s="261">
        <v>0</v>
      </c>
      <c r="G428" s="262">
        <v>426</v>
      </c>
      <c r="H428" s="59"/>
      <c r="I428" s="273"/>
      <c r="J428" s="273"/>
      <c r="K428" s="273"/>
      <c r="P428" s="279">
        <v>3321</v>
      </c>
      <c r="Q428" s="284" t="s">
        <v>67</v>
      </c>
      <c r="R428" s="285">
        <v>20590</v>
      </c>
      <c r="S428" s="286">
        <v>4</v>
      </c>
      <c r="T428" s="287" t="s">
        <v>1255</v>
      </c>
      <c r="U428" s="284">
        <v>0</v>
      </c>
      <c r="V428" s="288">
        <v>426</v>
      </c>
    </row>
    <row r="429" spans="1:22" ht="18.45" customHeight="1" thickBot="1" x14ac:dyDescent="0.4">
      <c r="A429" s="257">
        <v>3116</v>
      </c>
      <c r="B429" s="269" t="s">
        <v>68</v>
      </c>
      <c r="C429" s="258">
        <v>12060</v>
      </c>
      <c r="D429" s="259">
        <v>4</v>
      </c>
      <c r="E429" s="260" t="s">
        <v>1571</v>
      </c>
      <c r="F429" s="261">
        <v>0</v>
      </c>
      <c r="G429" s="262">
        <v>427</v>
      </c>
      <c r="H429" s="59"/>
      <c r="I429" s="273"/>
      <c r="J429" s="273"/>
      <c r="K429" s="273"/>
      <c r="P429" s="279">
        <v>3116</v>
      </c>
      <c r="Q429" s="284" t="s">
        <v>68</v>
      </c>
      <c r="R429" s="285">
        <v>12060</v>
      </c>
      <c r="S429" s="286">
        <v>4</v>
      </c>
      <c r="T429" s="287" t="s">
        <v>1571</v>
      </c>
      <c r="U429" s="284">
        <v>0</v>
      </c>
      <c r="V429" s="288">
        <v>427</v>
      </c>
    </row>
    <row r="430" spans="1:22" ht="18.45" customHeight="1" thickBot="1" x14ac:dyDescent="0.4">
      <c r="A430" s="257">
        <v>4045</v>
      </c>
      <c r="B430" s="269" t="s">
        <v>69</v>
      </c>
      <c r="C430" s="258">
        <v>48950</v>
      </c>
      <c r="D430" s="259">
        <v>4</v>
      </c>
      <c r="E430" s="260" t="s">
        <v>1256</v>
      </c>
      <c r="F430" s="261">
        <v>0</v>
      </c>
      <c r="G430" s="262">
        <v>428</v>
      </c>
      <c r="H430" s="59"/>
      <c r="I430" s="273"/>
      <c r="J430" s="273"/>
      <c r="K430" s="273"/>
      <c r="P430" s="279">
        <v>4045</v>
      </c>
      <c r="Q430" s="284" t="s">
        <v>69</v>
      </c>
      <c r="R430" s="285">
        <v>48950</v>
      </c>
      <c r="S430" s="286">
        <v>4</v>
      </c>
      <c r="T430" s="287" t="s">
        <v>1256</v>
      </c>
      <c r="U430" s="284">
        <v>0</v>
      </c>
      <c r="V430" s="288">
        <v>428</v>
      </c>
    </row>
    <row r="431" spans="1:22" ht="18.45" customHeight="1" thickBot="1" x14ac:dyDescent="0.4">
      <c r="A431" s="257">
        <v>11186700</v>
      </c>
      <c r="B431" s="269" t="s">
        <v>865</v>
      </c>
      <c r="C431" s="258" t="s">
        <v>834</v>
      </c>
      <c r="D431" s="259" t="s">
        <v>620</v>
      </c>
      <c r="E431" s="260" t="s">
        <v>1571</v>
      </c>
      <c r="F431" s="261">
        <v>0</v>
      </c>
      <c r="G431" s="262">
        <v>429</v>
      </c>
      <c r="H431" s="59"/>
      <c r="I431" s="273"/>
      <c r="J431" s="273"/>
      <c r="K431" s="273"/>
      <c r="P431" s="279">
        <v>11186700</v>
      </c>
      <c r="Q431" s="284" t="s">
        <v>865</v>
      </c>
      <c r="R431" s="284" t="s">
        <v>834</v>
      </c>
      <c r="S431" s="292"/>
      <c r="T431" s="287" t="s">
        <v>1571</v>
      </c>
      <c r="U431" s="284">
        <v>0</v>
      </c>
      <c r="V431" s="288">
        <v>429</v>
      </c>
    </row>
    <row r="432" spans="1:22" ht="18.45" customHeight="1" thickBot="1" x14ac:dyDescent="0.4">
      <c r="A432" s="257">
        <v>3114000</v>
      </c>
      <c r="B432" s="269" t="s">
        <v>866</v>
      </c>
      <c r="C432" s="258" t="s">
        <v>834</v>
      </c>
      <c r="D432" s="259" t="s">
        <v>620</v>
      </c>
      <c r="E432" s="260" t="s">
        <v>1571</v>
      </c>
      <c r="F432" s="261">
        <v>0</v>
      </c>
      <c r="G432" s="262">
        <v>430</v>
      </c>
      <c r="H432" s="59"/>
      <c r="I432" s="273"/>
      <c r="J432" s="273"/>
      <c r="K432" s="273"/>
      <c r="P432" s="279">
        <v>3114000</v>
      </c>
      <c r="Q432" s="284" t="s">
        <v>866</v>
      </c>
      <c r="R432" s="284" t="s">
        <v>834</v>
      </c>
      <c r="S432" s="292"/>
      <c r="T432" s="287" t="s">
        <v>1571</v>
      </c>
      <c r="U432" s="284">
        <v>0</v>
      </c>
      <c r="V432" s="288">
        <v>430</v>
      </c>
    </row>
    <row r="433" spans="1:22" ht="18.45" customHeight="1" thickBot="1" x14ac:dyDescent="0.4">
      <c r="A433" s="257">
        <v>3121800</v>
      </c>
      <c r="B433" s="269" t="s">
        <v>867</v>
      </c>
      <c r="C433" s="258" t="s">
        <v>834</v>
      </c>
      <c r="D433" s="259" t="s">
        <v>620</v>
      </c>
      <c r="E433" s="263" t="s">
        <v>1571</v>
      </c>
      <c r="F433" s="261">
        <v>0</v>
      </c>
      <c r="G433" s="262">
        <v>431</v>
      </c>
      <c r="H433" s="59"/>
      <c r="I433" s="273"/>
      <c r="J433" s="273"/>
      <c r="K433" s="273"/>
      <c r="P433" s="279">
        <v>3121800</v>
      </c>
      <c r="Q433" s="284" t="s">
        <v>867</v>
      </c>
      <c r="R433" s="284" t="s">
        <v>834</v>
      </c>
      <c r="S433" s="292"/>
      <c r="T433" s="287" t="s">
        <v>1571</v>
      </c>
      <c r="U433" s="284">
        <v>0</v>
      </c>
      <c r="V433" s="288">
        <v>431</v>
      </c>
    </row>
    <row r="434" spans="1:22" ht="18.45" customHeight="1" thickBot="1" x14ac:dyDescent="0.4">
      <c r="A434" s="257">
        <v>2127400</v>
      </c>
      <c r="B434" s="269" t="s">
        <v>868</v>
      </c>
      <c r="C434" s="258" t="s">
        <v>834</v>
      </c>
      <c r="D434" s="259" t="s">
        <v>620</v>
      </c>
      <c r="E434" s="260" t="s">
        <v>1571</v>
      </c>
      <c r="F434" s="261">
        <v>0</v>
      </c>
      <c r="G434" s="262">
        <v>432</v>
      </c>
      <c r="H434" s="59"/>
      <c r="I434" s="273"/>
      <c r="J434" s="273"/>
      <c r="K434" s="273"/>
      <c r="P434" s="279">
        <v>2127400</v>
      </c>
      <c r="Q434" s="284" t="s">
        <v>868</v>
      </c>
      <c r="R434" s="284" t="s">
        <v>834</v>
      </c>
      <c r="S434" s="292"/>
      <c r="T434" s="287" t="s">
        <v>1571</v>
      </c>
      <c r="U434" s="284">
        <v>0</v>
      </c>
      <c r="V434" s="288">
        <v>432</v>
      </c>
    </row>
    <row r="435" spans="1:22" ht="18.45" customHeight="1" thickBot="1" x14ac:dyDescent="0.4">
      <c r="A435" s="257">
        <v>3130600</v>
      </c>
      <c r="B435" s="269" t="s">
        <v>869</v>
      </c>
      <c r="C435" s="258" t="s">
        <v>834</v>
      </c>
      <c r="D435" s="259" t="s">
        <v>620</v>
      </c>
      <c r="E435" s="260" t="s">
        <v>1571</v>
      </c>
      <c r="F435" s="261">
        <v>0</v>
      </c>
      <c r="G435" s="262">
        <v>433</v>
      </c>
      <c r="H435" s="59"/>
      <c r="I435" s="273"/>
      <c r="J435" s="273"/>
      <c r="K435" s="273"/>
      <c r="P435" s="279">
        <v>3130600</v>
      </c>
      <c r="Q435" s="284" t="s">
        <v>869</v>
      </c>
      <c r="R435" s="284" t="s">
        <v>834</v>
      </c>
      <c r="S435" s="292"/>
      <c r="T435" s="287" t="s">
        <v>1571</v>
      </c>
      <c r="U435" s="284">
        <v>0</v>
      </c>
      <c r="V435" s="288">
        <v>433</v>
      </c>
    </row>
    <row r="436" spans="1:22" ht="18.45" customHeight="1" thickBot="1" x14ac:dyDescent="0.4">
      <c r="A436" s="257">
        <v>37481</v>
      </c>
      <c r="B436" s="269" t="s">
        <v>870</v>
      </c>
      <c r="C436" s="258" t="s">
        <v>834</v>
      </c>
      <c r="D436" s="259" t="s">
        <v>620</v>
      </c>
      <c r="E436" s="260" t="s">
        <v>1571</v>
      </c>
      <c r="F436" s="261">
        <v>0</v>
      </c>
      <c r="G436" s="262">
        <v>434</v>
      </c>
      <c r="H436" s="59"/>
      <c r="I436" s="273"/>
      <c r="J436" s="273"/>
      <c r="K436" s="273"/>
      <c r="P436" s="279">
        <v>37481</v>
      </c>
      <c r="Q436" s="284" t="s">
        <v>870</v>
      </c>
      <c r="R436" s="284" t="s">
        <v>834</v>
      </c>
      <c r="S436" s="292"/>
      <c r="T436" s="287" t="s">
        <v>1571</v>
      </c>
      <c r="U436" s="284">
        <v>0</v>
      </c>
      <c r="V436" s="288">
        <v>434</v>
      </c>
    </row>
    <row r="437" spans="1:22" ht="18.45" customHeight="1" thickBot="1" x14ac:dyDescent="0.4">
      <c r="A437" s="257">
        <v>12155000</v>
      </c>
      <c r="B437" s="269" t="s">
        <v>871</v>
      </c>
      <c r="C437" s="258" t="s">
        <v>834</v>
      </c>
      <c r="D437" s="259" t="s">
        <v>620</v>
      </c>
      <c r="E437" s="260" t="s">
        <v>1571</v>
      </c>
      <c r="F437" s="261">
        <v>0</v>
      </c>
      <c r="G437" s="262">
        <v>435</v>
      </c>
      <c r="H437" s="59"/>
      <c r="I437" s="273"/>
      <c r="J437" s="273"/>
      <c r="K437" s="273"/>
      <c r="P437" s="279">
        <v>12155000</v>
      </c>
      <c r="Q437" s="284" t="s">
        <v>871</v>
      </c>
      <c r="R437" s="284" t="s">
        <v>834</v>
      </c>
      <c r="S437" s="292"/>
      <c r="T437" s="287" t="s">
        <v>1571</v>
      </c>
      <c r="U437" s="284">
        <v>0</v>
      </c>
      <c r="V437" s="288">
        <v>435</v>
      </c>
    </row>
    <row r="438" spans="1:22" ht="18.45" customHeight="1" thickBot="1" x14ac:dyDescent="0.4">
      <c r="A438" s="257">
        <v>12274200</v>
      </c>
      <c r="B438" s="269" t="s">
        <v>872</v>
      </c>
      <c r="C438" s="258" t="s">
        <v>834</v>
      </c>
      <c r="D438" s="259" t="s">
        <v>620</v>
      </c>
      <c r="E438" s="260" t="s">
        <v>873</v>
      </c>
      <c r="F438" s="261">
        <v>0</v>
      </c>
      <c r="G438" s="262">
        <v>436</v>
      </c>
      <c r="H438" s="59"/>
      <c r="I438" s="273"/>
      <c r="J438" s="273"/>
      <c r="K438" s="273"/>
      <c r="P438" s="279">
        <v>12274200</v>
      </c>
      <c r="Q438" s="284" t="s">
        <v>872</v>
      </c>
      <c r="R438" s="284" t="s">
        <v>834</v>
      </c>
      <c r="S438" s="292"/>
      <c r="T438" s="287" t="s">
        <v>873</v>
      </c>
      <c r="U438" s="284">
        <v>0</v>
      </c>
      <c r="V438" s="288">
        <v>436</v>
      </c>
    </row>
    <row r="439" spans="1:22" ht="18.45" customHeight="1" thickBot="1" x14ac:dyDescent="0.4">
      <c r="A439" s="257">
        <v>3112700</v>
      </c>
      <c r="B439" s="269" t="s">
        <v>874</v>
      </c>
      <c r="C439" s="258" t="s">
        <v>834</v>
      </c>
      <c r="D439" s="259" t="s">
        <v>620</v>
      </c>
      <c r="E439" s="260" t="s">
        <v>1571</v>
      </c>
      <c r="F439" s="261">
        <v>0</v>
      </c>
      <c r="G439" s="262">
        <v>437</v>
      </c>
      <c r="H439" s="59"/>
      <c r="I439" s="273"/>
      <c r="J439" s="273"/>
      <c r="K439" s="273"/>
      <c r="P439" s="279">
        <v>3112700</v>
      </c>
      <c r="Q439" s="284" t="s">
        <v>874</v>
      </c>
      <c r="R439" s="284" t="s">
        <v>834</v>
      </c>
      <c r="S439" s="292"/>
      <c r="T439" s="287" t="s">
        <v>1571</v>
      </c>
      <c r="U439" s="284">
        <v>0</v>
      </c>
      <c r="V439" s="288">
        <v>437</v>
      </c>
    </row>
    <row r="440" spans="1:22" ht="18.45" customHeight="1" thickBot="1" x14ac:dyDescent="0.4">
      <c r="A440" s="257">
        <v>11235200</v>
      </c>
      <c r="B440" s="269" t="s">
        <v>875</v>
      </c>
      <c r="C440" s="258">
        <v>7616.920000000001</v>
      </c>
      <c r="D440" s="259" t="s">
        <v>620</v>
      </c>
      <c r="E440" s="260" t="s">
        <v>876</v>
      </c>
      <c r="F440" s="261">
        <v>0</v>
      </c>
      <c r="G440" s="262">
        <v>438</v>
      </c>
      <c r="H440" s="59"/>
      <c r="I440" s="273"/>
      <c r="J440" s="273"/>
      <c r="K440" s="273"/>
      <c r="P440" s="279">
        <v>11235200</v>
      </c>
      <c r="Q440" s="284" t="s">
        <v>875</v>
      </c>
      <c r="R440" s="285">
        <v>7617</v>
      </c>
      <c r="S440" s="292"/>
      <c r="T440" s="287" t="s">
        <v>876</v>
      </c>
      <c r="U440" s="284">
        <v>0</v>
      </c>
      <c r="V440" s="288">
        <v>438</v>
      </c>
    </row>
    <row r="441" spans="1:22" ht="18.45" customHeight="1" thickBot="1" x14ac:dyDescent="0.4">
      <c r="A441" s="257">
        <v>11235500</v>
      </c>
      <c r="B441" s="269" t="s">
        <v>875</v>
      </c>
      <c r="C441" s="258">
        <v>6341.6200000000008</v>
      </c>
      <c r="D441" s="259" t="s">
        <v>620</v>
      </c>
      <c r="E441" s="260" t="s">
        <v>1571</v>
      </c>
      <c r="F441" s="261">
        <v>0</v>
      </c>
      <c r="G441" s="262">
        <v>439</v>
      </c>
      <c r="H441" s="59"/>
      <c r="I441" s="274"/>
      <c r="J441" s="273"/>
      <c r="K441" s="273"/>
      <c r="P441" s="279">
        <v>11235500</v>
      </c>
      <c r="Q441" s="284" t="s">
        <v>875</v>
      </c>
      <c r="R441" s="285">
        <v>6342</v>
      </c>
      <c r="S441" s="292"/>
      <c r="T441" s="287" t="s">
        <v>1571</v>
      </c>
      <c r="U441" s="284">
        <v>0</v>
      </c>
      <c r="V441" s="288">
        <v>439</v>
      </c>
    </row>
    <row r="442" spans="1:22" ht="18.45" customHeight="1" thickBot="1" x14ac:dyDescent="0.4">
      <c r="A442" s="257" t="s">
        <v>71</v>
      </c>
      <c r="B442" s="269" t="s">
        <v>878</v>
      </c>
      <c r="C442" s="258">
        <v>11990.000000000002</v>
      </c>
      <c r="D442" s="259">
        <v>6</v>
      </c>
      <c r="E442" s="260" t="s">
        <v>1181</v>
      </c>
      <c r="F442" s="261">
        <v>0</v>
      </c>
      <c r="G442" s="262">
        <v>440</v>
      </c>
      <c r="H442" s="59"/>
      <c r="I442" s="274"/>
      <c r="J442" s="273"/>
      <c r="K442" s="273"/>
      <c r="P442" s="279" t="s">
        <v>71</v>
      </c>
      <c r="Q442" s="284" t="s">
        <v>878</v>
      </c>
      <c r="R442" s="285">
        <v>11990</v>
      </c>
      <c r="S442" s="286">
        <v>6</v>
      </c>
      <c r="T442" s="287" t="s">
        <v>1181</v>
      </c>
      <c r="U442" s="284">
        <v>0</v>
      </c>
      <c r="V442" s="288">
        <v>440</v>
      </c>
    </row>
    <row r="443" spans="1:22" ht="18.45" customHeight="1" thickBot="1" x14ac:dyDescent="0.4">
      <c r="A443" s="257" t="s">
        <v>73</v>
      </c>
      <c r="B443" s="269" t="s">
        <v>879</v>
      </c>
      <c r="C443" s="258">
        <v>8842.6800000000021</v>
      </c>
      <c r="D443" s="259">
        <v>6</v>
      </c>
      <c r="E443" s="260" t="s">
        <v>1181</v>
      </c>
      <c r="F443" s="261">
        <v>0</v>
      </c>
      <c r="G443" s="262">
        <v>441</v>
      </c>
      <c r="H443" s="59"/>
      <c r="I443" s="274"/>
      <c r="J443" s="273"/>
      <c r="K443" s="273"/>
      <c r="P443" s="279" t="s">
        <v>73</v>
      </c>
      <c r="Q443" s="284" t="s">
        <v>879</v>
      </c>
      <c r="R443" s="285">
        <v>8843</v>
      </c>
      <c r="S443" s="286">
        <v>6</v>
      </c>
      <c r="T443" s="287" t="s">
        <v>1181</v>
      </c>
      <c r="U443" s="284">
        <v>0</v>
      </c>
      <c r="V443" s="288">
        <v>441</v>
      </c>
    </row>
    <row r="444" spans="1:22" ht="18.45" customHeight="1" thickBot="1" x14ac:dyDescent="0.4">
      <c r="A444" s="257" t="s">
        <v>74</v>
      </c>
      <c r="B444" s="269" t="s">
        <v>880</v>
      </c>
      <c r="C444" s="258">
        <v>8842.6800000000021</v>
      </c>
      <c r="D444" s="259">
        <v>6</v>
      </c>
      <c r="E444" s="260" t="s">
        <v>1181</v>
      </c>
      <c r="F444" s="261">
        <v>0</v>
      </c>
      <c r="G444" s="262">
        <v>442</v>
      </c>
      <c r="H444" s="59"/>
      <c r="I444" s="274"/>
      <c r="J444" s="273"/>
      <c r="K444" s="273"/>
      <c r="P444" s="279" t="s">
        <v>74</v>
      </c>
      <c r="Q444" s="284" t="s">
        <v>880</v>
      </c>
      <c r="R444" s="285">
        <v>8843</v>
      </c>
      <c r="S444" s="286">
        <v>6</v>
      </c>
      <c r="T444" s="287" t="s">
        <v>1181</v>
      </c>
      <c r="U444" s="284">
        <v>0</v>
      </c>
      <c r="V444" s="288">
        <v>442</v>
      </c>
    </row>
    <row r="445" spans="1:22" ht="18.45" customHeight="1" thickBot="1" x14ac:dyDescent="0.4">
      <c r="A445" s="257" t="s">
        <v>75</v>
      </c>
      <c r="B445" s="269" t="s">
        <v>881</v>
      </c>
      <c r="C445" s="258">
        <v>8842.6800000000021</v>
      </c>
      <c r="D445" s="259">
        <v>6</v>
      </c>
      <c r="E445" s="260" t="s">
        <v>1181</v>
      </c>
      <c r="F445" s="261">
        <v>0</v>
      </c>
      <c r="G445" s="262">
        <v>443</v>
      </c>
      <c r="H445" s="59"/>
      <c r="I445" s="274"/>
      <c r="J445" s="273"/>
      <c r="K445" s="273"/>
      <c r="P445" s="279" t="s">
        <v>75</v>
      </c>
      <c r="Q445" s="284" t="s">
        <v>881</v>
      </c>
      <c r="R445" s="285">
        <v>8843</v>
      </c>
      <c r="S445" s="286">
        <v>6</v>
      </c>
      <c r="T445" s="287" t="s">
        <v>1181</v>
      </c>
      <c r="U445" s="284">
        <v>0</v>
      </c>
      <c r="V445" s="288">
        <v>443</v>
      </c>
    </row>
    <row r="446" spans="1:22" ht="18.45" customHeight="1" thickBot="1" x14ac:dyDescent="0.4">
      <c r="A446" s="257" t="s">
        <v>76</v>
      </c>
      <c r="B446" s="269" t="s">
        <v>882</v>
      </c>
      <c r="C446" s="258">
        <v>8842.6800000000021</v>
      </c>
      <c r="D446" s="259">
        <v>6</v>
      </c>
      <c r="E446" s="260" t="s">
        <v>1181</v>
      </c>
      <c r="F446" s="261">
        <v>0</v>
      </c>
      <c r="G446" s="262">
        <v>444</v>
      </c>
      <c r="H446" s="59"/>
      <c r="I446" s="274"/>
      <c r="J446" s="273"/>
      <c r="K446" s="273"/>
      <c r="P446" s="279" t="s">
        <v>76</v>
      </c>
      <c r="Q446" s="284" t="s">
        <v>882</v>
      </c>
      <c r="R446" s="285">
        <v>8843</v>
      </c>
      <c r="S446" s="286">
        <v>6</v>
      </c>
      <c r="T446" s="287" t="s">
        <v>1181</v>
      </c>
      <c r="U446" s="284">
        <v>0</v>
      </c>
      <c r="V446" s="288">
        <v>444</v>
      </c>
    </row>
    <row r="447" spans="1:22" ht="18.45" customHeight="1" thickBot="1" x14ac:dyDescent="0.4">
      <c r="A447" s="257" t="s">
        <v>77</v>
      </c>
      <c r="B447" s="269" t="s">
        <v>883</v>
      </c>
      <c r="C447" s="258">
        <v>14712.390000000003</v>
      </c>
      <c r="D447" s="259">
        <v>6</v>
      </c>
      <c r="E447" s="260" t="s">
        <v>1181</v>
      </c>
      <c r="F447" s="261" t="s">
        <v>1258</v>
      </c>
      <c r="G447" s="262">
        <v>445</v>
      </c>
      <c r="H447" s="59"/>
      <c r="I447" s="274"/>
      <c r="J447" s="273"/>
      <c r="K447" s="273"/>
      <c r="P447" s="279" t="s">
        <v>77</v>
      </c>
      <c r="Q447" s="284" t="s">
        <v>883</v>
      </c>
      <c r="R447" s="285">
        <v>14712</v>
      </c>
      <c r="S447" s="286">
        <v>6</v>
      </c>
      <c r="T447" s="287" t="s">
        <v>1181</v>
      </c>
      <c r="U447" s="284" t="s">
        <v>1258</v>
      </c>
      <c r="V447" s="288">
        <v>445</v>
      </c>
    </row>
    <row r="448" spans="1:22" ht="18.45" customHeight="1" thickBot="1" x14ac:dyDescent="0.4">
      <c r="A448" s="257" t="s">
        <v>78</v>
      </c>
      <c r="B448" s="269" t="s">
        <v>884</v>
      </c>
      <c r="C448" s="258">
        <v>14712.390000000003</v>
      </c>
      <c r="D448" s="259">
        <v>6</v>
      </c>
      <c r="E448" s="260" t="s">
        <v>1181</v>
      </c>
      <c r="F448" s="261" t="s">
        <v>1259</v>
      </c>
      <c r="G448" s="262">
        <v>446</v>
      </c>
      <c r="H448" s="59"/>
      <c r="I448" s="274"/>
      <c r="J448" s="273"/>
      <c r="K448" s="273"/>
      <c r="P448" s="279" t="s">
        <v>78</v>
      </c>
      <c r="Q448" s="284" t="s">
        <v>884</v>
      </c>
      <c r="R448" s="285">
        <v>14712</v>
      </c>
      <c r="S448" s="286">
        <v>6</v>
      </c>
      <c r="T448" s="287" t="s">
        <v>1181</v>
      </c>
      <c r="U448" s="284" t="s">
        <v>1259</v>
      </c>
      <c r="V448" s="288">
        <v>446</v>
      </c>
    </row>
    <row r="449" spans="1:22" ht="18.45" customHeight="1" thickBot="1" x14ac:dyDescent="0.4">
      <c r="A449" s="257" t="s">
        <v>885</v>
      </c>
      <c r="B449" s="269" t="s">
        <v>886</v>
      </c>
      <c r="C449" s="258">
        <v>14712.390000000003</v>
      </c>
      <c r="D449" s="259">
        <v>6</v>
      </c>
      <c r="E449" s="260" t="s">
        <v>1181</v>
      </c>
      <c r="F449" s="261">
        <v>0</v>
      </c>
      <c r="G449" s="262">
        <v>447</v>
      </c>
      <c r="H449" s="59"/>
      <c r="I449" s="274"/>
      <c r="J449" s="273"/>
      <c r="K449" s="273"/>
      <c r="P449" s="279" t="s">
        <v>885</v>
      </c>
      <c r="Q449" s="284" t="s">
        <v>886</v>
      </c>
      <c r="R449" s="285">
        <v>14712</v>
      </c>
      <c r="S449" s="286">
        <v>6</v>
      </c>
      <c r="T449" s="287" t="s">
        <v>1181</v>
      </c>
      <c r="U449" s="284">
        <v>0</v>
      </c>
      <c r="V449" s="288">
        <v>447</v>
      </c>
    </row>
    <row r="450" spans="1:22" ht="18.45" customHeight="1" thickBot="1" x14ac:dyDescent="0.4">
      <c r="A450" s="257" t="s">
        <v>80</v>
      </c>
      <c r="B450" s="269" t="s">
        <v>887</v>
      </c>
      <c r="C450" s="258">
        <v>14712.390000000003</v>
      </c>
      <c r="D450" s="259">
        <v>6</v>
      </c>
      <c r="E450" s="260" t="s">
        <v>1181</v>
      </c>
      <c r="F450" s="261" t="s">
        <v>1260</v>
      </c>
      <c r="G450" s="262">
        <v>448</v>
      </c>
      <c r="H450" s="59"/>
      <c r="I450" s="274"/>
      <c r="J450" s="273"/>
      <c r="K450" s="273"/>
      <c r="P450" s="279" t="s">
        <v>80</v>
      </c>
      <c r="Q450" s="284" t="s">
        <v>887</v>
      </c>
      <c r="R450" s="285">
        <v>14712</v>
      </c>
      <c r="S450" s="286">
        <v>6</v>
      </c>
      <c r="T450" s="287" t="s">
        <v>1181</v>
      </c>
      <c r="U450" s="284" t="s">
        <v>1260</v>
      </c>
      <c r="V450" s="288">
        <v>448</v>
      </c>
    </row>
    <row r="451" spans="1:22" ht="18.45" customHeight="1" thickBot="1" x14ac:dyDescent="0.4">
      <c r="A451" s="257" t="s">
        <v>79</v>
      </c>
      <c r="B451" s="269" t="s">
        <v>888</v>
      </c>
      <c r="C451" s="258">
        <v>14712.390000000003</v>
      </c>
      <c r="D451" s="259">
        <v>6</v>
      </c>
      <c r="E451" s="260" t="s">
        <v>1181</v>
      </c>
      <c r="F451" s="261" t="s">
        <v>1261</v>
      </c>
      <c r="G451" s="262">
        <v>449</v>
      </c>
      <c r="H451" s="59"/>
      <c r="I451" s="274"/>
      <c r="J451" s="273"/>
      <c r="K451" s="273"/>
      <c r="P451" s="279" t="s">
        <v>79</v>
      </c>
      <c r="Q451" s="284" t="s">
        <v>888</v>
      </c>
      <c r="R451" s="285">
        <v>14712</v>
      </c>
      <c r="S451" s="286">
        <v>6</v>
      </c>
      <c r="T451" s="287" t="s">
        <v>1181</v>
      </c>
      <c r="U451" s="284" t="s">
        <v>1261</v>
      </c>
      <c r="V451" s="288">
        <v>449</v>
      </c>
    </row>
    <row r="452" spans="1:22" ht="18.45" customHeight="1" thickBot="1" x14ac:dyDescent="0.4">
      <c r="A452" s="257">
        <v>112024</v>
      </c>
      <c r="B452" s="269" t="s">
        <v>889</v>
      </c>
      <c r="C452" s="258">
        <v>13739.000000000002</v>
      </c>
      <c r="D452" s="259">
        <v>6</v>
      </c>
      <c r="E452" s="260" t="s">
        <v>1181</v>
      </c>
      <c r="F452" s="261">
        <v>0</v>
      </c>
      <c r="G452" s="262">
        <v>450</v>
      </c>
      <c r="H452" s="59"/>
      <c r="I452" s="274"/>
      <c r="J452" s="273"/>
      <c r="K452" s="273"/>
      <c r="P452" s="279">
        <v>112024</v>
      </c>
      <c r="Q452" s="284" t="s">
        <v>889</v>
      </c>
      <c r="R452" s="285">
        <v>13739</v>
      </c>
      <c r="S452" s="286">
        <v>6</v>
      </c>
      <c r="T452" s="287" t="s">
        <v>1181</v>
      </c>
      <c r="U452" s="284">
        <v>0</v>
      </c>
      <c r="V452" s="288">
        <v>450</v>
      </c>
    </row>
    <row r="453" spans="1:22" ht="18.45" customHeight="1" thickBot="1" x14ac:dyDescent="0.4">
      <c r="A453" s="257">
        <v>1250</v>
      </c>
      <c r="B453" s="269" t="s">
        <v>890</v>
      </c>
      <c r="C453" s="258">
        <v>11935.000000000002</v>
      </c>
      <c r="D453" s="259">
        <v>6</v>
      </c>
      <c r="E453" s="260" t="s">
        <v>1181</v>
      </c>
      <c r="F453" s="261" t="s">
        <v>1003</v>
      </c>
      <c r="G453" s="262">
        <v>451</v>
      </c>
      <c r="H453" s="59"/>
      <c r="I453" s="274"/>
      <c r="J453" s="273"/>
      <c r="K453" s="273"/>
      <c r="P453" s="279">
        <v>1250</v>
      </c>
      <c r="Q453" s="284" t="s">
        <v>890</v>
      </c>
      <c r="R453" s="285">
        <v>11935</v>
      </c>
      <c r="S453" s="286">
        <v>6</v>
      </c>
      <c r="T453" s="287" t="s">
        <v>1181</v>
      </c>
      <c r="U453" s="284" t="s">
        <v>1003</v>
      </c>
      <c r="V453" s="288">
        <v>451</v>
      </c>
    </row>
    <row r="454" spans="1:22" ht="18.45" customHeight="1" thickBot="1" x14ac:dyDescent="0.4">
      <c r="A454" s="257">
        <v>1450</v>
      </c>
      <c r="B454" s="269" t="s">
        <v>891</v>
      </c>
      <c r="C454" s="258">
        <v>24079.000000000004</v>
      </c>
      <c r="D454" s="259">
        <v>6</v>
      </c>
      <c r="E454" s="260" t="s">
        <v>1181</v>
      </c>
      <c r="F454" s="261" t="s">
        <v>1262</v>
      </c>
      <c r="G454" s="262">
        <v>452</v>
      </c>
      <c r="H454" s="59"/>
      <c r="I454" s="274"/>
      <c r="J454" s="273"/>
      <c r="K454" s="273"/>
      <c r="P454" s="279">
        <v>1450</v>
      </c>
      <c r="Q454" s="284" t="s">
        <v>891</v>
      </c>
      <c r="R454" s="285">
        <v>24079</v>
      </c>
      <c r="S454" s="286">
        <v>6</v>
      </c>
      <c r="T454" s="287" t="s">
        <v>1181</v>
      </c>
      <c r="U454" s="284" t="s">
        <v>1262</v>
      </c>
      <c r="V454" s="288">
        <v>452</v>
      </c>
    </row>
    <row r="455" spans="1:22" ht="18.45" customHeight="1" thickBot="1" x14ac:dyDescent="0.4">
      <c r="A455" s="257">
        <v>1454</v>
      </c>
      <c r="B455" s="269" t="s">
        <v>892</v>
      </c>
      <c r="C455" s="258">
        <v>19679</v>
      </c>
      <c r="D455" s="259">
        <v>6</v>
      </c>
      <c r="E455" s="260" t="s">
        <v>1181</v>
      </c>
      <c r="F455" s="261" t="s">
        <v>1263</v>
      </c>
      <c r="G455" s="262">
        <v>453</v>
      </c>
      <c r="H455" s="59"/>
      <c r="I455" s="274"/>
      <c r="J455" s="273"/>
      <c r="K455" s="273"/>
      <c r="P455" s="279">
        <v>1454</v>
      </c>
      <c r="Q455" s="284" t="s">
        <v>892</v>
      </c>
      <c r="R455" s="285">
        <v>19679</v>
      </c>
      <c r="S455" s="286">
        <v>6</v>
      </c>
      <c r="T455" s="287" t="s">
        <v>1181</v>
      </c>
      <c r="U455" s="284" t="s">
        <v>1263</v>
      </c>
      <c r="V455" s="288">
        <v>453</v>
      </c>
    </row>
    <row r="456" spans="1:22" ht="18.45" customHeight="1" thickBot="1" x14ac:dyDescent="0.4">
      <c r="A456" s="257">
        <v>1456</v>
      </c>
      <c r="B456" s="269" t="s">
        <v>893</v>
      </c>
      <c r="C456" s="258">
        <v>22825.000000000004</v>
      </c>
      <c r="D456" s="259">
        <v>6</v>
      </c>
      <c r="E456" s="260" t="s">
        <v>1181</v>
      </c>
      <c r="F456" s="261" t="s">
        <v>1264</v>
      </c>
      <c r="G456" s="262">
        <v>454</v>
      </c>
      <c r="H456" s="59"/>
      <c r="I456" s="274"/>
      <c r="J456" s="273"/>
      <c r="K456" s="273"/>
      <c r="P456" s="279">
        <v>1456</v>
      </c>
      <c r="Q456" s="284" t="s">
        <v>893</v>
      </c>
      <c r="R456" s="285">
        <v>22825</v>
      </c>
      <c r="S456" s="286">
        <v>6</v>
      </c>
      <c r="T456" s="287" t="s">
        <v>1181</v>
      </c>
      <c r="U456" s="284" t="s">
        <v>1264</v>
      </c>
      <c r="V456" s="288">
        <v>454</v>
      </c>
    </row>
    <row r="457" spans="1:22" ht="18.45" customHeight="1" thickBot="1" x14ac:dyDescent="0.4">
      <c r="A457" s="257">
        <v>1459</v>
      </c>
      <c r="B457" s="269" t="s">
        <v>894</v>
      </c>
      <c r="C457" s="258">
        <v>28578.000000000004</v>
      </c>
      <c r="D457" s="259">
        <v>6</v>
      </c>
      <c r="E457" s="260" t="s">
        <v>1181</v>
      </c>
      <c r="F457" s="261" t="s">
        <v>1265</v>
      </c>
      <c r="G457" s="262">
        <v>455</v>
      </c>
      <c r="H457" s="59"/>
      <c r="I457" s="273"/>
      <c r="J457" s="273"/>
      <c r="K457" s="273"/>
      <c r="P457" s="279">
        <v>1459</v>
      </c>
      <c r="Q457" s="284" t="s">
        <v>894</v>
      </c>
      <c r="R457" s="285">
        <v>28578</v>
      </c>
      <c r="S457" s="286">
        <v>6</v>
      </c>
      <c r="T457" s="287" t="s">
        <v>1181</v>
      </c>
      <c r="U457" s="284" t="s">
        <v>1265</v>
      </c>
      <c r="V457" s="288">
        <v>455</v>
      </c>
    </row>
    <row r="458" spans="1:22" ht="18.45" customHeight="1" thickBot="1" x14ac:dyDescent="0.4">
      <c r="A458" s="257">
        <v>11261400</v>
      </c>
      <c r="B458" s="269" t="s">
        <v>895</v>
      </c>
      <c r="C458" s="258">
        <v>11227.436000000002</v>
      </c>
      <c r="D458" s="259">
        <v>6</v>
      </c>
      <c r="E458" s="260" t="s">
        <v>957</v>
      </c>
      <c r="F458" s="261">
        <v>0</v>
      </c>
      <c r="G458" s="262">
        <v>456</v>
      </c>
      <c r="H458" s="59"/>
      <c r="I458" s="273"/>
      <c r="J458" s="273"/>
      <c r="K458" s="273"/>
      <c r="P458" s="279">
        <v>11261400</v>
      </c>
      <c r="Q458" s="284" t="s">
        <v>895</v>
      </c>
      <c r="R458" s="285">
        <v>11227</v>
      </c>
      <c r="S458" s="286">
        <v>6</v>
      </c>
      <c r="T458" s="287" t="s">
        <v>957</v>
      </c>
      <c r="U458" s="284">
        <v>0</v>
      </c>
      <c r="V458" s="288">
        <v>456</v>
      </c>
    </row>
    <row r="459" spans="1:22" ht="18.45" customHeight="1" thickBot="1" x14ac:dyDescent="0.4">
      <c r="A459" s="257">
        <v>1420</v>
      </c>
      <c r="B459" s="269" t="s">
        <v>897</v>
      </c>
      <c r="C459" s="258">
        <v>14352.030000000002</v>
      </c>
      <c r="D459" s="259" t="s">
        <v>620</v>
      </c>
      <c r="E459" s="260" t="s">
        <v>1266</v>
      </c>
      <c r="F459" s="261">
        <v>0</v>
      </c>
      <c r="G459" s="262">
        <v>457</v>
      </c>
      <c r="H459" s="59"/>
      <c r="I459" s="273"/>
      <c r="J459" s="273"/>
      <c r="K459" s="273"/>
      <c r="P459" s="279">
        <v>1420</v>
      </c>
      <c r="Q459" s="284" t="s">
        <v>897</v>
      </c>
      <c r="R459" s="285">
        <v>14352</v>
      </c>
      <c r="S459" s="292"/>
      <c r="T459" s="287" t="s">
        <v>1266</v>
      </c>
      <c r="U459" s="284">
        <v>0</v>
      </c>
      <c r="V459" s="288">
        <v>457</v>
      </c>
    </row>
    <row r="460" spans="1:22" ht="18.45" customHeight="1" thickBot="1" x14ac:dyDescent="0.4">
      <c r="A460" s="257">
        <v>3216</v>
      </c>
      <c r="B460" s="269" t="s">
        <v>334</v>
      </c>
      <c r="C460" s="258">
        <v>7004.5580000000009</v>
      </c>
      <c r="D460" s="259" t="s">
        <v>620</v>
      </c>
      <c r="E460" s="260" t="s">
        <v>1571</v>
      </c>
      <c r="F460" s="261">
        <v>0</v>
      </c>
      <c r="G460" s="262">
        <v>458</v>
      </c>
      <c r="H460" s="59"/>
      <c r="I460" s="273"/>
      <c r="J460" s="273"/>
      <c r="K460" s="273"/>
      <c r="P460" s="279">
        <v>3216</v>
      </c>
      <c r="Q460" s="284" t="s">
        <v>334</v>
      </c>
      <c r="R460" s="285">
        <v>7005</v>
      </c>
      <c r="S460" s="292"/>
      <c r="T460" s="287" t="s">
        <v>1571</v>
      </c>
      <c r="U460" s="284">
        <v>0</v>
      </c>
      <c r="V460" s="288">
        <v>458</v>
      </c>
    </row>
    <row r="461" spans="1:22" ht="18.45" customHeight="1" thickBot="1" x14ac:dyDescent="0.4">
      <c r="A461" s="257">
        <v>61516</v>
      </c>
      <c r="B461" s="269" t="s">
        <v>362</v>
      </c>
      <c r="C461" s="258">
        <v>32135.598000000002</v>
      </c>
      <c r="D461" s="259" t="s">
        <v>620</v>
      </c>
      <c r="E461" s="260" t="s">
        <v>1813</v>
      </c>
      <c r="F461" s="261">
        <v>0</v>
      </c>
      <c r="G461" s="262">
        <v>459</v>
      </c>
      <c r="H461" s="59"/>
      <c r="I461" s="273"/>
      <c r="J461" s="273"/>
      <c r="K461" s="273"/>
      <c r="P461" s="279">
        <v>61516</v>
      </c>
      <c r="Q461" s="284" t="s">
        <v>362</v>
      </c>
      <c r="R461" s="285">
        <v>32136</v>
      </c>
      <c r="S461" s="292"/>
      <c r="T461" s="287" t="s">
        <v>726</v>
      </c>
      <c r="U461" s="284">
        <v>0</v>
      </c>
      <c r="V461" s="288">
        <v>459</v>
      </c>
    </row>
    <row r="462" spans="1:22" ht="18.45" customHeight="1" thickBot="1" x14ac:dyDescent="0.4">
      <c r="A462" s="257">
        <v>63882</v>
      </c>
      <c r="B462" s="269" t="s">
        <v>362</v>
      </c>
      <c r="C462" s="258">
        <v>33458.095000000008</v>
      </c>
      <c r="D462" s="259" t="s">
        <v>620</v>
      </c>
      <c r="E462" s="260" t="s">
        <v>726</v>
      </c>
      <c r="F462" s="261">
        <v>0</v>
      </c>
      <c r="G462" s="262">
        <v>460</v>
      </c>
      <c r="H462" s="59"/>
      <c r="I462" s="273"/>
      <c r="J462" s="273"/>
      <c r="K462" s="273"/>
      <c r="P462" s="279">
        <v>63882</v>
      </c>
      <c r="Q462" s="284" t="s">
        <v>362</v>
      </c>
      <c r="R462" s="285">
        <v>33458</v>
      </c>
      <c r="S462" s="292"/>
      <c r="T462" s="287" t="s">
        <v>726</v>
      </c>
      <c r="U462" s="284">
        <v>0</v>
      </c>
      <c r="V462" s="288">
        <v>460</v>
      </c>
    </row>
    <row r="463" spans="1:22" ht="18.45" customHeight="1" thickBot="1" x14ac:dyDescent="0.4">
      <c r="A463" s="257">
        <v>1410</v>
      </c>
      <c r="B463" s="269" t="s">
        <v>898</v>
      </c>
      <c r="C463" s="258">
        <v>18284.75</v>
      </c>
      <c r="D463" s="259" t="s">
        <v>620</v>
      </c>
      <c r="E463" s="260" t="s">
        <v>1267</v>
      </c>
      <c r="F463" s="261">
        <v>0</v>
      </c>
      <c r="G463" s="262">
        <v>461</v>
      </c>
      <c r="H463" s="59"/>
      <c r="I463" s="273"/>
      <c r="J463" s="273"/>
      <c r="K463" s="273"/>
      <c r="P463" s="279">
        <v>1410</v>
      </c>
      <c r="Q463" s="284" t="s">
        <v>898</v>
      </c>
      <c r="R463" s="285">
        <v>18285</v>
      </c>
      <c r="S463" s="292"/>
      <c r="T463" s="287" t="s">
        <v>1267</v>
      </c>
      <c r="U463" s="284">
        <v>0</v>
      </c>
      <c r="V463" s="288">
        <v>461</v>
      </c>
    </row>
    <row r="464" spans="1:22" ht="18.45" customHeight="1" thickBot="1" x14ac:dyDescent="0.4">
      <c r="A464" s="257">
        <v>1411</v>
      </c>
      <c r="B464" s="269" t="s">
        <v>899</v>
      </c>
      <c r="C464" s="258">
        <v>18284.75</v>
      </c>
      <c r="D464" s="259" t="s">
        <v>620</v>
      </c>
      <c r="E464" s="260" t="s">
        <v>1268</v>
      </c>
      <c r="F464" s="261">
        <v>0</v>
      </c>
      <c r="G464" s="262">
        <v>462</v>
      </c>
      <c r="H464" s="59"/>
      <c r="I464" s="273"/>
      <c r="J464" s="273"/>
      <c r="K464" s="273"/>
      <c r="P464" s="279">
        <v>1411</v>
      </c>
      <c r="Q464" s="284" t="s">
        <v>899</v>
      </c>
      <c r="R464" s="285">
        <v>18285</v>
      </c>
      <c r="S464" s="292"/>
      <c r="T464" s="287" t="s">
        <v>1268</v>
      </c>
      <c r="U464" s="284">
        <v>0</v>
      </c>
      <c r="V464" s="288">
        <v>462</v>
      </c>
    </row>
    <row r="465" spans="1:22" ht="18.45" customHeight="1" thickBot="1" x14ac:dyDescent="0.4">
      <c r="A465" s="257">
        <v>1421</v>
      </c>
      <c r="B465" s="269" t="s">
        <v>900</v>
      </c>
      <c r="C465" s="258">
        <v>14352.030000000002</v>
      </c>
      <c r="D465" s="259" t="s">
        <v>620</v>
      </c>
      <c r="E465" s="260" t="s">
        <v>856</v>
      </c>
      <c r="F465" s="261">
        <v>0</v>
      </c>
      <c r="G465" s="262">
        <v>463</v>
      </c>
      <c r="H465" s="59"/>
      <c r="I465" s="273"/>
      <c r="J465" s="273"/>
      <c r="K465" s="273"/>
      <c r="P465" s="279">
        <v>1421</v>
      </c>
      <c r="Q465" s="284" t="s">
        <v>900</v>
      </c>
      <c r="R465" s="285">
        <v>14352</v>
      </c>
      <c r="S465" s="292"/>
      <c r="T465" s="287" t="s">
        <v>856</v>
      </c>
      <c r="U465" s="284">
        <v>0</v>
      </c>
      <c r="V465" s="288">
        <v>463</v>
      </c>
    </row>
    <row r="466" spans="1:22" ht="18.45" customHeight="1" thickBot="1" x14ac:dyDescent="0.4">
      <c r="A466" s="257">
        <v>1860</v>
      </c>
      <c r="B466" s="269" t="s">
        <v>901</v>
      </c>
      <c r="C466" s="258">
        <v>10784.400000000001</v>
      </c>
      <c r="D466" s="259" t="s">
        <v>620</v>
      </c>
      <c r="E466" s="260" t="s">
        <v>726</v>
      </c>
      <c r="F466" s="261" t="s">
        <v>1269</v>
      </c>
      <c r="G466" s="262">
        <v>464</v>
      </c>
      <c r="H466" s="59"/>
      <c r="I466" s="273"/>
      <c r="J466" s="273"/>
      <c r="K466" s="273"/>
      <c r="P466" s="279">
        <v>1860</v>
      </c>
      <c r="Q466" s="284" t="s">
        <v>901</v>
      </c>
      <c r="R466" s="285">
        <v>10784</v>
      </c>
      <c r="S466" s="292"/>
      <c r="T466" s="287" t="s">
        <v>726</v>
      </c>
      <c r="U466" s="284" t="s">
        <v>1269</v>
      </c>
      <c r="V466" s="288">
        <v>464</v>
      </c>
    </row>
    <row r="467" spans="1:22" ht="18.45" customHeight="1" thickBot="1" x14ac:dyDescent="0.4">
      <c r="A467" s="257">
        <v>1914</v>
      </c>
      <c r="B467" s="269" t="s">
        <v>902</v>
      </c>
      <c r="C467" s="258">
        <v>13622.400000000001</v>
      </c>
      <c r="D467" s="259" t="s">
        <v>620</v>
      </c>
      <c r="E467" s="260" t="s">
        <v>726</v>
      </c>
      <c r="F467" s="261" t="s">
        <v>1270</v>
      </c>
      <c r="G467" s="262">
        <v>465</v>
      </c>
      <c r="H467" s="59"/>
      <c r="I467" s="273"/>
      <c r="J467" s="273"/>
      <c r="K467" s="273"/>
      <c r="P467" s="279">
        <v>1914</v>
      </c>
      <c r="Q467" s="284" t="s">
        <v>902</v>
      </c>
      <c r="R467" s="285">
        <v>13622</v>
      </c>
      <c r="S467" s="292"/>
      <c r="T467" s="287" t="s">
        <v>726</v>
      </c>
      <c r="U467" s="284" t="s">
        <v>1270</v>
      </c>
      <c r="V467" s="288">
        <v>465</v>
      </c>
    </row>
    <row r="468" spans="1:22" ht="18.45" customHeight="1" thickBot="1" x14ac:dyDescent="0.4">
      <c r="A468" s="257">
        <v>1952</v>
      </c>
      <c r="B468" s="269" t="s">
        <v>903</v>
      </c>
      <c r="C468" s="258">
        <v>13622.400000000001</v>
      </c>
      <c r="D468" s="259" t="s">
        <v>620</v>
      </c>
      <c r="E468" s="260" t="s">
        <v>726</v>
      </c>
      <c r="F468" s="261" t="s">
        <v>1271</v>
      </c>
      <c r="G468" s="262">
        <v>466</v>
      </c>
      <c r="H468" s="59"/>
      <c r="I468" s="273"/>
      <c r="J468" s="273"/>
      <c r="K468" s="273"/>
      <c r="P468" s="279">
        <v>1952</v>
      </c>
      <c r="Q468" s="284" t="s">
        <v>903</v>
      </c>
      <c r="R468" s="285">
        <v>13622</v>
      </c>
      <c r="S468" s="292"/>
      <c r="T468" s="287" t="s">
        <v>726</v>
      </c>
      <c r="U468" s="284" t="s">
        <v>1271</v>
      </c>
      <c r="V468" s="288">
        <v>466</v>
      </c>
    </row>
    <row r="469" spans="1:22" ht="18.45" customHeight="1" thickBot="1" x14ac:dyDescent="0.4">
      <c r="A469" s="257">
        <v>3055</v>
      </c>
      <c r="B469" s="269" t="s">
        <v>904</v>
      </c>
      <c r="C469" s="258">
        <v>13622.400000000001</v>
      </c>
      <c r="D469" s="259" t="s">
        <v>620</v>
      </c>
      <c r="E469" s="260" t="s">
        <v>726</v>
      </c>
      <c r="F469" s="261" t="s">
        <v>1272</v>
      </c>
      <c r="G469" s="262">
        <v>467</v>
      </c>
      <c r="H469" s="59"/>
      <c r="I469" s="273"/>
      <c r="J469" s="273"/>
      <c r="K469" s="273"/>
      <c r="P469" s="279">
        <v>3055</v>
      </c>
      <c r="Q469" s="284" t="s">
        <v>904</v>
      </c>
      <c r="R469" s="285">
        <v>13622</v>
      </c>
      <c r="S469" s="292"/>
      <c r="T469" s="287" t="s">
        <v>726</v>
      </c>
      <c r="U469" s="284" t="s">
        <v>1272</v>
      </c>
      <c r="V469" s="288">
        <v>467</v>
      </c>
    </row>
    <row r="470" spans="1:22" ht="18.45" customHeight="1" thickBot="1" x14ac:dyDescent="0.4">
      <c r="A470" s="257">
        <v>1127580</v>
      </c>
      <c r="B470" s="269" t="s">
        <v>365</v>
      </c>
      <c r="C470" s="258">
        <v>10691.143289314761</v>
      </c>
      <c r="D470" s="259">
        <v>6</v>
      </c>
      <c r="E470" s="260" t="s">
        <v>1571</v>
      </c>
      <c r="F470" s="261">
        <v>0</v>
      </c>
      <c r="G470" s="262">
        <v>468</v>
      </c>
      <c r="H470" s="59"/>
      <c r="I470" s="273"/>
      <c r="J470" s="273"/>
      <c r="K470" s="273"/>
      <c r="P470" s="279">
        <v>1127580</v>
      </c>
      <c r="Q470" s="284" t="s">
        <v>365</v>
      </c>
      <c r="R470" s="285">
        <v>10691</v>
      </c>
      <c r="S470" s="286">
        <v>6</v>
      </c>
      <c r="T470" s="287" t="s">
        <v>1571</v>
      </c>
      <c r="U470" s="284">
        <v>0</v>
      </c>
      <c r="V470" s="288">
        <v>468</v>
      </c>
    </row>
    <row r="471" spans="1:22" ht="18.45" customHeight="1" thickBot="1" x14ac:dyDescent="0.4">
      <c r="A471" s="257">
        <v>11155800</v>
      </c>
      <c r="B471" s="269" t="s">
        <v>366</v>
      </c>
      <c r="C471" s="258">
        <v>15303.6</v>
      </c>
      <c r="D471" s="259">
        <v>6</v>
      </c>
      <c r="E471" s="260" t="s">
        <v>905</v>
      </c>
      <c r="F471" s="261" t="s">
        <v>1273</v>
      </c>
      <c r="G471" s="262">
        <v>469</v>
      </c>
      <c r="H471" s="59"/>
      <c r="I471" s="273"/>
      <c r="J471" s="273"/>
      <c r="K471" s="273"/>
      <c r="P471" s="279">
        <v>11155800</v>
      </c>
      <c r="Q471" s="284" t="s">
        <v>366</v>
      </c>
      <c r="R471" s="285">
        <v>15304</v>
      </c>
      <c r="S471" s="286">
        <v>6</v>
      </c>
      <c r="T471" s="287" t="s">
        <v>905</v>
      </c>
      <c r="U471" s="284" t="s">
        <v>1273</v>
      </c>
      <c r="V471" s="288">
        <v>469</v>
      </c>
    </row>
    <row r="472" spans="1:22" ht="18.45" customHeight="1" thickBot="1" x14ac:dyDescent="0.4">
      <c r="A472" s="257">
        <v>11263400</v>
      </c>
      <c r="B472" s="269" t="s">
        <v>367</v>
      </c>
      <c r="C472" s="258">
        <v>21750.95</v>
      </c>
      <c r="D472" s="259">
        <v>6</v>
      </c>
      <c r="E472" s="260" t="s">
        <v>1601</v>
      </c>
      <c r="F472" s="261">
        <v>0</v>
      </c>
      <c r="G472" s="262">
        <v>470</v>
      </c>
      <c r="H472" s="59"/>
      <c r="I472" s="273"/>
      <c r="J472" s="273"/>
      <c r="K472" s="273"/>
      <c r="P472" s="279">
        <v>11263400</v>
      </c>
      <c r="Q472" s="284" t="s">
        <v>367</v>
      </c>
      <c r="R472" s="285">
        <v>21751</v>
      </c>
      <c r="S472" s="286">
        <v>6</v>
      </c>
      <c r="T472" s="287" t="s">
        <v>1601</v>
      </c>
      <c r="U472" s="284">
        <v>0</v>
      </c>
      <c r="V472" s="288">
        <v>470</v>
      </c>
    </row>
    <row r="473" spans="1:22" ht="18.45" customHeight="1" thickBot="1" x14ac:dyDescent="0.4">
      <c r="A473" s="257">
        <v>1072121</v>
      </c>
      <c r="B473" s="269" t="s">
        <v>368</v>
      </c>
      <c r="C473" s="258">
        <v>23500.400000000001</v>
      </c>
      <c r="D473" s="259">
        <v>6</v>
      </c>
      <c r="E473" s="260" t="s">
        <v>906</v>
      </c>
      <c r="F473" s="261">
        <v>0</v>
      </c>
      <c r="G473" s="262">
        <v>471</v>
      </c>
      <c r="H473" s="59"/>
      <c r="I473" s="273"/>
      <c r="J473" s="273"/>
      <c r="K473" s="273"/>
      <c r="P473" s="279">
        <v>1072121</v>
      </c>
      <c r="Q473" s="284" t="s">
        <v>368</v>
      </c>
      <c r="R473" s="285">
        <v>23500</v>
      </c>
      <c r="S473" s="286">
        <v>6</v>
      </c>
      <c r="T473" s="287" t="s">
        <v>1571</v>
      </c>
      <c r="U473" s="284">
        <v>0</v>
      </c>
      <c r="V473" s="288">
        <v>471</v>
      </c>
    </row>
    <row r="474" spans="1:22" ht="18.45" customHeight="1" thickBot="1" x14ac:dyDescent="0.4">
      <c r="A474" s="257">
        <v>11350600</v>
      </c>
      <c r="B474" s="269" t="s">
        <v>369</v>
      </c>
      <c r="C474" s="258">
        <v>20369.920000000002</v>
      </c>
      <c r="D474" s="259">
        <v>6</v>
      </c>
      <c r="E474" s="260" t="s">
        <v>1602</v>
      </c>
      <c r="F474" s="261">
        <v>0</v>
      </c>
      <c r="G474" s="262">
        <v>472</v>
      </c>
      <c r="H474" s="59"/>
      <c r="I474" s="273"/>
      <c r="J474" s="273"/>
      <c r="K474" s="273"/>
      <c r="P474" s="279">
        <v>11350600</v>
      </c>
      <c r="Q474" s="284" t="s">
        <v>369</v>
      </c>
      <c r="R474" s="285">
        <v>20370</v>
      </c>
      <c r="S474" s="286">
        <v>6</v>
      </c>
      <c r="T474" s="287" t="s">
        <v>1602</v>
      </c>
      <c r="U474" s="284">
        <v>0</v>
      </c>
      <c r="V474" s="288">
        <v>472</v>
      </c>
    </row>
    <row r="475" spans="1:22" ht="18.45" customHeight="1" thickBot="1" x14ac:dyDescent="0.4">
      <c r="A475" s="257">
        <v>1271080</v>
      </c>
      <c r="B475" s="269" t="s">
        <v>370</v>
      </c>
      <c r="C475" s="258">
        <v>15303.6</v>
      </c>
      <c r="D475" s="259">
        <v>6</v>
      </c>
      <c r="E475" s="260" t="s">
        <v>1603</v>
      </c>
      <c r="F475" s="261" t="s">
        <v>1704</v>
      </c>
      <c r="G475" s="262">
        <v>473</v>
      </c>
      <c r="H475" s="59"/>
      <c r="I475" s="273"/>
      <c r="J475" s="273"/>
      <c r="K475" s="273"/>
      <c r="P475" s="279">
        <v>1271080</v>
      </c>
      <c r="Q475" s="284" t="s">
        <v>370</v>
      </c>
      <c r="R475" s="285">
        <v>15304</v>
      </c>
      <c r="S475" s="286">
        <v>6</v>
      </c>
      <c r="T475" s="287" t="s">
        <v>1603</v>
      </c>
      <c r="U475" s="284">
        <v>0</v>
      </c>
      <c r="V475" s="288">
        <v>473</v>
      </c>
    </row>
    <row r="476" spans="1:22" ht="18.45" customHeight="1" thickBot="1" x14ac:dyDescent="0.4">
      <c r="A476" s="257">
        <v>11300900</v>
      </c>
      <c r="B476" s="269" t="s">
        <v>371</v>
      </c>
      <c r="C476" s="258">
        <v>15303.6</v>
      </c>
      <c r="D476" s="259">
        <v>6</v>
      </c>
      <c r="E476" s="260" t="s">
        <v>1604</v>
      </c>
      <c r="F476" s="261" t="s">
        <v>822</v>
      </c>
      <c r="G476" s="262">
        <v>474</v>
      </c>
      <c r="H476" s="59"/>
      <c r="I476" s="273"/>
      <c r="J476" s="273"/>
      <c r="K476" s="273"/>
      <c r="P476" s="279">
        <v>11300900</v>
      </c>
      <c r="Q476" s="284" t="s">
        <v>371</v>
      </c>
      <c r="R476" s="285">
        <v>15304</v>
      </c>
      <c r="S476" s="286">
        <v>6</v>
      </c>
      <c r="T476" s="287" t="s">
        <v>1604</v>
      </c>
      <c r="U476" s="284" t="s">
        <v>822</v>
      </c>
      <c r="V476" s="288">
        <v>474</v>
      </c>
    </row>
    <row r="477" spans="1:22" ht="18.45" customHeight="1" thickBot="1" x14ac:dyDescent="0.4">
      <c r="A477" s="257">
        <v>11301100</v>
      </c>
      <c r="B477" s="269" t="s">
        <v>372</v>
      </c>
      <c r="C477" s="258">
        <v>15303.6</v>
      </c>
      <c r="D477" s="259">
        <v>6</v>
      </c>
      <c r="E477" s="260" t="s">
        <v>910</v>
      </c>
      <c r="F477" s="261">
        <v>0</v>
      </c>
      <c r="G477" s="262">
        <v>475</v>
      </c>
      <c r="H477" s="59"/>
      <c r="I477" s="273"/>
      <c r="J477" s="273"/>
      <c r="K477" s="273"/>
      <c r="P477" s="279">
        <v>11301100</v>
      </c>
      <c r="Q477" s="284" t="s">
        <v>372</v>
      </c>
      <c r="R477" s="285">
        <v>15304</v>
      </c>
      <c r="S477" s="286">
        <v>6</v>
      </c>
      <c r="T477" s="287" t="s">
        <v>910</v>
      </c>
      <c r="U477" s="284">
        <v>0</v>
      </c>
      <c r="V477" s="288">
        <v>475</v>
      </c>
    </row>
    <row r="478" spans="1:22" ht="18.45" customHeight="1" thickBot="1" x14ac:dyDescent="0.4">
      <c r="A478" s="257">
        <v>11231700</v>
      </c>
      <c r="B478" s="269" t="s">
        <v>373</v>
      </c>
      <c r="C478" s="258">
        <v>42261.48</v>
      </c>
      <c r="D478" s="259">
        <v>6</v>
      </c>
      <c r="E478" s="260" t="s">
        <v>1571</v>
      </c>
      <c r="F478" s="261">
        <v>0</v>
      </c>
      <c r="G478" s="262">
        <v>476</v>
      </c>
      <c r="H478" s="59"/>
      <c r="I478" s="273"/>
      <c r="J478" s="273"/>
      <c r="K478" s="273"/>
      <c r="P478" s="279">
        <v>11231700</v>
      </c>
      <c r="Q478" s="284" t="s">
        <v>1935</v>
      </c>
      <c r="R478" s="285">
        <v>42261</v>
      </c>
      <c r="S478" s="286">
        <v>6</v>
      </c>
      <c r="T478" s="287" t="s">
        <v>1571</v>
      </c>
      <c r="U478" s="284">
        <v>0</v>
      </c>
      <c r="V478" s="288">
        <v>476</v>
      </c>
    </row>
    <row r="479" spans="1:22" ht="18.45" customHeight="1" thickBot="1" x14ac:dyDescent="0.4">
      <c r="A479" s="257">
        <v>32780</v>
      </c>
      <c r="B479" s="269" t="s">
        <v>374</v>
      </c>
      <c r="C479" s="258">
        <v>23082.93</v>
      </c>
      <c r="D479" s="259">
        <v>6</v>
      </c>
      <c r="E479" s="260" t="s">
        <v>1275</v>
      </c>
      <c r="F479" s="261">
        <v>0</v>
      </c>
      <c r="G479" s="262">
        <v>477</v>
      </c>
      <c r="H479" s="59"/>
      <c r="I479" s="273"/>
      <c r="J479" s="273"/>
      <c r="K479" s="273"/>
      <c r="P479" s="279">
        <v>32780</v>
      </c>
      <c r="Q479" s="284" t="s">
        <v>374</v>
      </c>
      <c r="R479" s="285">
        <v>23083</v>
      </c>
      <c r="S479" s="286">
        <v>6</v>
      </c>
      <c r="T479" s="287" t="s">
        <v>1275</v>
      </c>
      <c r="U479" s="284">
        <v>0</v>
      </c>
      <c r="V479" s="288">
        <v>477</v>
      </c>
    </row>
    <row r="480" spans="1:22" ht="18.45" customHeight="1" thickBot="1" x14ac:dyDescent="0.4">
      <c r="A480" s="257">
        <v>11316100</v>
      </c>
      <c r="B480" s="269" t="s">
        <v>375</v>
      </c>
      <c r="C480" s="258">
        <v>25059.100000000002</v>
      </c>
      <c r="D480" s="259">
        <v>6</v>
      </c>
      <c r="E480" s="260" t="s">
        <v>1276</v>
      </c>
      <c r="F480" s="261" t="s">
        <v>1277</v>
      </c>
      <c r="G480" s="262">
        <v>478</v>
      </c>
      <c r="H480" s="59"/>
      <c r="I480" s="273"/>
      <c r="J480" s="273"/>
      <c r="K480" s="273"/>
      <c r="P480" s="279">
        <v>11316100</v>
      </c>
      <c r="Q480" s="284" t="s">
        <v>375</v>
      </c>
      <c r="R480" s="285">
        <v>25059</v>
      </c>
      <c r="S480" s="286">
        <v>6</v>
      </c>
      <c r="T480" s="287" t="s">
        <v>1571</v>
      </c>
      <c r="U480" s="284" t="s">
        <v>1277</v>
      </c>
      <c r="V480" s="288">
        <v>478</v>
      </c>
    </row>
    <row r="481" spans="1:22" ht="18.45" customHeight="1" thickBot="1" x14ac:dyDescent="0.4">
      <c r="A481" s="257">
        <v>1057961</v>
      </c>
      <c r="B481" s="269" t="s">
        <v>1150</v>
      </c>
      <c r="C481" s="258">
        <v>29366.780000000002</v>
      </c>
      <c r="D481" s="259">
        <v>6</v>
      </c>
      <c r="E481" s="263" t="s">
        <v>1571</v>
      </c>
      <c r="F481" s="261">
        <v>0</v>
      </c>
      <c r="G481" s="262">
        <v>479</v>
      </c>
      <c r="H481" s="59"/>
      <c r="I481" s="273"/>
      <c r="J481" s="273"/>
      <c r="K481" s="273"/>
      <c r="P481" s="279">
        <v>1057961</v>
      </c>
      <c r="Q481" s="284" t="s">
        <v>1936</v>
      </c>
      <c r="R481" s="285">
        <v>29367</v>
      </c>
      <c r="S481" s="286">
        <v>6</v>
      </c>
      <c r="T481" s="287" t="s">
        <v>911</v>
      </c>
      <c r="U481" s="284">
        <v>0</v>
      </c>
      <c r="V481" s="288">
        <v>479</v>
      </c>
    </row>
    <row r="482" spans="1:22" ht="18.45" customHeight="1" thickBot="1" x14ac:dyDescent="0.4">
      <c r="A482" s="257">
        <v>11122600</v>
      </c>
      <c r="B482" s="269" t="s">
        <v>376</v>
      </c>
      <c r="C482" s="258">
        <v>32753.410000000003</v>
      </c>
      <c r="D482" s="259">
        <v>6</v>
      </c>
      <c r="E482" s="260" t="s">
        <v>1605</v>
      </c>
      <c r="F482" s="261" t="s">
        <v>1278</v>
      </c>
      <c r="G482" s="262">
        <v>480</v>
      </c>
      <c r="H482" s="59"/>
      <c r="P482" s="279">
        <v>11122600</v>
      </c>
      <c r="Q482" s="284" t="s">
        <v>376</v>
      </c>
      <c r="R482" s="285">
        <v>32753</v>
      </c>
      <c r="S482" s="286">
        <v>6</v>
      </c>
      <c r="T482" s="287" t="s">
        <v>1605</v>
      </c>
      <c r="U482" s="284" t="s">
        <v>1278</v>
      </c>
      <c r="V482" s="288">
        <v>480</v>
      </c>
    </row>
    <row r="483" spans="1:22" ht="18.45" customHeight="1" thickBot="1" x14ac:dyDescent="0.4">
      <c r="A483" s="257">
        <v>11223200</v>
      </c>
      <c r="B483" s="269" t="s">
        <v>377</v>
      </c>
      <c r="C483" s="258">
        <v>35240.79</v>
      </c>
      <c r="D483" s="259">
        <v>6</v>
      </c>
      <c r="E483" s="260" t="s">
        <v>1279</v>
      </c>
      <c r="F483" s="261">
        <v>0</v>
      </c>
      <c r="G483" s="262">
        <v>481</v>
      </c>
      <c r="H483" s="59"/>
      <c r="P483" s="279">
        <v>11223200</v>
      </c>
      <c r="Q483" s="284" t="s">
        <v>1937</v>
      </c>
      <c r="R483" s="285">
        <v>35241</v>
      </c>
      <c r="S483" s="286">
        <v>6</v>
      </c>
      <c r="T483" s="287" t="s">
        <v>1279</v>
      </c>
      <c r="U483" s="284">
        <v>0</v>
      </c>
      <c r="V483" s="288">
        <v>481</v>
      </c>
    </row>
    <row r="484" spans="1:22" ht="18.45" customHeight="1" thickBot="1" x14ac:dyDescent="0.4">
      <c r="A484" s="257">
        <v>11243900</v>
      </c>
      <c r="B484" s="269" t="s">
        <v>378</v>
      </c>
      <c r="C484" s="258">
        <v>56793.36</v>
      </c>
      <c r="D484" s="259">
        <v>6</v>
      </c>
      <c r="E484" s="260" t="s">
        <v>1280</v>
      </c>
      <c r="F484" s="261">
        <v>0</v>
      </c>
      <c r="G484" s="262">
        <v>482</v>
      </c>
      <c r="H484" s="59"/>
      <c r="P484" s="279">
        <v>11243900</v>
      </c>
      <c r="Q484" s="284" t="s">
        <v>378</v>
      </c>
      <c r="R484" s="285">
        <v>56793</v>
      </c>
      <c r="S484" s="286">
        <v>6</v>
      </c>
      <c r="T484" s="287" t="s">
        <v>1280</v>
      </c>
      <c r="U484" s="284">
        <v>0</v>
      </c>
      <c r="V484" s="288">
        <v>482</v>
      </c>
    </row>
    <row r="485" spans="1:22" ht="18.45" customHeight="1" thickBot="1" x14ac:dyDescent="0.4">
      <c r="A485" s="257">
        <v>11151300</v>
      </c>
      <c r="B485" s="269" t="s">
        <v>379</v>
      </c>
      <c r="C485" s="258">
        <v>23026.25</v>
      </c>
      <c r="D485" s="259">
        <v>6</v>
      </c>
      <c r="E485" s="260" t="s">
        <v>1606</v>
      </c>
      <c r="F485" s="261">
        <v>0</v>
      </c>
      <c r="G485" s="262">
        <v>483</v>
      </c>
      <c r="H485" s="59"/>
      <c r="P485" s="279">
        <v>11151300</v>
      </c>
      <c r="Q485" s="284" t="s">
        <v>379</v>
      </c>
      <c r="R485" s="285">
        <v>23026</v>
      </c>
      <c r="S485" s="286">
        <v>6</v>
      </c>
      <c r="T485" s="287" t="s">
        <v>1606</v>
      </c>
      <c r="U485" s="284">
        <v>0</v>
      </c>
      <c r="V485" s="288">
        <v>483</v>
      </c>
    </row>
    <row r="486" spans="1:22" ht="18.45" customHeight="1" thickBot="1" x14ac:dyDescent="0.4">
      <c r="A486" s="257">
        <v>11194200</v>
      </c>
      <c r="B486" s="269" t="s">
        <v>380</v>
      </c>
      <c r="C486" s="258">
        <v>36051.75</v>
      </c>
      <c r="D486" s="259">
        <v>6</v>
      </c>
      <c r="E486" s="260" t="s">
        <v>914</v>
      </c>
      <c r="F486" s="261" t="s">
        <v>1281</v>
      </c>
      <c r="G486" s="262">
        <v>484</v>
      </c>
      <c r="H486" s="59"/>
      <c r="P486" s="279">
        <v>11194200</v>
      </c>
      <c r="Q486" s="284" t="s">
        <v>380</v>
      </c>
      <c r="R486" s="285">
        <v>36052</v>
      </c>
      <c r="S486" s="286">
        <v>6</v>
      </c>
      <c r="T486" s="287" t="s">
        <v>914</v>
      </c>
      <c r="U486" s="284" t="s">
        <v>1281</v>
      </c>
      <c r="V486" s="288">
        <v>484</v>
      </c>
    </row>
    <row r="487" spans="1:22" ht="18.45" customHeight="1" thickBot="1" x14ac:dyDescent="0.4">
      <c r="A487" s="257">
        <v>1126980</v>
      </c>
      <c r="B487" s="269" t="s">
        <v>381</v>
      </c>
      <c r="C487" s="258">
        <v>23539.2716282281</v>
      </c>
      <c r="D487" s="259">
        <v>6</v>
      </c>
      <c r="E487" s="260" t="s">
        <v>915</v>
      </c>
      <c r="F487" s="261" t="s">
        <v>1282</v>
      </c>
      <c r="G487" s="262">
        <v>485</v>
      </c>
      <c r="H487" s="59"/>
      <c r="P487" s="279">
        <v>1126980</v>
      </c>
      <c r="Q487" s="284" t="s">
        <v>381</v>
      </c>
      <c r="R487" s="285">
        <v>23539</v>
      </c>
      <c r="S487" s="286">
        <v>6</v>
      </c>
      <c r="T487" s="287" t="s">
        <v>915</v>
      </c>
      <c r="U487" s="284" t="s">
        <v>1282</v>
      </c>
      <c r="V487" s="288">
        <v>485</v>
      </c>
    </row>
    <row r="488" spans="1:22" ht="18.45" customHeight="1" thickBot="1" x14ac:dyDescent="0.4">
      <c r="A488" s="257">
        <v>11136400</v>
      </c>
      <c r="B488" s="269" t="s">
        <v>382</v>
      </c>
      <c r="C488" s="258">
        <v>15303.6</v>
      </c>
      <c r="D488" s="259">
        <v>6</v>
      </c>
      <c r="E488" s="260" t="s">
        <v>1571</v>
      </c>
      <c r="F488" s="261">
        <v>0</v>
      </c>
      <c r="G488" s="262">
        <v>486</v>
      </c>
      <c r="H488" s="59"/>
      <c r="P488" s="279">
        <v>11136400</v>
      </c>
      <c r="Q488" s="284" t="s">
        <v>382</v>
      </c>
      <c r="R488" s="285">
        <v>15304</v>
      </c>
      <c r="S488" s="286">
        <v>6</v>
      </c>
      <c r="T488" s="287" t="s">
        <v>1571</v>
      </c>
      <c r="U488" s="284">
        <v>0</v>
      </c>
      <c r="V488" s="288">
        <v>486</v>
      </c>
    </row>
    <row r="489" spans="1:22" ht="18.45" customHeight="1" thickBot="1" x14ac:dyDescent="0.4">
      <c r="A489" s="257">
        <v>20081</v>
      </c>
      <c r="B489" s="269" t="s">
        <v>383</v>
      </c>
      <c r="C489" s="258">
        <v>9564.75</v>
      </c>
      <c r="D489" s="259">
        <v>6</v>
      </c>
      <c r="E489" s="260" t="s">
        <v>918</v>
      </c>
      <c r="F489" s="261" t="s">
        <v>1283</v>
      </c>
      <c r="G489" s="262">
        <v>487</v>
      </c>
      <c r="H489" s="59"/>
      <c r="P489" s="279">
        <v>20081</v>
      </c>
      <c r="Q489" s="284" t="s">
        <v>383</v>
      </c>
      <c r="R489" s="285">
        <v>9565</v>
      </c>
      <c r="S489" s="286">
        <v>6</v>
      </c>
      <c r="T489" s="287" t="s">
        <v>918</v>
      </c>
      <c r="U489" s="284" t="s">
        <v>1283</v>
      </c>
      <c r="V489" s="288">
        <v>487</v>
      </c>
    </row>
    <row r="490" spans="1:22" ht="18.45" customHeight="1" thickBot="1" x14ac:dyDescent="0.4">
      <c r="A490" s="257">
        <v>21081</v>
      </c>
      <c r="B490" s="269" t="s">
        <v>384</v>
      </c>
      <c r="C490" s="258">
        <v>10889.1</v>
      </c>
      <c r="D490" s="259">
        <v>6</v>
      </c>
      <c r="E490" s="260" t="s">
        <v>1571</v>
      </c>
      <c r="F490" s="261" t="s">
        <v>916</v>
      </c>
      <c r="G490" s="262">
        <v>488</v>
      </c>
      <c r="H490" s="59"/>
      <c r="P490" s="279">
        <v>21081</v>
      </c>
      <c r="Q490" s="284" t="s">
        <v>387</v>
      </c>
      <c r="R490" s="285">
        <v>10889</v>
      </c>
      <c r="S490" s="286">
        <v>6</v>
      </c>
      <c r="T490" s="287" t="s">
        <v>1571</v>
      </c>
      <c r="U490" s="284" t="s">
        <v>916</v>
      </c>
      <c r="V490" s="288">
        <v>488</v>
      </c>
    </row>
    <row r="491" spans="1:22" ht="18.45" customHeight="1" thickBot="1" x14ac:dyDescent="0.4">
      <c r="A491" s="257">
        <v>1054751</v>
      </c>
      <c r="B491" s="269" t="s">
        <v>385</v>
      </c>
      <c r="C491" s="258">
        <v>10889.1</v>
      </c>
      <c r="D491" s="259">
        <v>6</v>
      </c>
      <c r="E491" s="260" t="s">
        <v>920</v>
      </c>
      <c r="F491" s="261">
        <v>0</v>
      </c>
      <c r="G491" s="262">
        <v>489</v>
      </c>
      <c r="H491" s="59"/>
      <c r="P491" s="279">
        <v>1054751</v>
      </c>
      <c r="Q491" s="284" t="s">
        <v>385</v>
      </c>
      <c r="R491" s="285">
        <v>10889</v>
      </c>
      <c r="S491" s="286">
        <v>6</v>
      </c>
      <c r="T491" s="287" t="s">
        <v>920</v>
      </c>
      <c r="U491" s="284">
        <v>0</v>
      </c>
      <c r="V491" s="288">
        <v>489</v>
      </c>
    </row>
    <row r="492" spans="1:22" ht="18.45" customHeight="1" thickBot="1" x14ac:dyDescent="0.4">
      <c r="A492" s="257">
        <v>11244100</v>
      </c>
      <c r="B492" s="269" t="s">
        <v>386</v>
      </c>
      <c r="C492" s="258">
        <v>21715.487597214789</v>
      </c>
      <c r="D492" s="259">
        <v>6</v>
      </c>
      <c r="E492" s="260" t="s">
        <v>922</v>
      </c>
      <c r="F492" s="261" t="s">
        <v>1284</v>
      </c>
      <c r="G492" s="262">
        <v>490</v>
      </c>
      <c r="H492" s="59"/>
      <c r="P492" s="279">
        <v>11244100</v>
      </c>
      <c r="Q492" s="284" t="s">
        <v>386</v>
      </c>
      <c r="R492" s="285">
        <v>21715</v>
      </c>
      <c r="S492" s="286">
        <v>6</v>
      </c>
      <c r="T492" s="287" t="s">
        <v>922</v>
      </c>
      <c r="U492" s="284" t="s">
        <v>1284</v>
      </c>
      <c r="V492" s="288">
        <v>490</v>
      </c>
    </row>
    <row r="493" spans="1:22" ht="18.45" customHeight="1" thickBot="1" x14ac:dyDescent="0.4">
      <c r="A493" s="257">
        <v>11258900</v>
      </c>
      <c r="B493" s="269" t="s">
        <v>387</v>
      </c>
      <c r="C493" s="258">
        <v>10889.1</v>
      </c>
      <c r="D493" s="259">
        <v>6</v>
      </c>
      <c r="E493" s="260" t="s">
        <v>1571</v>
      </c>
      <c r="F493" s="261">
        <v>0</v>
      </c>
      <c r="G493" s="262">
        <v>491</v>
      </c>
      <c r="H493" s="59"/>
      <c r="P493" s="279">
        <v>11258900</v>
      </c>
      <c r="Q493" s="284" t="s">
        <v>387</v>
      </c>
      <c r="R493" s="285">
        <v>10889</v>
      </c>
      <c r="S493" s="286">
        <v>6</v>
      </c>
      <c r="T493" s="287" t="s">
        <v>1571</v>
      </c>
      <c r="U493" s="284">
        <v>0</v>
      </c>
      <c r="V493" s="288">
        <v>491</v>
      </c>
    </row>
    <row r="494" spans="1:22" ht="18.45" customHeight="1" thickBot="1" x14ac:dyDescent="0.4">
      <c r="A494" s="257">
        <v>11259100</v>
      </c>
      <c r="B494" s="269" t="s">
        <v>385</v>
      </c>
      <c r="C494" s="258">
        <v>10889.1</v>
      </c>
      <c r="D494" s="259">
        <v>6</v>
      </c>
      <c r="E494" s="260" t="s">
        <v>1285</v>
      </c>
      <c r="F494" s="261">
        <v>0</v>
      </c>
      <c r="G494" s="262">
        <v>492</v>
      </c>
      <c r="H494" s="59"/>
      <c r="P494" s="279">
        <v>11259100</v>
      </c>
      <c r="Q494" s="284" t="s">
        <v>385</v>
      </c>
      <c r="R494" s="285">
        <v>10889</v>
      </c>
      <c r="S494" s="286">
        <v>6</v>
      </c>
      <c r="T494" s="287" t="s">
        <v>1285</v>
      </c>
      <c r="U494" s="284">
        <v>0</v>
      </c>
      <c r="V494" s="288">
        <v>492</v>
      </c>
    </row>
    <row r="495" spans="1:22" ht="18.45" customHeight="1" thickBot="1" x14ac:dyDescent="0.4">
      <c r="A495" s="257">
        <v>13321900</v>
      </c>
      <c r="B495" s="269" t="s">
        <v>388</v>
      </c>
      <c r="C495" s="258">
        <v>28761.845805000004</v>
      </c>
      <c r="D495" s="259">
        <v>6</v>
      </c>
      <c r="E495" s="260" t="s">
        <v>923</v>
      </c>
      <c r="F495" s="261" t="s">
        <v>1286</v>
      </c>
      <c r="G495" s="262">
        <v>493</v>
      </c>
      <c r="H495" s="59"/>
      <c r="P495" s="279">
        <v>13321900</v>
      </c>
      <c r="Q495" s="284" t="s">
        <v>388</v>
      </c>
      <c r="R495" s="285">
        <v>28762</v>
      </c>
      <c r="S495" s="286">
        <v>6</v>
      </c>
      <c r="T495" s="287" t="s">
        <v>1571</v>
      </c>
      <c r="U495" s="284" t="s">
        <v>1286</v>
      </c>
      <c r="V495" s="288">
        <v>493</v>
      </c>
    </row>
    <row r="496" spans="1:22" ht="18.45" customHeight="1" thickBot="1" x14ac:dyDescent="0.4">
      <c r="A496" s="257">
        <v>13322100</v>
      </c>
      <c r="B496" s="269" t="s">
        <v>389</v>
      </c>
      <c r="C496" s="258">
        <v>28761.845805000004</v>
      </c>
      <c r="D496" s="259">
        <v>6</v>
      </c>
      <c r="E496" s="260" t="s">
        <v>924</v>
      </c>
      <c r="F496" s="261" t="s">
        <v>1287</v>
      </c>
      <c r="G496" s="262">
        <v>494</v>
      </c>
      <c r="H496" s="59"/>
      <c r="P496" s="279">
        <v>13322100</v>
      </c>
      <c r="Q496" s="284" t="s">
        <v>1938</v>
      </c>
      <c r="R496" s="285">
        <v>28762</v>
      </c>
      <c r="S496" s="286">
        <v>6</v>
      </c>
      <c r="T496" s="287" t="s">
        <v>924</v>
      </c>
      <c r="U496" s="284" t="s">
        <v>1287</v>
      </c>
      <c r="V496" s="288">
        <v>494</v>
      </c>
    </row>
    <row r="497" spans="1:22" ht="18.45" customHeight="1" thickBot="1" x14ac:dyDescent="0.4">
      <c r="A497" s="257">
        <v>13322300</v>
      </c>
      <c r="B497" s="269" t="s">
        <v>390</v>
      </c>
      <c r="C497" s="258">
        <v>21159.08</v>
      </c>
      <c r="D497" s="259">
        <v>6</v>
      </c>
      <c r="E497" s="260" t="s">
        <v>1571</v>
      </c>
      <c r="F497" s="261">
        <v>0</v>
      </c>
      <c r="G497" s="262">
        <v>495</v>
      </c>
      <c r="H497" s="59"/>
      <c r="P497" s="279">
        <v>13322300</v>
      </c>
      <c r="Q497" s="284" t="s">
        <v>390</v>
      </c>
      <c r="R497" s="285">
        <v>21159</v>
      </c>
      <c r="S497" s="286">
        <v>6</v>
      </c>
      <c r="T497" s="287" t="s">
        <v>1571</v>
      </c>
      <c r="U497" s="284">
        <v>0</v>
      </c>
      <c r="V497" s="288">
        <v>495</v>
      </c>
    </row>
    <row r="498" spans="1:22" ht="18.45" customHeight="1" thickBot="1" x14ac:dyDescent="0.4">
      <c r="A498" s="257">
        <v>13322500</v>
      </c>
      <c r="B498" s="269" t="s">
        <v>391</v>
      </c>
      <c r="C498" s="258">
        <v>21159.08</v>
      </c>
      <c r="D498" s="259">
        <v>6</v>
      </c>
      <c r="E498" s="260" t="s">
        <v>1571</v>
      </c>
      <c r="F498" s="261">
        <v>0</v>
      </c>
      <c r="G498" s="262">
        <v>496</v>
      </c>
      <c r="H498" s="59"/>
      <c r="P498" s="279">
        <v>13322500</v>
      </c>
      <c r="Q498" s="284" t="s">
        <v>391</v>
      </c>
      <c r="R498" s="285">
        <v>21159</v>
      </c>
      <c r="S498" s="286">
        <v>6</v>
      </c>
      <c r="T498" s="287" t="s">
        <v>1571</v>
      </c>
      <c r="U498" s="284">
        <v>0</v>
      </c>
      <c r="V498" s="288">
        <v>496</v>
      </c>
    </row>
    <row r="499" spans="1:22" ht="18.45" customHeight="1" thickBot="1" x14ac:dyDescent="0.4">
      <c r="A499" s="257">
        <v>11343501</v>
      </c>
      <c r="B499" s="269" t="s">
        <v>927</v>
      </c>
      <c r="C499" s="258">
        <v>24942</v>
      </c>
      <c r="D499" s="259">
        <v>6</v>
      </c>
      <c r="E499" s="260" t="s">
        <v>928</v>
      </c>
      <c r="F499" s="261">
        <v>0</v>
      </c>
      <c r="G499" s="262">
        <v>497</v>
      </c>
      <c r="H499" s="59"/>
      <c r="P499" s="279">
        <v>11343501</v>
      </c>
      <c r="Q499" s="284" t="s">
        <v>927</v>
      </c>
      <c r="R499" s="285">
        <v>24942</v>
      </c>
      <c r="S499" s="286">
        <v>6</v>
      </c>
      <c r="T499" s="287" t="s">
        <v>928</v>
      </c>
      <c r="U499" s="284">
        <v>0</v>
      </c>
      <c r="V499" s="288">
        <v>497</v>
      </c>
    </row>
    <row r="500" spans="1:22" ht="18.45" customHeight="1" thickBot="1" x14ac:dyDescent="0.4">
      <c r="A500" s="257">
        <v>11303000</v>
      </c>
      <c r="B500" s="269" t="s">
        <v>927</v>
      </c>
      <c r="C500" s="258">
        <v>24942.47</v>
      </c>
      <c r="D500" s="259">
        <v>6</v>
      </c>
      <c r="E500" s="260" t="s">
        <v>1571</v>
      </c>
      <c r="F500" s="261">
        <v>0</v>
      </c>
      <c r="G500" s="262">
        <v>498</v>
      </c>
      <c r="H500" s="59"/>
      <c r="P500" s="279">
        <v>11303000</v>
      </c>
      <c r="Q500" s="284" t="s">
        <v>927</v>
      </c>
      <c r="R500" s="285">
        <v>24942</v>
      </c>
      <c r="S500" s="286">
        <v>6</v>
      </c>
      <c r="T500" s="287" t="s">
        <v>1571</v>
      </c>
      <c r="U500" s="284">
        <v>0</v>
      </c>
      <c r="V500" s="288">
        <v>498</v>
      </c>
    </row>
    <row r="501" spans="1:22" ht="18.45" customHeight="1" thickBot="1" x14ac:dyDescent="0.4">
      <c r="A501" s="257">
        <v>11339900</v>
      </c>
      <c r="B501" s="269" t="s">
        <v>392</v>
      </c>
      <c r="C501" s="258">
        <v>31185.990000000005</v>
      </c>
      <c r="D501" s="259">
        <v>6</v>
      </c>
      <c r="E501" s="260" t="s">
        <v>1607</v>
      </c>
      <c r="F501" s="261">
        <v>0</v>
      </c>
      <c r="G501" s="262">
        <v>499</v>
      </c>
      <c r="H501" s="59"/>
      <c r="P501" s="279">
        <v>11339900</v>
      </c>
      <c r="Q501" s="284" t="s">
        <v>392</v>
      </c>
      <c r="R501" s="285">
        <v>31186</v>
      </c>
      <c r="S501" s="286">
        <v>6</v>
      </c>
      <c r="T501" s="287" t="s">
        <v>1607</v>
      </c>
      <c r="U501" s="284">
        <v>0</v>
      </c>
      <c r="V501" s="288">
        <v>499</v>
      </c>
    </row>
    <row r="502" spans="1:22" ht="18.45" customHeight="1" thickBot="1" x14ac:dyDescent="0.4">
      <c r="A502" s="257">
        <v>11245400</v>
      </c>
      <c r="B502" s="269" t="s">
        <v>393</v>
      </c>
      <c r="C502" s="258">
        <v>26101.140000000003</v>
      </c>
      <c r="D502" s="259">
        <v>6</v>
      </c>
      <c r="E502" s="260" t="s">
        <v>1608</v>
      </c>
      <c r="F502" s="261">
        <v>0</v>
      </c>
      <c r="G502" s="262">
        <v>500</v>
      </c>
      <c r="H502" s="59"/>
      <c r="P502" s="279">
        <v>11245400</v>
      </c>
      <c r="Q502" s="284" t="s">
        <v>393</v>
      </c>
      <c r="R502" s="285">
        <v>26101</v>
      </c>
      <c r="S502" s="286">
        <v>6</v>
      </c>
      <c r="T502" s="287" t="s">
        <v>1608</v>
      </c>
      <c r="U502" s="284">
        <v>0</v>
      </c>
      <c r="V502" s="288">
        <v>500</v>
      </c>
    </row>
    <row r="503" spans="1:22" ht="18.45" customHeight="1" thickBot="1" x14ac:dyDescent="0.4">
      <c r="A503" s="257">
        <v>11147600</v>
      </c>
      <c r="B503" s="269" t="s">
        <v>394</v>
      </c>
      <c r="C503" s="258">
        <v>69078.75</v>
      </c>
      <c r="D503" s="259">
        <v>6</v>
      </c>
      <c r="E503" s="260" t="s">
        <v>921</v>
      </c>
      <c r="F503" s="261">
        <v>0</v>
      </c>
      <c r="G503" s="262">
        <v>501</v>
      </c>
      <c r="H503" s="59"/>
      <c r="P503" s="279">
        <v>11147600</v>
      </c>
      <c r="Q503" s="284" t="s">
        <v>394</v>
      </c>
      <c r="R503" s="285">
        <v>69079</v>
      </c>
      <c r="S503" s="286">
        <v>6</v>
      </c>
      <c r="T503" s="287" t="s">
        <v>921</v>
      </c>
      <c r="U503" s="284">
        <v>0</v>
      </c>
      <c r="V503" s="288">
        <v>501</v>
      </c>
    </row>
    <row r="504" spans="1:22" ht="18.45" customHeight="1" thickBot="1" x14ac:dyDescent="0.4">
      <c r="A504" s="257">
        <v>3113400</v>
      </c>
      <c r="B504" s="269" t="s">
        <v>395</v>
      </c>
      <c r="C504" s="258">
        <v>36856.170000000006</v>
      </c>
      <c r="D504" s="259">
        <v>6</v>
      </c>
      <c r="E504" s="260" t="s">
        <v>931</v>
      </c>
      <c r="F504" s="261">
        <v>0</v>
      </c>
      <c r="G504" s="262">
        <v>502</v>
      </c>
      <c r="H504" s="59"/>
      <c r="P504" s="279">
        <v>3113400</v>
      </c>
      <c r="Q504" s="284" t="s">
        <v>395</v>
      </c>
      <c r="R504" s="285">
        <v>36856</v>
      </c>
      <c r="S504" s="286">
        <v>6</v>
      </c>
      <c r="T504" s="287" t="s">
        <v>931</v>
      </c>
      <c r="U504" s="284">
        <v>0</v>
      </c>
      <c r="V504" s="288">
        <v>502</v>
      </c>
    </row>
    <row r="505" spans="1:22" ht="18.45" customHeight="1" thickBot="1" x14ac:dyDescent="0.4">
      <c r="A505" s="257">
        <v>28081</v>
      </c>
      <c r="B505" s="269" t="s">
        <v>396</v>
      </c>
      <c r="C505" s="258">
        <v>21750.95</v>
      </c>
      <c r="D505" s="259">
        <v>6</v>
      </c>
      <c r="E505" s="260" t="s">
        <v>932</v>
      </c>
      <c r="F505" s="261" t="s">
        <v>1289</v>
      </c>
      <c r="G505" s="262">
        <v>503</v>
      </c>
      <c r="H505" s="59"/>
      <c r="P505" s="279">
        <v>28081</v>
      </c>
      <c r="Q505" s="284" t="s">
        <v>396</v>
      </c>
      <c r="R505" s="285">
        <v>21751</v>
      </c>
      <c r="S505" s="286">
        <v>6</v>
      </c>
      <c r="T505" s="287" t="s">
        <v>932</v>
      </c>
      <c r="U505" s="284" t="s">
        <v>1289</v>
      </c>
      <c r="V505" s="288">
        <v>503</v>
      </c>
    </row>
    <row r="506" spans="1:22" ht="18.45" customHeight="1" thickBot="1" x14ac:dyDescent="0.4">
      <c r="A506" s="257">
        <v>11314700</v>
      </c>
      <c r="B506" s="269" t="s">
        <v>397</v>
      </c>
      <c r="C506" s="258">
        <v>27631.500000000004</v>
      </c>
      <c r="D506" s="259">
        <v>6</v>
      </c>
      <c r="E506" s="260" t="s">
        <v>932</v>
      </c>
      <c r="F506" s="261" t="s">
        <v>1290</v>
      </c>
      <c r="G506" s="262">
        <v>504</v>
      </c>
      <c r="H506" s="59"/>
      <c r="P506" s="279">
        <v>11314700</v>
      </c>
      <c r="Q506" s="284" t="s">
        <v>397</v>
      </c>
      <c r="R506" s="285">
        <v>27632</v>
      </c>
      <c r="S506" s="286">
        <v>6</v>
      </c>
      <c r="T506" s="287" t="s">
        <v>932</v>
      </c>
      <c r="U506" s="284" t="s">
        <v>1290</v>
      </c>
      <c r="V506" s="288">
        <v>504</v>
      </c>
    </row>
    <row r="507" spans="1:22" ht="18.45" customHeight="1" thickBot="1" x14ac:dyDescent="0.4">
      <c r="A507" s="257">
        <v>11295000</v>
      </c>
      <c r="B507" s="269" t="s">
        <v>398</v>
      </c>
      <c r="C507" s="258">
        <v>23678.686158392386</v>
      </c>
      <c r="D507" s="259">
        <v>6</v>
      </c>
      <c r="E507" s="260" t="s">
        <v>933</v>
      </c>
      <c r="F507" s="261">
        <v>0</v>
      </c>
      <c r="G507" s="262">
        <v>505</v>
      </c>
      <c r="H507" s="59"/>
      <c r="P507" s="279">
        <v>11295000</v>
      </c>
      <c r="Q507" s="284" t="s">
        <v>398</v>
      </c>
      <c r="R507" s="285">
        <v>23679</v>
      </c>
      <c r="S507" s="286">
        <v>6</v>
      </c>
      <c r="T507" s="287" t="s">
        <v>933</v>
      </c>
      <c r="U507" s="284">
        <v>0</v>
      </c>
      <c r="V507" s="288">
        <v>505</v>
      </c>
    </row>
    <row r="508" spans="1:22" ht="18.45" customHeight="1" thickBot="1" x14ac:dyDescent="0.4">
      <c r="A508" s="257">
        <v>11295100</v>
      </c>
      <c r="B508" s="269" t="s">
        <v>399</v>
      </c>
      <c r="C508" s="258">
        <v>19633.986420325204</v>
      </c>
      <c r="D508" s="259">
        <v>6</v>
      </c>
      <c r="E508" s="260" t="s">
        <v>1609</v>
      </c>
      <c r="F508" s="261">
        <v>0</v>
      </c>
      <c r="G508" s="262">
        <v>506</v>
      </c>
      <c r="H508" s="59"/>
      <c r="P508" s="279">
        <v>11295100</v>
      </c>
      <c r="Q508" s="284" t="s">
        <v>399</v>
      </c>
      <c r="R508" s="285">
        <v>19634</v>
      </c>
      <c r="S508" s="286">
        <v>6</v>
      </c>
      <c r="T508" s="287" t="s">
        <v>1609</v>
      </c>
      <c r="U508" s="284">
        <v>0</v>
      </c>
      <c r="V508" s="288">
        <v>506</v>
      </c>
    </row>
    <row r="509" spans="1:22" ht="18.45" customHeight="1" thickBot="1" x14ac:dyDescent="0.4">
      <c r="A509" s="257">
        <v>32480</v>
      </c>
      <c r="B509" s="269" t="s">
        <v>400</v>
      </c>
      <c r="C509" s="258">
        <v>48149.44200000001</v>
      </c>
      <c r="D509" s="259">
        <v>6</v>
      </c>
      <c r="E509" s="263" t="s">
        <v>1571</v>
      </c>
      <c r="F509" s="261">
        <v>0</v>
      </c>
      <c r="G509" s="262">
        <v>507</v>
      </c>
      <c r="H509" s="59"/>
      <c r="P509" s="279">
        <v>32480</v>
      </c>
      <c r="Q509" s="284" t="s">
        <v>1939</v>
      </c>
      <c r="R509" s="285">
        <v>48149</v>
      </c>
      <c r="S509" s="286">
        <v>6</v>
      </c>
      <c r="T509" s="287" t="s">
        <v>1571</v>
      </c>
      <c r="U509" s="284">
        <v>0</v>
      </c>
      <c r="V509" s="288">
        <v>507</v>
      </c>
    </row>
    <row r="510" spans="1:22" ht="18.45" customHeight="1" thickBot="1" x14ac:dyDescent="0.4">
      <c r="A510" s="257">
        <v>1155901</v>
      </c>
      <c r="B510" s="269" t="s">
        <v>401</v>
      </c>
      <c r="C510" s="258">
        <v>48149.66</v>
      </c>
      <c r="D510" s="259">
        <v>6</v>
      </c>
      <c r="E510" s="260" t="s">
        <v>1571</v>
      </c>
      <c r="F510" s="261" t="s">
        <v>1291</v>
      </c>
      <c r="G510" s="262">
        <v>508</v>
      </c>
      <c r="H510" s="59"/>
      <c r="P510" s="279">
        <v>1155901</v>
      </c>
      <c r="Q510" s="284" t="s">
        <v>401</v>
      </c>
      <c r="R510" s="285">
        <v>48150</v>
      </c>
      <c r="S510" s="286">
        <v>6</v>
      </c>
      <c r="T510" s="287" t="s">
        <v>1571</v>
      </c>
      <c r="U510" s="284" t="s">
        <v>1291</v>
      </c>
      <c r="V510" s="288">
        <v>508</v>
      </c>
    </row>
    <row r="511" spans="1:22" ht="18.45" customHeight="1" thickBot="1" x14ac:dyDescent="0.4">
      <c r="A511" s="257">
        <v>1045409</v>
      </c>
      <c r="B511" s="269" t="s">
        <v>402</v>
      </c>
      <c r="C511" s="258">
        <v>38259</v>
      </c>
      <c r="D511" s="259">
        <v>6</v>
      </c>
      <c r="E511" s="263" t="s">
        <v>1571</v>
      </c>
      <c r="F511" s="261" t="s">
        <v>1292</v>
      </c>
      <c r="G511" s="262">
        <v>509</v>
      </c>
      <c r="H511" s="59"/>
      <c r="P511" s="279">
        <v>1045409</v>
      </c>
      <c r="Q511" s="284" t="s">
        <v>402</v>
      </c>
      <c r="R511" s="285">
        <v>38259</v>
      </c>
      <c r="S511" s="286">
        <v>6</v>
      </c>
      <c r="T511" s="287" t="s">
        <v>935</v>
      </c>
      <c r="U511" s="284" t="s">
        <v>1292</v>
      </c>
      <c r="V511" s="288">
        <v>509</v>
      </c>
    </row>
    <row r="512" spans="1:22" ht="18.45" customHeight="1" thickBot="1" x14ac:dyDescent="0.4">
      <c r="A512" s="257">
        <v>12361300</v>
      </c>
      <c r="B512" s="269" t="s">
        <v>403</v>
      </c>
      <c r="C512" s="258">
        <v>12787.880000000001</v>
      </c>
      <c r="D512" s="259">
        <v>6</v>
      </c>
      <c r="E512" s="260" t="s">
        <v>1274</v>
      </c>
      <c r="F512" s="261">
        <v>0</v>
      </c>
      <c r="G512" s="262">
        <v>510</v>
      </c>
      <c r="H512" s="59"/>
      <c r="P512" s="279">
        <v>12361300</v>
      </c>
      <c r="Q512" s="284" t="s">
        <v>403</v>
      </c>
      <c r="R512" s="285">
        <v>12788</v>
      </c>
      <c r="S512" s="286">
        <v>6</v>
      </c>
      <c r="T512" s="287" t="s">
        <v>1274</v>
      </c>
      <c r="U512" s="284">
        <v>0</v>
      </c>
      <c r="V512" s="288">
        <v>510</v>
      </c>
    </row>
    <row r="513" spans="1:22" ht="18.45" customHeight="1" thickBot="1" x14ac:dyDescent="0.4">
      <c r="A513" s="257">
        <v>12361400</v>
      </c>
      <c r="B513" s="269" t="s">
        <v>404</v>
      </c>
      <c r="C513" s="258">
        <v>8856.25</v>
      </c>
      <c r="D513" s="259">
        <v>6</v>
      </c>
      <c r="E513" s="260" t="s">
        <v>1293</v>
      </c>
      <c r="F513" s="261">
        <v>0</v>
      </c>
      <c r="G513" s="262">
        <v>511</v>
      </c>
      <c r="H513" s="59"/>
      <c r="P513" s="279">
        <v>12361400</v>
      </c>
      <c r="Q513" s="284" t="s">
        <v>404</v>
      </c>
      <c r="R513" s="285">
        <v>8856</v>
      </c>
      <c r="S513" s="286">
        <v>6</v>
      </c>
      <c r="T513" s="287" t="s">
        <v>1293</v>
      </c>
      <c r="U513" s="284">
        <v>0</v>
      </c>
      <c r="V513" s="288">
        <v>511</v>
      </c>
    </row>
    <row r="514" spans="1:22" ht="18.45" customHeight="1" thickBot="1" x14ac:dyDescent="0.4">
      <c r="A514" s="257">
        <v>12361600</v>
      </c>
      <c r="B514" s="269" t="s">
        <v>405</v>
      </c>
      <c r="C514" s="258">
        <v>14063.18</v>
      </c>
      <c r="D514" s="259">
        <v>6</v>
      </c>
      <c r="E514" s="260" t="s">
        <v>1610</v>
      </c>
      <c r="F514" s="261">
        <v>0</v>
      </c>
      <c r="G514" s="262">
        <v>512</v>
      </c>
      <c r="H514" s="59"/>
      <c r="P514" s="279">
        <v>12361600</v>
      </c>
      <c r="Q514" s="284" t="s">
        <v>403</v>
      </c>
      <c r="R514" s="285">
        <v>14063</v>
      </c>
      <c r="S514" s="286">
        <v>6</v>
      </c>
      <c r="T514" s="287" t="s">
        <v>1610</v>
      </c>
      <c r="U514" s="284">
        <v>0</v>
      </c>
      <c r="V514" s="288">
        <v>512</v>
      </c>
    </row>
    <row r="515" spans="1:22" ht="18.45" customHeight="1" thickBot="1" x14ac:dyDescent="0.4">
      <c r="A515" s="257">
        <v>12361500</v>
      </c>
      <c r="B515" s="269" t="s">
        <v>406</v>
      </c>
      <c r="C515" s="258">
        <v>8856.25</v>
      </c>
      <c r="D515" s="259">
        <v>6</v>
      </c>
      <c r="E515" s="260" t="s">
        <v>1295</v>
      </c>
      <c r="F515" s="261">
        <v>0</v>
      </c>
      <c r="G515" s="262">
        <v>513</v>
      </c>
      <c r="H515" s="59"/>
      <c r="P515" s="279">
        <v>12361500</v>
      </c>
      <c r="Q515" s="284" t="s">
        <v>406</v>
      </c>
      <c r="R515" s="285">
        <v>8856</v>
      </c>
      <c r="S515" s="286">
        <v>6</v>
      </c>
      <c r="T515" s="287" t="s">
        <v>1295</v>
      </c>
      <c r="U515" s="284">
        <v>0</v>
      </c>
      <c r="V515" s="288">
        <v>513</v>
      </c>
    </row>
    <row r="516" spans="1:22" ht="18.45" customHeight="1" thickBot="1" x14ac:dyDescent="0.4">
      <c r="A516" s="257">
        <v>12361700</v>
      </c>
      <c r="B516" s="269" t="s">
        <v>403</v>
      </c>
      <c r="C516" s="258">
        <v>15303.6</v>
      </c>
      <c r="D516" s="259">
        <v>6</v>
      </c>
      <c r="E516" s="260" t="s">
        <v>1611</v>
      </c>
      <c r="F516" s="261">
        <v>0</v>
      </c>
      <c r="G516" s="262">
        <v>514</v>
      </c>
      <c r="H516" s="59"/>
      <c r="P516" s="279">
        <v>12361700</v>
      </c>
      <c r="Q516" s="284" t="s">
        <v>403</v>
      </c>
      <c r="R516" s="285">
        <v>15304</v>
      </c>
      <c r="S516" s="286">
        <v>6</v>
      </c>
      <c r="T516" s="287" t="s">
        <v>1611</v>
      </c>
      <c r="U516" s="284">
        <v>0</v>
      </c>
      <c r="V516" s="288">
        <v>514</v>
      </c>
    </row>
    <row r="517" spans="1:22" ht="18.45" customHeight="1" thickBot="1" x14ac:dyDescent="0.4">
      <c r="A517" s="257">
        <v>12361200</v>
      </c>
      <c r="B517" s="269" t="s">
        <v>407</v>
      </c>
      <c r="C517" s="258">
        <v>8856.25</v>
      </c>
      <c r="D517" s="259">
        <v>6</v>
      </c>
      <c r="E517" s="260" t="s">
        <v>937</v>
      </c>
      <c r="F517" s="261" t="s">
        <v>1296</v>
      </c>
      <c r="G517" s="262">
        <v>515</v>
      </c>
      <c r="H517" s="59"/>
      <c r="P517" s="279">
        <v>12361200</v>
      </c>
      <c r="Q517" s="284" t="s">
        <v>1940</v>
      </c>
      <c r="R517" s="285">
        <v>8856</v>
      </c>
      <c r="S517" s="286">
        <v>6</v>
      </c>
      <c r="T517" s="287" t="s">
        <v>937</v>
      </c>
      <c r="U517" s="284" t="s">
        <v>1296</v>
      </c>
      <c r="V517" s="288">
        <v>515</v>
      </c>
    </row>
    <row r="518" spans="1:22" ht="18.45" customHeight="1" thickBot="1" x14ac:dyDescent="0.4">
      <c r="A518" s="257">
        <v>12361800</v>
      </c>
      <c r="B518" s="269" t="s">
        <v>408</v>
      </c>
      <c r="C518" s="258">
        <v>19235.230000000003</v>
      </c>
      <c r="D518" s="259">
        <v>6</v>
      </c>
      <c r="E518" s="260" t="s">
        <v>938</v>
      </c>
      <c r="F518" s="261">
        <v>0</v>
      </c>
      <c r="G518" s="262">
        <v>516</v>
      </c>
      <c r="H518" s="59"/>
      <c r="P518" s="279">
        <v>12361800</v>
      </c>
      <c r="Q518" s="284" t="s">
        <v>408</v>
      </c>
      <c r="R518" s="285">
        <v>19235</v>
      </c>
      <c r="S518" s="286">
        <v>6</v>
      </c>
      <c r="T518" s="287" t="s">
        <v>938</v>
      </c>
      <c r="U518" s="284">
        <v>0</v>
      </c>
      <c r="V518" s="288">
        <v>516</v>
      </c>
    </row>
    <row r="519" spans="1:22" ht="18.45" customHeight="1" thickBot="1" x14ac:dyDescent="0.4">
      <c r="A519" s="257">
        <v>36481</v>
      </c>
      <c r="B519" s="269" t="s">
        <v>409</v>
      </c>
      <c r="C519" s="258">
        <v>11512.580000000002</v>
      </c>
      <c r="D519" s="259">
        <v>6</v>
      </c>
      <c r="E519" s="260" t="s">
        <v>1612</v>
      </c>
      <c r="F519" s="261">
        <v>0</v>
      </c>
      <c r="G519" s="262">
        <v>517</v>
      </c>
      <c r="H519" s="59"/>
      <c r="P519" s="279">
        <v>36481</v>
      </c>
      <c r="Q519" s="284" t="s">
        <v>403</v>
      </c>
      <c r="R519" s="285">
        <v>11513</v>
      </c>
      <c r="S519" s="286">
        <v>6</v>
      </c>
      <c r="T519" s="287" t="s">
        <v>1612</v>
      </c>
      <c r="U519" s="284">
        <v>0</v>
      </c>
      <c r="V519" s="288">
        <v>517</v>
      </c>
    </row>
    <row r="520" spans="1:22" ht="18.45" customHeight="1" thickBot="1" x14ac:dyDescent="0.4">
      <c r="A520" s="257">
        <v>1256500</v>
      </c>
      <c r="B520" s="269" t="s">
        <v>410</v>
      </c>
      <c r="C520" s="258">
        <v>8856.25</v>
      </c>
      <c r="D520" s="259">
        <v>6</v>
      </c>
      <c r="E520" s="260" t="s">
        <v>939</v>
      </c>
      <c r="F520" s="261" t="s">
        <v>1298</v>
      </c>
      <c r="G520" s="262">
        <v>518</v>
      </c>
      <c r="H520" s="59"/>
      <c r="P520" s="279">
        <v>1256500</v>
      </c>
      <c r="Q520" s="284" t="s">
        <v>410</v>
      </c>
      <c r="R520" s="285">
        <v>8856</v>
      </c>
      <c r="S520" s="286">
        <v>6</v>
      </c>
      <c r="T520" s="287" t="s">
        <v>939</v>
      </c>
      <c r="U520" s="284" t="s">
        <v>1298</v>
      </c>
      <c r="V520" s="288">
        <v>518</v>
      </c>
    </row>
    <row r="521" spans="1:22" ht="18.45" customHeight="1" thickBot="1" x14ac:dyDescent="0.4">
      <c r="A521" s="257">
        <v>1312280</v>
      </c>
      <c r="B521" s="269" t="s">
        <v>411</v>
      </c>
      <c r="C521" s="258">
        <v>15303.6</v>
      </c>
      <c r="D521" s="259">
        <v>6</v>
      </c>
      <c r="E521" s="260" t="s">
        <v>940</v>
      </c>
      <c r="F521" s="261">
        <v>0</v>
      </c>
      <c r="G521" s="262">
        <v>519</v>
      </c>
      <c r="H521" s="59"/>
      <c r="P521" s="279">
        <v>1312280</v>
      </c>
      <c r="Q521" s="284" t="s">
        <v>411</v>
      </c>
      <c r="R521" s="285">
        <v>15304</v>
      </c>
      <c r="S521" s="286">
        <v>6</v>
      </c>
      <c r="T521" s="287" t="s">
        <v>940</v>
      </c>
      <c r="U521" s="284">
        <v>0</v>
      </c>
      <c r="V521" s="288">
        <v>519</v>
      </c>
    </row>
    <row r="522" spans="1:22" ht="18.45" customHeight="1" thickBot="1" x14ac:dyDescent="0.4">
      <c r="A522" s="257">
        <v>13265200</v>
      </c>
      <c r="B522" s="269" t="s">
        <v>941</v>
      </c>
      <c r="C522" s="258">
        <v>27233.344739027962</v>
      </c>
      <c r="D522" s="259">
        <v>6</v>
      </c>
      <c r="E522" s="260" t="s">
        <v>942</v>
      </c>
      <c r="F522" s="261" t="s">
        <v>1299</v>
      </c>
      <c r="G522" s="262">
        <v>520</v>
      </c>
      <c r="H522" s="59"/>
      <c r="P522" s="279">
        <v>13265200</v>
      </c>
      <c r="Q522" s="284" t="s">
        <v>941</v>
      </c>
      <c r="R522" s="285">
        <v>27233</v>
      </c>
      <c r="S522" s="286">
        <v>6</v>
      </c>
      <c r="T522" s="287" t="s">
        <v>942</v>
      </c>
      <c r="U522" s="284" t="s">
        <v>1299</v>
      </c>
      <c r="V522" s="288">
        <v>520</v>
      </c>
    </row>
    <row r="523" spans="1:22" ht="18.45" customHeight="1" thickBot="1" x14ac:dyDescent="0.4">
      <c r="A523" s="257">
        <v>1410880</v>
      </c>
      <c r="B523" s="269" t="s">
        <v>944</v>
      </c>
      <c r="C523" s="258">
        <v>27233.65</v>
      </c>
      <c r="D523" s="259">
        <v>6</v>
      </c>
      <c r="E523" s="260" t="s">
        <v>945</v>
      </c>
      <c r="F523" s="261">
        <v>0</v>
      </c>
      <c r="G523" s="262">
        <v>521</v>
      </c>
      <c r="H523" s="59"/>
      <c r="P523" s="279">
        <v>1410880</v>
      </c>
      <c r="Q523" s="284" t="s">
        <v>944</v>
      </c>
      <c r="R523" s="285">
        <v>27234</v>
      </c>
      <c r="S523" s="286">
        <v>6</v>
      </c>
      <c r="T523" s="287" t="s">
        <v>945</v>
      </c>
      <c r="U523" s="284">
        <v>0</v>
      </c>
      <c r="V523" s="288">
        <v>521</v>
      </c>
    </row>
    <row r="524" spans="1:22" ht="18.45" customHeight="1" thickBot="1" x14ac:dyDescent="0.4">
      <c r="A524" s="257">
        <v>32681</v>
      </c>
      <c r="B524" s="269" t="s">
        <v>412</v>
      </c>
      <c r="C524" s="258">
        <v>15303.6</v>
      </c>
      <c r="D524" s="259">
        <v>6</v>
      </c>
      <c r="E524" s="260" t="s">
        <v>1571</v>
      </c>
      <c r="F524" s="261">
        <v>0</v>
      </c>
      <c r="G524" s="262">
        <v>522</v>
      </c>
      <c r="H524" s="59"/>
      <c r="P524" s="279">
        <v>32681</v>
      </c>
      <c r="Q524" s="284" t="s">
        <v>412</v>
      </c>
      <c r="R524" s="285">
        <v>15304</v>
      </c>
      <c r="S524" s="286">
        <v>6</v>
      </c>
      <c r="T524" s="287" t="s">
        <v>1571</v>
      </c>
      <c r="U524" s="284">
        <v>0</v>
      </c>
      <c r="V524" s="288">
        <v>522</v>
      </c>
    </row>
    <row r="525" spans="1:22" ht="18.45" customHeight="1" thickBot="1" x14ac:dyDescent="0.4">
      <c r="A525" s="257">
        <v>11154000</v>
      </c>
      <c r="B525" s="269" t="s">
        <v>413</v>
      </c>
      <c r="C525" s="258">
        <v>23164.143793515294</v>
      </c>
      <c r="D525" s="259">
        <v>6</v>
      </c>
      <c r="E525" s="260" t="s">
        <v>1571</v>
      </c>
      <c r="F525" s="261">
        <v>0</v>
      </c>
      <c r="G525" s="262">
        <v>523</v>
      </c>
      <c r="H525" s="59"/>
      <c r="P525" s="279">
        <v>11154000</v>
      </c>
      <c r="Q525" s="284" t="s">
        <v>413</v>
      </c>
      <c r="R525" s="285">
        <v>23164</v>
      </c>
      <c r="S525" s="286">
        <v>6</v>
      </c>
      <c r="T525" s="287" t="s">
        <v>1571</v>
      </c>
      <c r="U525" s="284">
        <v>0</v>
      </c>
      <c r="V525" s="288">
        <v>523</v>
      </c>
    </row>
    <row r="526" spans="1:22" ht="18.45" customHeight="1" thickBot="1" x14ac:dyDescent="0.4">
      <c r="A526" s="257">
        <v>11284400</v>
      </c>
      <c r="B526" s="269" t="s">
        <v>414</v>
      </c>
      <c r="C526" s="258">
        <v>8856.25</v>
      </c>
      <c r="D526" s="259">
        <v>6</v>
      </c>
      <c r="E526" s="260" t="s">
        <v>947</v>
      </c>
      <c r="F526" s="261" t="s">
        <v>1300</v>
      </c>
      <c r="G526" s="262">
        <v>524</v>
      </c>
      <c r="H526" s="59"/>
      <c r="P526" s="279">
        <v>11284400</v>
      </c>
      <c r="Q526" s="284" t="s">
        <v>414</v>
      </c>
      <c r="R526" s="285">
        <v>8856</v>
      </c>
      <c r="S526" s="286">
        <v>6</v>
      </c>
      <c r="T526" s="287" t="s">
        <v>947</v>
      </c>
      <c r="U526" s="284" t="s">
        <v>1300</v>
      </c>
      <c r="V526" s="288">
        <v>524</v>
      </c>
    </row>
    <row r="527" spans="1:22" ht="18.45" customHeight="1" thickBot="1" x14ac:dyDescent="0.4">
      <c r="A527" s="257">
        <v>11284500</v>
      </c>
      <c r="B527" s="269" t="s">
        <v>415</v>
      </c>
      <c r="C527" s="258">
        <v>16876.47</v>
      </c>
      <c r="D527" s="259">
        <v>6</v>
      </c>
      <c r="E527" s="260" t="s">
        <v>948</v>
      </c>
      <c r="F527" s="261" t="s">
        <v>1301</v>
      </c>
      <c r="G527" s="262">
        <v>525</v>
      </c>
      <c r="H527" s="59"/>
      <c r="P527" s="279">
        <v>11284500</v>
      </c>
      <c r="Q527" s="284" t="s">
        <v>415</v>
      </c>
      <c r="R527" s="285">
        <v>16876</v>
      </c>
      <c r="S527" s="286">
        <v>6</v>
      </c>
      <c r="T527" s="287" t="s">
        <v>1571</v>
      </c>
      <c r="U527" s="284" t="s">
        <v>1301</v>
      </c>
      <c r="V527" s="288">
        <v>525</v>
      </c>
    </row>
    <row r="528" spans="1:22" ht="18.45" customHeight="1" thickBot="1" x14ac:dyDescent="0.4">
      <c r="A528" s="257">
        <v>1132080</v>
      </c>
      <c r="B528" s="269" t="s">
        <v>416</v>
      </c>
      <c r="C528" s="258">
        <v>14063.18</v>
      </c>
      <c r="D528" s="259">
        <v>6</v>
      </c>
      <c r="E528" s="260" t="s">
        <v>949</v>
      </c>
      <c r="F528" s="261">
        <v>0</v>
      </c>
      <c r="G528" s="262">
        <v>526</v>
      </c>
      <c r="H528" s="59"/>
      <c r="P528" s="279">
        <v>1132080</v>
      </c>
      <c r="Q528" s="284" t="s">
        <v>416</v>
      </c>
      <c r="R528" s="285">
        <v>14063</v>
      </c>
      <c r="S528" s="286">
        <v>6</v>
      </c>
      <c r="T528" s="287" t="s">
        <v>949</v>
      </c>
      <c r="U528" s="284">
        <v>0</v>
      </c>
      <c r="V528" s="288">
        <v>526</v>
      </c>
    </row>
    <row r="529" spans="1:22" ht="18.45" customHeight="1" thickBot="1" x14ac:dyDescent="0.4">
      <c r="A529" s="257">
        <v>39781</v>
      </c>
      <c r="B529" s="269" t="s">
        <v>417</v>
      </c>
      <c r="C529" s="258">
        <v>9940.8876198891576</v>
      </c>
      <c r="D529" s="259">
        <v>6</v>
      </c>
      <c r="E529" s="260" t="s">
        <v>950</v>
      </c>
      <c r="F529" s="261">
        <v>0</v>
      </c>
      <c r="G529" s="262">
        <v>527</v>
      </c>
      <c r="H529" s="59"/>
      <c r="P529" s="279">
        <v>39781</v>
      </c>
      <c r="Q529" s="284" t="s">
        <v>417</v>
      </c>
      <c r="R529" s="285">
        <v>9941</v>
      </c>
      <c r="S529" s="286">
        <v>6</v>
      </c>
      <c r="T529" s="287" t="s">
        <v>950</v>
      </c>
      <c r="U529" s="284">
        <v>0</v>
      </c>
      <c r="V529" s="288">
        <v>527</v>
      </c>
    </row>
    <row r="530" spans="1:22" ht="18.45" customHeight="1" thickBot="1" x14ac:dyDescent="0.4">
      <c r="A530" s="257">
        <v>1050585</v>
      </c>
      <c r="B530" s="269" t="s">
        <v>418</v>
      </c>
      <c r="C530" s="258">
        <v>8346.5943223597642</v>
      </c>
      <c r="D530" s="259">
        <v>6</v>
      </c>
      <c r="E530" s="260" t="s">
        <v>953</v>
      </c>
      <c r="F530" s="261">
        <v>0</v>
      </c>
      <c r="G530" s="262">
        <v>528</v>
      </c>
      <c r="H530" s="59"/>
      <c r="P530" s="279">
        <v>1050585</v>
      </c>
      <c r="Q530" s="284" t="s">
        <v>418</v>
      </c>
      <c r="R530" s="285">
        <v>8347</v>
      </c>
      <c r="S530" s="286">
        <v>6</v>
      </c>
      <c r="T530" s="287" t="s">
        <v>953</v>
      </c>
      <c r="U530" s="284">
        <v>0</v>
      </c>
      <c r="V530" s="288">
        <v>528</v>
      </c>
    </row>
    <row r="531" spans="1:22" ht="18.45" customHeight="1" thickBot="1" x14ac:dyDescent="0.4">
      <c r="A531" s="257">
        <v>1050588</v>
      </c>
      <c r="B531" s="269" t="s">
        <v>419</v>
      </c>
      <c r="C531" s="258">
        <v>14900.300000000001</v>
      </c>
      <c r="D531" s="259">
        <v>6</v>
      </c>
      <c r="E531" s="260" t="s">
        <v>954</v>
      </c>
      <c r="F531" s="261">
        <v>0</v>
      </c>
      <c r="G531" s="262">
        <v>529</v>
      </c>
      <c r="H531" s="59"/>
      <c r="P531" s="279">
        <v>1050588</v>
      </c>
      <c r="Q531" s="284" t="s">
        <v>419</v>
      </c>
      <c r="R531" s="285">
        <v>14900</v>
      </c>
      <c r="S531" s="286">
        <v>6</v>
      </c>
      <c r="T531" s="287" t="s">
        <v>954</v>
      </c>
      <c r="U531" s="284">
        <v>0</v>
      </c>
      <c r="V531" s="288">
        <v>529</v>
      </c>
    </row>
    <row r="532" spans="1:22" ht="18.45" customHeight="1" thickBot="1" x14ac:dyDescent="0.4">
      <c r="A532" s="257">
        <v>70881</v>
      </c>
      <c r="B532" s="269" t="s">
        <v>420</v>
      </c>
      <c r="C532" s="258">
        <v>12787.880000000001</v>
      </c>
      <c r="D532" s="259">
        <v>6</v>
      </c>
      <c r="E532" s="260" t="s">
        <v>1302</v>
      </c>
      <c r="F532" s="261">
        <v>0</v>
      </c>
      <c r="G532" s="262">
        <v>530</v>
      </c>
      <c r="H532" s="59"/>
      <c r="P532" s="279">
        <v>70881</v>
      </c>
      <c r="Q532" s="284" t="s">
        <v>420</v>
      </c>
      <c r="R532" s="285">
        <v>12788</v>
      </c>
      <c r="S532" s="286">
        <v>6</v>
      </c>
      <c r="T532" s="287" t="s">
        <v>1302</v>
      </c>
      <c r="U532" s="284">
        <v>0</v>
      </c>
      <c r="V532" s="288">
        <v>530</v>
      </c>
    </row>
    <row r="533" spans="1:22" ht="18.45" customHeight="1" thickBot="1" x14ac:dyDescent="0.4">
      <c r="A533" s="257">
        <v>70981</v>
      </c>
      <c r="B533" s="269" t="s">
        <v>421</v>
      </c>
      <c r="C533" s="258">
        <v>14063.18</v>
      </c>
      <c r="D533" s="259">
        <v>6</v>
      </c>
      <c r="E533" s="260" t="s">
        <v>955</v>
      </c>
      <c r="F533" s="261">
        <v>0</v>
      </c>
      <c r="G533" s="262">
        <v>531</v>
      </c>
      <c r="H533" s="59"/>
      <c r="P533" s="279">
        <v>70981</v>
      </c>
      <c r="Q533" s="284" t="s">
        <v>421</v>
      </c>
      <c r="R533" s="285">
        <v>14063</v>
      </c>
      <c r="S533" s="286">
        <v>6</v>
      </c>
      <c r="T533" s="287" t="s">
        <v>955</v>
      </c>
      <c r="U533" s="284">
        <v>0</v>
      </c>
      <c r="V533" s="288">
        <v>531</v>
      </c>
    </row>
    <row r="534" spans="1:22" ht="18.45" customHeight="1" thickBot="1" x14ac:dyDescent="0.4">
      <c r="A534" s="257">
        <v>1050030</v>
      </c>
      <c r="B534" s="269" t="s">
        <v>422</v>
      </c>
      <c r="C534" s="258">
        <v>16578.900000000001</v>
      </c>
      <c r="D534" s="259">
        <v>6</v>
      </c>
      <c r="E534" s="260" t="s">
        <v>1303</v>
      </c>
      <c r="F534" s="261">
        <v>0</v>
      </c>
      <c r="G534" s="262">
        <v>532</v>
      </c>
      <c r="H534" s="59"/>
      <c r="P534" s="279">
        <v>1050030</v>
      </c>
      <c r="Q534" s="284" t="s">
        <v>422</v>
      </c>
      <c r="R534" s="285">
        <v>16579</v>
      </c>
      <c r="S534" s="286">
        <v>6</v>
      </c>
      <c r="T534" s="287" t="s">
        <v>1303</v>
      </c>
      <c r="U534" s="284">
        <v>0</v>
      </c>
      <c r="V534" s="288">
        <v>532</v>
      </c>
    </row>
    <row r="535" spans="1:22" ht="18.45" customHeight="1" thickBot="1" x14ac:dyDescent="0.4">
      <c r="A535" s="257">
        <v>1056988</v>
      </c>
      <c r="B535" s="269" t="s">
        <v>423</v>
      </c>
      <c r="C535" s="258">
        <v>36771.15</v>
      </c>
      <c r="D535" s="259">
        <v>6</v>
      </c>
      <c r="E535" s="260" t="s">
        <v>1571</v>
      </c>
      <c r="F535" s="261">
        <v>0</v>
      </c>
      <c r="G535" s="262">
        <v>533</v>
      </c>
      <c r="H535" s="59"/>
      <c r="P535" s="279">
        <v>1056988</v>
      </c>
      <c r="Q535" s="284" t="s">
        <v>423</v>
      </c>
      <c r="R535" s="285">
        <v>36771</v>
      </c>
      <c r="S535" s="286">
        <v>6</v>
      </c>
      <c r="T535" s="287" t="s">
        <v>1571</v>
      </c>
      <c r="U535" s="284">
        <v>0</v>
      </c>
      <c r="V535" s="288">
        <v>533</v>
      </c>
    </row>
    <row r="536" spans="1:22" ht="18.45" customHeight="1" thickBot="1" x14ac:dyDescent="0.4">
      <c r="A536" s="257">
        <v>1143380</v>
      </c>
      <c r="B536" s="269" t="s">
        <v>424</v>
      </c>
      <c r="C536" s="258">
        <v>10202.400000000001</v>
      </c>
      <c r="D536" s="259">
        <v>6</v>
      </c>
      <c r="E536" s="260" t="s">
        <v>956</v>
      </c>
      <c r="F536" s="261" t="s">
        <v>999</v>
      </c>
      <c r="G536" s="262">
        <v>534</v>
      </c>
      <c r="H536" s="59"/>
      <c r="P536" s="279">
        <v>1143380</v>
      </c>
      <c r="Q536" s="284" t="s">
        <v>424</v>
      </c>
      <c r="R536" s="285">
        <v>10202</v>
      </c>
      <c r="S536" s="286">
        <v>6</v>
      </c>
      <c r="T536" s="287" t="s">
        <v>956</v>
      </c>
      <c r="U536" s="284" t="s">
        <v>999</v>
      </c>
      <c r="V536" s="288">
        <v>534</v>
      </c>
    </row>
    <row r="537" spans="1:22" ht="18.45" customHeight="1" thickBot="1" x14ac:dyDescent="0.4">
      <c r="A537" s="257">
        <v>1252180</v>
      </c>
      <c r="B537" s="269" t="s">
        <v>425</v>
      </c>
      <c r="C537" s="258">
        <v>10202.400000000001</v>
      </c>
      <c r="D537" s="259">
        <v>6</v>
      </c>
      <c r="E537" s="260" t="s">
        <v>1304</v>
      </c>
      <c r="F537" s="261">
        <v>0</v>
      </c>
      <c r="G537" s="262">
        <v>535</v>
      </c>
      <c r="H537" s="59"/>
      <c r="P537" s="279">
        <v>1252180</v>
      </c>
      <c r="Q537" s="284" t="s">
        <v>425</v>
      </c>
      <c r="R537" s="285">
        <v>10202</v>
      </c>
      <c r="S537" s="286">
        <v>6</v>
      </c>
      <c r="T537" s="287" t="s">
        <v>1304</v>
      </c>
      <c r="U537" s="284">
        <v>0</v>
      </c>
      <c r="V537" s="288">
        <v>535</v>
      </c>
    </row>
    <row r="538" spans="1:22" ht="18.45" customHeight="1" thickBot="1" x14ac:dyDescent="0.4">
      <c r="A538" s="257">
        <v>11324800</v>
      </c>
      <c r="B538" s="269" t="s">
        <v>426</v>
      </c>
      <c r="C538" s="258">
        <v>11966.02</v>
      </c>
      <c r="D538" s="259">
        <v>6</v>
      </c>
      <c r="E538" s="260" t="s">
        <v>957</v>
      </c>
      <c r="F538" s="261">
        <v>0</v>
      </c>
      <c r="G538" s="262">
        <v>536</v>
      </c>
      <c r="H538" s="59"/>
      <c r="P538" s="279">
        <v>11324800</v>
      </c>
      <c r="Q538" s="284" t="s">
        <v>426</v>
      </c>
      <c r="R538" s="285">
        <v>11966</v>
      </c>
      <c r="S538" s="286">
        <v>6</v>
      </c>
      <c r="T538" s="287" t="s">
        <v>957</v>
      </c>
      <c r="U538" s="284">
        <v>0</v>
      </c>
      <c r="V538" s="288">
        <v>536</v>
      </c>
    </row>
    <row r="539" spans="1:22" ht="18.45" customHeight="1" thickBot="1" x14ac:dyDescent="0.4">
      <c r="A539" s="257">
        <v>1147780</v>
      </c>
      <c r="B539" s="269" t="s">
        <v>427</v>
      </c>
      <c r="C539" s="258">
        <v>4689.0979339099813</v>
      </c>
      <c r="D539" s="259">
        <v>6</v>
      </c>
      <c r="E539" s="260" t="s">
        <v>958</v>
      </c>
      <c r="F539" s="261" t="s">
        <v>1305</v>
      </c>
      <c r="G539" s="262">
        <v>537</v>
      </c>
      <c r="H539" s="59"/>
      <c r="P539" s="279">
        <v>1147780</v>
      </c>
      <c r="Q539" s="284" t="s">
        <v>427</v>
      </c>
      <c r="R539" s="285">
        <v>4689</v>
      </c>
      <c r="S539" s="286">
        <v>6</v>
      </c>
      <c r="T539" s="287" t="s">
        <v>958</v>
      </c>
      <c r="U539" s="284" t="s">
        <v>1305</v>
      </c>
      <c r="V539" s="288">
        <v>537</v>
      </c>
    </row>
    <row r="540" spans="1:22" ht="18.45" customHeight="1" thickBot="1" x14ac:dyDescent="0.4">
      <c r="A540" s="257">
        <v>1155700</v>
      </c>
      <c r="B540" s="269" t="s">
        <v>428</v>
      </c>
      <c r="C540" s="258">
        <v>59082.633967265763</v>
      </c>
      <c r="D540" s="259">
        <v>6</v>
      </c>
      <c r="E540" s="260" t="s">
        <v>1613</v>
      </c>
      <c r="F540" s="261" t="s">
        <v>1306</v>
      </c>
      <c r="G540" s="262">
        <v>538</v>
      </c>
      <c r="H540" s="59"/>
      <c r="P540" s="279">
        <v>1155700</v>
      </c>
      <c r="Q540" s="284" t="s">
        <v>428</v>
      </c>
      <c r="R540" s="285">
        <v>59083</v>
      </c>
      <c r="S540" s="286">
        <v>6</v>
      </c>
      <c r="T540" s="287" t="s">
        <v>1571</v>
      </c>
      <c r="U540" s="284" t="s">
        <v>1306</v>
      </c>
      <c r="V540" s="288">
        <v>538</v>
      </c>
    </row>
    <row r="541" spans="1:22" ht="18.45" customHeight="1" thickBot="1" x14ac:dyDescent="0.4">
      <c r="A541" s="257">
        <v>1273180</v>
      </c>
      <c r="B541" s="269" t="s">
        <v>429</v>
      </c>
      <c r="C541" s="258">
        <v>48016.362843238196</v>
      </c>
      <c r="D541" s="259">
        <v>6</v>
      </c>
      <c r="E541" s="260" t="s">
        <v>1571</v>
      </c>
      <c r="F541" s="261" t="s">
        <v>1307</v>
      </c>
      <c r="G541" s="262">
        <v>539</v>
      </c>
      <c r="H541" s="59"/>
      <c r="P541" s="279">
        <v>1273180</v>
      </c>
      <c r="Q541" s="284" t="s">
        <v>429</v>
      </c>
      <c r="R541" s="285">
        <v>48016</v>
      </c>
      <c r="S541" s="286">
        <v>6</v>
      </c>
      <c r="T541" s="287" t="s">
        <v>1571</v>
      </c>
      <c r="U541" s="284" t="s">
        <v>1307</v>
      </c>
      <c r="V541" s="288">
        <v>539</v>
      </c>
    </row>
    <row r="542" spans="1:22" ht="18.45" customHeight="1" thickBot="1" x14ac:dyDescent="0.4">
      <c r="A542" s="257">
        <v>11194500</v>
      </c>
      <c r="B542" s="269" t="s">
        <v>430</v>
      </c>
      <c r="C542" s="258">
        <v>153503.61000000002</v>
      </c>
      <c r="D542" s="259">
        <v>3</v>
      </c>
      <c r="E542" s="260" t="s">
        <v>1571</v>
      </c>
      <c r="F542" s="261">
        <v>0</v>
      </c>
      <c r="G542" s="262">
        <v>540</v>
      </c>
      <c r="H542" s="59"/>
      <c r="P542" s="279">
        <v>11194500</v>
      </c>
      <c r="Q542" s="284" t="s">
        <v>430</v>
      </c>
      <c r="R542" s="285">
        <v>153504</v>
      </c>
      <c r="S542" s="286">
        <v>3</v>
      </c>
      <c r="T542" s="287" t="s">
        <v>1571</v>
      </c>
      <c r="U542" s="284">
        <v>0</v>
      </c>
      <c r="V542" s="288">
        <v>540</v>
      </c>
    </row>
    <row r="543" spans="1:22" ht="18.45" customHeight="1" thickBot="1" x14ac:dyDescent="0.4">
      <c r="A543" s="257">
        <v>11282700</v>
      </c>
      <c r="B543" s="269" t="s">
        <v>961</v>
      </c>
      <c r="C543" s="258">
        <v>15303.6</v>
      </c>
      <c r="D543" s="259">
        <v>6</v>
      </c>
      <c r="E543" s="260" t="s">
        <v>1571</v>
      </c>
      <c r="F543" s="261">
        <v>0</v>
      </c>
      <c r="G543" s="262">
        <v>541</v>
      </c>
      <c r="H543" s="59"/>
      <c r="P543" s="279">
        <v>11282700</v>
      </c>
      <c r="Q543" s="284" t="s">
        <v>1941</v>
      </c>
      <c r="R543" s="285">
        <v>15304</v>
      </c>
      <c r="S543" s="286">
        <v>6</v>
      </c>
      <c r="T543" s="287" t="s">
        <v>1571</v>
      </c>
      <c r="U543" s="284">
        <v>0</v>
      </c>
      <c r="V543" s="288">
        <v>541</v>
      </c>
    </row>
    <row r="544" spans="1:22" ht="18.45" customHeight="1" thickBot="1" x14ac:dyDescent="0.4">
      <c r="A544" s="257">
        <v>11151400</v>
      </c>
      <c r="B544" s="269" t="s">
        <v>431</v>
      </c>
      <c r="C544" s="258">
        <v>61249.280000000006</v>
      </c>
      <c r="D544" s="259">
        <v>6</v>
      </c>
      <c r="E544" s="260" t="s">
        <v>964</v>
      </c>
      <c r="F544" s="261">
        <v>0</v>
      </c>
      <c r="G544" s="262">
        <v>542</v>
      </c>
      <c r="H544" s="59"/>
      <c r="P544" s="279">
        <v>11151400</v>
      </c>
      <c r="Q544" s="284" t="s">
        <v>431</v>
      </c>
      <c r="R544" s="285">
        <v>61249</v>
      </c>
      <c r="S544" s="286">
        <v>6</v>
      </c>
      <c r="T544" s="287" t="s">
        <v>964</v>
      </c>
      <c r="U544" s="284">
        <v>0</v>
      </c>
      <c r="V544" s="288">
        <v>542</v>
      </c>
    </row>
    <row r="545" spans="1:22" ht="18.45" customHeight="1" thickBot="1" x14ac:dyDescent="0.4">
      <c r="A545" s="257">
        <v>11181400</v>
      </c>
      <c r="B545" s="269" t="s">
        <v>432</v>
      </c>
      <c r="C545" s="258">
        <v>29366.780000000002</v>
      </c>
      <c r="D545" s="259">
        <v>6</v>
      </c>
      <c r="E545" s="260" t="s">
        <v>965</v>
      </c>
      <c r="F545" s="261" t="s">
        <v>1045</v>
      </c>
      <c r="G545" s="262">
        <v>543</v>
      </c>
      <c r="H545" s="59"/>
      <c r="P545" s="279">
        <v>11181400</v>
      </c>
      <c r="Q545" s="284" t="s">
        <v>432</v>
      </c>
      <c r="R545" s="285">
        <v>29367</v>
      </c>
      <c r="S545" s="286">
        <v>6</v>
      </c>
      <c r="T545" s="287" t="s">
        <v>965</v>
      </c>
      <c r="U545" s="284" t="s">
        <v>1045</v>
      </c>
      <c r="V545" s="288">
        <v>543</v>
      </c>
    </row>
    <row r="546" spans="1:22" ht="18.45" customHeight="1" thickBot="1" x14ac:dyDescent="0.4">
      <c r="A546" s="257">
        <v>11168300</v>
      </c>
      <c r="B546" s="269" t="s">
        <v>432</v>
      </c>
      <c r="C546" s="258">
        <v>29366.780000000002</v>
      </c>
      <c r="D546" s="259">
        <v>6</v>
      </c>
      <c r="E546" s="260" t="s">
        <v>966</v>
      </c>
      <c r="F546" s="261">
        <v>0</v>
      </c>
      <c r="G546" s="262">
        <v>544</v>
      </c>
      <c r="H546" s="59"/>
      <c r="P546" s="279">
        <v>11168300</v>
      </c>
      <c r="Q546" s="284" t="s">
        <v>432</v>
      </c>
      <c r="R546" s="285">
        <v>29367</v>
      </c>
      <c r="S546" s="286">
        <v>6</v>
      </c>
      <c r="T546" s="287" t="s">
        <v>966</v>
      </c>
      <c r="U546" s="284">
        <v>0</v>
      </c>
      <c r="V546" s="288">
        <v>544</v>
      </c>
    </row>
    <row r="547" spans="1:22" ht="18.45" customHeight="1" thickBot="1" x14ac:dyDescent="0.4">
      <c r="A547" s="257">
        <v>11133300</v>
      </c>
      <c r="B547" s="269" t="s">
        <v>433</v>
      </c>
      <c r="C547" s="258">
        <v>16578.900000000001</v>
      </c>
      <c r="D547" s="259">
        <v>6</v>
      </c>
      <c r="E547" s="260" t="s">
        <v>967</v>
      </c>
      <c r="F547" s="261">
        <v>0</v>
      </c>
      <c r="G547" s="262">
        <v>545</v>
      </c>
      <c r="H547" s="59"/>
      <c r="P547" s="279">
        <v>11133300</v>
      </c>
      <c r="Q547" s="284" t="s">
        <v>433</v>
      </c>
      <c r="R547" s="285">
        <v>16579</v>
      </c>
      <c r="S547" s="286">
        <v>6</v>
      </c>
      <c r="T547" s="287" t="s">
        <v>967</v>
      </c>
      <c r="U547" s="284">
        <v>0</v>
      </c>
      <c r="V547" s="288">
        <v>545</v>
      </c>
    </row>
    <row r="548" spans="1:22" ht="18.45" customHeight="1" thickBot="1" x14ac:dyDescent="0.4">
      <c r="A548" s="257">
        <v>1119100</v>
      </c>
      <c r="B548" s="269" t="s">
        <v>434</v>
      </c>
      <c r="C548" s="258">
        <v>24301.550000000003</v>
      </c>
      <c r="D548" s="259">
        <v>6</v>
      </c>
      <c r="E548" s="260" t="s">
        <v>1614</v>
      </c>
      <c r="F548" s="261" t="s">
        <v>820</v>
      </c>
      <c r="G548" s="262">
        <v>546</v>
      </c>
      <c r="H548" s="59"/>
      <c r="P548" s="279">
        <v>1119100</v>
      </c>
      <c r="Q548" s="284" t="s">
        <v>428</v>
      </c>
      <c r="R548" s="285">
        <v>24302</v>
      </c>
      <c r="S548" s="286">
        <v>6</v>
      </c>
      <c r="T548" s="287" t="s">
        <v>1614</v>
      </c>
      <c r="U548" s="284" t="s">
        <v>820</v>
      </c>
      <c r="V548" s="288">
        <v>546</v>
      </c>
    </row>
    <row r="549" spans="1:22" ht="18.45" customHeight="1" thickBot="1" x14ac:dyDescent="0.4">
      <c r="A549" s="257">
        <v>11327300</v>
      </c>
      <c r="B549" s="269" t="s">
        <v>435</v>
      </c>
      <c r="C549" s="258">
        <v>23026.25</v>
      </c>
      <c r="D549" s="259">
        <v>6</v>
      </c>
      <c r="E549" s="260" t="s">
        <v>1600</v>
      </c>
      <c r="F549" s="261">
        <v>0</v>
      </c>
      <c r="G549" s="262">
        <v>547</v>
      </c>
      <c r="H549" s="59"/>
      <c r="P549" s="279">
        <v>11327300</v>
      </c>
      <c r="Q549" s="284" t="s">
        <v>435</v>
      </c>
      <c r="R549" s="285">
        <v>23026</v>
      </c>
      <c r="S549" s="286">
        <v>6</v>
      </c>
      <c r="T549" s="287" t="s">
        <v>1600</v>
      </c>
      <c r="U549" s="284">
        <v>0</v>
      </c>
      <c r="V549" s="288">
        <v>547</v>
      </c>
    </row>
    <row r="550" spans="1:22" ht="18.45" customHeight="1" thickBot="1" x14ac:dyDescent="0.4">
      <c r="A550" s="257">
        <v>11178600</v>
      </c>
      <c r="B550" s="269" t="s">
        <v>436</v>
      </c>
      <c r="C550" s="258">
        <v>18364.32</v>
      </c>
      <c r="D550" s="259">
        <v>6</v>
      </c>
      <c r="E550" s="260" t="s">
        <v>969</v>
      </c>
      <c r="F550" s="261">
        <v>0</v>
      </c>
      <c r="G550" s="262">
        <v>548</v>
      </c>
      <c r="H550" s="59"/>
      <c r="P550" s="279">
        <v>11178600</v>
      </c>
      <c r="Q550" s="284" t="s">
        <v>436</v>
      </c>
      <c r="R550" s="285">
        <v>18364</v>
      </c>
      <c r="S550" s="286">
        <v>6</v>
      </c>
      <c r="T550" s="287" t="s">
        <v>969</v>
      </c>
      <c r="U550" s="284">
        <v>0</v>
      </c>
      <c r="V550" s="288">
        <v>548</v>
      </c>
    </row>
    <row r="551" spans="1:22" ht="18.45" customHeight="1" thickBot="1" x14ac:dyDescent="0.4">
      <c r="A551" s="257">
        <v>12168800</v>
      </c>
      <c r="B551" s="269" t="s">
        <v>437</v>
      </c>
      <c r="C551" s="258">
        <v>23026.25</v>
      </c>
      <c r="D551" s="259">
        <v>6</v>
      </c>
      <c r="E551" s="260" t="s">
        <v>970</v>
      </c>
      <c r="F551" s="261" t="s">
        <v>1309</v>
      </c>
      <c r="G551" s="262">
        <v>549</v>
      </c>
      <c r="H551" s="59"/>
      <c r="P551" s="279">
        <v>12168800</v>
      </c>
      <c r="Q551" s="284" t="s">
        <v>437</v>
      </c>
      <c r="R551" s="285">
        <v>23026</v>
      </c>
      <c r="S551" s="286">
        <v>6</v>
      </c>
      <c r="T551" s="287" t="s">
        <v>970</v>
      </c>
      <c r="U551" s="284" t="s">
        <v>1309</v>
      </c>
      <c r="V551" s="288">
        <v>549</v>
      </c>
    </row>
    <row r="552" spans="1:22" ht="18.45" customHeight="1" thickBot="1" x14ac:dyDescent="0.4">
      <c r="A552" s="257">
        <v>12168900</v>
      </c>
      <c r="B552" s="269" t="s">
        <v>438</v>
      </c>
      <c r="C552" s="258">
        <v>9940.8876198891576</v>
      </c>
      <c r="D552" s="259">
        <v>6</v>
      </c>
      <c r="E552" s="260" t="s">
        <v>971</v>
      </c>
      <c r="F552" s="261">
        <v>0</v>
      </c>
      <c r="G552" s="262">
        <v>550</v>
      </c>
      <c r="H552" s="59"/>
      <c r="P552" s="279">
        <v>12168900</v>
      </c>
      <c r="Q552" s="284" t="s">
        <v>438</v>
      </c>
      <c r="R552" s="285">
        <v>9941</v>
      </c>
      <c r="S552" s="286">
        <v>6</v>
      </c>
      <c r="T552" s="287" t="s">
        <v>971</v>
      </c>
      <c r="U552" s="284">
        <v>0</v>
      </c>
      <c r="V552" s="288">
        <v>550</v>
      </c>
    </row>
    <row r="553" spans="1:22" ht="18.45" customHeight="1" thickBot="1" x14ac:dyDescent="0.4">
      <c r="A553" s="257">
        <v>11242300</v>
      </c>
      <c r="B553" s="269" t="s">
        <v>439</v>
      </c>
      <c r="C553" s="258">
        <v>11318.858907158499</v>
      </c>
      <c r="D553" s="259">
        <v>6</v>
      </c>
      <c r="E553" s="260" t="s">
        <v>972</v>
      </c>
      <c r="F553" s="261">
        <v>0</v>
      </c>
      <c r="G553" s="262">
        <v>551</v>
      </c>
      <c r="H553" s="59"/>
      <c r="P553" s="279">
        <v>11242300</v>
      </c>
      <c r="Q553" s="284" t="s">
        <v>439</v>
      </c>
      <c r="R553" s="285">
        <v>11319</v>
      </c>
      <c r="S553" s="286">
        <v>6</v>
      </c>
      <c r="T553" s="287" t="s">
        <v>972</v>
      </c>
      <c r="U553" s="284">
        <v>0</v>
      </c>
      <c r="V553" s="288">
        <v>551</v>
      </c>
    </row>
    <row r="554" spans="1:22" ht="18.45" customHeight="1" thickBot="1" x14ac:dyDescent="0.4">
      <c r="A554" s="257">
        <v>11242400</v>
      </c>
      <c r="B554" s="269" t="s">
        <v>440</v>
      </c>
      <c r="C554" s="258">
        <v>14155.665650807239</v>
      </c>
      <c r="D554" s="259">
        <v>6</v>
      </c>
      <c r="E554" s="260" t="s">
        <v>973</v>
      </c>
      <c r="F554" s="261">
        <v>0</v>
      </c>
      <c r="G554" s="262">
        <v>552</v>
      </c>
      <c r="H554" s="59"/>
      <c r="P554" s="279">
        <v>11242400</v>
      </c>
      <c r="Q554" s="284" t="s">
        <v>440</v>
      </c>
      <c r="R554" s="285">
        <v>14156</v>
      </c>
      <c r="S554" s="286">
        <v>6</v>
      </c>
      <c r="T554" s="287" t="s">
        <v>973</v>
      </c>
      <c r="U554" s="284">
        <v>0</v>
      </c>
      <c r="V554" s="288">
        <v>552</v>
      </c>
    </row>
    <row r="555" spans="1:22" ht="18.45" customHeight="1" thickBot="1" x14ac:dyDescent="0.4">
      <c r="A555" s="257">
        <v>11242500</v>
      </c>
      <c r="B555" s="269" t="s">
        <v>441</v>
      </c>
      <c r="C555" s="258">
        <v>24822.05900692652</v>
      </c>
      <c r="D555" s="259">
        <v>6</v>
      </c>
      <c r="E555" s="260" t="s">
        <v>974</v>
      </c>
      <c r="F555" s="261">
        <v>0</v>
      </c>
      <c r="G555" s="262">
        <v>553</v>
      </c>
      <c r="H555" s="59"/>
      <c r="P555" s="279">
        <v>11242500</v>
      </c>
      <c r="Q555" s="284" t="s">
        <v>441</v>
      </c>
      <c r="R555" s="285">
        <v>24822</v>
      </c>
      <c r="S555" s="286">
        <v>6</v>
      </c>
      <c r="T555" s="287" t="s">
        <v>974</v>
      </c>
      <c r="U555" s="284">
        <v>0</v>
      </c>
      <c r="V555" s="288">
        <v>553</v>
      </c>
    </row>
    <row r="556" spans="1:22" ht="18.45" customHeight="1" thickBot="1" x14ac:dyDescent="0.4">
      <c r="A556" s="257">
        <v>11215400</v>
      </c>
      <c r="B556" s="269" t="s">
        <v>442</v>
      </c>
      <c r="C556" s="258">
        <v>16876.47</v>
      </c>
      <c r="D556" s="259">
        <v>6</v>
      </c>
      <c r="E556" s="260" t="s">
        <v>975</v>
      </c>
      <c r="F556" s="261">
        <v>0</v>
      </c>
      <c r="G556" s="262">
        <v>554</v>
      </c>
      <c r="H556" s="59"/>
      <c r="P556" s="279">
        <v>11215400</v>
      </c>
      <c r="Q556" s="284" t="s">
        <v>442</v>
      </c>
      <c r="R556" s="285">
        <v>16876</v>
      </c>
      <c r="S556" s="286">
        <v>6</v>
      </c>
      <c r="T556" s="287" t="s">
        <v>975</v>
      </c>
      <c r="U556" s="284">
        <v>0</v>
      </c>
      <c r="V556" s="288">
        <v>554</v>
      </c>
    </row>
    <row r="557" spans="1:22" ht="18.45" customHeight="1" thickBot="1" x14ac:dyDescent="0.4">
      <c r="A557" s="257">
        <v>11215900</v>
      </c>
      <c r="B557" s="269" t="s">
        <v>443</v>
      </c>
      <c r="C557" s="258">
        <v>19894.68</v>
      </c>
      <c r="D557" s="259">
        <v>6</v>
      </c>
      <c r="E557" s="260" t="s">
        <v>976</v>
      </c>
      <c r="F557" s="261">
        <v>0</v>
      </c>
      <c r="G557" s="262">
        <v>555</v>
      </c>
      <c r="H557" s="59"/>
      <c r="P557" s="279">
        <v>11215900</v>
      </c>
      <c r="Q557" s="284" t="s">
        <v>1942</v>
      </c>
      <c r="R557" s="285">
        <v>19895</v>
      </c>
      <c r="S557" s="286">
        <v>6</v>
      </c>
      <c r="T557" s="287" t="s">
        <v>976</v>
      </c>
      <c r="U557" s="284">
        <v>0</v>
      </c>
      <c r="V557" s="288">
        <v>555</v>
      </c>
    </row>
    <row r="558" spans="1:22" ht="18.45" customHeight="1" thickBot="1" x14ac:dyDescent="0.4">
      <c r="A558" s="257">
        <v>11216100</v>
      </c>
      <c r="B558" s="269" t="s">
        <v>444</v>
      </c>
      <c r="C558" s="258">
        <v>19894.68</v>
      </c>
      <c r="D558" s="259">
        <v>6</v>
      </c>
      <c r="E558" s="260" t="s">
        <v>1615</v>
      </c>
      <c r="F558" s="261">
        <v>0</v>
      </c>
      <c r="G558" s="262">
        <v>556</v>
      </c>
      <c r="H558" s="59"/>
      <c r="P558" s="279">
        <v>11216100</v>
      </c>
      <c r="Q558" s="284" t="s">
        <v>444</v>
      </c>
      <c r="R558" s="285">
        <v>19895</v>
      </c>
      <c r="S558" s="286">
        <v>6</v>
      </c>
      <c r="T558" s="287" t="s">
        <v>1615</v>
      </c>
      <c r="U558" s="284">
        <v>0</v>
      </c>
      <c r="V558" s="288">
        <v>556</v>
      </c>
    </row>
    <row r="559" spans="1:22" ht="18.45" customHeight="1" thickBot="1" x14ac:dyDescent="0.4">
      <c r="A559" s="257">
        <v>13199900</v>
      </c>
      <c r="B559" s="269" t="s">
        <v>445</v>
      </c>
      <c r="C559" s="258">
        <v>18193.699983570728</v>
      </c>
      <c r="D559" s="259">
        <v>6</v>
      </c>
      <c r="E559" s="260" t="s">
        <v>1571</v>
      </c>
      <c r="F559" s="261" t="s">
        <v>620</v>
      </c>
      <c r="G559" s="262">
        <v>557</v>
      </c>
      <c r="H559" s="59"/>
      <c r="P559" s="279">
        <v>13199900</v>
      </c>
      <c r="Q559" s="284" t="s">
        <v>445</v>
      </c>
      <c r="R559" s="285">
        <v>18194</v>
      </c>
      <c r="S559" s="286">
        <v>6</v>
      </c>
      <c r="T559" s="287" t="s">
        <v>1571</v>
      </c>
      <c r="U559" s="292"/>
      <c r="V559" s="288">
        <v>557</v>
      </c>
    </row>
    <row r="560" spans="1:22" ht="18.45" customHeight="1" thickBot="1" x14ac:dyDescent="0.4">
      <c r="A560" s="257">
        <v>13192100</v>
      </c>
      <c r="B560" s="269" t="s">
        <v>446</v>
      </c>
      <c r="C560" s="258">
        <v>29366.780000000002</v>
      </c>
      <c r="D560" s="259">
        <v>6</v>
      </c>
      <c r="E560" s="260" t="s">
        <v>1571</v>
      </c>
      <c r="F560" s="261" t="s">
        <v>1310</v>
      </c>
      <c r="G560" s="262">
        <v>558</v>
      </c>
      <c r="H560" s="59"/>
      <c r="P560" s="279">
        <v>13192100</v>
      </c>
      <c r="Q560" s="284" t="s">
        <v>446</v>
      </c>
      <c r="R560" s="285">
        <v>29367</v>
      </c>
      <c r="S560" s="286">
        <v>6</v>
      </c>
      <c r="T560" s="287" t="s">
        <v>1571</v>
      </c>
      <c r="U560" s="284" t="s">
        <v>1310</v>
      </c>
      <c r="V560" s="288">
        <v>558</v>
      </c>
    </row>
    <row r="561" spans="1:22" ht="18.45" customHeight="1" thickBot="1" x14ac:dyDescent="0.4">
      <c r="A561" s="257">
        <v>13245100</v>
      </c>
      <c r="B561" s="269" t="s">
        <v>447</v>
      </c>
      <c r="C561" s="258">
        <v>23250.926114189573</v>
      </c>
      <c r="D561" s="259">
        <v>6</v>
      </c>
      <c r="E561" s="260" t="s">
        <v>980</v>
      </c>
      <c r="F561" s="261">
        <v>0</v>
      </c>
      <c r="G561" s="262">
        <v>559</v>
      </c>
      <c r="H561" s="59"/>
      <c r="P561" s="279">
        <v>13245100</v>
      </c>
      <c r="Q561" s="284" t="s">
        <v>447</v>
      </c>
      <c r="R561" s="285">
        <v>23251</v>
      </c>
      <c r="S561" s="286">
        <v>6</v>
      </c>
      <c r="T561" s="287" t="s">
        <v>980</v>
      </c>
      <c r="U561" s="284">
        <v>0</v>
      </c>
      <c r="V561" s="288">
        <v>559</v>
      </c>
    </row>
    <row r="562" spans="1:22" ht="18.45" customHeight="1" thickBot="1" x14ac:dyDescent="0.4">
      <c r="A562" s="257">
        <v>1449680</v>
      </c>
      <c r="B562" s="269" t="s">
        <v>448</v>
      </c>
      <c r="C562" s="258">
        <v>29366.780000000002</v>
      </c>
      <c r="D562" s="259">
        <v>6</v>
      </c>
      <c r="E562" s="260" t="s">
        <v>1571</v>
      </c>
      <c r="F562" s="261">
        <v>0</v>
      </c>
      <c r="G562" s="262">
        <v>560</v>
      </c>
      <c r="H562" s="59"/>
      <c r="P562" s="279">
        <v>1449680</v>
      </c>
      <c r="Q562" s="284" t="s">
        <v>448</v>
      </c>
      <c r="R562" s="285">
        <v>29367</v>
      </c>
      <c r="S562" s="286">
        <v>6</v>
      </c>
      <c r="T562" s="287" t="s">
        <v>1571</v>
      </c>
      <c r="U562" s="284">
        <v>0</v>
      </c>
      <c r="V562" s="288">
        <v>560</v>
      </c>
    </row>
    <row r="563" spans="1:22" ht="18.45" customHeight="1" thickBot="1" x14ac:dyDescent="0.4">
      <c r="A563" s="257">
        <v>1071478</v>
      </c>
      <c r="B563" s="269" t="s">
        <v>449</v>
      </c>
      <c r="C563" s="258">
        <v>76218.891383250011</v>
      </c>
      <c r="D563" s="259">
        <v>6</v>
      </c>
      <c r="E563" s="260" t="s">
        <v>1600</v>
      </c>
      <c r="F563" s="261" t="s">
        <v>1311</v>
      </c>
      <c r="G563" s="262">
        <v>561</v>
      </c>
      <c r="H563" s="59"/>
      <c r="P563" s="279">
        <v>1071478</v>
      </c>
      <c r="Q563" s="284" t="s">
        <v>1943</v>
      </c>
      <c r="R563" s="285">
        <v>76219</v>
      </c>
      <c r="S563" s="286">
        <v>6</v>
      </c>
      <c r="T563" s="287" t="s">
        <v>1600</v>
      </c>
      <c r="U563" s="284" t="s">
        <v>1311</v>
      </c>
      <c r="V563" s="288">
        <v>561</v>
      </c>
    </row>
    <row r="564" spans="1:22" ht="18.45" customHeight="1" thickBot="1" x14ac:dyDescent="0.4">
      <c r="A564" s="257">
        <v>13144000</v>
      </c>
      <c r="B564" s="269" t="s">
        <v>450</v>
      </c>
      <c r="C564" s="258">
        <v>30023.527477077652</v>
      </c>
      <c r="D564" s="259">
        <v>6</v>
      </c>
      <c r="E564" s="260" t="s">
        <v>981</v>
      </c>
      <c r="F564" s="261" t="s">
        <v>859</v>
      </c>
      <c r="G564" s="262">
        <v>562</v>
      </c>
      <c r="H564" s="59"/>
      <c r="P564" s="279">
        <v>13144000</v>
      </c>
      <c r="Q564" s="284" t="s">
        <v>450</v>
      </c>
      <c r="R564" s="285">
        <v>30024</v>
      </c>
      <c r="S564" s="286">
        <v>6</v>
      </c>
      <c r="T564" s="287" t="s">
        <v>981</v>
      </c>
      <c r="U564" s="284" t="s">
        <v>859</v>
      </c>
      <c r="V564" s="288">
        <v>562</v>
      </c>
    </row>
    <row r="565" spans="1:22" ht="18.45" customHeight="1" thickBot="1" x14ac:dyDescent="0.4">
      <c r="A565" s="257">
        <v>13273700</v>
      </c>
      <c r="B565" s="269" t="s">
        <v>451</v>
      </c>
      <c r="C565" s="258">
        <v>30024.050000000003</v>
      </c>
      <c r="D565" s="259">
        <v>6</v>
      </c>
      <c r="E565" s="260" t="s">
        <v>1616</v>
      </c>
      <c r="F565" s="261">
        <v>0</v>
      </c>
      <c r="G565" s="262">
        <v>563</v>
      </c>
      <c r="H565" s="59"/>
      <c r="P565" s="279">
        <v>13273700</v>
      </c>
      <c r="Q565" s="284" t="s">
        <v>451</v>
      </c>
      <c r="R565" s="285">
        <v>30024</v>
      </c>
      <c r="S565" s="286">
        <v>6</v>
      </c>
      <c r="T565" s="287" t="s">
        <v>1616</v>
      </c>
      <c r="U565" s="284">
        <v>0</v>
      </c>
      <c r="V565" s="288">
        <v>563</v>
      </c>
    </row>
    <row r="566" spans="1:22" ht="18.45" customHeight="1" thickBot="1" x14ac:dyDescent="0.4">
      <c r="A566" s="257">
        <v>1272380</v>
      </c>
      <c r="B566" s="269" t="s">
        <v>452</v>
      </c>
      <c r="C566" s="258">
        <v>15742.183615432135</v>
      </c>
      <c r="D566" s="259">
        <v>6</v>
      </c>
      <c r="E566" s="260" t="s">
        <v>982</v>
      </c>
      <c r="F566" s="261" t="s">
        <v>994</v>
      </c>
      <c r="G566" s="262">
        <v>564</v>
      </c>
      <c r="H566" s="59"/>
      <c r="P566" s="279">
        <v>1272380</v>
      </c>
      <c r="Q566" s="284" t="s">
        <v>452</v>
      </c>
      <c r="R566" s="285">
        <v>15742</v>
      </c>
      <c r="S566" s="286">
        <v>6</v>
      </c>
      <c r="T566" s="287" t="s">
        <v>982</v>
      </c>
      <c r="U566" s="284" t="s">
        <v>994</v>
      </c>
      <c r="V566" s="288">
        <v>564</v>
      </c>
    </row>
    <row r="567" spans="1:22" ht="18.45" customHeight="1" thickBot="1" x14ac:dyDescent="0.4">
      <c r="A567" s="257">
        <v>11247200</v>
      </c>
      <c r="B567" s="269" t="s">
        <v>453</v>
      </c>
      <c r="C567" s="258">
        <v>15742.183615432135</v>
      </c>
      <c r="D567" s="259">
        <v>6</v>
      </c>
      <c r="E567" s="260" t="s">
        <v>983</v>
      </c>
      <c r="F567" s="261" t="s">
        <v>1312</v>
      </c>
      <c r="G567" s="262">
        <v>565</v>
      </c>
      <c r="H567" s="59"/>
      <c r="P567" s="279">
        <v>11247200</v>
      </c>
      <c r="Q567" s="284" t="s">
        <v>453</v>
      </c>
      <c r="R567" s="285">
        <v>15742</v>
      </c>
      <c r="S567" s="286">
        <v>6</v>
      </c>
      <c r="T567" s="287" t="s">
        <v>983</v>
      </c>
      <c r="U567" s="284" t="s">
        <v>1312</v>
      </c>
      <c r="V567" s="288">
        <v>565</v>
      </c>
    </row>
    <row r="568" spans="1:22" ht="18.45" customHeight="1" thickBot="1" x14ac:dyDescent="0.4">
      <c r="A568" s="257">
        <v>1238580</v>
      </c>
      <c r="B568" s="269" t="s">
        <v>454</v>
      </c>
      <c r="C568" s="258">
        <v>24103.855937479537</v>
      </c>
      <c r="D568" s="259">
        <v>6</v>
      </c>
      <c r="E568" s="260" t="s">
        <v>985</v>
      </c>
      <c r="F568" s="261" t="s">
        <v>1313</v>
      </c>
      <c r="G568" s="262">
        <v>566</v>
      </c>
      <c r="H568" s="59"/>
      <c r="P568" s="279">
        <v>1238580</v>
      </c>
      <c r="Q568" s="284" t="s">
        <v>454</v>
      </c>
      <c r="R568" s="285">
        <v>24104</v>
      </c>
      <c r="S568" s="286">
        <v>6</v>
      </c>
      <c r="T568" s="287" t="s">
        <v>985</v>
      </c>
      <c r="U568" s="284" t="s">
        <v>1313</v>
      </c>
      <c r="V568" s="288">
        <v>566</v>
      </c>
    </row>
    <row r="569" spans="1:22" ht="18.45" customHeight="1" thickBot="1" x14ac:dyDescent="0.4">
      <c r="A569" s="257">
        <v>11299800</v>
      </c>
      <c r="B569" s="269" t="s">
        <v>455</v>
      </c>
      <c r="C569" s="258">
        <v>18364.32</v>
      </c>
      <c r="D569" s="259">
        <v>6</v>
      </c>
      <c r="E569" s="260" t="s">
        <v>1571</v>
      </c>
      <c r="F569" s="261">
        <v>0</v>
      </c>
      <c r="G569" s="262">
        <v>567</v>
      </c>
      <c r="H569" s="59"/>
      <c r="P569" s="279">
        <v>11299800</v>
      </c>
      <c r="Q569" s="284" t="s">
        <v>455</v>
      </c>
      <c r="R569" s="285">
        <v>18364</v>
      </c>
      <c r="S569" s="286">
        <v>6</v>
      </c>
      <c r="T569" s="287" t="s">
        <v>1571</v>
      </c>
      <c r="U569" s="284">
        <v>0</v>
      </c>
      <c r="V569" s="288">
        <v>567</v>
      </c>
    </row>
    <row r="570" spans="1:22" ht="18.45" customHeight="1" thickBot="1" x14ac:dyDescent="0.4">
      <c r="A570" s="257">
        <v>11299900</v>
      </c>
      <c r="B570" s="269" t="s">
        <v>456</v>
      </c>
      <c r="C570" s="258">
        <v>32180.070000000003</v>
      </c>
      <c r="D570" s="259">
        <v>6</v>
      </c>
      <c r="E570" s="260" t="s">
        <v>1571</v>
      </c>
      <c r="F570" s="261">
        <v>0</v>
      </c>
      <c r="G570" s="262">
        <v>568</v>
      </c>
      <c r="H570" s="59"/>
      <c r="P570" s="279">
        <v>11299900</v>
      </c>
      <c r="Q570" s="284" t="s">
        <v>456</v>
      </c>
      <c r="R570" s="285">
        <v>32180</v>
      </c>
      <c r="S570" s="286">
        <v>6</v>
      </c>
      <c r="T570" s="287" t="s">
        <v>1571</v>
      </c>
      <c r="U570" s="284">
        <v>0</v>
      </c>
      <c r="V570" s="288">
        <v>568</v>
      </c>
    </row>
    <row r="571" spans="1:22" ht="18.45" customHeight="1" thickBot="1" x14ac:dyDescent="0.4">
      <c r="A571" s="257">
        <v>11161000</v>
      </c>
      <c r="B571" s="269" t="s">
        <v>457</v>
      </c>
      <c r="C571" s="258">
        <v>15303.6</v>
      </c>
      <c r="D571" s="259">
        <v>6</v>
      </c>
      <c r="E571" s="260" t="s">
        <v>918</v>
      </c>
      <c r="F571" s="261">
        <v>0</v>
      </c>
      <c r="G571" s="262">
        <v>569</v>
      </c>
      <c r="H571" s="59"/>
      <c r="P571" s="279">
        <v>11161000</v>
      </c>
      <c r="Q571" s="284" t="s">
        <v>457</v>
      </c>
      <c r="R571" s="285">
        <v>15304</v>
      </c>
      <c r="S571" s="286">
        <v>6</v>
      </c>
      <c r="T571" s="287" t="s">
        <v>918</v>
      </c>
      <c r="U571" s="284">
        <v>0</v>
      </c>
      <c r="V571" s="288">
        <v>569</v>
      </c>
    </row>
    <row r="572" spans="1:22" ht="18.45" customHeight="1" thickBot="1" x14ac:dyDescent="0.4">
      <c r="A572" s="257">
        <v>11172700</v>
      </c>
      <c r="B572" s="269" t="s">
        <v>458</v>
      </c>
      <c r="C572" s="258">
        <v>31528.250000000004</v>
      </c>
      <c r="D572" s="259">
        <v>6</v>
      </c>
      <c r="E572" s="260" t="s">
        <v>986</v>
      </c>
      <c r="F572" s="261">
        <v>0</v>
      </c>
      <c r="G572" s="262">
        <v>570</v>
      </c>
      <c r="H572" s="59"/>
      <c r="P572" s="279">
        <v>11172700</v>
      </c>
      <c r="Q572" s="284" t="s">
        <v>458</v>
      </c>
      <c r="R572" s="285">
        <v>31528</v>
      </c>
      <c r="S572" s="286">
        <v>6</v>
      </c>
      <c r="T572" s="287" t="s">
        <v>986</v>
      </c>
      <c r="U572" s="284">
        <v>0</v>
      </c>
      <c r="V572" s="288">
        <v>570</v>
      </c>
    </row>
    <row r="573" spans="1:22" ht="18.45" customHeight="1" thickBot="1" x14ac:dyDescent="0.4">
      <c r="A573" s="257">
        <v>13208800</v>
      </c>
      <c r="B573" s="269" t="s">
        <v>459</v>
      </c>
      <c r="C573" s="258">
        <v>79706.25</v>
      </c>
      <c r="D573" s="259">
        <v>6</v>
      </c>
      <c r="E573" s="260" t="s">
        <v>987</v>
      </c>
      <c r="F573" s="261" t="s">
        <v>1314</v>
      </c>
      <c r="G573" s="262">
        <v>571</v>
      </c>
      <c r="H573" s="59"/>
      <c r="P573" s="279">
        <v>13208800</v>
      </c>
      <c r="Q573" s="284" t="s">
        <v>459</v>
      </c>
      <c r="R573" s="285">
        <v>79706</v>
      </c>
      <c r="S573" s="286">
        <v>6</v>
      </c>
      <c r="T573" s="287" t="s">
        <v>987</v>
      </c>
      <c r="U573" s="284" t="s">
        <v>1314</v>
      </c>
      <c r="V573" s="288">
        <v>571</v>
      </c>
    </row>
    <row r="574" spans="1:22" ht="18.45" customHeight="1" thickBot="1" x14ac:dyDescent="0.4">
      <c r="A574" s="257">
        <v>13248000</v>
      </c>
      <c r="B574" s="269" t="s">
        <v>459</v>
      </c>
      <c r="C574" s="258">
        <v>58749.742038479097</v>
      </c>
      <c r="D574" s="259">
        <v>6</v>
      </c>
      <c r="E574" s="260" t="s">
        <v>925</v>
      </c>
      <c r="F574" s="261" t="s">
        <v>681</v>
      </c>
      <c r="G574" s="262">
        <v>572</v>
      </c>
      <c r="H574" s="59"/>
      <c r="P574" s="279">
        <v>13248000</v>
      </c>
      <c r="Q574" s="284" t="s">
        <v>459</v>
      </c>
      <c r="R574" s="285">
        <v>58750</v>
      </c>
      <c r="S574" s="286">
        <v>6</v>
      </c>
      <c r="T574" s="287" t="s">
        <v>925</v>
      </c>
      <c r="U574" s="284" t="s">
        <v>681</v>
      </c>
      <c r="V574" s="288">
        <v>572</v>
      </c>
    </row>
    <row r="575" spans="1:22" ht="18.45" customHeight="1" thickBot="1" x14ac:dyDescent="0.4">
      <c r="A575" s="257">
        <v>13241500</v>
      </c>
      <c r="B575" s="269" t="s">
        <v>460</v>
      </c>
      <c r="C575" s="258">
        <v>204473.1</v>
      </c>
      <c r="D575" s="259">
        <v>1</v>
      </c>
      <c r="E575" s="260" t="s">
        <v>1315</v>
      </c>
      <c r="F575" s="261">
        <v>0</v>
      </c>
      <c r="G575" s="262">
        <v>573</v>
      </c>
      <c r="H575" s="59"/>
      <c r="P575" s="279">
        <v>13241500</v>
      </c>
      <c r="Q575" s="284" t="s">
        <v>460</v>
      </c>
      <c r="R575" s="285">
        <v>204473</v>
      </c>
      <c r="S575" s="286">
        <v>1</v>
      </c>
      <c r="T575" s="287" t="s">
        <v>1315</v>
      </c>
      <c r="U575" s="284">
        <v>0</v>
      </c>
      <c r="V575" s="288">
        <v>573</v>
      </c>
    </row>
    <row r="576" spans="1:22" ht="18.45" customHeight="1" thickBot="1" x14ac:dyDescent="0.4">
      <c r="A576" s="257">
        <v>11327400</v>
      </c>
      <c r="B576" s="269" t="s">
        <v>461</v>
      </c>
      <c r="C576" s="258">
        <v>16537.10959229069</v>
      </c>
      <c r="D576" s="259">
        <v>6</v>
      </c>
      <c r="E576" s="260" t="s">
        <v>988</v>
      </c>
      <c r="F576" s="261">
        <v>0</v>
      </c>
      <c r="G576" s="262">
        <v>574</v>
      </c>
      <c r="H576" s="59"/>
      <c r="P576" s="279">
        <v>11327400</v>
      </c>
      <c r="Q576" s="284" t="s">
        <v>461</v>
      </c>
      <c r="R576" s="285">
        <v>16537</v>
      </c>
      <c r="S576" s="286">
        <v>6</v>
      </c>
      <c r="T576" s="287" t="s">
        <v>988</v>
      </c>
      <c r="U576" s="284">
        <v>0</v>
      </c>
      <c r="V576" s="288">
        <v>574</v>
      </c>
    </row>
    <row r="577" spans="1:22" ht="18.45" customHeight="1" thickBot="1" x14ac:dyDescent="0.4">
      <c r="A577" s="257">
        <v>13295800</v>
      </c>
      <c r="B577" s="269" t="s">
        <v>462</v>
      </c>
      <c r="C577" s="258">
        <v>31506.170809279007</v>
      </c>
      <c r="D577" s="259">
        <v>4</v>
      </c>
      <c r="E577" s="260" t="s">
        <v>989</v>
      </c>
      <c r="F577" s="261" t="s">
        <v>1316</v>
      </c>
      <c r="G577" s="262">
        <v>575</v>
      </c>
      <c r="H577" s="59"/>
      <c r="P577" s="279">
        <v>13295800</v>
      </c>
      <c r="Q577" s="284" t="s">
        <v>462</v>
      </c>
      <c r="R577" s="285">
        <v>31506</v>
      </c>
      <c r="S577" s="286">
        <v>4</v>
      </c>
      <c r="T577" s="287" t="s">
        <v>989</v>
      </c>
      <c r="U577" s="284" t="s">
        <v>1316</v>
      </c>
      <c r="V577" s="288">
        <v>575</v>
      </c>
    </row>
    <row r="578" spans="1:22" ht="18.45" customHeight="1" thickBot="1" x14ac:dyDescent="0.4">
      <c r="A578" s="257">
        <v>13295900</v>
      </c>
      <c r="B578" s="269" t="s">
        <v>463</v>
      </c>
      <c r="C578" s="258">
        <v>31506.45</v>
      </c>
      <c r="D578" s="259">
        <v>4</v>
      </c>
      <c r="E578" s="260" t="s">
        <v>1317</v>
      </c>
      <c r="F578" s="261" t="s">
        <v>984</v>
      </c>
      <c r="G578" s="262">
        <v>576</v>
      </c>
      <c r="H578" s="59"/>
      <c r="P578" s="279">
        <v>13295900</v>
      </c>
      <c r="Q578" s="284" t="s">
        <v>463</v>
      </c>
      <c r="R578" s="285">
        <v>31506</v>
      </c>
      <c r="S578" s="286">
        <v>4</v>
      </c>
      <c r="T578" s="287" t="s">
        <v>1317</v>
      </c>
      <c r="U578" s="284" t="s">
        <v>984</v>
      </c>
      <c r="V578" s="288">
        <v>576</v>
      </c>
    </row>
    <row r="579" spans="1:22" ht="18.45" customHeight="1" thickBot="1" x14ac:dyDescent="0.4">
      <c r="A579" s="257">
        <v>11282900</v>
      </c>
      <c r="B579" s="269" t="s">
        <v>464</v>
      </c>
      <c r="C579" s="258">
        <v>20408.149396183493</v>
      </c>
      <c r="D579" s="259">
        <v>6</v>
      </c>
      <c r="E579" s="260" t="s">
        <v>990</v>
      </c>
      <c r="F579" s="261">
        <v>0</v>
      </c>
      <c r="G579" s="262">
        <v>577</v>
      </c>
      <c r="H579" s="59"/>
      <c r="P579" s="279">
        <v>11282900</v>
      </c>
      <c r="Q579" s="284" t="s">
        <v>464</v>
      </c>
      <c r="R579" s="285">
        <v>20408</v>
      </c>
      <c r="S579" s="286">
        <v>6</v>
      </c>
      <c r="T579" s="287" t="s">
        <v>990</v>
      </c>
      <c r="U579" s="284">
        <v>0</v>
      </c>
      <c r="V579" s="288">
        <v>577</v>
      </c>
    </row>
    <row r="580" spans="1:22" ht="18.45" customHeight="1" thickBot="1" x14ac:dyDescent="0.4">
      <c r="A580" s="257">
        <v>34581</v>
      </c>
      <c r="B580" s="269" t="s">
        <v>464</v>
      </c>
      <c r="C580" s="258">
        <v>24443.25</v>
      </c>
      <c r="D580" s="259">
        <v>6</v>
      </c>
      <c r="E580" s="260" t="s">
        <v>1571</v>
      </c>
      <c r="F580" s="261">
        <v>0</v>
      </c>
      <c r="G580" s="262">
        <v>578</v>
      </c>
      <c r="H580" s="59"/>
      <c r="P580" s="279">
        <v>34581</v>
      </c>
      <c r="Q580" s="284" t="s">
        <v>464</v>
      </c>
      <c r="R580" s="285">
        <v>24443</v>
      </c>
      <c r="S580" s="286">
        <v>6</v>
      </c>
      <c r="T580" s="287" t="s">
        <v>1571</v>
      </c>
      <c r="U580" s="284">
        <v>0</v>
      </c>
      <c r="V580" s="288">
        <v>578</v>
      </c>
    </row>
    <row r="581" spans="1:22" ht="18.45" customHeight="1" thickBot="1" x14ac:dyDescent="0.4">
      <c r="A581" s="257">
        <v>26981</v>
      </c>
      <c r="B581" s="269" t="s">
        <v>465</v>
      </c>
      <c r="C581" s="258">
        <v>39900</v>
      </c>
      <c r="D581" s="259">
        <v>6</v>
      </c>
      <c r="E581" s="260" t="s">
        <v>1571</v>
      </c>
      <c r="F581" s="261">
        <v>0</v>
      </c>
      <c r="G581" s="262">
        <v>579</v>
      </c>
      <c r="H581" s="59"/>
      <c r="P581" s="279">
        <v>26981</v>
      </c>
      <c r="Q581" s="284" t="s">
        <v>465</v>
      </c>
      <c r="R581" s="285">
        <v>39900</v>
      </c>
      <c r="S581" s="286">
        <v>6</v>
      </c>
      <c r="T581" s="287" t="s">
        <v>1571</v>
      </c>
      <c r="U581" s="284">
        <v>0</v>
      </c>
      <c r="V581" s="288">
        <v>579</v>
      </c>
    </row>
    <row r="582" spans="1:22" ht="18.45" customHeight="1" thickBot="1" x14ac:dyDescent="0.4">
      <c r="A582" s="257">
        <v>11278500</v>
      </c>
      <c r="B582" s="269" t="s">
        <v>466</v>
      </c>
      <c r="C582" s="258">
        <v>15742.183615432135</v>
      </c>
      <c r="D582" s="259">
        <v>6</v>
      </c>
      <c r="E582" s="260" t="s">
        <v>991</v>
      </c>
      <c r="F582" s="261" t="s">
        <v>919</v>
      </c>
      <c r="G582" s="262">
        <v>580</v>
      </c>
      <c r="H582" s="59"/>
      <c r="P582" s="279">
        <v>11278500</v>
      </c>
      <c r="Q582" s="284" t="s">
        <v>466</v>
      </c>
      <c r="R582" s="285">
        <v>15742</v>
      </c>
      <c r="S582" s="286">
        <v>6</v>
      </c>
      <c r="T582" s="287" t="s">
        <v>991</v>
      </c>
      <c r="U582" s="284" t="s">
        <v>919</v>
      </c>
      <c r="V582" s="288">
        <v>580</v>
      </c>
    </row>
    <row r="583" spans="1:22" ht="18.45" customHeight="1" thickBot="1" x14ac:dyDescent="0.4">
      <c r="A583" s="257">
        <v>11362100</v>
      </c>
      <c r="B583" s="269" t="s">
        <v>467</v>
      </c>
      <c r="C583" s="258">
        <v>13815.750000000002</v>
      </c>
      <c r="D583" s="259">
        <v>6</v>
      </c>
      <c r="E583" s="260" t="s">
        <v>1617</v>
      </c>
      <c r="F583" s="261">
        <v>0</v>
      </c>
      <c r="G583" s="262">
        <v>581</v>
      </c>
      <c r="H583" s="59"/>
      <c r="P583" s="279">
        <v>11362100</v>
      </c>
      <c r="Q583" s="284" t="s">
        <v>467</v>
      </c>
      <c r="R583" s="285">
        <v>13816</v>
      </c>
      <c r="S583" s="286">
        <v>6</v>
      </c>
      <c r="T583" s="287" t="s">
        <v>1617</v>
      </c>
      <c r="U583" s="284">
        <v>0</v>
      </c>
      <c r="V583" s="288">
        <v>581</v>
      </c>
    </row>
    <row r="584" spans="1:22" ht="18.45" customHeight="1" thickBot="1" x14ac:dyDescent="0.4">
      <c r="A584" s="257">
        <v>74291</v>
      </c>
      <c r="B584" s="269" t="s">
        <v>468</v>
      </c>
      <c r="C584" s="258">
        <v>18364.32</v>
      </c>
      <c r="D584" s="259">
        <v>6</v>
      </c>
      <c r="E584" s="260" t="s">
        <v>1618</v>
      </c>
      <c r="F584" s="261">
        <v>0</v>
      </c>
      <c r="G584" s="262">
        <v>582</v>
      </c>
      <c r="H584" s="59"/>
      <c r="P584" s="279">
        <v>74291</v>
      </c>
      <c r="Q584" s="284" t="s">
        <v>468</v>
      </c>
      <c r="R584" s="285">
        <v>18364</v>
      </c>
      <c r="S584" s="286">
        <v>6</v>
      </c>
      <c r="T584" s="287" t="s">
        <v>1618</v>
      </c>
      <c r="U584" s="284">
        <v>0</v>
      </c>
      <c r="V584" s="288">
        <v>582</v>
      </c>
    </row>
    <row r="585" spans="1:22" ht="18.45" customHeight="1" thickBot="1" x14ac:dyDescent="0.4">
      <c r="A585" s="257">
        <v>1244780</v>
      </c>
      <c r="B585" s="269" t="s">
        <v>469</v>
      </c>
      <c r="C585" s="258">
        <v>24443.25</v>
      </c>
      <c r="D585" s="259">
        <v>6</v>
      </c>
      <c r="E585" s="260" t="s">
        <v>1619</v>
      </c>
      <c r="F585" s="261">
        <v>0</v>
      </c>
      <c r="G585" s="262">
        <v>583</v>
      </c>
      <c r="H585" s="59"/>
      <c r="P585" s="279">
        <v>1244780</v>
      </c>
      <c r="Q585" s="284" t="s">
        <v>469</v>
      </c>
      <c r="R585" s="285">
        <v>24443</v>
      </c>
      <c r="S585" s="286">
        <v>6</v>
      </c>
      <c r="T585" s="287" t="s">
        <v>1619</v>
      </c>
      <c r="U585" s="284">
        <v>0</v>
      </c>
      <c r="V585" s="288">
        <v>583</v>
      </c>
    </row>
    <row r="586" spans="1:22" ht="18.45" customHeight="1" thickBot="1" x14ac:dyDescent="0.4">
      <c r="A586" s="257">
        <v>11211000</v>
      </c>
      <c r="B586" s="269" t="s">
        <v>470</v>
      </c>
      <c r="C586" s="258">
        <v>17671.800305135384</v>
      </c>
      <c r="D586" s="259">
        <v>6</v>
      </c>
      <c r="E586" s="260" t="s">
        <v>992</v>
      </c>
      <c r="F586" s="261">
        <v>0</v>
      </c>
      <c r="G586" s="262">
        <v>584</v>
      </c>
      <c r="H586" s="59"/>
      <c r="P586" s="279">
        <v>11211000</v>
      </c>
      <c r="Q586" s="284" t="s">
        <v>470</v>
      </c>
      <c r="R586" s="285">
        <v>17672</v>
      </c>
      <c r="S586" s="286">
        <v>6</v>
      </c>
      <c r="T586" s="287" t="s">
        <v>992</v>
      </c>
      <c r="U586" s="284">
        <v>0</v>
      </c>
      <c r="V586" s="288">
        <v>584</v>
      </c>
    </row>
    <row r="587" spans="1:22" ht="18.45" customHeight="1" thickBot="1" x14ac:dyDescent="0.4">
      <c r="A587" s="257">
        <v>11237500</v>
      </c>
      <c r="B587" s="269" t="s">
        <v>471</v>
      </c>
      <c r="C587" s="258">
        <v>44777.200000000004</v>
      </c>
      <c r="D587" s="259">
        <v>6</v>
      </c>
      <c r="E587" s="260" t="s">
        <v>993</v>
      </c>
      <c r="F587" s="261" t="s">
        <v>1321</v>
      </c>
      <c r="G587" s="262">
        <v>585</v>
      </c>
      <c r="H587" s="59"/>
      <c r="P587" s="279">
        <v>11237500</v>
      </c>
      <c r="Q587" s="284" t="s">
        <v>471</v>
      </c>
      <c r="R587" s="285">
        <v>44777</v>
      </c>
      <c r="S587" s="286">
        <v>6</v>
      </c>
      <c r="T587" s="287" t="s">
        <v>993</v>
      </c>
      <c r="U587" s="284" t="s">
        <v>1321</v>
      </c>
      <c r="V587" s="288">
        <v>585</v>
      </c>
    </row>
    <row r="588" spans="1:22" ht="18.45" customHeight="1" thickBot="1" x14ac:dyDescent="0.4">
      <c r="A588" s="257">
        <v>11294500</v>
      </c>
      <c r="B588" s="269" t="s">
        <v>472</v>
      </c>
      <c r="C588" s="258">
        <v>56453.280000000006</v>
      </c>
      <c r="D588" s="259">
        <v>6</v>
      </c>
      <c r="E588" s="260" t="s">
        <v>995</v>
      </c>
      <c r="F588" s="261">
        <v>0</v>
      </c>
      <c r="G588" s="262">
        <v>586</v>
      </c>
      <c r="H588" s="59"/>
      <c r="P588" s="279">
        <v>11294500</v>
      </c>
      <c r="Q588" s="284" t="s">
        <v>472</v>
      </c>
      <c r="R588" s="285">
        <v>56453</v>
      </c>
      <c r="S588" s="286">
        <v>6</v>
      </c>
      <c r="T588" s="287" t="s">
        <v>995</v>
      </c>
      <c r="U588" s="284">
        <v>0</v>
      </c>
      <c r="V588" s="288">
        <v>586</v>
      </c>
    </row>
    <row r="589" spans="1:22" ht="18.45" customHeight="1" thickBot="1" x14ac:dyDescent="0.4">
      <c r="A589" s="257">
        <v>11181100</v>
      </c>
      <c r="B589" s="269" t="s">
        <v>473</v>
      </c>
      <c r="C589" s="258">
        <v>27239.100000000002</v>
      </c>
      <c r="D589" s="259">
        <v>6</v>
      </c>
      <c r="E589" s="260" t="s">
        <v>996</v>
      </c>
      <c r="F589" s="261">
        <v>0</v>
      </c>
      <c r="G589" s="262">
        <v>587</v>
      </c>
      <c r="H589" s="59"/>
      <c r="P589" s="279">
        <v>11181100</v>
      </c>
      <c r="Q589" s="284" t="s">
        <v>473</v>
      </c>
      <c r="R589" s="285">
        <v>27239</v>
      </c>
      <c r="S589" s="286">
        <v>6</v>
      </c>
      <c r="T589" s="287" t="s">
        <v>996</v>
      </c>
      <c r="U589" s="284">
        <v>0</v>
      </c>
      <c r="V589" s="288">
        <v>587</v>
      </c>
    </row>
    <row r="590" spans="1:22" ht="18.45" customHeight="1" thickBot="1" x14ac:dyDescent="0.4">
      <c r="A590" s="257">
        <v>11344700</v>
      </c>
      <c r="B590" s="269" t="s">
        <v>474</v>
      </c>
      <c r="C590" s="258">
        <v>29190.2</v>
      </c>
      <c r="D590" s="259">
        <v>6</v>
      </c>
      <c r="E590" s="260" t="s">
        <v>997</v>
      </c>
      <c r="F590" s="261">
        <v>0</v>
      </c>
      <c r="G590" s="262">
        <v>588</v>
      </c>
      <c r="H590" s="59"/>
      <c r="P590" s="279">
        <v>11344700</v>
      </c>
      <c r="Q590" s="284" t="s">
        <v>474</v>
      </c>
      <c r="R590" s="285">
        <v>29190</v>
      </c>
      <c r="S590" s="286">
        <v>6</v>
      </c>
      <c r="T590" s="287" t="s">
        <v>997</v>
      </c>
      <c r="U590" s="284">
        <v>0</v>
      </c>
      <c r="V590" s="288">
        <v>588</v>
      </c>
    </row>
    <row r="591" spans="1:22" ht="18.45" customHeight="1" thickBot="1" x14ac:dyDescent="0.4">
      <c r="A591" s="257">
        <v>11303600</v>
      </c>
      <c r="B591" s="269" t="s">
        <v>82</v>
      </c>
      <c r="C591" s="258">
        <v>67236.650000000009</v>
      </c>
      <c r="D591" s="259">
        <v>6</v>
      </c>
      <c r="E591" s="260" t="s">
        <v>1571</v>
      </c>
      <c r="F591" s="261">
        <v>0</v>
      </c>
      <c r="G591" s="262">
        <v>589</v>
      </c>
      <c r="H591" s="59"/>
      <c r="P591" s="279">
        <v>11303600</v>
      </c>
      <c r="Q591" s="284" t="s">
        <v>82</v>
      </c>
      <c r="R591" s="285">
        <v>67237</v>
      </c>
      <c r="S591" s="286">
        <v>6</v>
      </c>
      <c r="T591" s="287" t="s">
        <v>1571</v>
      </c>
      <c r="U591" s="284">
        <v>0</v>
      </c>
      <c r="V591" s="288">
        <v>589</v>
      </c>
    </row>
    <row r="592" spans="1:22" ht="18.45" customHeight="1" thickBot="1" x14ac:dyDescent="0.4">
      <c r="A592" s="257">
        <v>11212400</v>
      </c>
      <c r="B592" s="269" t="s">
        <v>475</v>
      </c>
      <c r="C592" s="258">
        <v>81739.100000000006</v>
      </c>
      <c r="D592" s="259">
        <v>6</v>
      </c>
      <c r="E592" s="260" t="s">
        <v>998</v>
      </c>
      <c r="F592" s="261">
        <v>0</v>
      </c>
      <c r="G592" s="262">
        <v>590</v>
      </c>
      <c r="H592" s="59"/>
      <c r="P592" s="279">
        <v>11212400</v>
      </c>
      <c r="Q592" s="284" t="s">
        <v>475</v>
      </c>
      <c r="R592" s="285">
        <v>81739</v>
      </c>
      <c r="S592" s="286">
        <v>6</v>
      </c>
      <c r="T592" s="287" t="s">
        <v>998</v>
      </c>
      <c r="U592" s="284">
        <v>0</v>
      </c>
      <c r="V592" s="288">
        <v>590</v>
      </c>
    </row>
    <row r="593" spans="1:22" ht="18.45" customHeight="1" thickBot="1" x14ac:dyDescent="0.4">
      <c r="A593" s="257">
        <v>11210100</v>
      </c>
      <c r="B593" s="269" t="s">
        <v>476</v>
      </c>
      <c r="C593" s="258">
        <v>25063.213387727483</v>
      </c>
      <c r="D593" s="259">
        <v>6</v>
      </c>
      <c r="E593" s="260" t="s">
        <v>1000</v>
      </c>
      <c r="F593" s="261">
        <v>0</v>
      </c>
      <c r="G593" s="262">
        <v>591</v>
      </c>
      <c r="H593" s="59"/>
      <c r="P593" s="279">
        <v>11210100</v>
      </c>
      <c r="Q593" s="284" t="s">
        <v>476</v>
      </c>
      <c r="R593" s="285">
        <v>25063</v>
      </c>
      <c r="S593" s="286">
        <v>6</v>
      </c>
      <c r="T593" s="287" t="s">
        <v>1000</v>
      </c>
      <c r="U593" s="284">
        <v>0</v>
      </c>
      <c r="V593" s="288">
        <v>591</v>
      </c>
    </row>
    <row r="594" spans="1:22" ht="18.45" customHeight="1" thickBot="1" x14ac:dyDescent="0.4">
      <c r="A594" s="257">
        <v>11261400</v>
      </c>
      <c r="B594" s="269" t="s">
        <v>477</v>
      </c>
      <c r="C594" s="258">
        <v>11227.436000000002</v>
      </c>
      <c r="D594" s="259">
        <v>6</v>
      </c>
      <c r="E594" s="260" t="s">
        <v>896</v>
      </c>
      <c r="F594" s="261">
        <v>0</v>
      </c>
      <c r="G594" s="262">
        <v>592</v>
      </c>
      <c r="H594" s="59"/>
      <c r="P594" s="279">
        <v>11261400</v>
      </c>
      <c r="Q594" s="284" t="s">
        <v>477</v>
      </c>
      <c r="R594" s="285">
        <v>11227</v>
      </c>
      <c r="S594" s="286">
        <v>6</v>
      </c>
      <c r="T594" s="287" t="s">
        <v>896</v>
      </c>
      <c r="U594" s="284">
        <v>0</v>
      </c>
      <c r="V594" s="288">
        <v>592</v>
      </c>
    </row>
    <row r="595" spans="1:22" ht="18.45" customHeight="1" thickBot="1" x14ac:dyDescent="0.4">
      <c r="A595" s="257">
        <v>1057962</v>
      </c>
      <c r="B595" s="269" t="s">
        <v>366</v>
      </c>
      <c r="C595" s="258">
        <v>26807.49966090556</v>
      </c>
      <c r="D595" s="259">
        <v>6</v>
      </c>
      <c r="E595" s="260" t="s">
        <v>1571</v>
      </c>
      <c r="F595" s="261">
        <v>0</v>
      </c>
      <c r="G595" s="262">
        <v>593</v>
      </c>
      <c r="H595" s="59"/>
      <c r="P595" s="279">
        <v>1057962</v>
      </c>
      <c r="Q595" s="284" t="s">
        <v>366</v>
      </c>
      <c r="R595" s="285">
        <v>26807</v>
      </c>
      <c r="S595" s="286">
        <v>6</v>
      </c>
      <c r="T595" s="287" t="s">
        <v>1571</v>
      </c>
      <c r="U595" s="284">
        <v>0</v>
      </c>
      <c r="V595" s="288">
        <v>593</v>
      </c>
    </row>
    <row r="596" spans="1:22" ht="18.45" customHeight="1" thickBot="1" x14ac:dyDescent="0.4">
      <c r="A596" s="257">
        <v>11169200</v>
      </c>
      <c r="B596" s="269" t="s">
        <v>478</v>
      </c>
      <c r="C596" s="258">
        <v>49799.373099234064</v>
      </c>
      <c r="D596" s="259">
        <v>6</v>
      </c>
      <c r="E596" s="260" t="s">
        <v>1001</v>
      </c>
      <c r="F596" s="261" t="s">
        <v>1322</v>
      </c>
      <c r="G596" s="262">
        <v>594</v>
      </c>
      <c r="H596" s="59"/>
      <c r="P596" s="279">
        <v>11169200</v>
      </c>
      <c r="Q596" s="284" t="s">
        <v>478</v>
      </c>
      <c r="R596" s="285">
        <v>49799</v>
      </c>
      <c r="S596" s="286">
        <v>6</v>
      </c>
      <c r="T596" s="287" t="s">
        <v>1001</v>
      </c>
      <c r="U596" s="284" t="s">
        <v>1322</v>
      </c>
      <c r="V596" s="288">
        <v>594</v>
      </c>
    </row>
    <row r="597" spans="1:22" ht="18.45" customHeight="1" thickBot="1" x14ac:dyDescent="0.4">
      <c r="A597" s="257">
        <v>3107300</v>
      </c>
      <c r="B597" s="269" t="s">
        <v>478</v>
      </c>
      <c r="C597" s="258">
        <v>78564.825571243302</v>
      </c>
      <c r="D597" s="259">
        <v>6</v>
      </c>
      <c r="E597" s="260" t="s">
        <v>1571</v>
      </c>
      <c r="F597" s="261" t="s">
        <v>1323</v>
      </c>
      <c r="G597" s="262">
        <v>595</v>
      </c>
      <c r="H597" s="59"/>
      <c r="P597" s="279">
        <v>3107300</v>
      </c>
      <c r="Q597" s="284" t="s">
        <v>478</v>
      </c>
      <c r="R597" s="285">
        <v>78565</v>
      </c>
      <c r="S597" s="286">
        <v>6</v>
      </c>
      <c r="T597" s="287" t="s">
        <v>1571</v>
      </c>
      <c r="U597" s="284" t="s">
        <v>1323</v>
      </c>
      <c r="V597" s="288">
        <v>595</v>
      </c>
    </row>
    <row r="598" spans="1:22" ht="18.45" customHeight="1" thickBot="1" x14ac:dyDescent="0.4">
      <c r="A598" s="257">
        <v>11166900</v>
      </c>
      <c r="B598" s="269" t="s">
        <v>479</v>
      </c>
      <c r="C598" s="258">
        <v>19236.32</v>
      </c>
      <c r="D598" s="259">
        <v>6</v>
      </c>
      <c r="E598" s="260" t="s">
        <v>1571</v>
      </c>
      <c r="F598" s="261">
        <v>0</v>
      </c>
      <c r="G598" s="262">
        <v>596</v>
      </c>
      <c r="H598" s="59"/>
      <c r="P598" s="279">
        <v>11166900</v>
      </c>
      <c r="Q598" s="284" t="s">
        <v>479</v>
      </c>
      <c r="R598" s="285">
        <v>19236</v>
      </c>
      <c r="S598" s="286">
        <v>6</v>
      </c>
      <c r="T598" s="287" t="s">
        <v>1571</v>
      </c>
      <c r="U598" s="284">
        <v>0</v>
      </c>
      <c r="V598" s="288">
        <v>596</v>
      </c>
    </row>
    <row r="599" spans="1:22" ht="18.45" customHeight="1" thickBot="1" x14ac:dyDescent="0.4">
      <c r="A599" s="257">
        <v>11331000</v>
      </c>
      <c r="B599" s="269" t="s">
        <v>480</v>
      </c>
      <c r="C599" s="258">
        <v>18364.32</v>
      </c>
      <c r="D599" s="259">
        <v>6</v>
      </c>
      <c r="E599" s="260" t="s">
        <v>1571</v>
      </c>
      <c r="F599" s="261">
        <v>0</v>
      </c>
      <c r="G599" s="262">
        <v>597</v>
      </c>
      <c r="H599" s="59"/>
      <c r="P599" s="279">
        <v>11331000</v>
      </c>
      <c r="Q599" s="284" t="s">
        <v>480</v>
      </c>
      <c r="R599" s="285">
        <v>18364</v>
      </c>
      <c r="S599" s="286">
        <v>6</v>
      </c>
      <c r="T599" s="287" t="s">
        <v>1571</v>
      </c>
      <c r="U599" s="284">
        <v>0</v>
      </c>
      <c r="V599" s="288">
        <v>597</v>
      </c>
    </row>
    <row r="600" spans="1:22" ht="18.45" customHeight="1" thickBot="1" x14ac:dyDescent="0.4">
      <c r="A600" s="257">
        <v>1136000</v>
      </c>
      <c r="B600" s="269" t="s">
        <v>481</v>
      </c>
      <c r="C600" s="258">
        <v>14433.372372025511</v>
      </c>
      <c r="D600" s="259">
        <v>6</v>
      </c>
      <c r="E600" s="260" t="s">
        <v>1005</v>
      </c>
      <c r="F600" s="261">
        <v>0</v>
      </c>
      <c r="G600" s="262">
        <v>598</v>
      </c>
      <c r="H600" s="59"/>
      <c r="P600" s="279">
        <v>1136000</v>
      </c>
      <c r="Q600" s="284" t="s">
        <v>481</v>
      </c>
      <c r="R600" s="285">
        <v>14433</v>
      </c>
      <c r="S600" s="286">
        <v>6</v>
      </c>
      <c r="T600" s="287" t="s">
        <v>1005</v>
      </c>
      <c r="U600" s="284">
        <v>0</v>
      </c>
      <c r="V600" s="288">
        <v>598</v>
      </c>
    </row>
    <row r="601" spans="1:22" ht="18.45" customHeight="1" thickBot="1" x14ac:dyDescent="0.4">
      <c r="A601" s="257">
        <v>38891</v>
      </c>
      <c r="B601" s="269" t="s">
        <v>482</v>
      </c>
      <c r="C601" s="258">
        <v>26459.375347665104</v>
      </c>
      <c r="D601" s="259">
        <v>6</v>
      </c>
      <c r="E601" s="260" t="s">
        <v>1006</v>
      </c>
      <c r="F601" s="261" t="s">
        <v>1324</v>
      </c>
      <c r="G601" s="262">
        <v>599</v>
      </c>
      <c r="H601" s="59"/>
      <c r="P601" s="279">
        <v>38891</v>
      </c>
      <c r="Q601" s="284" t="s">
        <v>482</v>
      </c>
      <c r="R601" s="285">
        <v>26459</v>
      </c>
      <c r="S601" s="286">
        <v>6</v>
      </c>
      <c r="T601" s="287" t="s">
        <v>1006</v>
      </c>
      <c r="U601" s="284" t="s">
        <v>1324</v>
      </c>
      <c r="V601" s="288">
        <v>599</v>
      </c>
    </row>
    <row r="602" spans="1:22" ht="18.45" customHeight="1" thickBot="1" x14ac:dyDescent="0.4">
      <c r="A602" s="257">
        <v>38991</v>
      </c>
      <c r="B602" s="269" t="s">
        <v>483</v>
      </c>
      <c r="C602" s="258">
        <v>31268.692137291946</v>
      </c>
      <c r="D602" s="259">
        <v>6</v>
      </c>
      <c r="E602" s="260" t="s">
        <v>1007</v>
      </c>
      <c r="F602" s="261">
        <v>0</v>
      </c>
      <c r="G602" s="262">
        <v>600</v>
      </c>
      <c r="H602" s="59"/>
      <c r="P602" s="279">
        <v>38991</v>
      </c>
      <c r="Q602" s="284" t="s">
        <v>483</v>
      </c>
      <c r="R602" s="285">
        <v>31269</v>
      </c>
      <c r="S602" s="286">
        <v>6</v>
      </c>
      <c r="T602" s="287" t="s">
        <v>1007</v>
      </c>
      <c r="U602" s="284">
        <v>0</v>
      </c>
      <c r="V602" s="288">
        <v>600</v>
      </c>
    </row>
    <row r="603" spans="1:22" ht="18.45" customHeight="1" thickBot="1" x14ac:dyDescent="0.4">
      <c r="A603" s="257">
        <v>11344300</v>
      </c>
      <c r="B603" s="269" t="s">
        <v>484</v>
      </c>
      <c r="C603" s="258">
        <v>31447.618241077384</v>
      </c>
      <c r="D603" s="259">
        <v>6</v>
      </c>
      <c r="E603" s="260" t="s">
        <v>1008</v>
      </c>
      <c r="F603" s="261" t="s">
        <v>1325</v>
      </c>
      <c r="G603" s="262">
        <v>601</v>
      </c>
      <c r="H603" s="59"/>
      <c r="P603" s="279">
        <v>11344300</v>
      </c>
      <c r="Q603" s="284" t="s">
        <v>484</v>
      </c>
      <c r="R603" s="285">
        <v>31448</v>
      </c>
      <c r="S603" s="286">
        <v>6</v>
      </c>
      <c r="T603" s="287" t="s">
        <v>1008</v>
      </c>
      <c r="U603" s="284" t="s">
        <v>1325</v>
      </c>
      <c r="V603" s="288">
        <v>601</v>
      </c>
    </row>
    <row r="604" spans="1:22" ht="18.45" customHeight="1" thickBot="1" x14ac:dyDescent="0.4">
      <c r="A604" s="257">
        <v>1410280</v>
      </c>
      <c r="B604" s="269" t="s">
        <v>485</v>
      </c>
      <c r="C604" s="258">
        <v>17789.563000000002</v>
      </c>
      <c r="D604" s="259">
        <v>6</v>
      </c>
      <c r="E604" s="260" t="s">
        <v>1009</v>
      </c>
      <c r="F604" s="261">
        <v>0</v>
      </c>
      <c r="G604" s="262">
        <v>602</v>
      </c>
      <c r="H604" s="59"/>
      <c r="P604" s="279">
        <v>1410280</v>
      </c>
      <c r="Q604" s="284" t="s">
        <v>485</v>
      </c>
      <c r="R604" s="285">
        <v>17790</v>
      </c>
      <c r="S604" s="286">
        <v>6</v>
      </c>
      <c r="T604" s="287" t="s">
        <v>1009</v>
      </c>
      <c r="U604" s="284">
        <v>0</v>
      </c>
      <c r="V604" s="288">
        <v>602</v>
      </c>
    </row>
    <row r="605" spans="1:22" ht="18.45" customHeight="1" thickBot="1" x14ac:dyDescent="0.4">
      <c r="A605" s="257">
        <v>11213300</v>
      </c>
      <c r="B605" s="269" t="s">
        <v>486</v>
      </c>
      <c r="C605" s="258">
        <v>23082.93</v>
      </c>
      <c r="D605" s="259">
        <v>6</v>
      </c>
      <c r="E605" s="260" t="s">
        <v>1571</v>
      </c>
      <c r="F605" s="261">
        <v>0</v>
      </c>
      <c r="G605" s="262">
        <v>603</v>
      </c>
      <c r="H605" s="59"/>
      <c r="P605" s="279">
        <v>11213300</v>
      </c>
      <c r="Q605" s="284" t="s">
        <v>486</v>
      </c>
      <c r="R605" s="285">
        <v>23083</v>
      </c>
      <c r="S605" s="286">
        <v>6</v>
      </c>
      <c r="T605" s="287" t="s">
        <v>1571</v>
      </c>
      <c r="U605" s="284">
        <v>0</v>
      </c>
      <c r="V605" s="288">
        <v>603</v>
      </c>
    </row>
    <row r="606" spans="1:22" ht="18.45" customHeight="1" thickBot="1" x14ac:dyDescent="0.4">
      <c r="A606" s="257">
        <v>13328400</v>
      </c>
      <c r="B606" s="269" t="s">
        <v>487</v>
      </c>
      <c r="C606" s="258">
        <v>12787.880000000001</v>
      </c>
      <c r="D606" s="259">
        <v>6</v>
      </c>
      <c r="E606" s="260" t="s">
        <v>1011</v>
      </c>
      <c r="F606" s="261">
        <v>0</v>
      </c>
      <c r="G606" s="262">
        <v>604</v>
      </c>
      <c r="H606" s="59"/>
      <c r="P606" s="279">
        <v>13328400</v>
      </c>
      <c r="Q606" s="284" t="s">
        <v>487</v>
      </c>
      <c r="R606" s="285">
        <v>12788</v>
      </c>
      <c r="S606" s="286">
        <v>6</v>
      </c>
      <c r="T606" s="287" t="s">
        <v>1011</v>
      </c>
      <c r="U606" s="284">
        <v>0</v>
      </c>
      <c r="V606" s="288">
        <v>604</v>
      </c>
    </row>
    <row r="607" spans="1:22" ht="18.45" customHeight="1" thickBot="1" x14ac:dyDescent="0.4">
      <c r="A607" s="257">
        <v>13362600</v>
      </c>
      <c r="B607" s="269" t="s">
        <v>488</v>
      </c>
      <c r="C607" s="258">
        <v>12787.880000000001</v>
      </c>
      <c r="D607" s="259">
        <v>6</v>
      </c>
      <c r="E607" s="260" t="s">
        <v>1620</v>
      </c>
      <c r="F607" s="261">
        <v>0</v>
      </c>
      <c r="G607" s="262">
        <v>605</v>
      </c>
      <c r="H607" s="59"/>
      <c r="P607" s="279">
        <v>13362600</v>
      </c>
      <c r="Q607" s="284" t="s">
        <v>488</v>
      </c>
      <c r="R607" s="285">
        <v>12788</v>
      </c>
      <c r="S607" s="286">
        <v>6</v>
      </c>
      <c r="T607" s="287" t="s">
        <v>1620</v>
      </c>
      <c r="U607" s="284">
        <v>0</v>
      </c>
      <c r="V607" s="288">
        <v>605</v>
      </c>
    </row>
    <row r="608" spans="1:22" ht="18.45" customHeight="1" thickBot="1" x14ac:dyDescent="0.4">
      <c r="A608" s="257">
        <v>11295300</v>
      </c>
      <c r="B608" s="269" t="s">
        <v>489</v>
      </c>
      <c r="C608" s="258">
        <v>12470.607233530678</v>
      </c>
      <c r="D608" s="259">
        <v>6</v>
      </c>
      <c r="E608" s="260" t="s">
        <v>1012</v>
      </c>
      <c r="F608" s="261">
        <v>0</v>
      </c>
      <c r="G608" s="262">
        <v>606</v>
      </c>
      <c r="H608" s="59"/>
      <c r="P608" s="279">
        <v>11295300</v>
      </c>
      <c r="Q608" s="284" t="s">
        <v>489</v>
      </c>
      <c r="R608" s="285">
        <v>12471</v>
      </c>
      <c r="S608" s="286">
        <v>6</v>
      </c>
      <c r="T608" s="287" t="s">
        <v>1012</v>
      </c>
      <c r="U608" s="284">
        <v>0</v>
      </c>
      <c r="V608" s="288">
        <v>606</v>
      </c>
    </row>
    <row r="609" spans="1:22" ht="18.45" customHeight="1" thickBot="1" x14ac:dyDescent="0.4">
      <c r="A609" s="257">
        <v>11309300</v>
      </c>
      <c r="B609" s="269" t="s">
        <v>490</v>
      </c>
      <c r="C609" s="258">
        <v>23639.933712258164</v>
      </c>
      <c r="D609" s="259">
        <v>6</v>
      </c>
      <c r="E609" s="260" t="s">
        <v>1013</v>
      </c>
      <c r="F609" s="261">
        <v>0</v>
      </c>
      <c r="G609" s="262">
        <v>607</v>
      </c>
      <c r="H609" s="59"/>
      <c r="P609" s="279">
        <v>11309300</v>
      </c>
      <c r="Q609" s="284" t="s">
        <v>490</v>
      </c>
      <c r="R609" s="285">
        <v>23640</v>
      </c>
      <c r="S609" s="286">
        <v>6</v>
      </c>
      <c r="T609" s="287" t="s">
        <v>1013</v>
      </c>
      <c r="U609" s="284">
        <v>0</v>
      </c>
      <c r="V609" s="288">
        <v>607</v>
      </c>
    </row>
    <row r="610" spans="1:22" ht="18.45" customHeight="1" thickBot="1" x14ac:dyDescent="0.4">
      <c r="A610" s="257">
        <v>1191300</v>
      </c>
      <c r="B610" s="269" t="s">
        <v>491</v>
      </c>
      <c r="C610" s="258">
        <v>10002.219497146803</v>
      </c>
      <c r="D610" s="259">
        <v>6</v>
      </c>
      <c r="E610" s="260" t="s">
        <v>1014</v>
      </c>
      <c r="F610" s="261">
        <v>0</v>
      </c>
      <c r="G610" s="262">
        <v>608</v>
      </c>
      <c r="H610" s="59"/>
      <c r="P610" s="279">
        <v>1191300</v>
      </c>
      <c r="Q610" s="284" t="s">
        <v>491</v>
      </c>
      <c r="R610" s="285">
        <v>10002</v>
      </c>
      <c r="S610" s="286">
        <v>6</v>
      </c>
      <c r="T610" s="287" t="s">
        <v>1014</v>
      </c>
      <c r="U610" s="284">
        <v>0</v>
      </c>
      <c r="V610" s="288">
        <v>608</v>
      </c>
    </row>
    <row r="611" spans="1:22" ht="18.45" customHeight="1" thickBot="1" x14ac:dyDescent="0.4">
      <c r="A611" s="257">
        <v>1190900</v>
      </c>
      <c r="B611" s="269" t="s">
        <v>492</v>
      </c>
      <c r="C611" s="258">
        <v>10002.219497146803</v>
      </c>
      <c r="D611" s="259">
        <v>6</v>
      </c>
      <c r="E611" s="260" t="s">
        <v>1015</v>
      </c>
      <c r="F611" s="261">
        <v>0</v>
      </c>
      <c r="G611" s="262">
        <v>609</v>
      </c>
      <c r="H611" s="59"/>
      <c r="P611" s="279">
        <v>1190900</v>
      </c>
      <c r="Q611" s="284" t="s">
        <v>492</v>
      </c>
      <c r="R611" s="285">
        <v>10002</v>
      </c>
      <c r="S611" s="286">
        <v>6</v>
      </c>
      <c r="T611" s="287" t="s">
        <v>1015</v>
      </c>
      <c r="U611" s="284">
        <v>0</v>
      </c>
      <c r="V611" s="288">
        <v>609</v>
      </c>
    </row>
    <row r="612" spans="1:22" ht="18.45" customHeight="1" thickBot="1" x14ac:dyDescent="0.4">
      <c r="A612" s="257">
        <v>1190800</v>
      </c>
      <c r="B612" s="269" t="s">
        <v>493</v>
      </c>
      <c r="C612" s="258">
        <v>10002.219497146803</v>
      </c>
      <c r="D612" s="259">
        <v>6</v>
      </c>
      <c r="E612" s="260" t="s">
        <v>1016</v>
      </c>
      <c r="F612" s="261">
        <v>0</v>
      </c>
      <c r="G612" s="262">
        <v>610</v>
      </c>
      <c r="H612" s="59"/>
      <c r="P612" s="279">
        <v>1190800</v>
      </c>
      <c r="Q612" s="284" t="s">
        <v>493</v>
      </c>
      <c r="R612" s="285">
        <v>10002</v>
      </c>
      <c r="S612" s="286">
        <v>6</v>
      </c>
      <c r="T612" s="287" t="s">
        <v>1016</v>
      </c>
      <c r="U612" s="284">
        <v>0</v>
      </c>
      <c r="V612" s="288">
        <v>610</v>
      </c>
    </row>
    <row r="613" spans="1:22" ht="18.45" customHeight="1" thickBot="1" x14ac:dyDescent="0.4">
      <c r="A613" s="257">
        <v>1190200</v>
      </c>
      <c r="B613" s="269" t="s">
        <v>494</v>
      </c>
      <c r="C613" s="258">
        <v>10002.219497146803</v>
      </c>
      <c r="D613" s="259">
        <v>6</v>
      </c>
      <c r="E613" s="260" t="s">
        <v>1017</v>
      </c>
      <c r="F613" s="261">
        <v>0</v>
      </c>
      <c r="G613" s="262">
        <v>611</v>
      </c>
      <c r="H613" s="59"/>
      <c r="P613" s="279">
        <v>1190200</v>
      </c>
      <c r="Q613" s="284" t="s">
        <v>494</v>
      </c>
      <c r="R613" s="285">
        <v>10002</v>
      </c>
      <c r="S613" s="286">
        <v>6</v>
      </c>
      <c r="T613" s="287" t="s">
        <v>1017</v>
      </c>
      <c r="U613" s="284">
        <v>0</v>
      </c>
      <c r="V613" s="288">
        <v>611</v>
      </c>
    </row>
    <row r="614" spans="1:22" ht="18.45" customHeight="1" thickBot="1" x14ac:dyDescent="0.4">
      <c r="A614" s="257">
        <v>1190300</v>
      </c>
      <c r="B614" s="269" t="s">
        <v>495</v>
      </c>
      <c r="C614" s="258">
        <v>10002.219497146803</v>
      </c>
      <c r="D614" s="259">
        <v>6</v>
      </c>
      <c r="E614" s="260" t="s">
        <v>1018</v>
      </c>
      <c r="F614" s="261">
        <v>0</v>
      </c>
      <c r="G614" s="262">
        <v>612</v>
      </c>
      <c r="H614" s="59"/>
      <c r="P614" s="279">
        <v>1190300</v>
      </c>
      <c r="Q614" s="284" t="s">
        <v>495</v>
      </c>
      <c r="R614" s="285">
        <v>10002</v>
      </c>
      <c r="S614" s="286">
        <v>6</v>
      </c>
      <c r="T614" s="287" t="s">
        <v>1018</v>
      </c>
      <c r="U614" s="284">
        <v>0</v>
      </c>
      <c r="V614" s="288">
        <v>612</v>
      </c>
    </row>
    <row r="615" spans="1:22" ht="18.45" customHeight="1" thickBot="1" x14ac:dyDescent="0.4">
      <c r="A615" s="257">
        <v>1190400</v>
      </c>
      <c r="B615" s="269" t="s">
        <v>496</v>
      </c>
      <c r="C615" s="258">
        <v>10002.219497146803</v>
      </c>
      <c r="D615" s="259">
        <v>6</v>
      </c>
      <c r="E615" s="260" t="s">
        <v>1571</v>
      </c>
      <c r="F615" s="261">
        <v>0</v>
      </c>
      <c r="G615" s="262">
        <v>613</v>
      </c>
      <c r="H615" s="59"/>
      <c r="P615" s="279">
        <v>1190400</v>
      </c>
      <c r="Q615" s="284" t="s">
        <v>496</v>
      </c>
      <c r="R615" s="285">
        <v>10002</v>
      </c>
      <c r="S615" s="286">
        <v>6</v>
      </c>
      <c r="T615" s="287" t="s">
        <v>1571</v>
      </c>
      <c r="U615" s="284">
        <v>0</v>
      </c>
      <c r="V615" s="288">
        <v>613</v>
      </c>
    </row>
    <row r="616" spans="1:22" ht="18.45" customHeight="1" thickBot="1" x14ac:dyDescent="0.4">
      <c r="A616" s="257">
        <v>1190700</v>
      </c>
      <c r="B616" s="269" t="s">
        <v>497</v>
      </c>
      <c r="C616" s="258">
        <v>10002.219497146803</v>
      </c>
      <c r="D616" s="259">
        <v>6</v>
      </c>
      <c r="E616" s="260" t="s">
        <v>1019</v>
      </c>
      <c r="F616" s="261">
        <v>0</v>
      </c>
      <c r="G616" s="262">
        <v>614</v>
      </c>
      <c r="H616" s="59"/>
      <c r="P616" s="279">
        <v>1190700</v>
      </c>
      <c r="Q616" s="284" t="s">
        <v>497</v>
      </c>
      <c r="R616" s="285">
        <v>10002</v>
      </c>
      <c r="S616" s="286">
        <v>6</v>
      </c>
      <c r="T616" s="287" t="s">
        <v>1019</v>
      </c>
      <c r="U616" s="284">
        <v>0</v>
      </c>
      <c r="V616" s="288">
        <v>614</v>
      </c>
    </row>
    <row r="617" spans="1:22" ht="18.45" customHeight="1" thickBot="1" x14ac:dyDescent="0.4">
      <c r="A617" s="257">
        <v>1071536</v>
      </c>
      <c r="B617" s="269" t="s">
        <v>498</v>
      </c>
      <c r="C617" s="258">
        <v>15741.358209076503</v>
      </c>
      <c r="D617" s="259">
        <v>6</v>
      </c>
      <c r="E617" s="260" t="s">
        <v>1020</v>
      </c>
      <c r="F617" s="261">
        <v>0</v>
      </c>
      <c r="G617" s="262">
        <v>615</v>
      </c>
      <c r="H617" s="59"/>
      <c r="P617" s="279">
        <v>1071536</v>
      </c>
      <c r="Q617" s="284" t="s">
        <v>498</v>
      </c>
      <c r="R617" s="285">
        <v>15741</v>
      </c>
      <c r="S617" s="286">
        <v>6</v>
      </c>
      <c r="T617" s="287" t="s">
        <v>1020</v>
      </c>
      <c r="U617" s="284">
        <v>0</v>
      </c>
      <c r="V617" s="288">
        <v>615</v>
      </c>
    </row>
    <row r="618" spans="1:22" ht="18.45" customHeight="1" thickBot="1" x14ac:dyDescent="0.4">
      <c r="A618" s="257">
        <v>1071534</v>
      </c>
      <c r="B618" s="269" t="s">
        <v>499</v>
      </c>
      <c r="C618" s="258">
        <v>18838.291750323235</v>
      </c>
      <c r="D618" s="259">
        <v>6</v>
      </c>
      <c r="E618" s="260" t="s">
        <v>1022</v>
      </c>
      <c r="F618" s="261">
        <v>0</v>
      </c>
      <c r="G618" s="262">
        <v>616</v>
      </c>
      <c r="H618" s="59"/>
      <c r="P618" s="279">
        <v>1071534</v>
      </c>
      <c r="Q618" s="284" t="s">
        <v>499</v>
      </c>
      <c r="R618" s="285">
        <v>18838</v>
      </c>
      <c r="S618" s="286">
        <v>6</v>
      </c>
      <c r="T618" s="287" t="s">
        <v>1022</v>
      </c>
      <c r="U618" s="284">
        <v>0</v>
      </c>
      <c r="V618" s="288">
        <v>616</v>
      </c>
    </row>
    <row r="619" spans="1:22" ht="18.45" customHeight="1" thickBot="1" x14ac:dyDescent="0.4">
      <c r="A619" s="257">
        <v>1071533</v>
      </c>
      <c r="B619" s="269" t="s">
        <v>500</v>
      </c>
      <c r="C619" s="258">
        <v>19236.32</v>
      </c>
      <c r="D619" s="259">
        <v>6</v>
      </c>
      <c r="E619" s="260" t="s">
        <v>1571</v>
      </c>
      <c r="F619" s="261">
        <v>0</v>
      </c>
      <c r="G619" s="262">
        <v>617</v>
      </c>
      <c r="H619" s="59"/>
      <c r="P619" s="279">
        <v>1071533</v>
      </c>
      <c r="Q619" s="284" t="s">
        <v>500</v>
      </c>
      <c r="R619" s="285">
        <v>19236</v>
      </c>
      <c r="S619" s="286">
        <v>6</v>
      </c>
      <c r="T619" s="287" t="s">
        <v>1571</v>
      </c>
      <c r="U619" s="284">
        <v>0</v>
      </c>
      <c r="V619" s="288">
        <v>617</v>
      </c>
    </row>
    <row r="620" spans="1:22" ht="18.45" customHeight="1" thickBot="1" x14ac:dyDescent="0.4">
      <c r="A620" s="257">
        <v>1071532</v>
      </c>
      <c r="B620" s="269" t="s">
        <v>498</v>
      </c>
      <c r="C620" s="258">
        <v>19236.32</v>
      </c>
      <c r="D620" s="259">
        <v>6</v>
      </c>
      <c r="E620" s="260" t="s">
        <v>1023</v>
      </c>
      <c r="F620" s="261">
        <v>0</v>
      </c>
      <c r="G620" s="262">
        <v>618</v>
      </c>
      <c r="H620" s="59"/>
      <c r="P620" s="279">
        <v>1071532</v>
      </c>
      <c r="Q620" s="284" t="s">
        <v>498</v>
      </c>
      <c r="R620" s="285">
        <v>19236</v>
      </c>
      <c r="S620" s="286">
        <v>6</v>
      </c>
      <c r="T620" s="287" t="s">
        <v>1023</v>
      </c>
      <c r="U620" s="284">
        <v>0</v>
      </c>
      <c r="V620" s="288">
        <v>618</v>
      </c>
    </row>
    <row r="621" spans="1:22" ht="18.45" customHeight="1" thickBot="1" x14ac:dyDescent="0.4">
      <c r="A621" s="257">
        <v>65191</v>
      </c>
      <c r="B621" s="269" t="s">
        <v>501</v>
      </c>
      <c r="C621" s="258">
        <v>12787.880000000001</v>
      </c>
      <c r="D621" s="259">
        <v>6</v>
      </c>
      <c r="E621" s="260" t="s">
        <v>1620</v>
      </c>
      <c r="F621" s="261">
        <v>0</v>
      </c>
      <c r="G621" s="262">
        <v>619</v>
      </c>
      <c r="H621" s="59"/>
      <c r="P621" s="279">
        <v>65191</v>
      </c>
      <c r="Q621" s="284" t="s">
        <v>501</v>
      </c>
      <c r="R621" s="285">
        <v>12788</v>
      </c>
      <c r="S621" s="286">
        <v>6</v>
      </c>
      <c r="T621" s="287" t="s">
        <v>1620</v>
      </c>
      <c r="U621" s="284">
        <v>0</v>
      </c>
      <c r="V621" s="288">
        <v>619</v>
      </c>
    </row>
    <row r="622" spans="1:22" ht="18.45" customHeight="1" thickBot="1" x14ac:dyDescent="0.4">
      <c r="A622" s="257">
        <v>1058984</v>
      </c>
      <c r="B622" s="269" t="s">
        <v>502</v>
      </c>
      <c r="C622" s="258">
        <v>15303.6</v>
      </c>
      <c r="D622" s="259">
        <v>6</v>
      </c>
      <c r="E622" s="260" t="s">
        <v>1326</v>
      </c>
      <c r="F622" s="261">
        <v>0</v>
      </c>
      <c r="G622" s="262">
        <v>620</v>
      </c>
      <c r="H622" s="59"/>
      <c r="P622" s="279">
        <v>1058984</v>
      </c>
      <c r="Q622" s="284" t="s">
        <v>502</v>
      </c>
      <c r="R622" s="285">
        <v>15304</v>
      </c>
      <c r="S622" s="286">
        <v>6</v>
      </c>
      <c r="T622" s="287" t="s">
        <v>1326</v>
      </c>
      <c r="U622" s="284">
        <v>0</v>
      </c>
      <c r="V622" s="288">
        <v>620</v>
      </c>
    </row>
    <row r="623" spans="1:22" ht="18.45" customHeight="1" thickBot="1" x14ac:dyDescent="0.4">
      <c r="A623" s="257">
        <v>11283400</v>
      </c>
      <c r="B623" s="269" t="s">
        <v>503</v>
      </c>
      <c r="C623" s="258">
        <v>16578.900000000001</v>
      </c>
      <c r="D623" s="259">
        <v>6</v>
      </c>
      <c r="E623" s="260" t="s">
        <v>1621</v>
      </c>
      <c r="F623" s="261">
        <v>0</v>
      </c>
      <c r="G623" s="262">
        <v>621</v>
      </c>
      <c r="H623" s="59"/>
      <c r="P623" s="279">
        <v>11283400</v>
      </c>
      <c r="Q623" s="284" t="s">
        <v>503</v>
      </c>
      <c r="R623" s="285">
        <v>16579</v>
      </c>
      <c r="S623" s="286">
        <v>6</v>
      </c>
      <c r="T623" s="287" t="s">
        <v>1621</v>
      </c>
      <c r="U623" s="284">
        <v>0</v>
      </c>
      <c r="V623" s="288">
        <v>621</v>
      </c>
    </row>
    <row r="624" spans="1:22" ht="18.45" customHeight="1" thickBot="1" x14ac:dyDescent="0.4">
      <c r="A624" s="257">
        <v>11283300</v>
      </c>
      <c r="B624" s="269" t="s">
        <v>504</v>
      </c>
      <c r="C624" s="258">
        <v>15303.6</v>
      </c>
      <c r="D624" s="259">
        <v>6</v>
      </c>
      <c r="E624" s="260" t="s">
        <v>1622</v>
      </c>
      <c r="F624" s="261">
        <v>0</v>
      </c>
      <c r="G624" s="262">
        <v>622</v>
      </c>
      <c r="H624" s="59"/>
      <c r="P624" s="279">
        <v>11283300</v>
      </c>
      <c r="Q624" s="284" t="s">
        <v>1944</v>
      </c>
      <c r="R624" s="285">
        <v>15304</v>
      </c>
      <c r="S624" s="286">
        <v>6</v>
      </c>
      <c r="T624" s="287" t="s">
        <v>1622</v>
      </c>
      <c r="U624" s="284">
        <v>0</v>
      </c>
      <c r="V624" s="288">
        <v>622</v>
      </c>
    </row>
    <row r="625" spans="1:22" ht="18.45" customHeight="1" thickBot="1" x14ac:dyDescent="0.4">
      <c r="A625" s="257">
        <v>11283100</v>
      </c>
      <c r="B625" s="269" t="s">
        <v>505</v>
      </c>
      <c r="C625" s="258">
        <v>15303.6</v>
      </c>
      <c r="D625" s="259">
        <v>6</v>
      </c>
      <c r="E625" s="260" t="s">
        <v>1623</v>
      </c>
      <c r="F625" s="261">
        <v>0</v>
      </c>
      <c r="G625" s="262">
        <v>623</v>
      </c>
      <c r="H625" s="59"/>
      <c r="P625" s="279">
        <v>11283100</v>
      </c>
      <c r="Q625" s="284" t="s">
        <v>505</v>
      </c>
      <c r="R625" s="285">
        <v>15304</v>
      </c>
      <c r="S625" s="286">
        <v>6</v>
      </c>
      <c r="T625" s="287" t="s">
        <v>1623</v>
      </c>
      <c r="U625" s="284">
        <v>0</v>
      </c>
      <c r="V625" s="288">
        <v>623</v>
      </c>
    </row>
    <row r="626" spans="1:22" ht="18.45" customHeight="1" thickBot="1" x14ac:dyDescent="0.4">
      <c r="A626" s="257">
        <v>1312480</v>
      </c>
      <c r="B626" s="269" t="s">
        <v>506</v>
      </c>
      <c r="C626" s="258">
        <v>16005.118636465711</v>
      </c>
      <c r="D626" s="259">
        <v>6</v>
      </c>
      <c r="E626" s="260" t="s">
        <v>1026</v>
      </c>
      <c r="F626" s="261" t="s">
        <v>952</v>
      </c>
      <c r="G626" s="262">
        <v>624</v>
      </c>
      <c r="H626" s="59"/>
      <c r="P626" s="279">
        <v>1312480</v>
      </c>
      <c r="Q626" s="284" t="s">
        <v>506</v>
      </c>
      <c r="R626" s="285">
        <v>16005</v>
      </c>
      <c r="S626" s="286">
        <v>6</v>
      </c>
      <c r="T626" s="287" t="s">
        <v>1026</v>
      </c>
      <c r="U626" s="284" t="s">
        <v>952</v>
      </c>
      <c r="V626" s="288">
        <v>624</v>
      </c>
    </row>
    <row r="627" spans="1:22" ht="18.45" customHeight="1" thickBot="1" x14ac:dyDescent="0.4">
      <c r="A627" s="257">
        <v>11320200</v>
      </c>
      <c r="B627" s="269" t="s">
        <v>507</v>
      </c>
      <c r="C627" s="258">
        <v>35240.79</v>
      </c>
      <c r="D627" s="259">
        <v>6</v>
      </c>
      <c r="E627" s="260" t="s">
        <v>1027</v>
      </c>
      <c r="F627" s="261" t="s">
        <v>1328</v>
      </c>
      <c r="G627" s="262">
        <v>625</v>
      </c>
      <c r="H627" s="59"/>
      <c r="P627" s="279">
        <v>11320200</v>
      </c>
      <c r="Q627" s="284" t="s">
        <v>507</v>
      </c>
      <c r="R627" s="285">
        <v>35241</v>
      </c>
      <c r="S627" s="286">
        <v>6</v>
      </c>
      <c r="T627" s="287" t="s">
        <v>1027</v>
      </c>
      <c r="U627" s="284" t="s">
        <v>1328</v>
      </c>
      <c r="V627" s="288">
        <v>625</v>
      </c>
    </row>
    <row r="628" spans="1:22" ht="18.45" customHeight="1" thickBot="1" x14ac:dyDescent="0.4">
      <c r="A628" s="257">
        <v>11324100</v>
      </c>
      <c r="B628" s="269" t="s">
        <v>508</v>
      </c>
      <c r="C628" s="258">
        <v>42261.48</v>
      </c>
      <c r="D628" s="259">
        <v>6</v>
      </c>
      <c r="E628" s="260" t="s">
        <v>1029</v>
      </c>
      <c r="F628" s="261" t="s">
        <v>1329</v>
      </c>
      <c r="G628" s="262">
        <v>626</v>
      </c>
      <c r="H628" s="59"/>
      <c r="P628" s="279">
        <v>11324100</v>
      </c>
      <c r="Q628" s="284" t="s">
        <v>508</v>
      </c>
      <c r="R628" s="285">
        <v>42261</v>
      </c>
      <c r="S628" s="286">
        <v>6</v>
      </c>
      <c r="T628" s="287" t="s">
        <v>1029</v>
      </c>
      <c r="U628" s="284" t="s">
        <v>1329</v>
      </c>
      <c r="V628" s="288">
        <v>626</v>
      </c>
    </row>
    <row r="629" spans="1:22" ht="18.45" customHeight="1" thickBot="1" x14ac:dyDescent="0.4">
      <c r="A629" s="257">
        <v>11308000</v>
      </c>
      <c r="B629" s="269" t="s">
        <v>509</v>
      </c>
      <c r="C629" s="258">
        <v>23082.93</v>
      </c>
      <c r="D629" s="259">
        <v>6</v>
      </c>
      <c r="E629" s="260" t="s">
        <v>1030</v>
      </c>
      <c r="F629" s="261">
        <v>0</v>
      </c>
      <c r="G629" s="262">
        <v>627</v>
      </c>
      <c r="H629" s="59"/>
      <c r="P629" s="279">
        <v>11308000</v>
      </c>
      <c r="Q629" s="284" t="s">
        <v>509</v>
      </c>
      <c r="R629" s="285">
        <v>23083</v>
      </c>
      <c r="S629" s="286">
        <v>6</v>
      </c>
      <c r="T629" s="287" t="s">
        <v>1030</v>
      </c>
      <c r="U629" s="284">
        <v>0</v>
      </c>
      <c r="V629" s="288">
        <v>627</v>
      </c>
    </row>
    <row r="630" spans="1:22" ht="18.45" customHeight="1" thickBot="1" x14ac:dyDescent="0.4">
      <c r="A630" s="257">
        <v>11329400</v>
      </c>
      <c r="B630" s="269" t="s">
        <v>510</v>
      </c>
      <c r="C630" s="258">
        <v>33710.43</v>
      </c>
      <c r="D630" s="259">
        <v>6</v>
      </c>
      <c r="E630" s="260" t="s">
        <v>1031</v>
      </c>
      <c r="F630" s="261">
        <v>0</v>
      </c>
      <c r="G630" s="262">
        <v>628</v>
      </c>
      <c r="H630" s="59"/>
      <c r="P630" s="279">
        <v>11329400</v>
      </c>
      <c r="Q630" s="284" t="s">
        <v>510</v>
      </c>
      <c r="R630" s="285">
        <v>33710</v>
      </c>
      <c r="S630" s="286">
        <v>6</v>
      </c>
      <c r="T630" s="287" t="s">
        <v>1031</v>
      </c>
      <c r="U630" s="284">
        <v>0</v>
      </c>
      <c r="V630" s="288">
        <v>628</v>
      </c>
    </row>
    <row r="631" spans="1:22" ht="18.45" customHeight="1" thickBot="1" x14ac:dyDescent="0.4">
      <c r="A631" s="257">
        <v>11343200</v>
      </c>
      <c r="B631" s="269" t="s">
        <v>511</v>
      </c>
      <c r="C631" s="258">
        <v>24443.25</v>
      </c>
      <c r="D631" s="259">
        <v>6</v>
      </c>
      <c r="E631" s="260" t="s">
        <v>1032</v>
      </c>
      <c r="F631" s="261">
        <v>0</v>
      </c>
      <c r="G631" s="262">
        <v>629</v>
      </c>
      <c r="H631" s="59"/>
      <c r="P631" s="279">
        <v>11343200</v>
      </c>
      <c r="Q631" s="284" t="s">
        <v>511</v>
      </c>
      <c r="R631" s="285">
        <v>24443</v>
      </c>
      <c r="S631" s="286">
        <v>6</v>
      </c>
      <c r="T631" s="287" t="s">
        <v>1032</v>
      </c>
      <c r="U631" s="284">
        <v>0</v>
      </c>
      <c r="V631" s="288">
        <v>629</v>
      </c>
    </row>
    <row r="632" spans="1:22" ht="18.45" customHeight="1" thickBot="1" x14ac:dyDescent="0.4">
      <c r="A632" s="257">
        <v>11329200</v>
      </c>
      <c r="B632" s="269" t="s">
        <v>512</v>
      </c>
      <c r="C632" s="258">
        <v>35240.79</v>
      </c>
      <c r="D632" s="259">
        <v>6</v>
      </c>
      <c r="E632" s="260" t="s">
        <v>1033</v>
      </c>
      <c r="F632" s="261">
        <v>0</v>
      </c>
      <c r="G632" s="262">
        <v>630</v>
      </c>
      <c r="H632" s="59"/>
      <c r="P632" s="279">
        <v>11329200</v>
      </c>
      <c r="Q632" s="284" t="s">
        <v>512</v>
      </c>
      <c r="R632" s="285">
        <v>35241</v>
      </c>
      <c r="S632" s="286">
        <v>6</v>
      </c>
      <c r="T632" s="287" t="s">
        <v>1033</v>
      </c>
      <c r="U632" s="284">
        <v>0</v>
      </c>
      <c r="V632" s="288">
        <v>630</v>
      </c>
    </row>
    <row r="633" spans="1:22" ht="18.45" customHeight="1" thickBot="1" x14ac:dyDescent="0.4">
      <c r="A633" s="257">
        <v>11329100</v>
      </c>
      <c r="B633" s="269" t="s">
        <v>513</v>
      </c>
      <c r="C633" s="258">
        <v>15346.11</v>
      </c>
      <c r="D633" s="259">
        <v>6</v>
      </c>
      <c r="E633" s="260" t="s">
        <v>1034</v>
      </c>
      <c r="F633" s="261">
        <v>0</v>
      </c>
      <c r="G633" s="262">
        <v>631</v>
      </c>
      <c r="H633" s="59"/>
      <c r="P633" s="279">
        <v>11329100</v>
      </c>
      <c r="Q633" s="284" t="s">
        <v>513</v>
      </c>
      <c r="R633" s="285">
        <v>15346</v>
      </c>
      <c r="S633" s="286">
        <v>6</v>
      </c>
      <c r="T633" s="287" t="s">
        <v>1034</v>
      </c>
      <c r="U633" s="284">
        <v>0</v>
      </c>
      <c r="V633" s="288">
        <v>631</v>
      </c>
    </row>
    <row r="634" spans="1:22" ht="18.45" customHeight="1" thickBot="1" x14ac:dyDescent="0.4">
      <c r="A634" s="257">
        <v>11219800</v>
      </c>
      <c r="B634" s="269" t="s">
        <v>514</v>
      </c>
      <c r="C634" s="258">
        <v>24941.214467061356</v>
      </c>
      <c r="D634" s="259">
        <v>6</v>
      </c>
      <c r="E634" s="260" t="s">
        <v>1624</v>
      </c>
      <c r="F634" s="261">
        <v>0</v>
      </c>
      <c r="G634" s="262">
        <v>632</v>
      </c>
      <c r="H634" s="59"/>
      <c r="P634" s="279">
        <v>11219800</v>
      </c>
      <c r="Q634" s="284" t="s">
        <v>514</v>
      </c>
      <c r="R634" s="285">
        <v>24941</v>
      </c>
      <c r="S634" s="286">
        <v>6</v>
      </c>
      <c r="T634" s="287" t="s">
        <v>1624</v>
      </c>
      <c r="U634" s="284">
        <v>0</v>
      </c>
      <c r="V634" s="288">
        <v>632</v>
      </c>
    </row>
    <row r="635" spans="1:22" ht="18.45" customHeight="1" thickBot="1" x14ac:dyDescent="0.4">
      <c r="A635" s="257">
        <v>11318200</v>
      </c>
      <c r="B635" s="269" t="s">
        <v>515</v>
      </c>
      <c r="C635" s="258">
        <v>24941.38</v>
      </c>
      <c r="D635" s="259">
        <v>6</v>
      </c>
      <c r="E635" s="260" t="s">
        <v>1625</v>
      </c>
      <c r="F635" s="261">
        <v>0</v>
      </c>
      <c r="G635" s="262">
        <v>633</v>
      </c>
      <c r="H635" s="59"/>
      <c r="P635" s="279">
        <v>11318200</v>
      </c>
      <c r="Q635" s="284" t="s">
        <v>515</v>
      </c>
      <c r="R635" s="285">
        <v>24941</v>
      </c>
      <c r="S635" s="286">
        <v>6</v>
      </c>
      <c r="T635" s="287" t="s">
        <v>1625</v>
      </c>
      <c r="U635" s="284">
        <v>0</v>
      </c>
      <c r="V635" s="288">
        <v>633</v>
      </c>
    </row>
    <row r="636" spans="1:22" ht="18.45" customHeight="1" thickBot="1" x14ac:dyDescent="0.4">
      <c r="A636" s="257">
        <v>11318400</v>
      </c>
      <c r="B636" s="269" t="s">
        <v>1626</v>
      </c>
      <c r="C636" s="258">
        <v>24941.38</v>
      </c>
      <c r="D636" s="259">
        <v>6</v>
      </c>
      <c r="E636" s="260" t="s">
        <v>1627</v>
      </c>
      <c r="F636" s="261"/>
      <c r="G636" s="262">
        <v>634</v>
      </c>
      <c r="H636" s="59"/>
      <c r="P636" s="279">
        <v>11318400</v>
      </c>
      <c r="Q636" s="284" t="s">
        <v>1626</v>
      </c>
      <c r="R636" s="285">
        <v>24941</v>
      </c>
      <c r="S636" s="286">
        <v>6</v>
      </c>
      <c r="T636" s="287" t="s">
        <v>1627</v>
      </c>
      <c r="U636" s="292"/>
      <c r="V636" s="288">
        <v>634</v>
      </c>
    </row>
    <row r="637" spans="1:22" ht="18.45" customHeight="1" thickBot="1" x14ac:dyDescent="0.4">
      <c r="A637" s="257">
        <v>11318500</v>
      </c>
      <c r="B637" s="269" t="s">
        <v>516</v>
      </c>
      <c r="C637" s="258">
        <v>16578.900000000001</v>
      </c>
      <c r="D637" s="259">
        <v>6</v>
      </c>
      <c r="E637" s="260" t="s">
        <v>1037</v>
      </c>
      <c r="F637" s="261">
        <v>0</v>
      </c>
      <c r="G637" s="262">
        <v>635</v>
      </c>
      <c r="H637" s="59"/>
      <c r="P637" s="279">
        <v>11318500</v>
      </c>
      <c r="Q637" s="284" t="s">
        <v>516</v>
      </c>
      <c r="R637" s="285">
        <v>16579</v>
      </c>
      <c r="S637" s="286">
        <v>6</v>
      </c>
      <c r="T637" s="287" t="s">
        <v>1037</v>
      </c>
      <c r="U637" s="284">
        <v>0</v>
      </c>
      <c r="V637" s="288">
        <v>635</v>
      </c>
    </row>
    <row r="638" spans="1:22" ht="18.45" customHeight="1" thickBot="1" x14ac:dyDescent="0.4">
      <c r="A638" s="257">
        <v>11220500</v>
      </c>
      <c r="B638" s="269" t="s">
        <v>517</v>
      </c>
      <c r="C638" s="258">
        <v>16578.900000000001</v>
      </c>
      <c r="D638" s="259">
        <v>6</v>
      </c>
      <c r="E638" s="260" t="s">
        <v>1038</v>
      </c>
      <c r="F638" s="261">
        <v>0</v>
      </c>
      <c r="G638" s="262">
        <v>636</v>
      </c>
      <c r="H638" s="59"/>
      <c r="P638" s="279">
        <v>11220500</v>
      </c>
      <c r="Q638" s="284" t="s">
        <v>517</v>
      </c>
      <c r="R638" s="285">
        <v>16579</v>
      </c>
      <c r="S638" s="286">
        <v>6</v>
      </c>
      <c r="T638" s="287" t="s">
        <v>1571</v>
      </c>
      <c r="U638" s="284">
        <v>0</v>
      </c>
      <c r="V638" s="288">
        <v>636</v>
      </c>
    </row>
    <row r="639" spans="1:22" ht="18.45" customHeight="1" thickBot="1" x14ac:dyDescent="0.4">
      <c r="A639" s="257">
        <v>11318700</v>
      </c>
      <c r="B639" s="269" t="s">
        <v>518</v>
      </c>
      <c r="C639" s="258">
        <v>16578.900000000001</v>
      </c>
      <c r="D639" s="259">
        <v>6</v>
      </c>
      <c r="E639" s="260" t="s">
        <v>1039</v>
      </c>
      <c r="F639" s="261">
        <v>0</v>
      </c>
      <c r="G639" s="262">
        <v>637</v>
      </c>
      <c r="H639" s="59"/>
      <c r="P639" s="279">
        <v>11318700</v>
      </c>
      <c r="Q639" s="284" t="s">
        <v>518</v>
      </c>
      <c r="R639" s="285">
        <v>16579</v>
      </c>
      <c r="S639" s="286">
        <v>6</v>
      </c>
      <c r="T639" s="287" t="s">
        <v>1039</v>
      </c>
      <c r="U639" s="284">
        <v>0</v>
      </c>
      <c r="V639" s="288">
        <v>637</v>
      </c>
    </row>
    <row r="640" spans="1:22" ht="18.45" customHeight="1" thickBot="1" x14ac:dyDescent="0.4">
      <c r="A640" s="257">
        <v>11327200</v>
      </c>
      <c r="B640" s="269" t="s">
        <v>519</v>
      </c>
      <c r="C640" s="258">
        <v>15303.6</v>
      </c>
      <c r="D640" s="259">
        <v>6</v>
      </c>
      <c r="E640" s="260" t="s">
        <v>1040</v>
      </c>
      <c r="F640" s="261" t="s">
        <v>1330</v>
      </c>
      <c r="G640" s="262">
        <v>638</v>
      </c>
      <c r="H640" s="59"/>
      <c r="P640" s="279">
        <v>11327200</v>
      </c>
      <c r="Q640" s="284" t="s">
        <v>519</v>
      </c>
      <c r="R640" s="285">
        <v>15304</v>
      </c>
      <c r="S640" s="286">
        <v>6</v>
      </c>
      <c r="T640" s="287" t="s">
        <v>1040</v>
      </c>
      <c r="U640" s="284" t="s">
        <v>1330</v>
      </c>
      <c r="V640" s="288">
        <v>638</v>
      </c>
    </row>
    <row r="641" spans="1:22" ht="18.45" customHeight="1" thickBot="1" x14ac:dyDescent="0.4">
      <c r="A641" s="257">
        <v>13322800</v>
      </c>
      <c r="B641" s="269" t="s">
        <v>520</v>
      </c>
      <c r="C641" s="258">
        <v>64142.297205507813</v>
      </c>
      <c r="D641" s="259">
        <v>4</v>
      </c>
      <c r="E641" s="260" t="s">
        <v>1041</v>
      </c>
      <c r="F641" s="261" t="s">
        <v>1331</v>
      </c>
      <c r="G641" s="262">
        <v>639</v>
      </c>
      <c r="H641" s="59"/>
      <c r="P641" s="279">
        <v>13322800</v>
      </c>
      <c r="Q641" s="284" t="s">
        <v>520</v>
      </c>
      <c r="R641" s="285">
        <v>64142</v>
      </c>
      <c r="S641" s="286">
        <v>4</v>
      </c>
      <c r="T641" s="287" t="s">
        <v>1041</v>
      </c>
      <c r="U641" s="284" t="s">
        <v>1331</v>
      </c>
      <c r="V641" s="288">
        <v>639</v>
      </c>
    </row>
    <row r="642" spans="1:22" ht="18.45" customHeight="1" thickBot="1" x14ac:dyDescent="0.4">
      <c r="A642" s="257">
        <v>1473480</v>
      </c>
      <c r="B642" s="269" t="s">
        <v>521</v>
      </c>
      <c r="C642" s="258">
        <v>69078.75</v>
      </c>
      <c r="D642" s="259">
        <v>4</v>
      </c>
      <c r="E642" s="260" t="s">
        <v>1571</v>
      </c>
      <c r="F642" s="261">
        <v>0</v>
      </c>
      <c r="G642" s="262">
        <v>640</v>
      </c>
      <c r="H642" s="59"/>
      <c r="P642" s="279">
        <v>1473480</v>
      </c>
      <c r="Q642" s="284" t="s">
        <v>521</v>
      </c>
      <c r="R642" s="285">
        <v>69079</v>
      </c>
      <c r="S642" s="286">
        <v>4</v>
      </c>
      <c r="T642" s="287" t="s">
        <v>1571</v>
      </c>
      <c r="U642" s="284">
        <v>0</v>
      </c>
      <c r="V642" s="288">
        <v>640</v>
      </c>
    </row>
    <row r="643" spans="1:22" ht="18.45" customHeight="1" thickBot="1" x14ac:dyDescent="0.4">
      <c r="A643" s="257">
        <v>13229100</v>
      </c>
      <c r="B643" s="269" t="s">
        <v>522</v>
      </c>
      <c r="C643" s="258">
        <v>84424.86</v>
      </c>
      <c r="D643" s="259">
        <v>4</v>
      </c>
      <c r="E643" s="260" t="s">
        <v>1043</v>
      </c>
      <c r="F643" s="261" t="s">
        <v>1332</v>
      </c>
      <c r="G643" s="262">
        <v>641</v>
      </c>
      <c r="H643" s="59"/>
      <c r="P643" s="279">
        <v>13229100</v>
      </c>
      <c r="Q643" s="284" t="s">
        <v>522</v>
      </c>
      <c r="R643" s="285">
        <v>84425</v>
      </c>
      <c r="S643" s="286">
        <v>4</v>
      </c>
      <c r="T643" s="287" t="s">
        <v>1043</v>
      </c>
      <c r="U643" s="284" t="s">
        <v>1332</v>
      </c>
      <c r="V643" s="288">
        <v>641</v>
      </c>
    </row>
    <row r="644" spans="1:22" ht="18.45" customHeight="1" thickBot="1" x14ac:dyDescent="0.4">
      <c r="A644" s="257">
        <v>13314400</v>
      </c>
      <c r="B644" s="269" t="s">
        <v>523</v>
      </c>
      <c r="C644" s="258">
        <v>28091.480000000003</v>
      </c>
      <c r="D644" s="259">
        <v>6</v>
      </c>
      <c r="E644" s="260" t="s">
        <v>1044</v>
      </c>
      <c r="F644" s="261" t="s">
        <v>1333</v>
      </c>
      <c r="G644" s="262">
        <v>642</v>
      </c>
      <c r="H644" s="59"/>
      <c r="P644" s="279">
        <v>13314400</v>
      </c>
      <c r="Q644" s="284" t="s">
        <v>523</v>
      </c>
      <c r="R644" s="285">
        <v>28091</v>
      </c>
      <c r="S644" s="286">
        <v>6</v>
      </c>
      <c r="T644" s="287" t="s">
        <v>1044</v>
      </c>
      <c r="U644" s="284" t="s">
        <v>1333</v>
      </c>
      <c r="V644" s="288">
        <v>642</v>
      </c>
    </row>
    <row r="645" spans="1:22" ht="18.45" customHeight="1" thickBot="1" x14ac:dyDescent="0.4">
      <c r="A645" s="257">
        <v>11113900</v>
      </c>
      <c r="B645" s="269" t="s">
        <v>524</v>
      </c>
      <c r="C645" s="258">
        <v>26816.18</v>
      </c>
      <c r="D645" s="259">
        <v>4</v>
      </c>
      <c r="E645" s="260" t="s">
        <v>1046</v>
      </c>
      <c r="F645" s="261" t="s">
        <v>1334</v>
      </c>
      <c r="G645" s="262">
        <v>643</v>
      </c>
      <c r="H645" s="59"/>
      <c r="P645" s="279">
        <v>11113900</v>
      </c>
      <c r="Q645" s="284" t="s">
        <v>524</v>
      </c>
      <c r="R645" s="285">
        <v>26816</v>
      </c>
      <c r="S645" s="286">
        <v>4</v>
      </c>
      <c r="T645" s="287" t="s">
        <v>1046</v>
      </c>
      <c r="U645" s="284" t="s">
        <v>1334</v>
      </c>
      <c r="V645" s="288">
        <v>643</v>
      </c>
    </row>
    <row r="646" spans="1:22" ht="18.45" customHeight="1" thickBot="1" x14ac:dyDescent="0.4">
      <c r="A646" s="257">
        <v>11247400</v>
      </c>
      <c r="B646" s="269" t="s">
        <v>525</v>
      </c>
      <c r="C646" s="258">
        <v>21750.95</v>
      </c>
      <c r="D646" s="259">
        <v>4</v>
      </c>
      <c r="E646" s="260" t="s">
        <v>1571</v>
      </c>
      <c r="F646" s="261">
        <v>0</v>
      </c>
      <c r="G646" s="262">
        <v>644</v>
      </c>
      <c r="H646" s="59"/>
      <c r="P646" s="279">
        <v>11247400</v>
      </c>
      <c r="Q646" s="284" t="s">
        <v>525</v>
      </c>
      <c r="R646" s="285">
        <v>21751</v>
      </c>
      <c r="S646" s="286">
        <v>4</v>
      </c>
      <c r="T646" s="287" t="s">
        <v>1571</v>
      </c>
      <c r="U646" s="284">
        <v>0</v>
      </c>
      <c r="V646" s="288">
        <v>644</v>
      </c>
    </row>
    <row r="647" spans="1:22" ht="18.45" customHeight="1" thickBot="1" x14ac:dyDescent="0.4">
      <c r="A647" s="257">
        <v>11247600</v>
      </c>
      <c r="B647" s="269" t="s">
        <v>526</v>
      </c>
      <c r="C647" s="258">
        <v>23930.95</v>
      </c>
      <c r="D647" s="259">
        <v>4</v>
      </c>
      <c r="E647" s="260" t="s">
        <v>1571</v>
      </c>
      <c r="F647" s="261">
        <v>0</v>
      </c>
      <c r="G647" s="262">
        <v>645</v>
      </c>
      <c r="H647" s="59"/>
      <c r="P647" s="279">
        <v>11247600</v>
      </c>
      <c r="Q647" s="284" t="s">
        <v>526</v>
      </c>
      <c r="R647" s="285">
        <v>23931</v>
      </c>
      <c r="S647" s="286">
        <v>4</v>
      </c>
      <c r="T647" s="287" t="s">
        <v>1571</v>
      </c>
      <c r="U647" s="284">
        <v>0</v>
      </c>
      <c r="V647" s="288">
        <v>645</v>
      </c>
    </row>
    <row r="648" spans="1:22" ht="18.45" customHeight="1" thickBot="1" x14ac:dyDescent="0.4">
      <c r="A648" s="257">
        <v>11114000</v>
      </c>
      <c r="B648" s="269" t="s">
        <v>527</v>
      </c>
      <c r="C648" s="258">
        <v>29366.780000000002</v>
      </c>
      <c r="D648" s="259">
        <v>4</v>
      </c>
      <c r="E648" s="260" t="s">
        <v>1047</v>
      </c>
      <c r="F648" s="261" t="s">
        <v>1335</v>
      </c>
      <c r="G648" s="262">
        <v>646</v>
      </c>
      <c r="H648" s="59"/>
      <c r="P648" s="279">
        <v>11114000</v>
      </c>
      <c r="Q648" s="284" t="s">
        <v>1945</v>
      </c>
      <c r="R648" s="285">
        <v>29367</v>
      </c>
      <c r="S648" s="286">
        <v>4</v>
      </c>
      <c r="T648" s="287" t="s">
        <v>1047</v>
      </c>
      <c r="U648" s="284" t="s">
        <v>1335</v>
      </c>
      <c r="V648" s="288">
        <v>646</v>
      </c>
    </row>
    <row r="649" spans="1:22" ht="18.45" customHeight="1" thickBot="1" x14ac:dyDescent="0.4">
      <c r="A649" s="257">
        <v>1128580</v>
      </c>
      <c r="B649" s="269" t="s">
        <v>528</v>
      </c>
      <c r="C649" s="258">
        <v>21007.158743916709</v>
      </c>
      <c r="D649" s="259">
        <v>4</v>
      </c>
      <c r="E649" s="260" t="s">
        <v>1571</v>
      </c>
      <c r="F649" s="261">
        <v>0</v>
      </c>
      <c r="G649" s="262">
        <v>647</v>
      </c>
      <c r="H649" s="59"/>
      <c r="P649" s="279">
        <v>1128580</v>
      </c>
      <c r="Q649" s="284" t="s">
        <v>528</v>
      </c>
      <c r="R649" s="285">
        <v>21007</v>
      </c>
      <c r="S649" s="286">
        <v>4</v>
      </c>
      <c r="T649" s="287" t="s">
        <v>1571</v>
      </c>
      <c r="U649" s="284">
        <v>0</v>
      </c>
      <c r="V649" s="288">
        <v>647</v>
      </c>
    </row>
    <row r="650" spans="1:22" ht="18.45" customHeight="1" thickBot="1" x14ac:dyDescent="0.4">
      <c r="A650" s="257">
        <v>1128680</v>
      </c>
      <c r="B650" s="269" t="s">
        <v>529</v>
      </c>
      <c r="C650" s="258">
        <v>19029.211979067422</v>
      </c>
      <c r="D650" s="259">
        <v>4</v>
      </c>
      <c r="E650" s="260" t="s">
        <v>1571</v>
      </c>
      <c r="F650" s="261">
        <v>0</v>
      </c>
      <c r="G650" s="262">
        <v>648</v>
      </c>
      <c r="H650" s="59"/>
      <c r="P650" s="279">
        <v>1128680</v>
      </c>
      <c r="Q650" s="284" t="s">
        <v>529</v>
      </c>
      <c r="R650" s="285">
        <v>19029</v>
      </c>
      <c r="S650" s="286">
        <v>4</v>
      </c>
      <c r="T650" s="287" t="s">
        <v>1571</v>
      </c>
      <c r="U650" s="284">
        <v>0</v>
      </c>
      <c r="V650" s="288">
        <v>648</v>
      </c>
    </row>
    <row r="651" spans="1:22" ht="18.45" customHeight="1" thickBot="1" x14ac:dyDescent="0.4">
      <c r="A651" s="257">
        <v>11233500</v>
      </c>
      <c r="B651" s="269" t="s">
        <v>530</v>
      </c>
      <c r="C651" s="258">
        <v>21843.411926095348</v>
      </c>
      <c r="D651" s="259">
        <v>4</v>
      </c>
      <c r="E651" s="260" t="s">
        <v>1048</v>
      </c>
      <c r="F651" s="261" t="s">
        <v>1336</v>
      </c>
      <c r="G651" s="262">
        <v>649</v>
      </c>
      <c r="H651" s="59"/>
      <c r="P651" s="279">
        <v>11233500</v>
      </c>
      <c r="Q651" s="284" t="s">
        <v>530</v>
      </c>
      <c r="R651" s="285">
        <v>21843</v>
      </c>
      <c r="S651" s="286">
        <v>4</v>
      </c>
      <c r="T651" s="287" t="s">
        <v>1048</v>
      </c>
      <c r="U651" s="284" t="s">
        <v>1336</v>
      </c>
      <c r="V651" s="288">
        <v>649</v>
      </c>
    </row>
    <row r="652" spans="1:22" ht="18.45" customHeight="1" thickBot="1" x14ac:dyDescent="0.4">
      <c r="A652" s="257">
        <v>11233600</v>
      </c>
      <c r="B652" s="269" t="s">
        <v>531</v>
      </c>
      <c r="C652" s="258">
        <v>17562.80317064466</v>
      </c>
      <c r="D652" s="259">
        <v>4</v>
      </c>
      <c r="E652" s="260" t="s">
        <v>1049</v>
      </c>
      <c r="F652" s="261" t="s">
        <v>1337</v>
      </c>
      <c r="G652" s="262">
        <v>650</v>
      </c>
      <c r="H652" s="59"/>
      <c r="P652" s="279">
        <v>11233600</v>
      </c>
      <c r="Q652" s="284" t="s">
        <v>1946</v>
      </c>
      <c r="R652" s="285">
        <v>17563</v>
      </c>
      <c r="S652" s="286">
        <v>4</v>
      </c>
      <c r="T652" s="287" t="s">
        <v>1049</v>
      </c>
      <c r="U652" s="284" t="s">
        <v>1337</v>
      </c>
      <c r="V652" s="288">
        <v>650</v>
      </c>
    </row>
    <row r="653" spans="1:22" ht="18.45" customHeight="1" thickBot="1" x14ac:dyDescent="0.4">
      <c r="A653" s="257">
        <v>11233700</v>
      </c>
      <c r="B653" s="269" t="s">
        <v>532</v>
      </c>
      <c r="C653" s="258">
        <v>16369.21460564938</v>
      </c>
      <c r="D653" s="259">
        <v>4</v>
      </c>
      <c r="E653" s="260" t="s">
        <v>1050</v>
      </c>
      <c r="F653" s="261" t="s">
        <v>1338</v>
      </c>
      <c r="G653" s="262">
        <v>651</v>
      </c>
      <c r="H653" s="59"/>
      <c r="P653" s="279">
        <v>11233700</v>
      </c>
      <c r="Q653" s="284" t="s">
        <v>532</v>
      </c>
      <c r="R653" s="285">
        <v>16369</v>
      </c>
      <c r="S653" s="286">
        <v>4</v>
      </c>
      <c r="T653" s="287" t="s">
        <v>1050</v>
      </c>
      <c r="U653" s="284" t="s">
        <v>1338</v>
      </c>
      <c r="V653" s="288">
        <v>651</v>
      </c>
    </row>
    <row r="654" spans="1:22" ht="18.45" customHeight="1" thickBot="1" x14ac:dyDescent="0.4">
      <c r="A654" s="257">
        <v>11233800</v>
      </c>
      <c r="B654" s="269" t="s">
        <v>533</v>
      </c>
      <c r="C654" s="258">
        <v>16028.189301365021</v>
      </c>
      <c r="D654" s="259">
        <v>4</v>
      </c>
      <c r="E654" s="260" t="s">
        <v>1051</v>
      </c>
      <c r="F654" s="261" t="s">
        <v>1339</v>
      </c>
      <c r="G654" s="262">
        <v>652</v>
      </c>
      <c r="H654" s="59"/>
      <c r="P654" s="279">
        <v>11233800</v>
      </c>
      <c r="Q654" s="284" t="s">
        <v>1947</v>
      </c>
      <c r="R654" s="285">
        <v>16028</v>
      </c>
      <c r="S654" s="286">
        <v>4</v>
      </c>
      <c r="T654" s="287" t="s">
        <v>1051</v>
      </c>
      <c r="U654" s="284" t="s">
        <v>1339</v>
      </c>
      <c r="V654" s="288">
        <v>652</v>
      </c>
    </row>
    <row r="655" spans="1:22" ht="18.45" customHeight="1" thickBot="1" x14ac:dyDescent="0.4">
      <c r="A655" s="257">
        <v>11233900</v>
      </c>
      <c r="B655" s="269" t="s">
        <v>534</v>
      </c>
      <c r="C655" s="258">
        <v>13606.909640946054</v>
      </c>
      <c r="D655" s="259">
        <v>4</v>
      </c>
      <c r="E655" s="260" t="s">
        <v>1571</v>
      </c>
      <c r="F655" s="261" t="s">
        <v>1340</v>
      </c>
      <c r="G655" s="262">
        <v>653</v>
      </c>
      <c r="H655" s="59"/>
      <c r="P655" s="279">
        <v>11233900</v>
      </c>
      <c r="Q655" s="284" t="s">
        <v>534</v>
      </c>
      <c r="R655" s="285">
        <v>13607</v>
      </c>
      <c r="S655" s="286">
        <v>4</v>
      </c>
      <c r="T655" s="287" t="s">
        <v>1571</v>
      </c>
      <c r="U655" s="284" t="s">
        <v>1340</v>
      </c>
      <c r="V655" s="288">
        <v>653</v>
      </c>
    </row>
    <row r="656" spans="1:22" ht="18.45" customHeight="1" thickBot="1" x14ac:dyDescent="0.4">
      <c r="A656" s="257">
        <v>11234200</v>
      </c>
      <c r="B656" s="269" t="s">
        <v>535</v>
      </c>
      <c r="C656" s="258">
        <v>8184.6073028246901</v>
      </c>
      <c r="D656" s="259">
        <v>4</v>
      </c>
      <c r="E656" s="260" t="s">
        <v>1571</v>
      </c>
      <c r="F656" s="261" t="s">
        <v>620</v>
      </c>
      <c r="G656" s="262">
        <v>654</v>
      </c>
      <c r="H656" s="59"/>
      <c r="P656" s="279">
        <v>11234200</v>
      </c>
      <c r="Q656" s="284" t="s">
        <v>535</v>
      </c>
      <c r="R656" s="285">
        <v>8185</v>
      </c>
      <c r="S656" s="286">
        <v>4</v>
      </c>
      <c r="T656" s="287" t="s">
        <v>1571</v>
      </c>
      <c r="U656" s="292"/>
      <c r="V656" s="288">
        <v>654</v>
      </c>
    </row>
    <row r="657" spans="1:22" ht="18.45" customHeight="1" thickBot="1" x14ac:dyDescent="0.4">
      <c r="A657" s="257">
        <v>11234000</v>
      </c>
      <c r="B657" s="269" t="s">
        <v>536</v>
      </c>
      <c r="C657" s="258">
        <v>12765.630346419364</v>
      </c>
      <c r="D657" s="259">
        <v>4</v>
      </c>
      <c r="E657" s="260" t="s">
        <v>1053</v>
      </c>
      <c r="F657" s="261" t="s">
        <v>1341</v>
      </c>
      <c r="G657" s="262">
        <v>655</v>
      </c>
      <c r="H657" s="59"/>
      <c r="P657" s="279">
        <v>11234000</v>
      </c>
      <c r="Q657" s="284" t="s">
        <v>536</v>
      </c>
      <c r="R657" s="285">
        <v>12766</v>
      </c>
      <c r="S657" s="286">
        <v>4</v>
      </c>
      <c r="T657" s="287" t="s">
        <v>1053</v>
      </c>
      <c r="U657" s="284" t="s">
        <v>1341</v>
      </c>
      <c r="V657" s="288">
        <v>655</v>
      </c>
    </row>
    <row r="658" spans="1:22" ht="18.45" customHeight="1" thickBot="1" x14ac:dyDescent="0.4">
      <c r="A658" s="257">
        <v>11234100</v>
      </c>
      <c r="B658" s="269" t="s">
        <v>537</v>
      </c>
      <c r="C658" s="258">
        <v>10070.663939953047</v>
      </c>
      <c r="D658" s="259">
        <v>4</v>
      </c>
      <c r="E658" s="260" t="s">
        <v>1054</v>
      </c>
      <c r="F658" s="261" t="s">
        <v>1342</v>
      </c>
      <c r="G658" s="262">
        <v>656</v>
      </c>
      <c r="H658" s="59"/>
      <c r="P658" s="279">
        <v>11234100</v>
      </c>
      <c r="Q658" s="284" t="s">
        <v>537</v>
      </c>
      <c r="R658" s="285">
        <v>10071</v>
      </c>
      <c r="S658" s="286">
        <v>4</v>
      </c>
      <c r="T658" s="287" t="s">
        <v>1054</v>
      </c>
      <c r="U658" s="284" t="s">
        <v>1342</v>
      </c>
      <c r="V658" s="288">
        <v>656</v>
      </c>
    </row>
    <row r="659" spans="1:22" ht="18.45" customHeight="1" thickBot="1" x14ac:dyDescent="0.4">
      <c r="A659" s="257">
        <v>11234400</v>
      </c>
      <c r="B659" s="269" t="s">
        <v>538</v>
      </c>
      <c r="C659" s="258">
        <v>19829.279138104735</v>
      </c>
      <c r="D659" s="259">
        <v>4</v>
      </c>
      <c r="E659" s="260" t="s">
        <v>1055</v>
      </c>
      <c r="F659" s="261" t="s">
        <v>1343</v>
      </c>
      <c r="G659" s="262">
        <v>657</v>
      </c>
      <c r="H659" s="59"/>
      <c r="P659" s="279">
        <v>11234400</v>
      </c>
      <c r="Q659" s="284" t="s">
        <v>538</v>
      </c>
      <c r="R659" s="285">
        <v>19829</v>
      </c>
      <c r="S659" s="286">
        <v>4</v>
      </c>
      <c r="T659" s="287" t="s">
        <v>1055</v>
      </c>
      <c r="U659" s="284" t="s">
        <v>1343</v>
      </c>
      <c r="V659" s="288">
        <v>657</v>
      </c>
    </row>
    <row r="660" spans="1:22" ht="18.45" customHeight="1" thickBot="1" x14ac:dyDescent="0.4">
      <c r="A660" s="257">
        <v>11234500</v>
      </c>
      <c r="B660" s="269" t="s">
        <v>539</v>
      </c>
      <c r="C660" s="258">
        <v>16880.752562075926</v>
      </c>
      <c r="D660" s="259">
        <v>4</v>
      </c>
      <c r="E660" s="260" t="s">
        <v>1056</v>
      </c>
      <c r="F660" s="261" t="s">
        <v>1344</v>
      </c>
      <c r="G660" s="262">
        <v>658</v>
      </c>
      <c r="H660" s="59"/>
      <c r="P660" s="279">
        <v>11234500</v>
      </c>
      <c r="Q660" s="284" t="s">
        <v>1948</v>
      </c>
      <c r="R660" s="285">
        <v>16881</v>
      </c>
      <c r="S660" s="286">
        <v>4</v>
      </c>
      <c r="T660" s="287" t="s">
        <v>1056</v>
      </c>
      <c r="U660" s="284" t="s">
        <v>1344</v>
      </c>
      <c r="V660" s="288">
        <v>658</v>
      </c>
    </row>
    <row r="661" spans="1:22" ht="18.45" customHeight="1" thickBot="1" x14ac:dyDescent="0.4">
      <c r="A661" s="257">
        <v>11234600</v>
      </c>
      <c r="B661" s="269" t="s">
        <v>540</v>
      </c>
      <c r="C661" s="258">
        <v>15005.113388511938</v>
      </c>
      <c r="D661" s="259">
        <v>4</v>
      </c>
      <c r="E661" s="260" t="s">
        <v>1057</v>
      </c>
      <c r="F661" s="261" t="s">
        <v>1345</v>
      </c>
      <c r="G661" s="262">
        <v>659</v>
      </c>
      <c r="H661" s="59"/>
      <c r="P661" s="279">
        <v>11234600</v>
      </c>
      <c r="Q661" s="284" t="s">
        <v>540</v>
      </c>
      <c r="R661" s="285">
        <v>15005</v>
      </c>
      <c r="S661" s="286">
        <v>4</v>
      </c>
      <c r="T661" s="287" t="s">
        <v>1057</v>
      </c>
      <c r="U661" s="284" t="s">
        <v>1345</v>
      </c>
      <c r="V661" s="288">
        <v>659</v>
      </c>
    </row>
    <row r="662" spans="1:22" ht="18.45" customHeight="1" thickBot="1" x14ac:dyDescent="0.4">
      <c r="A662" s="257">
        <v>11234700</v>
      </c>
      <c r="B662" s="269" t="s">
        <v>541</v>
      </c>
      <c r="C662" s="258">
        <v>11935.885649952672</v>
      </c>
      <c r="D662" s="259">
        <v>4</v>
      </c>
      <c r="E662" s="260" t="s">
        <v>1058</v>
      </c>
      <c r="F662" s="261" t="s">
        <v>1346</v>
      </c>
      <c r="G662" s="262">
        <v>660</v>
      </c>
      <c r="H662" s="59"/>
      <c r="P662" s="279">
        <v>11234700</v>
      </c>
      <c r="Q662" s="284" t="s">
        <v>1949</v>
      </c>
      <c r="R662" s="285">
        <v>11936</v>
      </c>
      <c r="S662" s="286">
        <v>4</v>
      </c>
      <c r="T662" s="287" t="s">
        <v>1058</v>
      </c>
      <c r="U662" s="284" t="s">
        <v>1346</v>
      </c>
      <c r="V662" s="288">
        <v>660</v>
      </c>
    </row>
    <row r="663" spans="1:22" ht="18.45" customHeight="1" thickBot="1" x14ac:dyDescent="0.4">
      <c r="A663" s="257">
        <v>11234800</v>
      </c>
      <c r="B663" s="269" t="s">
        <v>542</v>
      </c>
      <c r="C663" s="258">
        <v>13982.037475658852</v>
      </c>
      <c r="D663" s="259">
        <v>4</v>
      </c>
      <c r="E663" s="260" t="s">
        <v>1059</v>
      </c>
      <c r="F663" s="261" t="s">
        <v>1347</v>
      </c>
      <c r="G663" s="262">
        <v>661</v>
      </c>
      <c r="H663" s="59"/>
      <c r="P663" s="279">
        <v>11234800</v>
      </c>
      <c r="Q663" s="284" t="s">
        <v>542</v>
      </c>
      <c r="R663" s="285">
        <v>13982</v>
      </c>
      <c r="S663" s="286">
        <v>4</v>
      </c>
      <c r="T663" s="287" t="s">
        <v>1059</v>
      </c>
      <c r="U663" s="284" t="s">
        <v>1347</v>
      </c>
      <c r="V663" s="288">
        <v>661</v>
      </c>
    </row>
    <row r="664" spans="1:22" ht="18.45" customHeight="1" thickBot="1" x14ac:dyDescent="0.4">
      <c r="A664" s="257">
        <v>11234900</v>
      </c>
      <c r="B664" s="269" t="s">
        <v>543</v>
      </c>
      <c r="C664" s="258">
        <v>12276.910954237042</v>
      </c>
      <c r="D664" s="259">
        <v>4</v>
      </c>
      <c r="E664" s="260" t="s">
        <v>1061</v>
      </c>
      <c r="F664" s="261" t="s">
        <v>1348</v>
      </c>
      <c r="G664" s="262">
        <v>662</v>
      </c>
      <c r="H664" s="59"/>
      <c r="P664" s="279">
        <v>11234900</v>
      </c>
      <c r="Q664" s="284" t="s">
        <v>543</v>
      </c>
      <c r="R664" s="285">
        <v>12277</v>
      </c>
      <c r="S664" s="286">
        <v>4</v>
      </c>
      <c r="T664" s="287" t="s">
        <v>1061</v>
      </c>
      <c r="U664" s="284" t="s">
        <v>1348</v>
      </c>
      <c r="V664" s="288">
        <v>662</v>
      </c>
    </row>
    <row r="665" spans="1:22" ht="18.45" customHeight="1" thickBot="1" x14ac:dyDescent="0.4">
      <c r="A665" s="257">
        <v>11235000</v>
      </c>
      <c r="B665" s="269" t="s">
        <v>544</v>
      </c>
      <c r="C665" s="258">
        <v>10196.656598102431</v>
      </c>
      <c r="D665" s="259">
        <v>4</v>
      </c>
      <c r="E665" s="260" t="s">
        <v>1062</v>
      </c>
      <c r="F665" s="261">
        <v>0</v>
      </c>
      <c r="G665" s="262">
        <v>663</v>
      </c>
      <c r="H665" s="59"/>
      <c r="P665" s="279">
        <v>11235000</v>
      </c>
      <c r="Q665" s="284" t="s">
        <v>544</v>
      </c>
      <c r="R665" s="285">
        <v>10197</v>
      </c>
      <c r="S665" s="286">
        <v>4</v>
      </c>
      <c r="T665" s="287" t="s">
        <v>1062</v>
      </c>
      <c r="U665" s="284">
        <v>0</v>
      </c>
      <c r="V665" s="288">
        <v>663</v>
      </c>
    </row>
    <row r="666" spans="1:22" ht="18.45" customHeight="1" thickBot="1" x14ac:dyDescent="0.4">
      <c r="A666" s="257">
        <v>11236100</v>
      </c>
      <c r="B666" s="269" t="s">
        <v>545</v>
      </c>
      <c r="C666" s="258">
        <v>28067.500000000004</v>
      </c>
      <c r="D666" s="259">
        <v>1</v>
      </c>
      <c r="E666" s="260" t="s">
        <v>1349</v>
      </c>
      <c r="F666" s="261" t="s">
        <v>1349</v>
      </c>
      <c r="G666" s="262">
        <v>664</v>
      </c>
      <c r="H666" s="59"/>
      <c r="P666" s="279">
        <v>11236100</v>
      </c>
      <c r="Q666" s="284" t="s">
        <v>1950</v>
      </c>
      <c r="R666" s="285">
        <v>28068</v>
      </c>
      <c r="S666" s="286">
        <v>1</v>
      </c>
      <c r="T666" s="287" t="s">
        <v>1349</v>
      </c>
      <c r="U666" s="284" t="s">
        <v>1349</v>
      </c>
      <c r="V666" s="288">
        <v>664</v>
      </c>
    </row>
    <row r="667" spans="1:22" ht="18.45" customHeight="1" thickBot="1" x14ac:dyDescent="0.4">
      <c r="A667" s="257">
        <v>11236200</v>
      </c>
      <c r="B667" s="269" t="s">
        <v>546</v>
      </c>
      <c r="C667" s="258">
        <v>34465.800000000003</v>
      </c>
      <c r="D667" s="259">
        <v>1</v>
      </c>
      <c r="E667" s="260" t="s">
        <v>1350</v>
      </c>
      <c r="F667" s="261" t="s">
        <v>1350</v>
      </c>
      <c r="G667" s="262">
        <v>665</v>
      </c>
      <c r="H667" s="59"/>
      <c r="P667" s="279">
        <v>11236200</v>
      </c>
      <c r="Q667" s="284" t="s">
        <v>1951</v>
      </c>
      <c r="R667" s="285">
        <v>34466</v>
      </c>
      <c r="S667" s="286">
        <v>1</v>
      </c>
      <c r="T667" s="287" t="s">
        <v>1350</v>
      </c>
      <c r="U667" s="284" t="s">
        <v>1350</v>
      </c>
      <c r="V667" s="288">
        <v>665</v>
      </c>
    </row>
    <row r="668" spans="1:22" ht="18.45" customHeight="1" thickBot="1" x14ac:dyDescent="0.4">
      <c r="A668" s="257">
        <v>3118700</v>
      </c>
      <c r="B668" s="269" t="s">
        <v>1151</v>
      </c>
      <c r="C668" s="258">
        <v>27795.000000000004</v>
      </c>
      <c r="D668" s="259">
        <v>4</v>
      </c>
      <c r="E668" s="260" t="s">
        <v>1063</v>
      </c>
      <c r="F668" s="261" t="s">
        <v>1351</v>
      </c>
      <c r="G668" s="262">
        <v>666</v>
      </c>
      <c r="H668" s="59"/>
      <c r="P668" s="279">
        <v>3118700</v>
      </c>
      <c r="Q668" s="284" t="s">
        <v>1952</v>
      </c>
      <c r="R668" s="285">
        <v>27795</v>
      </c>
      <c r="S668" s="286">
        <v>4</v>
      </c>
      <c r="T668" s="287" t="s">
        <v>1063</v>
      </c>
      <c r="U668" s="284" t="s">
        <v>1351</v>
      </c>
      <c r="V668" s="288">
        <v>666</v>
      </c>
    </row>
    <row r="669" spans="1:22" ht="18.45" customHeight="1" thickBot="1" x14ac:dyDescent="0.4">
      <c r="A669" s="257">
        <v>3118400</v>
      </c>
      <c r="B669" s="269" t="s">
        <v>1152</v>
      </c>
      <c r="C669" s="258">
        <v>19293</v>
      </c>
      <c r="D669" s="259">
        <v>4</v>
      </c>
      <c r="E669" s="260" t="s">
        <v>1064</v>
      </c>
      <c r="F669" s="261" t="s">
        <v>1140</v>
      </c>
      <c r="G669" s="262">
        <v>667</v>
      </c>
      <c r="H669" s="59"/>
      <c r="P669" s="279">
        <v>3118400</v>
      </c>
      <c r="Q669" s="284" t="s">
        <v>1953</v>
      </c>
      <c r="R669" s="285">
        <v>19293</v>
      </c>
      <c r="S669" s="286">
        <v>4</v>
      </c>
      <c r="T669" s="287" t="s">
        <v>1064</v>
      </c>
      <c r="U669" s="284" t="s">
        <v>1140</v>
      </c>
      <c r="V669" s="288">
        <v>667</v>
      </c>
    </row>
    <row r="670" spans="1:22" ht="18.45" customHeight="1" thickBot="1" x14ac:dyDescent="0.4">
      <c r="A670" s="257">
        <v>3118300</v>
      </c>
      <c r="B670" s="269" t="s">
        <v>1153</v>
      </c>
      <c r="C670" s="258">
        <v>27795.000000000004</v>
      </c>
      <c r="D670" s="259">
        <v>4</v>
      </c>
      <c r="E670" s="260" t="s">
        <v>1065</v>
      </c>
      <c r="F670" s="261" t="s">
        <v>1060</v>
      </c>
      <c r="G670" s="262">
        <v>668</v>
      </c>
      <c r="H670" s="59"/>
      <c r="P670" s="279">
        <v>3118300</v>
      </c>
      <c r="Q670" s="284" t="s">
        <v>1954</v>
      </c>
      <c r="R670" s="285">
        <v>27795</v>
      </c>
      <c r="S670" s="286">
        <v>4</v>
      </c>
      <c r="T670" s="287" t="s">
        <v>1065</v>
      </c>
      <c r="U670" s="284" t="s">
        <v>1060</v>
      </c>
      <c r="V670" s="288">
        <v>668</v>
      </c>
    </row>
    <row r="671" spans="1:22" ht="18.45" customHeight="1" thickBot="1" x14ac:dyDescent="0.4">
      <c r="A671" s="257">
        <v>3118200</v>
      </c>
      <c r="B671" s="269" t="s">
        <v>1154</v>
      </c>
      <c r="C671" s="258">
        <v>29975.000000000004</v>
      </c>
      <c r="D671" s="259">
        <v>4</v>
      </c>
      <c r="E671" s="260" t="s">
        <v>1066</v>
      </c>
      <c r="F671" s="261" t="s">
        <v>1352</v>
      </c>
      <c r="G671" s="262">
        <v>669</v>
      </c>
      <c r="H671" s="59"/>
      <c r="P671" s="279">
        <v>3118200</v>
      </c>
      <c r="Q671" s="284" t="s">
        <v>1955</v>
      </c>
      <c r="R671" s="285">
        <v>29975</v>
      </c>
      <c r="S671" s="286">
        <v>4</v>
      </c>
      <c r="T671" s="287" t="s">
        <v>1066</v>
      </c>
      <c r="U671" s="284" t="s">
        <v>1352</v>
      </c>
      <c r="V671" s="288">
        <v>669</v>
      </c>
    </row>
    <row r="672" spans="1:22" ht="18.45" customHeight="1" thickBot="1" x14ac:dyDescent="0.4">
      <c r="A672" s="257">
        <v>11235300</v>
      </c>
      <c r="B672" s="269" t="s">
        <v>547</v>
      </c>
      <c r="C672" s="258">
        <v>7616.920000000001</v>
      </c>
      <c r="D672" s="259">
        <v>4</v>
      </c>
      <c r="E672" s="260" t="s">
        <v>1067</v>
      </c>
      <c r="F672" s="261">
        <v>0</v>
      </c>
      <c r="G672" s="262">
        <v>670</v>
      </c>
      <c r="H672" s="59"/>
      <c r="P672" s="279">
        <v>11235300</v>
      </c>
      <c r="Q672" s="284" t="s">
        <v>1956</v>
      </c>
      <c r="R672" s="285">
        <v>7617</v>
      </c>
      <c r="S672" s="286">
        <v>4</v>
      </c>
      <c r="T672" s="287" t="s">
        <v>1067</v>
      </c>
      <c r="U672" s="284">
        <v>0</v>
      </c>
      <c r="V672" s="288">
        <v>670</v>
      </c>
    </row>
    <row r="673" spans="1:22" ht="18.45" customHeight="1" thickBot="1" x14ac:dyDescent="0.4">
      <c r="A673" s="257">
        <v>11235400</v>
      </c>
      <c r="B673" s="269" t="s">
        <v>548</v>
      </c>
      <c r="C673" s="258">
        <v>7616.920000000001</v>
      </c>
      <c r="D673" s="259">
        <v>4</v>
      </c>
      <c r="E673" s="260" t="s">
        <v>1068</v>
      </c>
      <c r="F673" s="261">
        <v>0</v>
      </c>
      <c r="G673" s="262">
        <v>671</v>
      </c>
      <c r="H673" s="59"/>
      <c r="P673" s="279">
        <v>11235400</v>
      </c>
      <c r="Q673" s="284" t="s">
        <v>1957</v>
      </c>
      <c r="R673" s="285">
        <v>7617</v>
      </c>
      <c r="S673" s="286">
        <v>4</v>
      </c>
      <c r="T673" s="287" t="s">
        <v>1068</v>
      </c>
      <c r="U673" s="284">
        <v>0</v>
      </c>
      <c r="V673" s="288">
        <v>671</v>
      </c>
    </row>
    <row r="674" spans="1:22" ht="18.45" customHeight="1" thickBot="1" x14ac:dyDescent="0.4">
      <c r="A674" s="257">
        <v>11235500</v>
      </c>
      <c r="B674" s="269" t="s">
        <v>549</v>
      </c>
      <c r="C674" s="258">
        <v>6341.6200000000008</v>
      </c>
      <c r="D674" s="259">
        <v>4</v>
      </c>
      <c r="E674" s="260" t="s">
        <v>1571</v>
      </c>
      <c r="F674" s="261">
        <v>0</v>
      </c>
      <c r="G674" s="262">
        <v>672</v>
      </c>
      <c r="H674" s="59"/>
      <c r="P674" s="279">
        <v>11235500</v>
      </c>
      <c r="Q674" s="284" t="s">
        <v>1958</v>
      </c>
      <c r="R674" s="285">
        <v>6342</v>
      </c>
      <c r="S674" s="286">
        <v>4</v>
      </c>
      <c r="T674" s="287" t="s">
        <v>1571</v>
      </c>
      <c r="U674" s="284">
        <v>0</v>
      </c>
      <c r="V674" s="288">
        <v>672</v>
      </c>
    </row>
    <row r="675" spans="1:22" ht="18.45" customHeight="1" thickBot="1" x14ac:dyDescent="0.4">
      <c r="A675" s="257">
        <v>11235600</v>
      </c>
      <c r="B675" s="269" t="s">
        <v>550</v>
      </c>
      <c r="C675" s="258">
        <v>3754.9005625023392</v>
      </c>
      <c r="D675" s="259">
        <v>4</v>
      </c>
      <c r="E675" s="260" t="s">
        <v>1069</v>
      </c>
      <c r="F675" s="261">
        <v>0</v>
      </c>
      <c r="G675" s="262">
        <v>673</v>
      </c>
      <c r="H675" s="59"/>
      <c r="P675" s="279">
        <v>11235600</v>
      </c>
      <c r="Q675" s="284" t="s">
        <v>1959</v>
      </c>
      <c r="R675" s="285">
        <v>3755</v>
      </c>
      <c r="S675" s="286">
        <v>4</v>
      </c>
      <c r="T675" s="287" t="s">
        <v>1069</v>
      </c>
      <c r="U675" s="284">
        <v>0</v>
      </c>
      <c r="V675" s="288">
        <v>673</v>
      </c>
    </row>
    <row r="676" spans="1:22" ht="18.45" customHeight="1" thickBot="1" x14ac:dyDescent="0.4">
      <c r="A676" s="257">
        <v>11235200</v>
      </c>
      <c r="B676" s="269" t="s">
        <v>551</v>
      </c>
      <c r="C676" s="258">
        <v>7616.920000000001</v>
      </c>
      <c r="D676" s="259">
        <v>4</v>
      </c>
      <c r="E676" s="260" t="s">
        <v>876</v>
      </c>
      <c r="F676" s="261">
        <v>0</v>
      </c>
      <c r="G676" s="262">
        <v>674</v>
      </c>
      <c r="H676" s="59"/>
      <c r="P676" s="279">
        <v>11235200</v>
      </c>
      <c r="Q676" s="284" t="s">
        <v>551</v>
      </c>
      <c r="R676" s="285">
        <v>7617</v>
      </c>
      <c r="S676" s="286">
        <v>4</v>
      </c>
      <c r="T676" s="287" t="s">
        <v>876</v>
      </c>
      <c r="U676" s="284">
        <v>0</v>
      </c>
      <c r="V676" s="288">
        <v>674</v>
      </c>
    </row>
    <row r="677" spans="1:22" ht="18.45" customHeight="1" thickBot="1" x14ac:dyDescent="0.4">
      <c r="A677" s="257">
        <v>1268980</v>
      </c>
      <c r="B677" s="269" t="s">
        <v>552</v>
      </c>
      <c r="C677" s="258">
        <v>18364.32</v>
      </c>
      <c r="D677" s="259">
        <v>6</v>
      </c>
      <c r="E677" s="260" t="s">
        <v>1628</v>
      </c>
      <c r="F677" s="261">
        <v>0</v>
      </c>
      <c r="G677" s="262">
        <v>675</v>
      </c>
      <c r="H677" s="59"/>
      <c r="P677" s="279">
        <v>1268980</v>
      </c>
      <c r="Q677" s="284" t="s">
        <v>552</v>
      </c>
      <c r="R677" s="285">
        <v>18364</v>
      </c>
      <c r="S677" s="286">
        <v>6</v>
      </c>
      <c r="T677" s="287" t="s">
        <v>1628</v>
      </c>
      <c r="U677" s="284">
        <v>0</v>
      </c>
      <c r="V677" s="288">
        <v>675</v>
      </c>
    </row>
    <row r="678" spans="1:22" ht="18.45" customHeight="1" thickBot="1" x14ac:dyDescent="0.4">
      <c r="A678" s="257">
        <v>1188500</v>
      </c>
      <c r="B678" s="269" t="s">
        <v>553</v>
      </c>
      <c r="C678" s="258">
        <v>26101.140000000003</v>
      </c>
      <c r="D678" s="259">
        <v>6</v>
      </c>
      <c r="E678" s="260" t="s">
        <v>1071</v>
      </c>
      <c r="F678" s="261">
        <v>0</v>
      </c>
      <c r="G678" s="262">
        <v>676</v>
      </c>
      <c r="H678" s="59"/>
      <c r="P678" s="279">
        <v>1188500</v>
      </c>
      <c r="Q678" s="284" t="s">
        <v>553</v>
      </c>
      <c r="R678" s="285">
        <v>26101</v>
      </c>
      <c r="S678" s="286">
        <v>6</v>
      </c>
      <c r="T678" s="287" t="s">
        <v>1071</v>
      </c>
      <c r="U678" s="284">
        <v>0</v>
      </c>
      <c r="V678" s="288">
        <v>676</v>
      </c>
    </row>
    <row r="679" spans="1:22" ht="18.45" customHeight="1" thickBot="1" x14ac:dyDescent="0.4">
      <c r="A679" s="257">
        <v>11159500</v>
      </c>
      <c r="B679" s="269" t="s">
        <v>554</v>
      </c>
      <c r="C679" s="258">
        <v>35240.79</v>
      </c>
      <c r="D679" s="259">
        <v>6</v>
      </c>
      <c r="E679" s="260" t="s">
        <v>1028</v>
      </c>
      <c r="F679" s="261">
        <v>0</v>
      </c>
      <c r="G679" s="262">
        <v>677</v>
      </c>
      <c r="H679" s="59"/>
      <c r="P679" s="279">
        <v>11159500</v>
      </c>
      <c r="Q679" s="284" t="s">
        <v>554</v>
      </c>
      <c r="R679" s="285">
        <v>35241</v>
      </c>
      <c r="S679" s="286">
        <v>6</v>
      </c>
      <c r="T679" s="287" t="s">
        <v>1028</v>
      </c>
      <c r="U679" s="284">
        <v>0</v>
      </c>
      <c r="V679" s="288">
        <v>677</v>
      </c>
    </row>
    <row r="680" spans="1:22" ht="18.45" customHeight="1" thickBot="1" x14ac:dyDescent="0.4">
      <c r="A680" s="257">
        <v>1234780</v>
      </c>
      <c r="B680" s="269" t="s">
        <v>555</v>
      </c>
      <c r="C680" s="258">
        <v>26101.140000000003</v>
      </c>
      <c r="D680" s="259">
        <v>6</v>
      </c>
      <c r="E680" s="260" t="s">
        <v>1571</v>
      </c>
      <c r="F680" s="261">
        <v>0</v>
      </c>
      <c r="G680" s="262">
        <v>678</v>
      </c>
      <c r="H680" s="59"/>
      <c r="P680" s="279">
        <v>1234780</v>
      </c>
      <c r="Q680" s="284" t="s">
        <v>555</v>
      </c>
      <c r="R680" s="285">
        <v>26101</v>
      </c>
      <c r="S680" s="286">
        <v>6</v>
      </c>
      <c r="T680" s="287" t="s">
        <v>1571</v>
      </c>
      <c r="U680" s="284">
        <v>0</v>
      </c>
      <c r="V680" s="288">
        <v>678</v>
      </c>
    </row>
    <row r="681" spans="1:22" ht="18.45" customHeight="1" thickBot="1" x14ac:dyDescent="0.4">
      <c r="A681" s="257">
        <v>11312400</v>
      </c>
      <c r="B681" s="269" t="s">
        <v>556</v>
      </c>
      <c r="C681" s="258">
        <v>27631.500000000004</v>
      </c>
      <c r="D681" s="259">
        <v>6</v>
      </c>
      <c r="E681" s="260" t="s">
        <v>1571</v>
      </c>
      <c r="F681" s="261">
        <v>0</v>
      </c>
      <c r="G681" s="262">
        <v>679</v>
      </c>
      <c r="H681" s="59"/>
      <c r="P681" s="279">
        <v>11312400</v>
      </c>
      <c r="Q681" s="284" t="s">
        <v>558</v>
      </c>
      <c r="R681" s="285">
        <v>27632</v>
      </c>
      <c r="S681" s="286">
        <v>6</v>
      </c>
      <c r="T681" s="287" t="s">
        <v>1571</v>
      </c>
      <c r="U681" s="284">
        <v>0</v>
      </c>
      <c r="V681" s="288">
        <v>679</v>
      </c>
    </row>
    <row r="682" spans="1:22" ht="18.45" customHeight="1" thickBot="1" x14ac:dyDescent="0.4">
      <c r="A682" s="257">
        <v>11312500</v>
      </c>
      <c r="B682" s="269" t="s">
        <v>557</v>
      </c>
      <c r="C682" s="258">
        <v>27631.500000000004</v>
      </c>
      <c r="D682" s="259">
        <v>6</v>
      </c>
      <c r="E682" s="260" t="s">
        <v>1571</v>
      </c>
      <c r="F682" s="261">
        <v>0</v>
      </c>
      <c r="G682" s="262">
        <v>680</v>
      </c>
      <c r="H682" s="59"/>
      <c r="P682" s="279">
        <v>11312500</v>
      </c>
      <c r="Q682" s="284" t="s">
        <v>557</v>
      </c>
      <c r="R682" s="285">
        <v>27632</v>
      </c>
      <c r="S682" s="286">
        <v>6</v>
      </c>
      <c r="T682" s="287" t="s">
        <v>1571</v>
      </c>
      <c r="U682" s="284">
        <v>0</v>
      </c>
      <c r="V682" s="288">
        <v>680</v>
      </c>
    </row>
    <row r="683" spans="1:22" ht="18.45" customHeight="1" thickBot="1" x14ac:dyDescent="0.4">
      <c r="A683" s="257">
        <v>1140600</v>
      </c>
      <c r="B683" s="269" t="s">
        <v>558</v>
      </c>
      <c r="C683" s="258">
        <v>42977.61</v>
      </c>
      <c r="D683" s="259">
        <v>6</v>
      </c>
      <c r="E683" s="260" t="s">
        <v>1571</v>
      </c>
      <c r="F683" s="261">
        <v>0</v>
      </c>
      <c r="G683" s="262">
        <v>681</v>
      </c>
      <c r="H683" s="59"/>
      <c r="P683" s="279">
        <v>1140600</v>
      </c>
      <c r="Q683" s="284" t="s">
        <v>558</v>
      </c>
      <c r="R683" s="285">
        <v>42978</v>
      </c>
      <c r="S683" s="286">
        <v>6</v>
      </c>
      <c r="T683" s="287" t="s">
        <v>1571</v>
      </c>
      <c r="U683" s="284">
        <v>0</v>
      </c>
      <c r="V683" s="288">
        <v>681</v>
      </c>
    </row>
    <row r="684" spans="1:22" ht="18.45" customHeight="1" thickBot="1" x14ac:dyDescent="0.4">
      <c r="A684" s="257">
        <v>1140700</v>
      </c>
      <c r="B684" s="269" t="s">
        <v>557</v>
      </c>
      <c r="C684" s="258">
        <v>42977.61</v>
      </c>
      <c r="D684" s="259">
        <v>6</v>
      </c>
      <c r="E684" s="260" t="s">
        <v>1072</v>
      </c>
      <c r="F684" s="261">
        <v>0</v>
      </c>
      <c r="G684" s="262">
        <v>682</v>
      </c>
      <c r="H684" s="59"/>
      <c r="P684" s="279">
        <v>1140700</v>
      </c>
      <c r="Q684" s="284" t="s">
        <v>557</v>
      </c>
      <c r="R684" s="285">
        <v>42978</v>
      </c>
      <c r="S684" s="286">
        <v>6</v>
      </c>
      <c r="T684" s="287" t="s">
        <v>1072</v>
      </c>
      <c r="U684" s="284">
        <v>0</v>
      </c>
      <c r="V684" s="288">
        <v>682</v>
      </c>
    </row>
    <row r="685" spans="1:22" ht="18.45" customHeight="1" thickBot="1" x14ac:dyDescent="0.4">
      <c r="A685" s="257">
        <v>1141000</v>
      </c>
      <c r="B685" s="269" t="s">
        <v>559</v>
      </c>
      <c r="C685" s="258">
        <v>76191</v>
      </c>
      <c r="D685" s="259">
        <v>6</v>
      </c>
      <c r="E685" s="260" t="s">
        <v>1571</v>
      </c>
      <c r="F685" s="261">
        <v>0</v>
      </c>
      <c r="G685" s="262">
        <v>683</v>
      </c>
      <c r="H685" s="59"/>
      <c r="P685" s="279">
        <v>1141000</v>
      </c>
      <c r="Q685" s="284" t="s">
        <v>559</v>
      </c>
      <c r="R685" s="285">
        <v>76191</v>
      </c>
      <c r="S685" s="286">
        <v>6</v>
      </c>
      <c r="T685" s="287" t="s">
        <v>1571</v>
      </c>
      <c r="U685" s="284">
        <v>0</v>
      </c>
      <c r="V685" s="288">
        <v>683</v>
      </c>
    </row>
    <row r="686" spans="1:22" ht="18.45" customHeight="1" thickBot="1" x14ac:dyDescent="0.4">
      <c r="A686" s="257">
        <v>11249400</v>
      </c>
      <c r="B686" s="269" t="s">
        <v>560</v>
      </c>
      <c r="C686" s="258">
        <v>35240.79</v>
      </c>
      <c r="D686" s="259">
        <v>6</v>
      </c>
      <c r="E686" s="260" t="s">
        <v>1354</v>
      </c>
      <c r="F686" s="261">
        <v>0</v>
      </c>
      <c r="G686" s="262">
        <v>684</v>
      </c>
      <c r="H686" s="59"/>
      <c r="P686" s="279">
        <v>11249400</v>
      </c>
      <c r="Q686" s="284" t="s">
        <v>560</v>
      </c>
      <c r="R686" s="285">
        <v>35241</v>
      </c>
      <c r="S686" s="286">
        <v>6</v>
      </c>
      <c r="T686" s="287" t="s">
        <v>1354</v>
      </c>
      <c r="U686" s="284">
        <v>0</v>
      </c>
      <c r="V686" s="288">
        <v>684</v>
      </c>
    </row>
    <row r="687" spans="1:22" ht="18.45" customHeight="1" thickBot="1" x14ac:dyDescent="0.4">
      <c r="A687" s="257">
        <v>1257580</v>
      </c>
      <c r="B687" s="269" t="s">
        <v>561</v>
      </c>
      <c r="C687" s="258">
        <v>52074.750000000007</v>
      </c>
      <c r="D687" s="259">
        <v>6</v>
      </c>
      <c r="E687" s="260" t="s">
        <v>1073</v>
      </c>
      <c r="F687" s="261">
        <v>0</v>
      </c>
      <c r="G687" s="262">
        <v>685</v>
      </c>
      <c r="H687" s="59"/>
      <c r="P687" s="279">
        <v>1257580</v>
      </c>
      <c r="Q687" s="284" t="s">
        <v>561</v>
      </c>
      <c r="R687" s="285">
        <v>52075</v>
      </c>
      <c r="S687" s="286">
        <v>6</v>
      </c>
      <c r="T687" s="287" t="s">
        <v>1073</v>
      </c>
      <c r="U687" s="284">
        <v>0</v>
      </c>
      <c r="V687" s="288">
        <v>685</v>
      </c>
    </row>
    <row r="688" spans="1:22" ht="18.45" customHeight="1" thickBot="1" x14ac:dyDescent="0.4">
      <c r="A688" s="257">
        <v>11211100</v>
      </c>
      <c r="B688" s="269" t="s">
        <v>562</v>
      </c>
      <c r="C688" s="258">
        <v>26101.140000000003</v>
      </c>
      <c r="D688" s="259">
        <v>6</v>
      </c>
      <c r="E688" s="263" t="s">
        <v>1571</v>
      </c>
      <c r="F688" s="261">
        <v>0</v>
      </c>
      <c r="G688" s="262">
        <v>686</v>
      </c>
      <c r="H688" s="59"/>
      <c r="P688" s="279">
        <v>11211100</v>
      </c>
      <c r="Q688" s="284" t="s">
        <v>562</v>
      </c>
      <c r="R688" s="285">
        <v>26101</v>
      </c>
      <c r="S688" s="286">
        <v>6</v>
      </c>
      <c r="T688" s="287" t="s">
        <v>1074</v>
      </c>
      <c r="U688" s="284">
        <v>0</v>
      </c>
      <c r="V688" s="288">
        <v>686</v>
      </c>
    </row>
    <row r="689" spans="1:22" ht="18.45" customHeight="1" thickBot="1" x14ac:dyDescent="0.4">
      <c r="A689" s="257">
        <v>11211200</v>
      </c>
      <c r="B689" s="269" t="s">
        <v>563</v>
      </c>
      <c r="C689" s="258">
        <v>33710.43</v>
      </c>
      <c r="D689" s="259">
        <v>6</v>
      </c>
      <c r="E689" s="260" t="s">
        <v>1571</v>
      </c>
      <c r="F689" s="261">
        <v>0</v>
      </c>
      <c r="G689" s="262">
        <v>687</v>
      </c>
      <c r="H689" s="59"/>
      <c r="P689" s="279">
        <v>11211200</v>
      </c>
      <c r="Q689" s="284" t="s">
        <v>563</v>
      </c>
      <c r="R689" s="285">
        <v>33710</v>
      </c>
      <c r="S689" s="286">
        <v>6</v>
      </c>
      <c r="T689" s="287" t="s">
        <v>1571</v>
      </c>
      <c r="U689" s="284">
        <v>0</v>
      </c>
      <c r="V689" s="288">
        <v>687</v>
      </c>
    </row>
    <row r="690" spans="1:22" ht="18.45" customHeight="1" thickBot="1" x14ac:dyDescent="0.4">
      <c r="A690" s="257">
        <v>1066421</v>
      </c>
      <c r="B690" s="269" t="s">
        <v>564</v>
      </c>
      <c r="C690" s="258">
        <v>42977.61</v>
      </c>
      <c r="D690" s="259">
        <v>6</v>
      </c>
      <c r="E690" s="260" t="s">
        <v>1355</v>
      </c>
      <c r="F690" s="261">
        <v>0</v>
      </c>
      <c r="G690" s="262">
        <v>688</v>
      </c>
      <c r="H690" s="59"/>
      <c r="P690" s="279">
        <v>1066421</v>
      </c>
      <c r="Q690" s="284" t="s">
        <v>564</v>
      </c>
      <c r="R690" s="285">
        <v>42978</v>
      </c>
      <c r="S690" s="286">
        <v>6</v>
      </c>
      <c r="T690" s="287" t="s">
        <v>1355</v>
      </c>
      <c r="U690" s="284">
        <v>0</v>
      </c>
      <c r="V690" s="288">
        <v>688</v>
      </c>
    </row>
    <row r="691" spans="1:22" ht="18.45" customHeight="1" thickBot="1" x14ac:dyDescent="0.4">
      <c r="A691" s="257">
        <v>11289200</v>
      </c>
      <c r="B691" s="269" t="s">
        <v>565</v>
      </c>
      <c r="C691" s="258">
        <v>92034.150000000009</v>
      </c>
      <c r="D691" s="259">
        <v>6</v>
      </c>
      <c r="E691" s="260" t="s">
        <v>1571</v>
      </c>
      <c r="F691" s="261">
        <v>0</v>
      </c>
      <c r="G691" s="262">
        <v>689</v>
      </c>
      <c r="H691" s="59"/>
      <c r="P691" s="279">
        <v>11289200</v>
      </c>
      <c r="Q691" s="284" t="s">
        <v>565</v>
      </c>
      <c r="R691" s="285">
        <v>92034</v>
      </c>
      <c r="S691" s="286">
        <v>6</v>
      </c>
      <c r="T691" s="287" t="s">
        <v>1571</v>
      </c>
      <c r="U691" s="284">
        <v>0</v>
      </c>
      <c r="V691" s="288">
        <v>689</v>
      </c>
    </row>
    <row r="692" spans="1:22" ht="18.45" customHeight="1" thickBot="1" x14ac:dyDescent="0.4">
      <c r="A692" s="257">
        <v>11323100</v>
      </c>
      <c r="B692" s="269" t="s">
        <v>564</v>
      </c>
      <c r="C692" s="258">
        <v>42977.61</v>
      </c>
      <c r="D692" s="259">
        <v>6</v>
      </c>
      <c r="E692" s="260" t="s">
        <v>1075</v>
      </c>
      <c r="F692" s="261">
        <v>0</v>
      </c>
      <c r="G692" s="262">
        <v>690</v>
      </c>
      <c r="H692" s="59"/>
      <c r="P692" s="279">
        <v>11323100</v>
      </c>
      <c r="Q692" s="284" t="s">
        <v>564</v>
      </c>
      <c r="R692" s="285">
        <v>42978</v>
      </c>
      <c r="S692" s="286">
        <v>6</v>
      </c>
      <c r="T692" s="287" t="s">
        <v>1075</v>
      </c>
      <c r="U692" s="284">
        <v>0</v>
      </c>
      <c r="V692" s="288">
        <v>690</v>
      </c>
    </row>
    <row r="693" spans="1:22" ht="18.45" customHeight="1" thickBot="1" x14ac:dyDescent="0.4">
      <c r="A693" s="257">
        <v>11111102</v>
      </c>
      <c r="B693" s="269" t="s">
        <v>566</v>
      </c>
      <c r="C693" s="258">
        <v>15346.11</v>
      </c>
      <c r="D693" s="259">
        <v>6</v>
      </c>
      <c r="E693" s="260" t="s">
        <v>1571</v>
      </c>
      <c r="F693" s="261">
        <v>0</v>
      </c>
      <c r="G693" s="262">
        <v>691</v>
      </c>
      <c r="H693" s="59"/>
      <c r="P693" s="279">
        <v>11111102</v>
      </c>
      <c r="Q693" s="284" t="s">
        <v>566</v>
      </c>
      <c r="R693" s="285">
        <v>15346</v>
      </c>
      <c r="S693" s="286">
        <v>6</v>
      </c>
      <c r="T693" s="287" t="s">
        <v>1571</v>
      </c>
      <c r="U693" s="284">
        <v>0</v>
      </c>
      <c r="V693" s="288">
        <v>691</v>
      </c>
    </row>
    <row r="694" spans="1:22" ht="18.45" customHeight="1" thickBot="1" x14ac:dyDescent="0.4">
      <c r="A694" s="257">
        <v>1263680</v>
      </c>
      <c r="B694" s="269" t="s">
        <v>567</v>
      </c>
      <c r="C694" s="258">
        <v>18364.32</v>
      </c>
      <c r="D694" s="259">
        <v>6</v>
      </c>
      <c r="E694" s="260" t="s">
        <v>1021</v>
      </c>
      <c r="F694" s="261">
        <v>0</v>
      </c>
      <c r="G694" s="262">
        <v>692</v>
      </c>
      <c r="H694" s="59"/>
      <c r="P694" s="279">
        <v>1263680</v>
      </c>
      <c r="Q694" s="284" t="s">
        <v>567</v>
      </c>
      <c r="R694" s="285">
        <v>18364</v>
      </c>
      <c r="S694" s="286">
        <v>6</v>
      </c>
      <c r="T694" s="287" t="s">
        <v>1021</v>
      </c>
      <c r="U694" s="284">
        <v>0</v>
      </c>
      <c r="V694" s="288">
        <v>692</v>
      </c>
    </row>
    <row r="695" spans="1:22" ht="18.45" customHeight="1" thickBot="1" x14ac:dyDescent="0.4">
      <c r="A695" s="257">
        <v>11124400</v>
      </c>
      <c r="B695" s="269" t="s">
        <v>568</v>
      </c>
      <c r="C695" s="258">
        <v>35240.79</v>
      </c>
      <c r="D695" s="259">
        <v>6</v>
      </c>
      <c r="E695" s="260" t="s">
        <v>1356</v>
      </c>
      <c r="F695" s="261">
        <v>0</v>
      </c>
      <c r="G695" s="262">
        <v>693</v>
      </c>
      <c r="H695" s="59"/>
      <c r="P695" s="279">
        <v>11124400</v>
      </c>
      <c r="Q695" s="284" t="s">
        <v>568</v>
      </c>
      <c r="R695" s="285">
        <v>35241</v>
      </c>
      <c r="S695" s="286">
        <v>6</v>
      </c>
      <c r="T695" s="287" t="s">
        <v>1356</v>
      </c>
      <c r="U695" s="284">
        <v>0</v>
      </c>
      <c r="V695" s="288">
        <v>693</v>
      </c>
    </row>
    <row r="696" spans="1:22" ht="18.45" customHeight="1" thickBot="1" x14ac:dyDescent="0.4">
      <c r="A696" s="257">
        <v>28481</v>
      </c>
      <c r="B696" s="269" t="s">
        <v>569</v>
      </c>
      <c r="C696" s="258">
        <v>19235.230000000003</v>
      </c>
      <c r="D696" s="259">
        <v>6</v>
      </c>
      <c r="E696" s="260" t="s">
        <v>1571</v>
      </c>
      <c r="F696" s="261">
        <v>0</v>
      </c>
      <c r="G696" s="262">
        <v>694</v>
      </c>
      <c r="H696" s="59"/>
      <c r="P696" s="279">
        <v>28481</v>
      </c>
      <c r="Q696" s="284" t="s">
        <v>569</v>
      </c>
      <c r="R696" s="285">
        <v>19235</v>
      </c>
      <c r="S696" s="286">
        <v>6</v>
      </c>
      <c r="T696" s="287" t="s">
        <v>1571</v>
      </c>
      <c r="U696" s="284">
        <v>0</v>
      </c>
      <c r="V696" s="288">
        <v>694</v>
      </c>
    </row>
    <row r="697" spans="1:22" ht="18.45" customHeight="1" thickBot="1" x14ac:dyDescent="0.4">
      <c r="A697" s="257">
        <v>28581</v>
      </c>
      <c r="B697" s="269" t="s">
        <v>570</v>
      </c>
      <c r="C697" s="258">
        <v>20368.830000000002</v>
      </c>
      <c r="D697" s="259">
        <v>6</v>
      </c>
      <c r="E697" s="260" t="s">
        <v>1571</v>
      </c>
      <c r="F697" s="261">
        <v>0</v>
      </c>
      <c r="G697" s="262">
        <v>695</v>
      </c>
      <c r="H697" s="59"/>
      <c r="P697" s="279">
        <v>28581</v>
      </c>
      <c r="Q697" s="284" t="s">
        <v>570</v>
      </c>
      <c r="R697" s="285">
        <v>20369</v>
      </c>
      <c r="S697" s="286">
        <v>6</v>
      </c>
      <c r="T697" s="287" t="s">
        <v>1571</v>
      </c>
      <c r="U697" s="284">
        <v>0</v>
      </c>
      <c r="V697" s="288">
        <v>695</v>
      </c>
    </row>
    <row r="698" spans="1:22" ht="18.45" customHeight="1" thickBot="1" x14ac:dyDescent="0.4">
      <c r="A698" s="257">
        <v>39681</v>
      </c>
      <c r="B698" s="269" t="s">
        <v>571</v>
      </c>
      <c r="C698" s="258">
        <v>23026.25</v>
      </c>
      <c r="D698" s="259">
        <v>6</v>
      </c>
      <c r="E698" s="260" t="s">
        <v>1359</v>
      </c>
      <c r="F698" s="261">
        <v>0</v>
      </c>
      <c r="G698" s="262">
        <v>696</v>
      </c>
      <c r="H698" s="59"/>
      <c r="P698" s="279">
        <v>39681</v>
      </c>
      <c r="Q698" s="284" t="s">
        <v>571</v>
      </c>
      <c r="R698" s="285">
        <v>23026</v>
      </c>
      <c r="S698" s="286">
        <v>6</v>
      </c>
      <c r="T698" s="287" t="s">
        <v>1359</v>
      </c>
      <c r="U698" s="284">
        <v>0</v>
      </c>
      <c r="V698" s="288">
        <v>696</v>
      </c>
    </row>
    <row r="699" spans="1:22" ht="18.45" customHeight="1" thickBot="1" x14ac:dyDescent="0.4">
      <c r="A699" s="257">
        <v>1101880</v>
      </c>
      <c r="B699" s="269" t="s">
        <v>572</v>
      </c>
      <c r="C699" s="258">
        <v>20368.830000000002</v>
      </c>
      <c r="D699" s="259">
        <v>6</v>
      </c>
      <c r="E699" s="260" t="s">
        <v>1629</v>
      </c>
      <c r="F699" s="261">
        <v>0</v>
      </c>
      <c r="G699" s="262">
        <v>697</v>
      </c>
      <c r="H699" s="59"/>
      <c r="P699" s="279">
        <v>1101880</v>
      </c>
      <c r="Q699" s="284" t="s">
        <v>572</v>
      </c>
      <c r="R699" s="285">
        <v>20369</v>
      </c>
      <c r="S699" s="286">
        <v>6</v>
      </c>
      <c r="T699" s="287" t="s">
        <v>1629</v>
      </c>
      <c r="U699" s="284">
        <v>0</v>
      </c>
      <c r="V699" s="288">
        <v>697</v>
      </c>
    </row>
    <row r="700" spans="1:22" ht="18.45" customHeight="1" thickBot="1" x14ac:dyDescent="0.4">
      <c r="A700" s="257">
        <v>1101980</v>
      </c>
      <c r="B700" s="269" t="s">
        <v>573</v>
      </c>
      <c r="C700" s="258">
        <v>21750.95</v>
      </c>
      <c r="D700" s="259">
        <v>6</v>
      </c>
      <c r="E700" s="260" t="s">
        <v>1630</v>
      </c>
      <c r="F700" s="261">
        <v>0</v>
      </c>
      <c r="G700" s="262">
        <v>698</v>
      </c>
      <c r="H700" s="59"/>
      <c r="P700" s="279">
        <v>1101980</v>
      </c>
      <c r="Q700" s="284" t="s">
        <v>573</v>
      </c>
      <c r="R700" s="285">
        <v>21751</v>
      </c>
      <c r="S700" s="286">
        <v>6</v>
      </c>
      <c r="T700" s="287" t="s">
        <v>1630</v>
      </c>
      <c r="U700" s="284">
        <v>0</v>
      </c>
      <c r="V700" s="288">
        <v>698</v>
      </c>
    </row>
    <row r="701" spans="1:22" ht="18.45" customHeight="1" thickBot="1" x14ac:dyDescent="0.4">
      <c r="A701" s="257">
        <v>1047091</v>
      </c>
      <c r="B701" s="269" t="s">
        <v>574</v>
      </c>
      <c r="C701" s="258">
        <v>18364.32</v>
      </c>
      <c r="D701" s="259">
        <v>6</v>
      </c>
      <c r="E701" s="260" t="s">
        <v>1361</v>
      </c>
      <c r="F701" s="261">
        <v>0</v>
      </c>
      <c r="G701" s="262">
        <v>699</v>
      </c>
      <c r="H701" s="59"/>
      <c r="P701" s="279">
        <v>1047091</v>
      </c>
      <c r="Q701" s="284" t="s">
        <v>574</v>
      </c>
      <c r="R701" s="285">
        <v>18364</v>
      </c>
      <c r="S701" s="286">
        <v>6</v>
      </c>
      <c r="T701" s="287" t="s">
        <v>1361</v>
      </c>
      <c r="U701" s="284">
        <v>0</v>
      </c>
      <c r="V701" s="288">
        <v>699</v>
      </c>
    </row>
    <row r="702" spans="1:22" ht="18.45" customHeight="1" thickBot="1" x14ac:dyDescent="0.4">
      <c r="A702" s="257">
        <v>1142380</v>
      </c>
      <c r="B702" s="269" t="s">
        <v>575</v>
      </c>
      <c r="C702" s="258">
        <v>21750.95</v>
      </c>
      <c r="D702" s="259">
        <v>6</v>
      </c>
      <c r="E702" s="260" t="s">
        <v>1571</v>
      </c>
      <c r="F702" s="261">
        <v>0</v>
      </c>
      <c r="G702" s="262">
        <v>700</v>
      </c>
      <c r="H702" s="59"/>
      <c r="P702" s="279">
        <v>1142380</v>
      </c>
      <c r="Q702" s="284" t="s">
        <v>1960</v>
      </c>
      <c r="R702" s="285">
        <v>21751</v>
      </c>
      <c r="S702" s="286">
        <v>6</v>
      </c>
      <c r="T702" s="287" t="s">
        <v>1571</v>
      </c>
      <c r="U702" s="284">
        <v>0</v>
      </c>
      <c r="V702" s="288">
        <v>700</v>
      </c>
    </row>
    <row r="703" spans="1:22" ht="18.45" customHeight="1" thickBot="1" x14ac:dyDescent="0.4">
      <c r="A703" s="257">
        <v>1067247</v>
      </c>
      <c r="B703" s="269" t="s">
        <v>576</v>
      </c>
      <c r="C703" s="258">
        <v>29366.780000000002</v>
      </c>
      <c r="D703" s="259">
        <v>6</v>
      </c>
      <c r="E703" s="260" t="s">
        <v>1571</v>
      </c>
      <c r="F703" s="261">
        <v>0</v>
      </c>
      <c r="G703" s="262">
        <v>701</v>
      </c>
      <c r="H703" s="59"/>
      <c r="P703" s="279">
        <v>1067247</v>
      </c>
      <c r="Q703" s="284" t="s">
        <v>576</v>
      </c>
      <c r="R703" s="285">
        <v>29367</v>
      </c>
      <c r="S703" s="286">
        <v>6</v>
      </c>
      <c r="T703" s="287" t="s">
        <v>1571</v>
      </c>
      <c r="U703" s="284">
        <v>0</v>
      </c>
      <c r="V703" s="288">
        <v>701</v>
      </c>
    </row>
    <row r="704" spans="1:22" ht="18.45" customHeight="1" thickBot="1" x14ac:dyDescent="0.4">
      <c r="A704" s="257">
        <v>11164700</v>
      </c>
      <c r="B704" s="269" t="s">
        <v>577</v>
      </c>
      <c r="C704" s="258">
        <v>21750.95</v>
      </c>
      <c r="D704" s="259">
        <v>6</v>
      </c>
      <c r="E704" s="260" t="s">
        <v>1077</v>
      </c>
      <c r="F704" s="261">
        <v>0</v>
      </c>
      <c r="G704" s="262">
        <v>702</v>
      </c>
      <c r="H704" s="59"/>
      <c r="P704" s="279">
        <v>11164700</v>
      </c>
      <c r="Q704" s="284" t="s">
        <v>577</v>
      </c>
      <c r="R704" s="285">
        <v>21751</v>
      </c>
      <c r="S704" s="286">
        <v>6</v>
      </c>
      <c r="T704" s="287" t="s">
        <v>1077</v>
      </c>
      <c r="U704" s="284">
        <v>0</v>
      </c>
      <c r="V704" s="288">
        <v>702</v>
      </c>
    </row>
    <row r="705" spans="1:22" ht="18.45" customHeight="1" thickBot="1" x14ac:dyDescent="0.4">
      <c r="A705" s="257">
        <v>11197700</v>
      </c>
      <c r="B705" s="269" t="s">
        <v>578</v>
      </c>
      <c r="C705" s="258">
        <v>23026.25</v>
      </c>
      <c r="D705" s="259">
        <v>6</v>
      </c>
      <c r="E705" s="260" t="s">
        <v>1362</v>
      </c>
      <c r="F705" s="261">
        <v>0</v>
      </c>
      <c r="G705" s="262">
        <v>703</v>
      </c>
      <c r="H705" s="59"/>
      <c r="P705" s="279">
        <v>11197700</v>
      </c>
      <c r="Q705" s="284" t="s">
        <v>578</v>
      </c>
      <c r="R705" s="285">
        <v>23026</v>
      </c>
      <c r="S705" s="286">
        <v>6</v>
      </c>
      <c r="T705" s="287" t="s">
        <v>1362</v>
      </c>
      <c r="U705" s="284">
        <v>0</v>
      </c>
      <c r="V705" s="288">
        <v>703</v>
      </c>
    </row>
    <row r="706" spans="1:22" ht="18.45" customHeight="1" thickBot="1" x14ac:dyDescent="0.4">
      <c r="A706" s="257">
        <v>35681</v>
      </c>
      <c r="B706" s="269" t="s">
        <v>579</v>
      </c>
      <c r="C706" s="258">
        <v>15303.6</v>
      </c>
      <c r="D706" s="259">
        <v>6</v>
      </c>
      <c r="E706" s="260" t="s">
        <v>1363</v>
      </c>
      <c r="F706" s="261">
        <v>0</v>
      </c>
      <c r="G706" s="262">
        <v>704</v>
      </c>
      <c r="H706" s="59"/>
      <c r="P706" s="279">
        <v>35681</v>
      </c>
      <c r="Q706" s="284" t="s">
        <v>579</v>
      </c>
      <c r="R706" s="285">
        <v>15304</v>
      </c>
      <c r="S706" s="286">
        <v>6</v>
      </c>
      <c r="T706" s="287" t="s">
        <v>1363</v>
      </c>
      <c r="U706" s="284">
        <v>0</v>
      </c>
      <c r="V706" s="288">
        <v>704</v>
      </c>
    </row>
    <row r="707" spans="1:22" ht="18.45" customHeight="1" thickBot="1" x14ac:dyDescent="0.4">
      <c r="A707" s="257">
        <v>11350300</v>
      </c>
      <c r="B707" s="269" t="s">
        <v>580</v>
      </c>
      <c r="C707" s="258">
        <v>16578.900000000001</v>
      </c>
      <c r="D707" s="259">
        <v>6</v>
      </c>
      <c r="E707" s="260" t="s">
        <v>1631</v>
      </c>
      <c r="F707" s="261">
        <v>0</v>
      </c>
      <c r="G707" s="262">
        <v>705</v>
      </c>
      <c r="H707" s="59"/>
      <c r="P707" s="279">
        <v>11350300</v>
      </c>
      <c r="Q707" s="284" t="s">
        <v>580</v>
      </c>
      <c r="R707" s="285">
        <v>16579</v>
      </c>
      <c r="S707" s="286">
        <v>6</v>
      </c>
      <c r="T707" s="287" t="s">
        <v>1631</v>
      </c>
      <c r="U707" s="284">
        <v>0</v>
      </c>
      <c r="V707" s="288">
        <v>705</v>
      </c>
    </row>
    <row r="708" spans="1:22" ht="18.45" customHeight="1" thickBot="1" x14ac:dyDescent="0.4">
      <c r="A708" s="257">
        <v>11284600</v>
      </c>
      <c r="B708" s="269" t="s">
        <v>581</v>
      </c>
      <c r="C708" s="258">
        <v>36771.15</v>
      </c>
      <c r="D708" s="259">
        <v>6</v>
      </c>
      <c r="E708" s="260" t="s">
        <v>1571</v>
      </c>
      <c r="F708" s="261">
        <v>0</v>
      </c>
      <c r="G708" s="262">
        <v>706</v>
      </c>
      <c r="H708" s="59"/>
      <c r="P708" s="279">
        <v>11284600</v>
      </c>
      <c r="Q708" s="284" t="s">
        <v>1961</v>
      </c>
      <c r="R708" s="285">
        <v>36771</v>
      </c>
      <c r="S708" s="286">
        <v>6</v>
      </c>
      <c r="T708" s="287" t="s">
        <v>1571</v>
      </c>
      <c r="U708" s="284">
        <v>0</v>
      </c>
      <c r="V708" s="288">
        <v>706</v>
      </c>
    </row>
    <row r="709" spans="1:22" ht="18.45" customHeight="1" thickBot="1" x14ac:dyDescent="0.4">
      <c r="A709" s="257">
        <v>11382200</v>
      </c>
      <c r="B709" s="269" t="s">
        <v>582</v>
      </c>
      <c r="C709" s="258">
        <v>27631.500000000004</v>
      </c>
      <c r="D709" s="259">
        <v>6</v>
      </c>
      <c r="E709" s="260" t="s">
        <v>1632</v>
      </c>
      <c r="F709" s="261">
        <v>0</v>
      </c>
      <c r="G709" s="262">
        <v>707</v>
      </c>
      <c r="H709" s="59"/>
      <c r="P709" s="279">
        <v>11382200</v>
      </c>
      <c r="Q709" s="284" t="s">
        <v>582</v>
      </c>
      <c r="R709" s="285">
        <v>27632</v>
      </c>
      <c r="S709" s="286">
        <v>6</v>
      </c>
      <c r="T709" s="287" t="s">
        <v>1632</v>
      </c>
      <c r="U709" s="284">
        <v>0</v>
      </c>
      <c r="V709" s="288">
        <v>707</v>
      </c>
    </row>
    <row r="710" spans="1:22" ht="18.45" customHeight="1" thickBot="1" x14ac:dyDescent="0.4">
      <c r="A710" s="257">
        <v>22081</v>
      </c>
      <c r="B710" s="269" t="s">
        <v>583</v>
      </c>
      <c r="C710" s="258">
        <v>12787.880000000001</v>
      </c>
      <c r="D710" s="259">
        <v>6</v>
      </c>
      <c r="E710" s="260" t="s">
        <v>1571</v>
      </c>
      <c r="F710" s="261">
        <v>0</v>
      </c>
      <c r="G710" s="262">
        <v>708</v>
      </c>
      <c r="H710" s="59"/>
      <c r="P710" s="279">
        <v>22081</v>
      </c>
      <c r="Q710" s="284" t="s">
        <v>1962</v>
      </c>
      <c r="R710" s="285">
        <v>12788</v>
      </c>
      <c r="S710" s="286">
        <v>6</v>
      </c>
      <c r="T710" s="287" t="s">
        <v>1571</v>
      </c>
      <c r="U710" s="284">
        <v>0</v>
      </c>
      <c r="V710" s="288">
        <v>708</v>
      </c>
    </row>
    <row r="711" spans="1:22" ht="18.45" customHeight="1" thickBot="1" x14ac:dyDescent="0.4">
      <c r="A711" s="257">
        <v>23081</v>
      </c>
      <c r="B711" s="269" t="s">
        <v>584</v>
      </c>
      <c r="C711" s="258">
        <v>14063.18</v>
      </c>
      <c r="D711" s="259">
        <v>6</v>
      </c>
      <c r="E711" s="260" t="s">
        <v>1365</v>
      </c>
      <c r="F711" s="261">
        <v>0</v>
      </c>
      <c r="G711" s="262">
        <v>709</v>
      </c>
      <c r="H711" s="59"/>
      <c r="P711" s="279">
        <v>23081</v>
      </c>
      <c r="Q711" s="284" t="s">
        <v>584</v>
      </c>
      <c r="R711" s="285">
        <v>14063</v>
      </c>
      <c r="S711" s="286">
        <v>6</v>
      </c>
      <c r="T711" s="287" t="s">
        <v>1365</v>
      </c>
      <c r="U711" s="284">
        <v>0</v>
      </c>
      <c r="V711" s="288">
        <v>709</v>
      </c>
    </row>
    <row r="712" spans="1:22" ht="18.45" customHeight="1" thickBot="1" x14ac:dyDescent="0.4">
      <c r="A712" s="257">
        <v>22181</v>
      </c>
      <c r="B712" s="269" t="s">
        <v>585</v>
      </c>
      <c r="C712" s="258">
        <v>14063.18</v>
      </c>
      <c r="D712" s="259">
        <v>6</v>
      </c>
      <c r="E712" s="260" t="s">
        <v>1358</v>
      </c>
      <c r="F712" s="261">
        <v>0</v>
      </c>
      <c r="G712" s="262">
        <v>710</v>
      </c>
      <c r="H712" s="59"/>
      <c r="P712" s="279">
        <v>22181</v>
      </c>
      <c r="Q712" s="284" t="s">
        <v>585</v>
      </c>
      <c r="R712" s="285">
        <v>14063</v>
      </c>
      <c r="S712" s="286">
        <v>6</v>
      </c>
      <c r="T712" s="287" t="s">
        <v>1358</v>
      </c>
      <c r="U712" s="284">
        <v>0</v>
      </c>
      <c r="V712" s="288">
        <v>710</v>
      </c>
    </row>
    <row r="713" spans="1:22" ht="18.45" customHeight="1" thickBot="1" x14ac:dyDescent="0.4">
      <c r="A713" s="257">
        <v>3105000</v>
      </c>
      <c r="B713" s="269" t="s">
        <v>586</v>
      </c>
      <c r="C713" s="258">
        <v>15303.6</v>
      </c>
      <c r="D713" s="259">
        <v>6</v>
      </c>
      <c r="E713" s="260" t="s">
        <v>1078</v>
      </c>
      <c r="F713" s="261" t="s">
        <v>1366</v>
      </c>
      <c r="G713" s="262">
        <v>711</v>
      </c>
      <c r="H713" s="59"/>
      <c r="P713" s="279">
        <v>3105000</v>
      </c>
      <c r="Q713" s="284" t="s">
        <v>586</v>
      </c>
      <c r="R713" s="285">
        <v>15304</v>
      </c>
      <c r="S713" s="286">
        <v>6</v>
      </c>
      <c r="T713" s="287" t="s">
        <v>1078</v>
      </c>
      <c r="U713" s="284" t="s">
        <v>1366</v>
      </c>
      <c r="V713" s="288">
        <v>711</v>
      </c>
    </row>
    <row r="714" spans="1:22" ht="18.45" customHeight="1" thickBot="1" x14ac:dyDescent="0.4">
      <c r="A714" s="257">
        <v>11385900</v>
      </c>
      <c r="B714" s="269" t="s">
        <v>587</v>
      </c>
      <c r="C714" s="258">
        <v>12787.880000000001</v>
      </c>
      <c r="D714" s="259">
        <v>6</v>
      </c>
      <c r="E714" s="260" t="s">
        <v>1571</v>
      </c>
      <c r="F714" s="261">
        <v>0</v>
      </c>
      <c r="G714" s="262">
        <v>712</v>
      </c>
      <c r="H714" s="59"/>
      <c r="P714" s="279">
        <v>11385900</v>
      </c>
      <c r="Q714" s="284" t="s">
        <v>587</v>
      </c>
      <c r="R714" s="285">
        <v>12788</v>
      </c>
      <c r="S714" s="286">
        <v>6</v>
      </c>
      <c r="T714" s="287" t="s">
        <v>1571</v>
      </c>
      <c r="U714" s="284">
        <v>0</v>
      </c>
      <c r="V714" s="288">
        <v>712</v>
      </c>
    </row>
    <row r="715" spans="1:22" ht="18.45" customHeight="1" thickBot="1" x14ac:dyDescent="0.4">
      <c r="A715" s="257">
        <v>11386000</v>
      </c>
      <c r="B715" s="269" t="s">
        <v>588</v>
      </c>
      <c r="C715" s="258">
        <v>16578.900000000001</v>
      </c>
      <c r="D715" s="259">
        <v>6</v>
      </c>
      <c r="E715" s="260" t="s">
        <v>1633</v>
      </c>
      <c r="F715" s="261">
        <v>0</v>
      </c>
      <c r="G715" s="262">
        <v>713</v>
      </c>
      <c r="H715" s="59"/>
      <c r="P715" s="279">
        <v>11386000</v>
      </c>
      <c r="Q715" s="284" t="s">
        <v>588</v>
      </c>
      <c r="R715" s="285">
        <v>16579</v>
      </c>
      <c r="S715" s="286">
        <v>6</v>
      </c>
      <c r="T715" s="287" t="s">
        <v>1633</v>
      </c>
      <c r="U715" s="284">
        <v>0</v>
      </c>
      <c r="V715" s="288">
        <v>713</v>
      </c>
    </row>
    <row r="716" spans="1:22" ht="18.45" customHeight="1" thickBot="1" x14ac:dyDescent="0.4">
      <c r="A716" s="257">
        <v>11386100</v>
      </c>
      <c r="B716" s="269" t="s">
        <v>589</v>
      </c>
      <c r="C716" s="258">
        <v>24301.550000000003</v>
      </c>
      <c r="D716" s="259">
        <v>6</v>
      </c>
      <c r="E716" s="260" t="s">
        <v>1634</v>
      </c>
      <c r="F716" s="261">
        <v>0</v>
      </c>
      <c r="G716" s="262">
        <v>714</v>
      </c>
      <c r="H716" s="59"/>
      <c r="P716" s="279">
        <v>11386100</v>
      </c>
      <c r="Q716" s="284" t="s">
        <v>589</v>
      </c>
      <c r="R716" s="285">
        <v>24302</v>
      </c>
      <c r="S716" s="286">
        <v>6</v>
      </c>
      <c r="T716" s="287" t="s">
        <v>1634</v>
      </c>
      <c r="U716" s="284">
        <v>0</v>
      </c>
      <c r="V716" s="288">
        <v>714</v>
      </c>
    </row>
    <row r="717" spans="1:22" ht="18.45" customHeight="1" thickBot="1" x14ac:dyDescent="0.4">
      <c r="A717" s="257">
        <v>11386200</v>
      </c>
      <c r="B717" s="269" t="s">
        <v>590</v>
      </c>
      <c r="C717" s="258">
        <v>31882.500000000004</v>
      </c>
      <c r="D717" s="259">
        <v>6</v>
      </c>
      <c r="E717" s="260" t="s">
        <v>1635</v>
      </c>
      <c r="F717" s="261">
        <v>0</v>
      </c>
      <c r="G717" s="262">
        <v>715</v>
      </c>
      <c r="H717" s="59"/>
      <c r="P717" s="279">
        <v>11386200</v>
      </c>
      <c r="Q717" s="284" t="s">
        <v>590</v>
      </c>
      <c r="R717" s="285">
        <v>31883</v>
      </c>
      <c r="S717" s="286">
        <v>6</v>
      </c>
      <c r="T717" s="287" t="s">
        <v>1635</v>
      </c>
      <c r="U717" s="284">
        <v>0</v>
      </c>
      <c r="V717" s="288">
        <v>715</v>
      </c>
    </row>
    <row r="718" spans="1:22" ht="18.45" customHeight="1" thickBot="1" x14ac:dyDescent="0.4">
      <c r="A718" s="257">
        <v>11386300</v>
      </c>
      <c r="B718" s="269" t="s">
        <v>591</v>
      </c>
      <c r="C718" s="258">
        <v>12787.880000000001</v>
      </c>
      <c r="D718" s="259">
        <v>6</v>
      </c>
      <c r="E718" s="260" t="s">
        <v>1367</v>
      </c>
      <c r="F718" s="261">
        <v>0</v>
      </c>
      <c r="G718" s="262">
        <v>716</v>
      </c>
      <c r="H718" s="59"/>
      <c r="P718" s="279">
        <v>11386300</v>
      </c>
      <c r="Q718" s="284" t="s">
        <v>591</v>
      </c>
      <c r="R718" s="285">
        <v>12788</v>
      </c>
      <c r="S718" s="286">
        <v>6</v>
      </c>
      <c r="T718" s="287" t="s">
        <v>1367</v>
      </c>
      <c r="U718" s="284">
        <v>0</v>
      </c>
      <c r="V718" s="288">
        <v>716</v>
      </c>
    </row>
    <row r="719" spans="1:22" ht="18.45" customHeight="1" thickBot="1" x14ac:dyDescent="0.4">
      <c r="A719" s="257">
        <v>11386500</v>
      </c>
      <c r="B719" s="269" t="s">
        <v>592</v>
      </c>
      <c r="C719" s="258">
        <v>16578.900000000001</v>
      </c>
      <c r="D719" s="259">
        <v>6</v>
      </c>
      <c r="E719" s="260" t="s">
        <v>1571</v>
      </c>
      <c r="F719" s="261">
        <v>0</v>
      </c>
      <c r="G719" s="262">
        <v>717</v>
      </c>
      <c r="H719" s="59"/>
      <c r="P719" s="279">
        <v>11386500</v>
      </c>
      <c r="Q719" s="284" t="s">
        <v>592</v>
      </c>
      <c r="R719" s="285">
        <v>16579</v>
      </c>
      <c r="S719" s="286">
        <v>6</v>
      </c>
      <c r="T719" s="287" t="s">
        <v>1571</v>
      </c>
      <c r="U719" s="284">
        <v>0</v>
      </c>
      <c r="V719" s="288">
        <v>717</v>
      </c>
    </row>
    <row r="720" spans="1:22" ht="18.45" customHeight="1" thickBot="1" x14ac:dyDescent="0.4">
      <c r="A720" s="257">
        <v>11386400</v>
      </c>
      <c r="B720" s="269" t="s">
        <v>593</v>
      </c>
      <c r="C720" s="258">
        <v>21750.95</v>
      </c>
      <c r="D720" s="259">
        <v>6</v>
      </c>
      <c r="E720" s="260" t="s">
        <v>1369</v>
      </c>
      <c r="F720" s="261">
        <v>0</v>
      </c>
      <c r="G720" s="262">
        <v>718</v>
      </c>
      <c r="H720" s="59"/>
      <c r="P720" s="279">
        <v>11386400</v>
      </c>
      <c r="Q720" s="284" t="s">
        <v>593</v>
      </c>
      <c r="R720" s="285">
        <v>21751</v>
      </c>
      <c r="S720" s="286">
        <v>6</v>
      </c>
      <c r="T720" s="287" t="s">
        <v>1369</v>
      </c>
      <c r="U720" s="284">
        <v>0</v>
      </c>
      <c r="V720" s="288">
        <v>718</v>
      </c>
    </row>
    <row r="721" spans="1:22" ht="18.45" customHeight="1" thickBot="1" x14ac:dyDescent="0.4">
      <c r="A721" s="257">
        <v>11386600</v>
      </c>
      <c r="B721" s="269" t="s">
        <v>594</v>
      </c>
      <c r="C721" s="258">
        <v>28091.480000000003</v>
      </c>
      <c r="D721" s="259">
        <v>6</v>
      </c>
      <c r="E721" s="260" t="s">
        <v>943</v>
      </c>
      <c r="F721" s="261">
        <v>0</v>
      </c>
      <c r="G721" s="262">
        <v>719</v>
      </c>
      <c r="H721" s="59"/>
      <c r="P721" s="279">
        <v>11386600</v>
      </c>
      <c r="Q721" s="284" t="s">
        <v>594</v>
      </c>
      <c r="R721" s="285">
        <v>28091</v>
      </c>
      <c r="S721" s="286">
        <v>6</v>
      </c>
      <c r="T721" s="287" t="s">
        <v>943</v>
      </c>
      <c r="U721" s="284">
        <v>0</v>
      </c>
      <c r="V721" s="288">
        <v>719</v>
      </c>
    </row>
    <row r="722" spans="1:22" ht="18.45" customHeight="1" thickBot="1" x14ac:dyDescent="0.4">
      <c r="A722" s="257">
        <v>11386700</v>
      </c>
      <c r="B722" s="269" t="s">
        <v>595</v>
      </c>
      <c r="C722" s="258">
        <v>38329.850000000006</v>
      </c>
      <c r="D722" s="259">
        <v>6</v>
      </c>
      <c r="E722" s="260" t="s">
        <v>1081</v>
      </c>
      <c r="F722" s="261">
        <v>0</v>
      </c>
      <c r="G722" s="262">
        <v>720</v>
      </c>
      <c r="H722" s="59"/>
      <c r="P722" s="279">
        <v>11386700</v>
      </c>
      <c r="Q722" s="284" t="s">
        <v>595</v>
      </c>
      <c r="R722" s="285">
        <v>38330</v>
      </c>
      <c r="S722" s="286">
        <v>6</v>
      </c>
      <c r="T722" s="287" t="s">
        <v>1081</v>
      </c>
      <c r="U722" s="284">
        <v>0</v>
      </c>
      <c r="V722" s="288">
        <v>720</v>
      </c>
    </row>
    <row r="723" spans="1:22" ht="18.45" customHeight="1" thickBot="1" x14ac:dyDescent="0.4">
      <c r="A723" s="257">
        <v>11391000</v>
      </c>
      <c r="B723" s="269" t="s">
        <v>596</v>
      </c>
      <c r="C723" s="258">
        <v>63906.700000000004</v>
      </c>
      <c r="D723" s="259">
        <v>6</v>
      </c>
      <c r="E723" s="260" t="s">
        <v>1370</v>
      </c>
      <c r="F723" s="261">
        <v>0</v>
      </c>
      <c r="G723" s="262">
        <v>721</v>
      </c>
      <c r="H723" s="59"/>
      <c r="P723" s="279">
        <v>11391000</v>
      </c>
      <c r="Q723" s="284" t="s">
        <v>596</v>
      </c>
      <c r="R723" s="285">
        <v>63907</v>
      </c>
      <c r="S723" s="286">
        <v>6</v>
      </c>
      <c r="T723" s="287" t="s">
        <v>1370</v>
      </c>
      <c r="U723" s="284">
        <v>0</v>
      </c>
      <c r="V723" s="288">
        <v>721</v>
      </c>
    </row>
    <row r="724" spans="1:22" ht="18.45" customHeight="1" thickBot="1" x14ac:dyDescent="0.4">
      <c r="A724" s="257">
        <v>11391100</v>
      </c>
      <c r="B724" s="269" t="s">
        <v>597</v>
      </c>
      <c r="C724" s="258">
        <v>51118.820000000007</v>
      </c>
      <c r="D724" s="259">
        <v>6</v>
      </c>
      <c r="E724" s="260" t="s">
        <v>1371</v>
      </c>
      <c r="F724" s="261">
        <v>0</v>
      </c>
      <c r="G724" s="262">
        <v>722</v>
      </c>
      <c r="H724" s="59"/>
      <c r="P724" s="279">
        <v>11391100</v>
      </c>
      <c r="Q724" s="284" t="s">
        <v>597</v>
      </c>
      <c r="R724" s="285">
        <v>51119</v>
      </c>
      <c r="S724" s="286">
        <v>6</v>
      </c>
      <c r="T724" s="287" t="s">
        <v>1371</v>
      </c>
      <c r="U724" s="284">
        <v>0</v>
      </c>
      <c r="V724" s="288">
        <v>722</v>
      </c>
    </row>
    <row r="725" spans="1:22" ht="18.45" customHeight="1" thickBot="1" x14ac:dyDescent="0.4">
      <c r="A725" s="257">
        <v>11263300</v>
      </c>
      <c r="B725" s="269" t="s">
        <v>598</v>
      </c>
      <c r="C725" s="258">
        <v>14063.18</v>
      </c>
      <c r="D725" s="259">
        <v>6</v>
      </c>
      <c r="E725" s="260" t="s">
        <v>1082</v>
      </c>
      <c r="F725" s="261">
        <v>0</v>
      </c>
      <c r="G725" s="262">
        <v>723</v>
      </c>
      <c r="H725" s="59"/>
      <c r="P725" s="279">
        <v>11263300</v>
      </c>
      <c r="Q725" s="284" t="s">
        <v>598</v>
      </c>
      <c r="R725" s="285">
        <v>14063</v>
      </c>
      <c r="S725" s="286">
        <v>6</v>
      </c>
      <c r="T725" s="287" t="s">
        <v>1082</v>
      </c>
      <c r="U725" s="284">
        <v>0</v>
      </c>
      <c r="V725" s="288">
        <v>723</v>
      </c>
    </row>
    <row r="726" spans="1:22" ht="18.45" customHeight="1" thickBot="1" x14ac:dyDescent="0.4">
      <c r="A726" s="257">
        <v>13245000</v>
      </c>
      <c r="B726" s="269" t="s">
        <v>599</v>
      </c>
      <c r="C726" s="258">
        <v>33710.43</v>
      </c>
      <c r="D726" s="259">
        <v>6</v>
      </c>
      <c r="E726" s="260" t="s">
        <v>1636</v>
      </c>
      <c r="F726" s="261">
        <v>0</v>
      </c>
      <c r="G726" s="262">
        <v>724</v>
      </c>
      <c r="H726" s="59"/>
      <c r="P726" s="279">
        <v>13245000</v>
      </c>
      <c r="Q726" s="284" t="s">
        <v>599</v>
      </c>
      <c r="R726" s="285">
        <v>33710</v>
      </c>
      <c r="S726" s="286">
        <v>6</v>
      </c>
      <c r="T726" s="287" t="s">
        <v>1636</v>
      </c>
      <c r="U726" s="284">
        <v>0</v>
      </c>
      <c r="V726" s="288">
        <v>724</v>
      </c>
    </row>
    <row r="727" spans="1:22" ht="18.45" customHeight="1" thickBot="1" x14ac:dyDescent="0.4">
      <c r="A727" s="257">
        <v>1066736</v>
      </c>
      <c r="B727" s="269" t="s">
        <v>600</v>
      </c>
      <c r="C727" s="258">
        <v>39789.360000000001</v>
      </c>
      <c r="D727" s="259">
        <v>6</v>
      </c>
      <c r="E727" s="260" t="s">
        <v>1571</v>
      </c>
      <c r="F727" s="261">
        <v>0</v>
      </c>
      <c r="G727" s="262">
        <v>725</v>
      </c>
      <c r="H727" s="59"/>
      <c r="P727" s="279">
        <v>1066736</v>
      </c>
      <c r="Q727" s="284" t="s">
        <v>600</v>
      </c>
      <c r="R727" s="285">
        <v>39789</v>
      </c>
      <c r="S727" s="286">
        <v>6</v>
      </c>
      <c r="T727" s="287" t="s">
        <v>1571</v>
      </c>
      <c r="U727" s="284">
        <v>0</v>
      </c>
      <c r="V727" s="288">
        <v>725</v>
      </c>
    </row>
    <row r="728" spans="1:22" ht="18.45" customHeight="1" thickBot="1" x14ac:dyDescent="0.4">
      <c r="A728" s="257">
        <v>1334280</v>
      </c>
      <c r="B728" s="269" t="s">
        <v>601</v>
      </c>
      <c r="C728" s="258">
        <v>12787.880000000001</v>
      </c>
      <c r="D728" s="259">
        <v>6</v>
      </c>
      <c r="E728" s="260" t="s">
        <v>1083</v>
      </c>
      <c r="F728" s="261">
        <v>0</v>
      </c>
      <c r="G728" s="262">
        <v>726</v>
      </c>
      <c r="H728" s="59"/>
      <c r="P728" s="279">
        <v>1334280</v>
      </c>
      <c r="Q728" s="284" t="s">
        <v>601</v>
      </c>
      <c r="R728" s="285">
        <v>12788</v>
      </c>
      <c r="S728" s="286">
        <v>6</v>
      </c>
      <c r="T728" s="287" t="s">
        <v>1083</v>
      </c>
      <c r="U728" s="284">
        <v>0</v>
      </c>
      <c r="V728" s="288">
        <v>726</v>
      </c>
    </row>
    <row r="729" spans="1:22" ht="18.45" customHeight="1" thickBot="1" x14ac:dyDescent="0.4">
      <c r="A729" s="257">
        <v>1334480</v>
      </c>
      <c r="B729" s="269" t="s">
        <v>602</v>
      </c>
      <c r="C729" s="258">
        <v>15303.6</v>
      </c>
      <c r="D729" s="259">
        <v>6</v>
      </c>
      <c r="E729" s="260" t="s">
        <v>1084</v>
      </c>
      <c r="F729" s="261" t="s">
        <v>1373</v>
      </c>
      <c r="G729" s="262">
        <v>727</v>
      </c>
      <c r="H729" s="59"/>
      <c r="P729" s="279">
        <v>1334480</v>
      </c>
      <c r="Q729" s="284" t="s">
        <v>602</v>
      </c>
      <c r="R729" s="285">
        <v>15304</v>
      </c>
      <c r="S729" s="286">
        <v>6</v>
      </c>
      <c r="T729" s="287" t="s">
        <v>1084</v>
      </c>
      <c r="U729" s="284" t="s">
        <v>1373</v>
      </c>
      <c r="V729" s="288">
        <v>727</v>
      </c>
    </row>
    <row r="730" spans="1:22" ht="18.45" customHeight="1" thickBot="1" x14ac:dyDescent="0.4">
      <c r="A730" s="257">
        <v>1335180</v>
      </c>
      <c r="B730" s="269" t="s">
        <v>603</v>
      </c>
      <c r="C730" s="258">
        <v>15303.6</v>
      </c>
      <c r="D730" s="259">
        <v>6</v>
      </c>
      <c r="E730" s="260" t="s">
        <v>1085</v>
      </c>
      <c r="F730" s="261" t="s">
        <v>1374</v>
      </c>
      <c r="G730" s="262">
        <v>728</v>
      </c>
      <c r="H730" s="59"/>
      <c r="P730" s="279">
        <v>1335180</v>
      </c>
      <c r="Q730" s="284" t="s">
        <v>603</v>
      </c>
      <c r="R730" s="285">
        <v>15304</v>
      </c>
      <c r="S730" s="286">
        <v>6</v>
      </c>
      <c r="T730" s="287" t="s">
        <v>1085</v>
      </c>
      <c r="U730" s="284" t="s">
        <v>1374</v>
      </c>
      <c r="V730" s="288">
        <v>728</v>
      </c>
    </row>
    <row r="731" spans="1:22" ht="18.45" customHeight="1" thickBot="1" x14ac:dyDescent="0.4">
      <c r="A731" s="257">
        <v>1334680</v>
      </c>
      <c r="B731" s="269" t="s">
        <v>604</v>
      </c>
      <c r="C731" s="258">
        <v>10131.550000000001</v>
      </c>
      <c r="D731" s="259">
        <v>6</v>
      </c>
      <c r="E731" s="260" t="s">
        <v>1086</v>
      </c>
      <c r="F731" s="261">
        <v>0</v>
      </c>
      <c r="G731" s="262">
        <v>729</v>
      </c>
      <c r="H731" s="59"/>
      <c r="P731" s="279">
        <v>1334680</v>
      </c>
      <c r="Q731" s="284" t="s">
        <v>604</v>
      </c>
      <c r="R731" s="285">
        <v>10132</v>
      </c>
      <c r="S731" s="286">
        <v>6</v>
      </c>
      <c r="T731" s="287" t="s">
        <v>1086</v>
      </c>
      <c r="U731" s="284">
        <v>0</v>
      </c>
      <c r="V731" s="288">
        <v>729</v>
      </c>
    </row>
    <row r="732" spans="1:22" ht="18.45" customHeight="1" thickBot="1" x14ac:dyDescent="0.4">
      <c r="A732" s="257">
        <v>1329080</v>
      </c>
      <c r="B732" s="269" t="s">
        <v>605</v>
      </c>
      <c r="C732" s="258">
        <v>15303.6</v>
      </c>
      <c r="D732" s="259">
        <v>6</v>
      </c>
      <c r="E732" s="260" t="s">
        <v>1571</v>
      </c>
      <c r="F732" s="261">
        <v>0</v>
      </c>
      <c r="G732" s="262">
        <v>730</v>
      </c>
      <c r="H732" s="59"/>
      <c r="P732" s="279">
        <v>1329080</v>
      </c>
      <c r="Q732" s="284" t="s">
        <v>605</v>
      </c>
      <c r="R732" s="285">
        <v>15304</v>
      </c>
      <c r="S732" s="286">
        <v>6</v>
      </c>
      <c r="T732" s="287" t="s">
        <v>1571</v>
      </c>
      <c r="U732" s="284">
        <v>0</v>
      </c>
      <c r="V732" s="288">
        <v>730</v>
      </c>
    </row>
    <row r="733" spans="1:22" ht="18.45" customHeight="1" thickBot="1" x14ac:dyDescent="0.4">
      <c r="A733" s="257">
        <v>1334580</v>
      </c>
      <c r="B733" s="269" t="s">
        <v>606</v>
      </c>
      <c r="C733" s="258">
        <v>23026.25</v>
      </c>
      <c r="D733" s="259">
        <v>6</v>
      </c>
      <c r="E733" s="260" t="s">
        <v>1087</v>
      </c>
      <c r="F733" s="261" t="s">
        <v>1375</v>
      </c>
      <c r="G733" s="262">
        <v>731</v>
      </c>
      <c r="H733" s="59"/>
      <c r="P733" s="279">
        <v>1334580</v>
      </c>
      <c r="Q733" s="284" t="s">
        <v>606</v>
      </c>
      <c r="R733" s="285">
        <v>23026</v>
      </c>
      <c r="S733" s="286">
        <v>6</v>
      </c>
      <c r="T733" s="287" t="s">
        <v>1087</v>
      </c>
      <c r="U733" s="284" t="s">
        <v>1375</v>
      </c>
      <c r="V733" s="288">
        <v>731</v>
      </c>
    </row>
    <row r="734" spans="1:22" ht="18.45" customHeight="1" thickBot="1" x14ac:dyDescent="0.4">
      <c r="A734" s="257">
        <v>1373380</v>
      </c>
      <c r="B734" s="269" t="s">
        <v>607</v>
      </c>
      <c r="C734" s="258">
        <v>12787.880000000001</v>
      </c>
      <c r="D734" s="259">
        <v>6</v>
      </c>
      <c r="E734" s="260" t="s">
        <v>1571</v>
      </c>
      <c r="F734" s="261">
        <v>0</v>
      </c>
      <c r="G734" s="262">
        <v>732</v>
      </c>
      <c r="H734" s="59"/>
      <c r="P734" s="279">
        <v>1373380</v>
      </c>
      <c r="Q734" s="284" t="s">
        <v>607</v>
      </c>
      <c r="R734" s="285">
        <v>12788</v>
      </c>
      <c r="S734" s="286">
        <v>6</v>
      </c>
      <c r="T734" s="287" t="s">
        <v>1571</v>
      </c>
      <c r="U734" s="284">
        <v>0</v>
      </c>
      <c r="V734" s="288">
        <v>732</v>
      </c>
    </row>
    <row r="735" spans="1:22" ht="18.45" customHeight="1" thickBot="1" x14ac:dyDescent="0.4">
      <c r="A735" s="257">
        <v>12246100</v>
      </c>
      <c r="B735" s="269" t="s">
        <v>608</v>
      </c>
      <c r="C735" s="258">
        <v>15303.6</v>
      </c>
      <c r="D735" s="259">
        <v>6</v>
      </c>
      <c r="E735" s="260" t="s">
        <v>1637</v>
      </c>
      <c r="F735" s="261">
        <v>0</v>
      </c>
      <c r="G735" s="262">
        <v>733</v>
      </c>
      <c r="H735" s="59"/>
      <c r="P735" s="279">
        <v>12246100</v>
      </c>
      <c r="Q735" s="284" t="s">
        <v>608</v>
      </c>
      <c r="R735" s="285">
        <v>15304</v>
      </c>
      <c r="S735" s="286">
        <v>6</v>
      </c>
      <c r="T735" s="287" t="s">
        <v>1637</v>
      </c>
      <c r="U735" s="284">
        <v>0</v>
      </c>
      <c r="V735" s="288">
        <v>733</v>
      </c>
    </row>
    <row r="736" spans="1:22" ht="18.45" customHeight="1" thickBot="1" x14ac:dyDescent="0.4">
      <c r="A736" s="257">
        <v>1285700</v>
      </c>
      <c r="B736" s="269" t="s">
        <v>609</v>
      </c>
      <c r="C736" s="258">
        <v>11512.580000000002</v>
      </c>
      <c r="D736" s="259">
        <v>6</v>
      </c>
      <c r="E736" s="260" t="s">
        <v>1571</v>
      </c>
      <c r="F736" s="261">
        <v>0</v>
      </c>
      <c r="G736" s="262">
        <v>734</v>
      </c>
      <c r="H736" s="59"/>
      <c r="P736" s="279">
        <v>1285700</v>
      </c>
      <c r="Q736" s="284" t="s">
        <v>609</v>
      </c>
      <c r="R736" s="285">
        <v>11513</v>
      </c>
      <c r="S736" s="286">
        <v>6</v>
      </c>
      <c r="T736" s="287" t="s">
        <v>1571</v>
      </c>
      <c r="U736" s="284">
        <v>0</v>
      </c>
      <c r="V736" s="288">
        <v>734</v>
      </c>
    </row>
    <row r="737" spans="1:22" ht="18.45" customHeight="1" thickBot="1" x14ac:dyDescent="0.4">
      <c r="A737" s="257">
        <v>1060619</v>
      </c>
      <c r="B737" s="269" t="s">
        <v>610</v>
      </c>
      <c r="C737" s="258">
        <v>23026.25</v>
      </c>
      <c r="D737" s="259">
        <v>6</v>
      </c>
      <c r="E737" s="260" t="s">
        <v>1571</v>
      </c>
      <c r="F737" s="261">
        <v>0</v>
      </c>
      <c r="G737" s="262">
        <v>735</v>
      </c>
      <c r="H737" s="59"/>
      <c r="P737" s="279">
        <v>1060619</v>
      </c>
      <c r="Q737" s="284" t="s">
        <v>1963</v>
      </c>
      <c r="R737" s="285">
        <v>23026</v>
      </c>
      <c r="S737" s="286">
        <v>6</v>
      </c>
      <c r="T737" s="287" t="s">
        <v>1571</v>
      </c>
      <c r="U737" s="284">
        <v>0</v>
      </c>
      <c r="V737" s="288">
        <v>735</v>
      </c>
    </row>
    <row r="738" spans="1:22" ht="18.45" customHeight="1" thickBot="1" x14ac:dyDescent="0.4">
      <c r="A738" s="257">
        <v>1395500</v>
      </c>
      <c r="B738" s="269" t="s">
        <v>611</v>
      </c>
      <c r="C738" s="258">
        <v>10159.127000000002</v>
      </c>
      <c r="D738" s="259">
        <v>6</v>
      </c>
      <c r="E738" s="260" t="s">
        <v>1571</v>
      </c>
      <c r="F738" s="261">
        <v>0</v>
      </c>
      <c r="G738" s="262">
        <v>736</v>
      </c>
      <c r="H738" s="59"/>
      <c r="P738" s="279">
        <v>1395500</v>
      </c>
      <c r="Q738" s="284" t="s">
        <v>611</v>
      </c>
      <c r="R738" s="285">
        <v>10159</v>
      </c>
      <c r="S738" s="286">
        <v>6</v>
      </c>
      <c r="T738" s="287" t="s">
        <v>1571</v>
      </c>
      <c r="U738" s="284">
        <v>0</v>
      </c>
      <c r="V738" s="288">
        <v>736</v>
      </c>
    </row>
    <row r="739" spans="1:22" ht="18.45" customHeight="1" thickBot="1" x14ac:dyDescent="0.4">
      <c r="A739" s="257">
        <v>13259500</v>
      </c>
      <c r="B739" s="269" t="s">
        <v>612</v>
      </c>
      <c r="C739" s="258">
        <v>15303.6</v>
      </c>
      <c r="D739" s="259">
        <v>6</v>
      </c>
      <c r="E739" s="260" t="s">
        <v>1571</v>
      </c>
      <c r="F739" s="261">
        <v>0</v>
      </c>
      <c r="G739" s="262">
        <v>737</v>
      </c>
      <c r="H739" s="59"/>
      <c r="P739" s="279">
        <v>13259500</v>
      </c>
      <c r="Q739" s="284" t="s">
        <v>612</v>
      </c>
      <c r="R739" s="285">
        <v>15304</v>
      </c>
      <c r="S739" s="286">
        <v>6</v>
      </c>
      <c r="T739" s="287" t="s">
        <v>1571</v>
      </c>
      <c r="U739" s="284">
        <v>0</v>
      </c>
      <c r="V739" s="288">
        <v>737</v>
      </c>
    </row>
    <row r="740" spans="1:22" ht="18.45" customHeight="1" thickBot="1" x14ac:dyDescent="0.4">
      <c r="A740" s="257" t="s">
        <v>106</v>
      </c>
      <c r="B740" s="269" t="s">
        <v>1141</v>
      </c>
      <c r="C740" s="258">
        <v>9472</v>
      </c>
      <c r="D740" s="259">
        <v>10</v>
      </c>
      <c r="E740" s="260" t="s">
        <v>1402</v>
      </c>
      <c r="F740" s="261">
        <v>0</v>
      </c>
      <c r="G740" s="262">
        <v>738</v>
      </c>
      <c r="H740" s="59"/>
      <c r="P740" s="279" t="s">
        <v>106</v>
      </c>
      <c r="Q740" s="284" t="s">
        <v>1141</v>
      </c>
      <c r="R740" s="285">
        <v>9472</v>
      </c>
      <c r="S740" s="286">
        <v>10</v>
      </c>
      <c r="T740" s="287" t="s">
        <v>1402</v>
      </c>
      <c r="U740" s="284">
        <v>0</v>
      </c>
      <c r="V740" s="288">
        <v>738</v>
      </c>
    </row>
    <row r="741" spans="1:22" ht="18.45" customHeight="1" thickBot="1" x14ac:dyDescent="0.4">
      <c r="A741" s="257" t="s">
        <v>107</v>
      </c>
      <c r="B741" s="269" t="s">
        <v>1125</v>
      </c>
      <c r="C741" s="258">
        <v>6922</v>
      </c>
      <c r="D741" s="259">
        <v>10</v>
      </c>
      <c r="E741" s="260" t="s">
        <v>686</v>
      </c>
      <c r="F741" s="261">
        <v>0</v>
      </c>
      <c r="G741" s="262">
        <v>739</v>
      </c>
      <c r="H741" s="59"/>
      <c r="P741" s="279" t="s">
        <v>107</v>
      </c>
      <c r="Q741" s="284" t="s">
        <v>1125</v>
      </c>
      <c r="R741" s="285">
        <v>6922</v>
      </c>
      <c r="S741" s="286">
        <v>10</v>
      </c>
      <c r="T741" s="287" t="s">
        <v>686</v>
      </c>
      <c r="U741" s="284">
        <v>0</v>
      </c>
      <c r="V741" s="288">
        <v>739</v>
      </c>
    </row>
    <row r="742" spans="1:22" ht="18.45" customHeight="1" thickBot="1" x14ac:dyDescent="0.4">
      <c r="A742" s="257" t="s">
        <v>108</v>
      </c>
      <c r="B742" s="269" t="s">
        <v>1142</v>
      </c>
      <c r="C742" s="258">
        <v>9472</v>
      </c>
      <c r="D742" s="259">
        <v>10</v>
      </c>
      <c r="E742" s="260" t="s">
        <v>1403</v>
      </c>
      <c r="F742" s="261">
        <v>0</v>
      </c>
      <c r="G742" s="262">
        <v>740</v>
      </c>
      <c r="H742" s="59"/>
      <c r="P742" s="279" t="s">
        <v>108</v>
      </c>
      <c r="Q742" s="284" t="s">
        <v>1142</v>
      </c>
      <c r="R742" s="285">
        <v>9472</v>
      </c>
      <c r="S742" s="286">
        <v>10</v>
      </c>
      <c r="T742" s="287" t="s">
        <v>1403</v>
      </c>
      <c r="U742" s="284">
        <v>0</v>
      </c>
      <c r="V742" s="288">
        <v>740</v>
      </c>
    </row>
    <row r="743" spans="1:22" ht="18.45" customHeight="1" thickBot="1" x14ac:dyDescent="0.35">
      <c r="A743" s="257" t="s">
        <v>109</v>
      </c>
      <c r="B743" s="269" t="s">
        <v>1143</v>
      </c>
      <c r="C743" s="258">
        <v>6922</v>
      </c>
      <c r="D743" s="259">
        <v>10</v>
      </c>
      <c r="E743" s="260" t="s">
        <v>1404</v>
      </c>
      <c r="F743" s="261">
        <v>0</v>
      </c>
      <c r="G743" s="262">
        <v>741</v>
      </c>
      <c r="H743" s="44"/>
      <c r="P743" s="279" t="s">
        <v>109</v>
      </c>
      <c r="Q743" s="284" t="s">
        <v>1143</v>
      </c>
      <c r="R743" s="285">
        <v>6922</v>
      </c>
      <c r="S743" s="286">
        <v>10</v>
      </c>
      <c r="T743" s="287" t="s">
        <v>1404</v>
      </c>
      <c r="U743" s="294">
        <v>0</v>
      </c>
      <c r="V743" s="288">
        <v>741</v>
      </c>
    </row>
    <row r="744" spans="1:22" ht="18.45" customHeight="1" thickBot="1" x14ac:dyDescent="0.35">
      <c r="A744" s="257">
        <v>8418</v>
      </c>
      <c r="B744" s="269" t="s">
        <v>1486</v>
      </c>
      <c r="C744" s="258">
        <v>8190</v>
      </c>
      <c r="D744" s="259">
        <v>1</v>
      </c>
      <c r="E744" s="260" t="s">
        <v>1431</v>
      </c>
      <c r="F744" s="261"/>
      <c r="G744" s="262">
        <v>742</v>
      </c>
      <c r="P744" s="279">
        <v>8418</v>
      </c>
      <c r="Q744" s="284" t="s">
        <v>1486</v>
      </c>
      <c r="R744" s="285">
        <v>8190</v>
      </c>
      <c r="S744" s="286">
        <v>1</v>
      </c>
      <c r="T744" s="287" t="s">
        <v>1431</v>
      </c>
      <c r="U744" s="292"/>
      <c r="V744" s="288">
        <v>742</v>
      </c>
    </row>
    <row r="745" spans="1:22" ht="18.45" customHeight="1" thickBot="1" x14ac:dyDescent="0.35">
      <c r="A745" s="257">
        <v>8425</v>
      </c>
      <c r="B745" s="269" t="s">
        <v>1485</v>
      </c>
      <c r="C745" s="258">
        <v>8190</v>
      </c>
      <c r="D745" s="259">
        <v>1</v>
      </c>
      <c r="E745" s="260" t="s">
        <v>1431</v>
      </c>
      <c r="F745" s="261"/>
      <c r="G745" s="262">
        <v>743</v>
      </c>
      <c r="P745" s="279">
        <v>8425</v>
      </c>
      <c r="Q745" s="284" t="s">
        <v>1485</v>
      </c>
      <c r="R745" s="285">
        <v>8190</v>
      </c>
      <c r="S745" s="286">
        <v>1</v>
      </c>
      <c r="T745" s="287" t="s">
        <v>1431</v>
      </c>
      <c r="U745" s="292"/>
      <c r="V745" s="288">
        <v>743</v>
      </c>
    </row>
    <row r="746" spans="1:22" ht="18.45" customHeight="1" thickBot="1" x14ac:dyDescent="0.35">
      <c r="A746" s="257">
        <v>2478</v>
      </c>
      <c r="B746" s="269" t="s">
        <v>1487</v>
      </c>
      <c r="C746" s="258">
        <v>14490</v>
      </c>
      <c r="D746" s="259">
        <v>1</v>
      </c>
      <c r="E746" s="260" t="s">
        <v>1431</v>
      </c>
      <c r="F746" s="261"/>
      <c r="G746" s="262">
        <v>744</v>
      </c>
      <c r="P746" s="279">
        <v>2478</v>
      </c>
      <c r="Q746" s="284" t="s">
        <v>1487</v>
      </c>
      <c r="R746" s="285">
        <v>14490</v>
      </c>
      <c r="S746" s="286">
        <v>1</v>
      </c>
      <c r="T746" s="287" t="s">
        <v>1431</v>
      </c>
      <c r="U746" s="292"/>
      <c r="V746" s="288">
        <v>744</v>
      </c>
    </row>
    <row r="747" spans="1:22" ht="18.45" customHeight="1" thickBot="1" x14ac:dyDescent="0.35">
      <c r="A747" s="257">
        <v>1404</v>
      </c>
      <c r="B747" s="269" t="s">
        <v>1488</v>
      </c>
      <c r="C747" s="258">
        <v>13057</v>
      </c>
      <c r="D747" s="259">
        <v>1</v>
      </c>
      <c r="E747" s="260" t="s">
        <v>1638</v>
      </c>
      <c r="F747" s="261"/>
      <c r="G747" s="262">
        <v>745</v>
      </c>
      <c r="P747" s="279">
        <v>1404</v>
      </c>
      <c r="Q747" s="284" t="s">
        <v>1488</v>
      </c>
      <c r="R747" s="285">
        <v>13057</v>
      </c>
      <c r="S747" s="286">
        <v>1</v>
      </c>
      <c r="T747" s="287" t="s">
        <v>1638</v>
      </c>
      <c r="U747" s="292"/>
      <c r="V747" s="288">
        <v>745</v>
      </c>
    </row>
    <row r="748" spans="1:22" ht="18.45" customHeight="1" thickBot="1" x14ac:dyDescent="0.35">
      <c r="A748" s="257">
        <v>1405</v>
      </c>
      <c r="B748" s="269" t="s">
        <v>1489</v>
      </c>
      <c r="C748" s="258">
        <v>13057</v>
      </c>
      <c r="D748" s="259">
        <v>1</v>
      </c>
      <c r="E748" s="260" t="s">
        <v>1638</v>
      </c>
      <c r="F748" s="261"/>
      <c r="G748" s="262">
        <v>746</v>
      </c>
      <c r="P748" s="279">
        <v>1405</v>
      </c>
      <c r="Q748" s="284" t="s">
        <v>1489</v>
      </c>
      <c r="R748" s="285">
        <v>13057</v>
      </c>
      <c r="S748" s="286">
        <v>1</v>
      </c>
      <c r="T748" s="287" t="s">
        <v>1638</v>
      </c>
      <c r="U748" s="292"/>
      <c r="V748" s="288">
        <v>746</v>
      </c>
    </row>
    <row r="749" spans="1:22" ht="18.45" customHeight="1" thickBot="1" x14ac:dyDescent="0.35">
      <c r="A749" s="257">
        <v>1406</v>
      </c>
      <c r="B749" s="269" t="s">
        <v>1490</v>
      </c>
      <c r="C749" s="258">
        <v>13057</v>
      </c>
      <c r="D749" s="259">
        <v>1</v>
      </c>
      <c r="E749" s="260" t="s">
        <v>1638</v>
      </c>
      <c r="F749" s="261"/>
      <c r="G749" s="262">
        <v>747</v>
      </c>
      <c r="P749" s="279">
        <v>1406</v>
      </c>
      <c r="Q749" s="284" t="s">
        <v>1490</v>
      </c>
      <c r="R749" s="285">
        <v>13057</v>
      </c>
      <c r="S749" s="286">
        <v>1</v>
      </c>
      <c r="T749" s="287" t="s">
        <v>1638</v>
      </c>
      <c r="U749" s="292"/>
      <c r="V749" s="288">
        <v>747</v>
      </c>
    </row>
    <row r="750" spans="1:22" ht="18.45" customHeight="1" thickBot="1" x14ac:dyDescent="0.35">
      <c r="A750" s="257">
        <v>1407</v>
      </c>
      <c r="B750" s="269" t="s">
        <v>1491</v>
      </c>
      <c r="C750" s="258">
        <v>13057</v>
      </c>
      <c r="D750" s="259">
        <v>1</v>
      </c>
      <c r="E750" s="260" t="s">
        <v>1638</v>
      </c>
      <c r="F750" s="261"/>
      <c r="G750" s="262">
        <v>748</v>
      </c>
      <c r="P750" s="279">
        <v>1407</v>
      </c>
      <c r="Q750" s="284" t="s">
        <v>1491</v>
      </c>
      <c r="R750" s="285">
        <v>13057</v>
      </c>
      <c r="S750" s="286">
        <v>1</v>
      </c>
      <c r="T750" s="287" t="s">
        <v>1638</v>
      </c>
      <c r="U750" s="292"/>
      <c r="V750" s="288">
        <v>748</v>
      </c>
    </row>
    <row r="751" spans="1:22" ht="18.45" customHeight="1" thickBot="1" x14ac:dyDescent="0.35">
      <c r="A751" s="257">
        <v>1408</v>
      </c>
      <c r="B751" s="269" t="s">
        <v>1492</v>
      </c>
      <c r="C751" s="258">
        <v>13057</v>
      </c>
      <c r="D751" s="259">
        <v>1</v>
      </c>
      <c r="E751" s="260" t="s">
        <v>1638</v>
      </c>
      <c r="F751" s="261"/>
      <c r="G751" s="262">
        <v>749</v>
      </c>
      <c r="P751" s="279">
        <v>1408</v>
      </c>
      <c r="Q751" s="284" t="s">
        <v>1492</v>
      </c>
      <c r="R751" s="285">
        <v>13057</v>
      </c>
      <c r="S751" s="286">
        <v>1</v>
      </c>
      <c r="T751" s="287" t="s">
        <v>1638</v>
      </c>
      <c r="U751" s="292"/>
      <c r="V751" s="288">
        <v>749</v>
      </c>
    </row>
    <row r="752" spans="1:22" ht="18.45" customHeight="1" thickBot="1" x14ac:dyDescent="0.35">
      <c r="A752" s="257">
        <v>1409</v>
      </c>
      <c r="B752" s="269" t="s">
        <v>1493</v>
      </c>
      <c r="C752" s="258">
        <v>13057</v>
      </c>
      <c r="D752" s="259">
        <v>1</v>
      </c>
      <c r="E752" s="260" t="s">
        <v>1638</v>
      </c>
      <c r="F752" s="261"/>
      <c r="G752" s="262">
        <v>750</v>
      </c>
      <c r="P752" s="279">
        <v>1409</v>
      </c>
      <c r="Q752" s="284" t="s">
        <v>1493</v>
      </c>
      <c r="R752" s="285">
        <v>13057</v>
      </c>
      <c r="S752" s="286">
        <v>1</v>
      </c>
      <c r="T752" s="287" t="s">
        <v>1638</v>
      </c>
      <c r="U752" s="292"/>
      <c r="V752" s="288">
        <v>750</v>
      </c>
    </row>
    <row r="753" spans="1:22" ht="18.45" customHeight="1" thickBot="1" x14ac:dyDescent="0.35">
      <c r="A753" s="257">
        <v>1474</v>
      </c>
      <c r="B753" s="269" t="s">
        <v>1494</v>
      </c>
      <c r="C753" s="258">
        <v>14820</v>
      </c>
      <c r="D753" s="259">
        <v>1</v>
      </c>
      <c r="E753" s="260" t="s">
        <v>1638</v>
      </c>
      <c r="F753" s="261"/>
      <c r="G753" s="262">
        <v>751</v>
      </c>
      <c r="P753" s="279">
        <v>1474</v>
      </c>
      <c r="Q753" s="284" t="s">
        <v>1494</v>
      </c>
      <c r="R753" s="285">
        <v>14820</v>
      </c>
      <c r="S753" s="286">
        <v>1</v>
      </c>
      <c r="T753" s="287" t="s">
        <v>1638</v>
      </c>
      <c r="U753" s="292"/>
      <c r="V753" s="288">
        <v>751</v>
      </c>
    </row>
    <row r="754" spans="1:22" ht="18.45" customHeight="1" thickBot="1" x14ac:dyDescent="0.35">
      <c r="A754" s="257">
        <v>1475</v>
      </c>
      <c r="B754" s="269" t="s">
        <v>1495</v>
      </c>
      <c r="C754" s="258">
        <v>14820</v>
      </c>
      <c r="D754" s="259">
        <v>1</v>
      </c>
      <c r="E754" s="260" t="s">
        <v>1638</v>
      </c>
      <c r="F754" s="261"/>
      <c r="G754" s="262">
        <v>752</v>
      </c>
      <c r="P754" s="279">
        <v>1475</v>
      </c>
      <c r="Q754" s="284" t="s">
        <v>1495</v>
      </c>
      <c r="R754" s="285">
        <v>14820</v>
      </c>
      <c r="S754" s="286">
        <v>1</v>
      </c>
      <c r="T754" s="287" t="s">
        <v>1638</v>
      </c>
      <c r="U754" s="292"/>
      <c r="V754" s="288">
        <v>752</v>
      </c>
    </row>
    <row r="755" spans="1:22" ht="18.45" customHeight="1" thickBot="1" x14ac:dyDescent="0.35">
      <c r="A755" s="257">
        <v>1476</v>
      </c>
      <c r="B755" s="269" t="s">
        <v>1496</v>
      </c>
      <c r="C755" s="258">
        <v>14820</v>
      </c>
      <c r="D755" s="259">
        <v>1</v>
      </c>
      <c r="E755" s="260" t="s">
        <v>1638</v>
      </c>
      <c r="F755" s="261"/>
      <c r="G755" s="262">
        <v>753</v>
      </c>
      <c r="P755" s="279">
        <v>1476</v>
      </c>
      <c r="Q755" s="284" t="s">
        <v>1496</v>
      </c>
      <c r="R755" s="285">
        <v>14820</v>
      </c>
      <c r="S755" s="286">
        <v>1</v>
      </c>
      <c r="T755" s="287" t="s">
        <v>1638</v>
      </c>
      <c r="U755" s="292"/>
      <c r="V755" s="288">
        <v>753</v>
      </c>
    </row>
    <row r="756" spans="1:22" ht="18.45" customHeight="1" thickBot="1" x14ac:dyDescent="0.35">
      <c r="A756" s="257">
        <v>1477</v>
      </c>
      <c r="B756" s="269" t="s">
        <v>1497</v>
      </c>
      <c r="C756" s="258">
        <v>14820</v>
      </c>
      <c r="D756" s="259">
        <v>1</v>
      </c>
      <c r="E756" s="260" t="s">
        <v>1638</v>
      </c>
      <c r="F756" s="261"/>
      <c r="G756" s="262">
        <v>754</v>
      </c>
      <c r="P756" s="279">
        <v>1477</v>
      </c>
      <c r="Q756" s="284" t="s">
        <v>1497</v>
      </c>
      <c r="R756" s="285">
        <v>14820</v>
      </c>
      <c r="S756" s="286">
        <v>1</v>
      </c>
      <c r="T756" s="287" t="s">
        <v>1638</v>
      </c>
      <c r="U756" s="292"/>
      <c r="V756" s="288">
        <v>754</v>
      </c>
    </row>
    <row r="757" spans="1:22" ht="18.45" customHeight="1" thickBot="1" x14ac:dyDescent="0.35">
      <c r="A757" s="257">
        <v>1478</v>
      </c>
      <c r="B757" s="269" t="s">
        <v>1498</v>
      </c>
      <c r="C757" s="258">
        <v>14820</v>
      </c>
      <c r="D757" s="259">
        <v>1</v>
      </c>
      <c r="E757" s="260" t="s">
        <v>1638</v>
      </c>
      <c r="F757" s="261"/>
      <c r="G757" s="262">
        <v>755</v>
      </c>
      <c r="P757" s="279">
        <v>1478</v>
      </c>
      <c r="Q757" s="284" t="s">
        <v>1498</v>
      </c>
      <c r="R757" s="285">
        <v>14820</v>
      </c>
      <c r="S757" s="286">
        <v>1</v>
      </c>
      <c r="T757" s="287" t="s">
        <v>1638</v>
      </c>
      <c r="U757" s="292"/>
      <c r="V757" s="288">
        <v>755</v>
      </c>
    </row>
    <row r="758" spans="1:22" ht="18.45" customHeight="1" thickBot="1" x14ac:dyDescent="0.35">
      <c r="A758" s="257">
        <v>1479</v>
      </c>
      <c r="B758" s="269" t="s">
        <v>1499</v>
      </c>
      <c r="C758" s="258">
        <v>14820</v>
      </c>
      <c r="D758" s="259">
        <v>1</v>
      </c>
      <c r="E758" s="260" t="s">
        <v>1638</v>
      </c>
      <c r="F758" s="261"/>
      <c r="G758" s="262">
        <v>756</v>
      </c>
      <c r="P758" s="279">
        <v>1479</v>
      </c>
      <c r="Q758" s="284" t="s">
        <v>1499</v>
      </c>
      <c r="R758" s="285">
        <v>14820</v>
      </c>
      <c r="S758" s="286">
        <v>1</v>
      </c>
      <c r="T758" s="287" t="s">
        <v>1638</v>
      </c>
      <c r="U758" s="292"/>
      <c r="V758" s="288">
        <v>756</v>
      </c>
    </row>
    <row r="759" spans="1:22" ht="18.45" customHeight="1" thickBot="1" x14ac:dyDescent="0.35">
      <c r="A759" s="257">
        <v>1498</v>
      </c>
      <c r="B759" s="269" t="s">
        <v>1500</v>
      </c>
      <c r="C759" s="258">
        <v>11458</v>
      </c>
      <c r="D759" s="259">
        <v>1</v>
      </c>
      <c r="E759" s="260" t="s">
        <v>1638</v>
      </c>
      <c r="F759" s="261"/>
      <c r="G759" s="262">
        <v>757</v>
      </c>
      <c r="P759" s="279">
        <v>1498</v>
      </c>
      <c r="Q759" s="284" t="s">
        <v>1500</v>
      </c>
      <c r="R759" s="285">
        <v>11458</v>
      </c>
      <c r="S759" s="286">
        <v>1</v>
      </c>
      <c r="T759" s="287" t="s">
        <v>1638</v>
      </c>
      <c r="U759" s="292"/>
      <c r="V759" s="288">
        <v>757</v>
      </c>
    </row>
    <row r="760" spans="1:22" ht="18.45" customHeight="1" thickBot="1" x14ac:dyDescent="0.35">
      <c r="A760" s="257">
        <v>1499</v>
      </c>
      <c r="B760" s="269" t="s">
        <v>1501</v>
      </c>
      <c r="C760" s="258">
        <v>11458</v>
      </c>
      <c r="D760" s="259">
        <v>1</v>
      </c>
      <c r="E760" s="260" t="s">
        <v>1638</v>
      </c>
      <c r="F760" s="261"/>
      <c r="G760" s="262">
        <v>758</v>
      </c>
      <c r="P760" s="279">
        <v>1499</v>
      </c>
      <c r="Q760" s="284" t="s">
        <v>1501</v>
      </c>
      <c r="R760" s="285">
        <v>11458</v>
      </c>
      <c r="S760" s="286">
        <v>1</v>
      </c>
      <c r="T760" s="287" t="s">
        <v>1638</v>
      </c>
      <c r="U760" s="292"/>
      <c r="V760" s="288">
        <v>758</v>
      </c>
    </row>
    <row r="761" spans="1:22" ht="18.45" customHeight="1" thickBot="1" x14ac:dyDescent="0.35">
      <c r="A761" s="257">
        <v>1490</v>
      </c>
      <c r="B761" s="269" t="s">
        <v>1502</v>
      </c>
      <c r="C761" s="258">
        <v>16210</v>
      </c>
      <c r="D761" s="259">
        <v>1</v>
      </c>
      <c r="E761" s="260" t="s">
        <v>1638</v>
      </c>
      <c r="F761" s="261"/>
      <c r="G761" s="262">
        <v>759</v>
      </c>
      <c r="P761" s="279">
        <v>1490</v>
      </c>
      <c r="Q761" s="284" t="s">
        <v>1502</v>
      </c>
      <c r="R761" s="285">
        <v>16210</v>
      </c>
      <c r="S761" s="286">
        <v>1</v>
      </c>
      <c r="T761" s="287" t="s">
        <v>1638</v>
      </c>
      <c r="U761" s="292"/>
      <c r="V761" s="288">
        <v>759</v>
      </c>
    </row>
    <row r="762" spans="1:22" ht="18.45" customHeight="1" thickBot="1" x14ac:dyDescent="0.35">
      <c r="A762" s="257">
        <v>1491</v>
      </c>
      <c r="B762" s="269" t="s">
        <v>1503</v>
      </c>
      <c r="C762" s="258">
        <v>16210</v>
      </c>
      <c r="D762" s="259">
        <v>1</v>
      </c>
      <c r="E762" s="260" t="s">
        <v>1638</v>
      </c>
      <c r="F762" s="261"/>
      <c r="G762" s="262">
        <v>760</v>
      </c>
      <c r="P762" s="279">
        <v>1491</v>
      </c>
      <c r="Q762" s="284" t="s">
        <v>1503</v>
      </c>
      <c r="R762" s="285">
        <v>16210</v>
      </c>
      <c r="S762" s="286">
        <v>1</v>
      </c>
      <c r="T762" s="287" t="s">
        <v>1638</v>
      </c>
      <c r="U762" s="292"/>
      <c r="V762" s="288">
        <v>760</v>
      </c>
    </row>
    <row r="763" spans="1:22" ht="18.45" customHeight="1" thickBot="1" x14ac:dyDescent="0.35">
      <c r="A763" s="257">
        <v>1492</v>
      </c>
      <c r="B763" s="269" t="s">
        <v>1553</v>
      </c>
      <c r="C763" s="258">
        <v>16210</v>
      </c>
      <c r="D763" s="259">
        <v>1</v>
      </c>
      <c r="E763" s="260" t="s">
        <v>1638</v>
      </c>
      <c r="F763" s="261"/>
      <c r="G763" s="262">
        <v>761</v>
      </c>
      <c r="P763" s="279">
        <v>1492</v>
      </c>
      <c r="Q763" s="284" t="s">
        <v>1553</v>
      </c>
      <c r="R763" s="285">
        <v>16210</v>
      </c>
      <c r="S763" s="286">
        <v>1</v>
      </c>
      <c r="T763" s="287" t="s">
        <v>1638</v>
      </c>
      <c r="U763" s="292"/>
      <c r="V763" s="288">
        <v>761</v>
      </c>
    </row>
    <row r="764" spans="1:22" ht="18.45" customHeight="1" thickBot="1" x14ac:dyDescent="0.35">
      <c r="A764" s="257">
        <v>1493</v>
      </c>
      <c r="B764" s="269" t="s">
        <v>1504</v>
      </c>
      <c r="C764" s="258">
        <v>16210</v>
      </c>
      <c r="D764" s="259">
        <v>1</v>
      </c>
      <c r="E764" s="260" t="s">
        <v>1638</v>
      </c>
      <c r="F764" s="261"/>
      <c r="G764" s="262">
        <v>762</v>
      </c>
      <c r="P764" s="279">
        <v>1493</v>
      </c>
      <c r="Q764" s="284" t="s">
        <v>1504</v>
      </c>
      <c r="R764" s="285">
        <v>16210</v>
      </c>
      <c r="S764" s="286">
        <v>1</v>
      </c>
      <c r="T764" s="287" t="s">
        <v>1638</v>
      </c>
      <c r="U764" s="292"/>
      <c r="V764" s="288">
        <v>762</v>
      </c>
    </row>
    <row r="765" spans="1:22" ht="18.45" customHeight="1" thickBot="1" x14ac:dyDescent="0.35">
      <c r="A765" s="257">
        <v>1480</v>
      </c>
      <c r="B765" s="269" t="s">
        <v>1505</v>
      </c>
      <c r="C765" s="258">
        <v>14573</v>
      </c>
      <c r="D765" s="259">
        <v>1</v>
      </c>
      <c r="E765" s="260" t="s">
        <v>1638</v>
      </c>
      <c r="F765" s="261"/>
      <c r="G765" s="262">
        <v>763</v>
      </c>
      <c r="P765" s="279">
        <v>1480</v>
      </c>
      <c r="Q765" s="284" t="s">
        <v>1505</v>
      </c>
      <c r="R765" s="285">
        <v>14573</v>
      </c>
      <c r="S765" s="286">
        <v>1</v>
      </c>
      <c r="T765" s="287" t="s">
        <v>1638</v>
      </c>
      <c r="U765" s="292"/>
      <c r="V765" s="288">
        <v>763</v>
      </c>
    </row>
    <row r="766" spans="1:22" ht="18.45" customHeight="1" thickBot="1" x14ac:dyDescent="0.35">
      <c r="A766" s="257">
        <v>1481</v>
      </c>
      <c r="B766" s="269" t="s">
        <v>1506</v>
      </c>
      <c r="C766" s="258">
        <v>14573</v>
      </c>
      <c r="D766" s="259">
        <v>1</v>
      </c>
      <c r="E766" s="260" t="s">
        <v>1638</v>
      </c>
      <c r="F766" s="261"/>
      <c r="G766" s="262">
        <v>764</v>
      </c>
      <c r="P766" s="279">
        <v>1481</v>
      </c>
      <c r="Q766" s="284" t="s">
        <v>1506</v>
      </c>
      <c r="R766" s="285">
        <v>14573</v>
      </c>
      <c r="S766" s="286">
        <v>1</v>
      </c>
      <c r="T766" s="287" t="s">
        <v>1638</v>
      </c>
      <c r="U766" s="292"/>
      <c r="V766" s="288">
        <v>764</v>
      </c>
    </row>
    <row r="767" spans="1:22" ht="18.45" customHeight="1" thickBot="1" x14ac:dyDescent="0.35">
      <c r="A767" s="257">
        <v>1482</v>
      </c>
      <c r="B767" s="269" t="s">
        <v>1507</v>
      </c>
      <c r="C767" s="258">
        <v>14573</v>
      </c>
      <c r="D767" s="259">
        <v>1</v>
      </c>
      <c r="E767" s="260" t="s">
        <v>1638</v>
      </c>
      <c r="F767" s="261"/>
      <c r="G767" s="262">
        <v>765</v>
      </c>
      <c r="P767" s="279">
        <v>1482</v>
      </c>
      <c r="Q767" s="284" t="s">
        <v>1507</v>
      </c>
      <c r="R767" s="285">
        <v>14573</v>
      </c>
      <c r="S767" s="286">
        <v>1</v>
      </c>
      <c r="T767" s="287" t="s">
        <v>1638</v>
      </c>
      <c r="U767" s="292"/>
      <c r="V767" s="288">
        <v>765</v>
      </c>
    </row>
    <row r="768" spans="1:22" ht="18.45" customHeight="1" thickBot="1" x14ac:dyDescent="0.35">
      <c r="A768" s="257">
        <v>1483</v>
      </c>
      <c r="B768" s="269" t="s">
        <v>1508</v>
      </c>
      <c r="C768" s="258">
        <v>14573</v>
      </c>
      <c r="D768" s="259">
        <v>1</v>
      </c>
      <c r="E768" s="260" t="s">
        <v>1638</v>
      </c>
      <c r="F768" s="261"/>
      <c r="G768" s="262">
        <v>766</v>
      </c>
      <c r="P768" s="279">
        <v>1483</v>
      </c>
      <c r="Q768" s="284" t="s">
        <v>1508</v>
      </c>
      <c r="R768" s="285">
        <v>14573</v>
      </c>
      <c r="S768" s="286">
        <v>1</v>
      </c>
      <c r="T768" s="287" t="s">
        <v>1638</v>
      </c>
      <c r="U768" s="292"/>
      <c r="V768" s="288">
        <v>766</v>
      </c>
    </row>
    <row r="769" spans="1:22" ht="18.45" customHeight="1" thickBot="1" x14ac:dyDescent="0.35">
      <c r="A769" s="257">
        <v>1484</v>
      </c>
      <c r="B769" s="269" t="s">
        <v>1509</v>
      </c>
      <c r="C769" s="258">
        <v>14573</v>
      </c>
      <c r="D769" s="259">
        <v>1</v>
      </c>
      <c r="E769" s="260" t="s">
        <v>1638</v>
      </c>
      <c r="F769" s="261"/>
      <c r="G769" s="262">
        <v>767</v>
      </c>
      <c r="P769" s="279">
        <v>1484</v>
      </c>
      <c r="Q769" s="284" t="s">
        <v>1509</v>
      </c>
      <c r="R769" s="285">
        <v>14573</v>
      </c>
      <c r="S769" s="286">
        <v>1</v>
      </c>
      <c r="T769" s="287" t="s">
        <v>1638</v>
      </c>
      <c r="U769" s="292"/>
      <c r="V769" s="288">
        <v>767</v>
      </c>
    </row>
    <row r="770" spans="1:22" ht="18.45" customHeight="1" thickBot="1" x14ac:dyDescent="0.35">
      <c r="A770" s="257">
        <v>24871</v>
      </c>
      <c r="B770" s="269" t="s">
        <v>1573</v>
      </c>
      <c r="C770" s="258">
        <v>8639</v>
      </c>
      <c r="D770" s="259">
        <v>6</v>
      </c>
      <c r="E770" s="260" t="s">
        <v>1639</v>
      </c>
      <c r="F770" s="261"/>
      <c r="G770" s="262">
        <v>768</v>
      </c>
      <c r="P770" s="279">
        <v>24871</v>
      </c>
      <c r="Q770" s="284" t="s">
        <v>1573</v>
      </c>
      <c r="R770" s="285">
        <v>8639</v>
      </c>
      <c r="S770" s="286">
        <v>6</v>
      </c>
      <c r="T770" s="287" t="s">
        <v>1639</v>
      </c>
      <c r="U770" s="292"/>
      <c r="V770" s="288">
        <v>768</v>
      </c>
    </row>
    <row r="771" spans="1:22" ht="18.45" customHeight="1" thickBot="1" x14ac:dyDescent="0.35">
      <c r="A771" s="257">
        <v>24864</v>
      </c>
      <c r="B771" s="269" t="s">
        <v>1574</v>
      </c>
      <c r="C771" s="258">
        <v>8639</v>
      </c>
      <c r="D771" s="259">
        <v>6</v>
      </c>
      <c r="E771" s="260" t="s">
        <v>1640</v>
      </c>
      <c r="F771" s="261"/>
      <c r="G771" s="262">
        <v>769</v>
      </c>
      <c r="P771" s="279">
        <v>24864</v>
      </c>
      <c r="Q771" s="284" t="s">
        <v>1574</v>
      </c>
      <c r="R771" s="285">
        <v>8639</v>
      </c>
      <c r="S771" s="286">
        <v>6</v>
      </c>
      <c r="T771" s="287" t="s">
        <v>1640</v>
      </c>
      <c r="U771" s="292"/>
      <c r="V771" s="288">
        <v>769</v>
      </c>
    </row>
    <row r="772" spans="1:22" ht="18.45" customHeight="1" thickBot="1" x14ac:dyDescent="0.35">
      <c r="A772" s="257">
        <v>25106</v>
      </c>
      <c r="B772" s="269" t="s">
        <v>1575</v>
      </c>
      <c r="C772" s="258">
        <v>8639</v>
      </c>
      <c r="D772" s="259">
        <v>6</v>
      </c>
      <c r="E772" s="260" t="s">
        <v>1641</v>
      </c>
      <c r="F772" s="261"/>
      <c r="G772" s="262">
        <v>770</v>
      </c>
      <c r="P772" s="279">
        <v>25106</v>
      </c>
      <c r="Q772" s="284" t="s">
        <v>1575</v>
      </c>
      <c r="R772" s="285">
        <v>8639</v>
      </c>
      <c r="S772" s="286">
        <v>6</v>
      </c>
      <c r="T772" s="287" t="s">
        <v>1641</v>
      </c>
      <c r="U772" s="292"/>
      <c r="V772" s="288">
        <v>770</v>
      </c>
    </row>
    <row r="773" spans="1:22" ht="18.45" customHeight="1" thickBot="1" x14ac:dyDescent="0.35">
      <c r="A773" s="257">
        <v>24697</v>
      </c>
      <c r="B773" s="269" t="s">
        <v>1518</v>
      </c>
      <c r="C773" s="258">
        <v>6044</v>
      </c>
      <c r="D773" s="259">
        <v>6</v>
      </c>
      <c r="E773" s="260" t="s">
        <v>1642</v>
      </c>
      <c r="F773" s="261"/>
      <c r="G773" s="262">
        <v>771</v>
      </c>
      <c r="P773" s="279">
        <v>24697</v>
      </c>
      <c r="Q773" s="284" t="s">
        <v>1518</v>
      </c>
      <c r="R773" s="285">
        <v>6044</v>
      </c>
      <c r="S773" s="286">
        <v>6</v>
      </c>
      <c r="T773" s="287" t="s">
        <v>1642</v>
      </c>
      <c r="U773" s="292"/>
      <c r="V773" s="288">
        <v>771</v>
      </c>
    </row>
    <row r="774" spans="1:22" ht="18.45" customHeight="1" thickBot="1" x14ac:dyDescent="0.35">
      <c r="A774" s="257">
        <v>24703</v>
      </c>
      <c r="B774" s="269" t="s">
        <v>1522</v>
      </c>
      <c r="C774" s="258">
        <v>5953</v>
      </c>
      <c r="D774" s="259">
        <v>6</v>
      </c>
      <c r="E774" s="260" t="s">
        <v>1643</v>
      </c>
      <c r="F774" s="261"/>
      <c r="G774" s="262">
        <v>772</v>
      </c>
      <c r="P774" s="279">
        <v>24703</v>
      </c>
      <c r="Q774" s="284" t="s">
        <v>1522</v>
      </c>
      <c r="R774" s="285">
        <v>5953</v>
      </c>
      <c r="S774" s="286">
        <v>6</v>
      </c>
      <c r="T774" s="287" t="s">
        <v>1643</v>
      </c>
      <c r="U774" s="292"/>
      <c r="V774" s="288">
        <v>772</v>
      </c>
    </row>
    <row r="775" spans="1:22" ht="18.45" customHeight="1" thickBot="1" x14ac:dyDescent="0.35">
      <c r="A775" s="257">
        <v>24710</v>
      </c>
      <c r="B775" s="269" t="s">
        <v>1519</v>
      </c>
      <c r="C775" s="258">
        <v>6073</v>
      </c>
      <c r="D775" s="259">
        <v>6</v>
      </c>
      <c r="E775" s="260" t="s">
        <v>1644</v>
      </c>
      <c r="F775" s="261"/>
      <c r="G775" s="262">
        <v>773</v>
      </c>
      <c r="P775" s="279">
        <v>24710</v>
      </c>
      <c r="Q775" s="284" t="s">
        <v>1519</v>
      </c>
      <c r="R775" s="285">
        <v>6073</v>
      </c>
      <c r="S775" s="286">
        <v>6</v>
      </c>
      <c r="T775" s="287" t="s">
        <v>1644</v>
      </c>
      <c r="U775" s="292"/>
      <c r="V775" s="288">
        <v>773</v>
      </c>
    </row>
    <row r="776" spans="1:22" ht="18.45" customHeight="1" thickBot="1" x14ac:dyDescent="0.35">
      <c r="A776" s="257">
        <v>27865</v>
      </c>
      <c r="B776" s="269" t="s">
        <v>1516</v>
      </c>
      <c r="C776" s="258">
        <v>12890</v>
      </c>
      <c r="D776" s="259">
        <v>6</v>
      </c>
      <c r="E776" s="260" t="s">
        <v>1645</v>
      </c>
      <c r="F776" s="261"/>
      <c r="G776" s="262">
        <v>774</v>
      </c>
      <c r="P776" s="279">
        <v>27865</v>
      </c>
      <c r="Q776" s="284" t="s">
        <v>1516</v>
      </c>
      <c r="R776" s="285">
        <v>12890</v>
      </c>
      <c r="S776" s="286">
        <v>6</v>
      </c>
      <c r="T776" s="287" t="s">
        <v>1645</v>
      </c>
      <c r="U776" s="292"/>
      <c r="V776" s="288">
        <v>774</v>
      </c>
    </row>
    <row r="777" spans="1:22" ht="18.45" customHeight="1" thickBot="1" x14ac:dyDescent="0.35">
      <c r="A777" s="257">
        <v>27889</v>
      </c>
      <c r="B777" s="269" t="s">
        <v>1511</v>
      </c>
      <c r="C777" s="258">
        <v>16431</v>
      </c>
      <c r="D777" s="259">
        <v>6</v>
      </c>
      <c r="E777" s="260" t="s">
        <v>1646</v>
      </c>
      <c r="F777" s="261"/>
      <c r="G777" s="262">
        <v>775</v>
      </c>
      <c r="P777" s="279">
        <v>27889</v>
      </c>
      <c r="Q777" s="284" t="s">
        <v>1511</v>
      </c>
      <c r="R777" s="285">
        <v>16431</v>
      </c>
      <c r="S777" s="286">
        <v>6</v>
      </c>
      <c r="T777" s="287" t="s">
        <v>1646</v>
      </c>
      <c r="U777" s="292"/>
      <c r="V777" s="288">
        <v>775</v>
      </c>
    </row>
    <row r="778" spans="1:22" ht="18.45" customHeight="1" thickBot="1" x14ac:dyDescent="0.35">
      <c r="A778" s="257">
        <v>27896</v>
      </c>
      <c r="B778" s="269" t="s">
        <v>1510</v>
      </c>
      <c r="C778" s="258">
        <v>16431</v>
      </c>
      <c r="D778" s="259">
        <v>6</v>
      </c>
      <c r="E778" s="260" t="s">
        <v>1647</v>
      </c>
      <c r="F778" s="261"/>
      <c r="G778" s="262">
        <v>776</v>
      </c>
      <c r="P778" s="279">
        <v>27896</v>
      </c>
      <c r="Q778" s="284" t="s">
        <v>1510</v>
      </c>
      <c r="R778" s="285">
        <v>16431</v>
      </c>
      <c r="S778" s="286">
        <v>6</v>
      </c>
      <c r="T778" s="287" t="s">
        <v>1647</v>
      </c>
      <c r="U778" s="292"/>
      <c r="V778" s="288">
        <v>776</v>
      </c>
    </row>
    <row r="779" spans="1:22" ht="18.45" customHeight="1" thickBot="1" x14ac:dyDescent="0.35">
      <c r="A779" s="257">
        <v>27902</v>
      </c>
      <c r="B779" s="269" t="s">
        <v>1512</v>
      </c>
      <c r="C779" s="258">
        <v>17148</v>
      </c>
      <c r="D779" s="259">
        <v>6</v>
      </c>
      <c r="E779" s="260" t="s">
        <v>1648</v>
      </c>
      <c r="F779" s="261"/>
      <c r="G779" s="262">
        <v>777</v>
      </c>
      <c r="P779" s="279">
        <v>27902</v>
      </c>
      <c r="Q779" s="284" t="s">
        <v>1512</v>
      </c>
      <c r="R779" s="285">
        <v>17148</v>
      </c>
      <c r="S779" s="286">
        <v>6</v>
      </c>
      <c r="T779" s="287" t="s">
        <v>1648</v>
      </c>
      <c r="U779" s="292"/>
      <c r="V779" s="288">
        <v>777</v>
      </c>
    </row>
    <row r="780" spans="1:22" ht="18.45" customHeight="1" thickBot="1" x14ac:dyDescent="0.35">
      <c r="A780" s="257">
        <v>27919</v>
      </c>
      <c r="B780" s="269" t="s">
        <v>1515</v>
      </c>
      <c r="C780" s="258">
        <v>11287</v>
      </c>
      <c r="D780" s="259">
        <v>6</v>
      </c>
      <c r="E780" s="260" t="s">
        <v>1649</v>
      </c>
      <c r="F780" s="261"/>
      <c r="G780" s="262">
        <v>778</v>
      </c>
      <c r="P780" s="279">
        <v>27919</v>
      </c>
      <c r="Q780" s="284" t="s">
        <v>1515</v>
      </c>
      <c r="R780" s="285">
        <v>11287</v>
      </c>
      <c r="S780" s="286">
        <v>6</v>
      </c>
      <c r="T780" s="287" t="s">
        <v>1649</v>
      </c>
      <c r="U780" s="292"/>
      <c r="V780" s="288">
        <v>778</v>
      </c>
    </row>
    <row r="781" spans="1:22" ht="18.45" customHeight="1" thickBot="1" x14ac:dyDescent="0.35">
      <c r="A781" s="257">
        <v>27933</v>
      </c>
      <c r="B781" s="269" t="s">
        <v>1517</v>
      </c>
      <c r="C781" s="258">
        <v>18890</v>
      </c>
      <c r="D781" s="259">
        <v>6</v>
      </c>
      <c r="E781" s="260" t="s">
        <v>1650</v>
      </c>
      <c r="F781" s="261"/>
      <c r="G781" s="262">
        <v>779</v>
      </c>
      <c r="P781" s="279">
        <v>27933</v>
      </c>
      <c r="Q781" s="284" t="s">
        <v>1517</v>
      </c>
      <c r="R781" s="285">
        <v>18890</v>
      </c>
      <c r="S781" s="286">
        <v>6</v>
      </c>
      <c r="T781" s="287" t="s">
        <v>1650</v>
      </c>
      <c r="U781" s="292"/>
      <c r="V781" s="288">
        <v>779</v>
      </c>
    </row>
    <row r="782" spans="1:22" ht="18.45" customHeight="1" thickBot="1" x14ac:dyDescent="0.35">
      <c r="A782" s="257">
        <v>26806</v>
      </c>
      <c r="B782" s="269" t="s">
        <v>1514</v>
      </c>
      <c r="C782" s="258">
        <v>14998</v>
      </c>
      <c r="D782" s="259">
        <v>6</v>
      </c>
      <c r="E782" s="260" t="s">
        <v>1651</v>
      </c>
      <c r="F782" s="261"/>
      <c r="G782" s="262">
        <v>780</v>
      </c>
      <c r="P782" s="279">
        <v>26806</v>
      </c>
      <c r="Q782" s="284" t="s">
        <v>1514</v>
      </c>
      <c r="R782" s="285">
        <v>14998</v>
      </c>
      <c r="S782" s="286">
        <v>6</v>
      </c>
      <c r="T782" s="287" t="s">
        <v>1651</v>
      </c>
      <c r="U782" s="292"/>
      <c r="V782" s="288">
        <v>780</v>
      </c>
    </row>
    <row r="783" spans="1:22" ht="18.45" customHeight="1" thickBot="1" x14ac:dyDescent="0.35">
      <c r="A783" s="257">
        <v>23850</v>
      </c>
      <c r="B783" s="269" t="s">
        <v>1576</v>
      </c>
      <c r="C783" s="258">
        <v>32148</v>
      </c>
      <c r="D783" s="259">
        <v>6</v>
      </c>
      <c r="E783" s="260" t="s">
        <v>1652</v>
      </c>
      <c r="F783" s="261"/>
      <c r="G783" s="262">
        <v>781</v>
      </c>
      <c r="P783" s="279">
        <v>23850</v>
      </c>
      <c r="Q783" s="284" t="s">
        <v>1576</v>
      </c>
      <c r="R783" s="285">
        <v>32148</v>
      </c>
      <c r="S783" s="286">
        <v>6</v>
      </c>
      <c r="T783" s="287" t="s">
        <v>1652</v>
      </c>
      <c r="U783" s="292"/>
      <c r="V783" s="288">
        <v>781</v>
      </c>
    </row>
    <row r="784" spans="1:22" ht="18.45" customHeight="1" thickBot="1" x14ac:dyDescent="0.35">
      <c r="A784" s="257">
        <v>19228</v>
      </c>
      <c r="B784" s="269" t="s">
        <v>1577</v>
      </c>
      <c r="C784" s="258">
        <v>32148</v>
      </c>
      <c r="D784" s="259">
        <v>6</v>
      </c>
      <c r="E784" s="260" t="s">
        <v>1653</v>
      </c>
      <c r="F784" s="261"/>
      <c r="G784" s="262">
        <v>782</v>
      </c>
      <c r="P784" s="279">
        <v>19228</v>
      </c>
      <c r="Q784" s="284" t="s">
        <v>1577</v>
      </c>
      <c r="R784" s="285">
        <v>32148</v>
      </c>
      <c r="S784" s="286">
        <v>6</v>
      </c>
      <c r="T784" s="287" t="s">
        <v>1653</v>
      </c>
      <c r="U784" s="292"/>
      <c r="V784" s="288">
        <v>782</v>
      </c>
    </row>
    <row r="785" spans="1:22" ht="18.45" customHeight="1" thickBot="1" x14ac:dyDescent="0.35">
      <c r="A785" s="257">
        <v>19235</v>
      </c>
      <c r="B785" s="269" t="s">
        <v>1513</v>
      </c>
      <c r="C785" s="258">
        <v>32148</v>
      </c>
      <c r="D785" s="259">
        <v>6</v>
      </c>
      <c r="E785" s="260" t="s">
        <v>1654</v>
      </c>
      <c r="F785" s="261"/>
      <c r="G785" s="262">
        <v>783</v>
      </c>
      <c r="P785" s="279">
        <v>19235</v>
      </c>
      <c r="Q785" s="284" t="s">
        <v>1513</v>
      </c>
      <c r="R785" s="285">
        <v>32148</v>
      </c>
      <c r="S785" s="286">
        <v>6</v>
      </c>
      <c r="T785" s="287" t="s">
        <v>1654</v>
      </c>
      <c r="U785" s="292"/>
      <c r="V785" s="288">
        <v>783</v>
      </c>
    </row>
    <row r="786" spans="1:22" ht="18.45" customHeight="1" thickBot="1" x14ac:dyDescent="0.35">
      <c r="A786" s="257">
        <v>24826</v>
      </c>
      <c r="B786" s="269" t="s">
        <v>1578</v>
      </c>
      <c r="C786" s="258">
        <v>69998</v>
      </c>
      <c r="D786" s="259">
        <v>6</v>
      </c>
      <c r="E786" s="260" t="s">
        <v>1655</v>
      </c>
      <c r="F786" s="261"/>
      <c r="G786" s="262">
        <v>784</v>
      </c>
      <c r="P786" s="279">
        <v>24826</v>
      </c>
      <c r="Q786" s="284" t="s">
        <v>1578</v>
      </c>
      <c r="R786" s="285">
        <v>69998</v>
      </c>
      <c r="S786" s="286">
        <v>6</v>
      </c>
      <c r="T786" s="287" t="s">
        <v>1655</v>
      </c>
      <c r="U786" s="292"/>
      <c r="V786" s="288">
        <v>784</v>
      </c>
    </row>
    <row r="787" spans="1:22" ht="18.45" customHeight="1" thickBot="1" x14ac:dyDescent="0.35">
      <c r="A787" s="257">
        <v>24970</v>
      </c>
      <c r="B787" s="269" t="s">
        <v>1579</v>
      </c>
      <c r="C787" s="258">
        <v>123478</v>
      </c>
      <c r="D787" s="259">
        <v>6</v>
      </c>
      <c r="E787" s="260" t="s">
        <v>1656</v>
      </c>
      <c r="F787" s="261"/>
      <c r="G787" s="262">
        <v>785</v>
      </c>
      <c r="P787" s="279">
        <v>24970</v>
      </c>
      <c r="Q787" s="284" t="s">
        <v>1579</v>
      </c>
      <c r="R787" s="285">
        <v>123478</v>
      </c>
      <c r="S787" s="286">
        <v>6</v>
      </c>
      <c r="T787" s="287" t="s">
        <v>1656</v>
      </c>
      <c r="U787" s="292"/>
      <c r="V787" s="288">
        <v>785</v>
      </c>
    </row>
    <row r="788" spans="1:22" ht="18.45" customHeight="1" thickBot="1" x14ac:dyDescent="0.35">
      <c r="A788" s="257">
        <v>13035</v>
      </c>
      <c r="B788" s="269" t="s">
        <v>1580</v>
      </c>
      <c r="C788" s="258">
        <v>86667</v>
      </c>
      <c r="D788" s="259">
        <v>6</v>
      </c>
      <c r="E788" s="260" t="s">
        <v>1657</v>
      </c>
      <c r="F788" s="261"/>
      <c r="G788" s="262">
        <v>786</v>
      </c>
      <c r="P788" s="279">
        <v>13035</v>
      </c>
      <c r="Q788" s="284" t="s">
        <v>1580</v>
      </c>
      <c r="R788" s="285">
        <v>86667</v>
      </c>
      <c r="S788" s="286">
        <v>6</v>
      </c>
      <c r="T788" s="287" t="s">
        <v>1657</v>
      </c>
      <c r="U788" s="292"/>
      <c r="V788" s="288">
        <v>786</v>
      </c>
    </row>
    <row r="789" spans="1:22" ht="18.45" customHeight="1" thickBot="1" x14ac:dyDescent="0.35">
      <c r="A789" s="257">
        <v>24789</v>
      </c>
      <c r="B789" s="269" t="s">
        <v>1520</v>
      </c>
      <c r="C789" s="258">
        <v>12065</v>
      </c>
      <c r="D789" s="259">
        <v>6</v>
      </c>
      <c r="E789" s="260" t="s">
        <v>1658</v>
      </c>
      <c r="F789" s="261"/>
      <c r="G789" s="262">
        <v>787</v>
      </c>
      <c r="P789" s="279">
        <v>24789</v>
      </c>
      <c r="Q789" s="284" t="s">
        <v>1520</v>
      </c>
      <c r="R789" s="285">
        <v>12065</v>
      </c>
      <c r="S789" s="286">
        <v>6</v>
      </c>
      <c r="T789" s="287" t="s">
        <v>1658</v>
      </c>
      <c r="U789" s="292"/>
      <c r="V789" s="288">
        <v>787</v>
      </c>
    </row>
    <row r="790" spans="1:22" ht="18.45" customHeight="1" thickBot="1" x14ac:dyDescent="0.35">
      <c r="A790" s="257">
        <v>24918</v>
      </c>
      <c r="B790" s="269" t="s">
        <v>1521</v>
      </c>
      <c r="C790" s="258">
        <v>14188</v>
      </c>
      <c r="D790" s="259">
        <v>6</v>
      </c>
      <c r="E790" s="260" t="s">
        <v>1659</v>
      </c>
      <c r="F790" s="261"/>
      <c r="G790" s="262">
        <v>788</v>
      </c>
      <c r="P790" s="279">
        <v>24918</v>
      </c>
      <c r="Q790" s="284" t="s">
        <v>1521</v>
      </c>
      <c r="R790" s="285">
        <v>14188</v>
      </c>
      <c r="S790" s="286">
        <v>6</v>
      </c>
      <c r="T790" s="287" t="s">
        <v>1659</v>
      </c>
      <c r="U790" s="292"/>
      <c r="V790" s="288">
        <v>788</v>
      </c>
    </row>
    <row r="791" spans="1:22" ht="18.45" customHeight="1" thickBot="1" x14ac:dyDescent="0.35">
      <c r="A791" s="257">
        <v>24758</v>
      </c>
      <c r="B791" s="269" t="s">
        <v>1581</v>
      </c>
      <c r="C791" s="258">
        <v>22798</v>
      </c>
      <c r="D791" s="259">
        <v>6</v>
      </c>
      <c r="E791" s="260" t="s">
        <v>1660</v>
      </c>
      <c r="F791" s="261"/>
      <c r="G791" s="262">
        <v>789</v>
      </c>
      <c r="P791" s="279">
        <v>24758</v>
      </c>
      <c r="Q791" s="284" t="s">
        <v>1581</v>
      </c>
      <c r="R791" s="285">
        <v>22798</v>
      </c>
      <c r="S791" s="286">
        <v>6</v>
      </c>
      <c r="T791" s="287" t="s">
        <v>1660</v>
      </c>
      <c r="U791" s="292"/>
      <c r="V791" s="288">
        <v>789</v>
      </c>
    </row>
    <row r="792" spans="1:22" ht="18.45" customHeight="1" thickBot="1" x14ac:dyDescent="0.35">
      <c r="A792" s="257">
        <v>24741</v>
      </c>
      <c r="B792" s="269" t="s">
        <v>1582</v>
      </c>
      <c r="C792" s="258">
        <v>26540</v>
      </c>
      <c r="D792" s="259">
        <v>6</v>
      </c>
      <c r="E792" s="260" t="s">
        <v>1661</v>
      </c>
      <c r="F792" s="261"/>
      <c r="G792" s="262">
        <v>790</v>
      </c>
      <c r="P792" s="279">
        <v>24741</v>
      </c>
      <c r="Q792" s="284" t="s">
        <v>1582</v>
      </c>
      <c r="R792" s="285">
        <v>26540</v>
      </c>
      <c r="S792" s="286">
        <v>6</v>
      </c>
      <c r="T792" s="287" t="s">
        <v>1661</v>
      </c>
      <c r="U792" s="292"/>
      <c r="V792" s="288">
        <v>790</v>
      </c>
    </row>
    <row r="793" spans="1:22" ht="18.45" customHeight="1" thickBot="1" x14ac:dyDescent="0.35">
      <c r="A793" s="257">
        <v>24734</v>
      </c>
      <c r="B793" s="269" t="s">
        <v>1583</v>
      </c>
      <c r="C793" s="258">
        <v>30468</v>
      </c>
      <c r="D793" s="259">
        <v>6</v>
      </c>
      <c r="E793" s="260" t="s">
        <v>1662</v>
      </c>
      <c r="F793" s="261"/>
      <c r="G793" s="262">
        <v>791</v>
      </c>
      <c r="P793" s="279">
        <v>24734</v>
      </c>
      <c r="Q793" s="284" t="s">
        <v>1583</v>
      </c>
      <c r="R793" s="285">
        <v>30468</v>
      </c>
      <c r="S793" s="286">
        <v>6</v>
      </c>
      <c r="T793" s="287" t="s">
        <v>1662</v>
      </c>
      <c r="U793" s="292"/>
      <c r="V793" s="288">
        <v>791</v>
      </c>
    </row>
    <row r="794" spans="1:22" ht="18.45" customHeight="1" thickBot="1" x14ac:dyDescent="0.35">
      <c r="A794" s="257">
        <v>24925</v>
      </c>
      <c r="B794" s="269" t="s">
        <v>1584</v>
      </c>
      <c r="C794" s="258">
        <v>51775</v>
      </c>
      <c r="D794" s="259">
        <v>6</v>
      </c>
      <c r="E794" s="260" t="s">
        <v>1663</v>
      </c>
      <c r="F794" s="261"/>
      <c r="G794" s="262">
        <v>792</v>
      </c>
      <c r="P794" s="279">
        <v>24925</v>
      </c>
      <c r="Q794" s="284" t="s">
        <v>1584</v>
      </c>
      <c r="R794" s="285">
        <v>51775</v>
      </c>
      <c r="S794" s="286">
        <v>6</v>
      </c>
      <c r="T794" s="287" t="s">
        <v>1663</v>
      </c>
      <c r="U794" s="292"/>
      <c r="V794" s="288">
        <v>792</v>
      </c>
    </row>
    <row r="795" spans="1:22" ht="18.45" customHeight="1" thickBot="1" x14ac:dyDescent="0.35">
      <c r="A795" s="257">
        <v>27582</v>
      </c>
      <c r="B795" s="269" t="s">
        <v>1585</v>
      </c>
      <c r="C795" s="258">
        <v>43458</v>
      </c>
      <c r="D795" s="259">
        <v>6</v>
      </c>
      <c r="E795" s="260" t="s">
        <v>1664</v>
      </c>
      <c r="F795" s="261"/>
      <c r="G795" s="262">
        <v>793</v>
      </c>
      <c r="P795" s="279">
        <v>27582</v>
      </c>
      <c r="Q795" s="284" t="s">
        <v>1585</v>
      </c>
      <c r="R795" s="285">
        <v>43458</v>
      </c>
      <c r="S795" s="286">
        <v>6</v>
      </c>
      <c r="T795" s="287" t="s">
        <v>1664</v>
      </c>
      <c r="U795" s="292"/>
      <c r="V795" s="288">
        <v>793</v>
      </c>
    </row>
    <row r="796" spans="1:22" ht="18.45" customHeight="1" thickBot="1" x14ac:dyDescent="0.35">
      <c r="A796" s="257">
        <v>12885</v>
      </c>
      <c r="B796" s="269" t="s">
        <v>1586</v>
      </c>
      <c r="C796" s="258">
        <v>41806</v>
      </c>
      <c r="D796" s="259">
        <v>6</v>
      </c>
      <c r="E796" s="260" t="s">
        <v>1665</v>
      </c>
      <c r="F796" s="261"/>
      <c r="G796" s="262">
        <v>794</v>
      </c>
      <c r="P796" s="279">
        <v>12885</v>
      </c>
      <c r="Q796" s="284" t="s">
        <v>1586</v>
      </c>
      <c r="R796" s="285">
        <v>41806</v>
      </c>
      <c r="S796" s="286">
        <v>6</v>
      </c>
      <c r="T796" s="287" t="s">
        <v>1665</v>
      </c>
      <c r="U796" s="292"/>
      <c r="V796" s="288">
        <v>794</v>
      </c>
    </row>
    <row r="797" spans="1:22" ht="18.45" customHeight="1" thickBot="1" x14ac:dyDescent="0.35">
      <c r="A797" s="257">
        <v>23546</v>
      </c>
      <c r="B797" s="269" t="s">
        <v>1587</v>
      </c>
      <c r="C797" s="258">
        <v>58029</v>
      </c>
      <c r="D797" s="259">
        <v>6</v>
      </c>
      <c r="E797" s="260" t="s">
        <v>1666</v>
      </c>
      <c r="F797" s="261"/>
      <c r="G797" s="262">
        <v>795</v>
      </c>
      <c r="P797" s="279">
        <v>23546</v>
      </c>
      <c r="Q797" s="284" t="s">
        <v>1587</v>
      </c>
      <c r="R797" s="285">
        <v>58029</v>
      </c>
      <c r="S797" s="286">
        <v>6</v>
      </c>
      <c r="T797" s="287" t="s">
        <v>1666</v>
      </c>
      <c r="U797" s="292"/>
      <c r="V797" s="288">
        <v>795</v>
      </c>
    </row>
    <row r="798" spans="1:22" ht="18.45" customHeight="1" thickBot="1" x14ac:dyDescent="0.35">
      <c r="A798" s="257">
        <v>28381</v>
      </c>
      <c r="B798" s="269" t="s">
        <v>1535</v>
      </c>
      <c r="C798" s="258">
        <v>88324</v>
      </c>
      <c r="D798" s="259">
        <v>6</v>
      </c>
      <c r="E798" s="260" t="s">
        <v>1667</v>
      </c>
      <c r="F798" s="261"/>
      <c r="G798" s="262">
        <v>796</v>
      </c>
      <c r="P798" s="279">
        <v>28381</v>
      </c>
      <c r="Q798" s="284" t="s">
        <v>1535</v>
      </c>
      <c r="R798" s="285">
        <v>88324</v>
      </c>
      <c r="S798" s="286">
        <v>6</v>
      </c>
      <c r="T798" s="287" t="s">
        <v>1667</v>
      </c>
      <c r="U798" s="292"/>
      <c r="V798" s="288">
        <v>796</v>
      </c>
    </row>
    <row r="799" spans="1:22" ht="18.45" customHeight="1" thickBot="1" x14ac:dyDescent="0.35">
      <c r="A799" s="257">
        <v>25922</v>
      </c>
      <c r="B799" s="269" t="s">
        <v>1588</v>
      </c>
      <c r="C799" s="258">
        <v>77571</v>
      </c>
      <c r="D799" s="259">
        <v>6</v>
      </c>
      <c r="E799" s="260" t="s">
        <v>1668</v>
      </c>
      <c r="F799" s="261"/>
      <c r="G799" s="262">
        <v>797</v>
      </c>
      <c r="P799" s="279">
        <v>25922</v>
      </c>
      <c r="Q799" s="284" t="s">
        <v>1588</v>
      </c>
      <c r="R799" s="285">
        <v>77571</v>
      </c>
      <c r="S799" s="286">
        <v>6</v>
      </c>
      <c r="T799" s="287" t="s">
        <v>1668</v>
      </c>
      <c r="U799" s="292"/>
      <c r="V799" s="288">
        <v>797</v>
      </c>
    </row>
    <row r="800" spans="1:22" ht="18.45" customHeight="1" thickBot="1" x14ac:dyDescent="0.35">
      <c r="A800" s="257">
        <v>18184</v>
      </c>
      <c r="B800" s="269" t="s">
        <v>1552</v>
      </c>
      <c r="C800" s="258">
        <v>24890</v>
      </c>
      <c r="D800" s="259">
        <v>6</v>
      </c>
      <c r="E800" s="260" t="s">
        <v>1669</v>
      </c>
      <c r="F800" s="261"/>
      <c r="G800" s="262">
        <v>798</v>
      </c>
      <c r="P800" s="279">
        <v>18184</v>
      </c>
      <c r="Q800" s="284" t="s">
        <v>1552</v>
      </c>
      <c r="R800" s="285">
        <v>24890</v>
      </c>
      <c r="S800" s="286">
        <v>6</v>
      </c>
      <c r="T800" s="287" t="s">
        <v>1669</v>
      </c>
      <c r="U800" s="292"/>
      <c r="V800" s="288">
        <v>798</v>
      </c>
    </row>
    <row r="801" spans="1:22" ht="18.45" customHeight="1" thickBot="1" x14ac:dyDescent="0.35">
      <c r="A801" s="257">
        <v>13028</v>
      </c>
      <c r="B801" s="269" t="s">
        <v>1526</v>
      </c>
      <c r="C801" s="258">
        <v>18148</v>
      </c>
      <c r="D801" s="259">
        <v>1</v>
      </c>
      <c r="E801" s="260" t="s">
        <v>1670</v>
      </c>
      <c r="F801" s="261"/>
      <c r="G801" s="262">
        <v>799</v>
      </c>
      <c r="P801" s="279">
        <v>13028</v>
      </c>
      <c r="Q801" s="284" t="s">
        <v>1526</v>
      </c>
      <c r="R801" s="285">
        <v>18148</v>
      </c>
      <c r="S801" s="286">
        <v>1</v>
      </c>
      <c r="T801" s="287" t="s">
        <v>1670</v>
      </c>
      <c r="U801" s="292"/>
      <c r="V801" s="288">
        <v>799</v>
      </c>
    </row>
    <row r="802" spans="1:22" ht="18.45" customHeight="1" thickBot="1" x14ac:dyDescent="0.35">
      <c r="A802" s="257">
        <v>17613</v>
      </c>
      <c r="B802" s="269" t="s">
        <v>1589</v>
      </c>
      <c r="C802" s="258">
        <v>32934</v>
      </c>
      <c r="D802" s="259">
        <v>1</v>
      </c>
      <c r="E802" s="260" t="s">
        <v>1671</v>
      </c>
      <c r="F802" s="261"/>
      <c r="G802" s="262">
        <v>800</v>
      </c>
      <c r="P802" s="279">
        <v>17613</v>
      </c>
      <c r="Q802" s="284" t="s">
        <v>1589</v>
      </c>
      <c r="R802" s="285">
        <v>32934</v>
      </c>
      <c r="S802" s="286">
        <v>1</v>
      </c>
      <c r="T802" s="287" t="s">
        <v>1671</v>
      </c>
      <c r="U802" s="292"/>
      <c r="V802" s="288">
        <v>800</v>
      </c>
    </row>
    <row r="803" spans="1:22" ht="18.45" customHeight="1" thickBot="1" x14ac:dyDescent="0.35">
      <c r="A803" s="257">
        <v>19730</v>
      </c>
      <c r="B803" s="269" t="s">
        <v>1590</v>
      </c>
      <c r="C803" s="258">
        <v>12360</v>
      </c>
      <c r="D803" s="259">
        <v>6</v>
      </c>
      <c r="E803" s="260" t="s">
        <v>1672</v>
      </c>
      <c r="F803" s="261"/>
      <c r="G803" s="262">
        <v>801</v>
      </c>
      <c r="P803" s="279">
        <v>19730</v>
      </c>
      <c r="Q803" s="284" t="s">
        <v>1590</v>
      </c>
      <c r="R803" s="285">
        <v>12360</v>
      </c>
      <c r="S803" s="286">
        <v>6</v>
      </c>
      <c r="T803" s="287" t="s">
        <v>1672</v>
      </c>
      <c r="U803" s="292"/>
      <c r="V803" s="288">
        <v>801</v>
      </c>
    </row>
    <row r="804" spans="1:22" ht="18.45" customHeight="1" thickBot="1" x14ac:dyDescent="0.35">
      <c r="A804" s="257">
        <v>29814</v>
      </c>
      <c r="B804" s="269" t="s">
        <v>1527</v>
      </c>
      <c r="C804" s="258">
        <v>10356</v>
      </c>
      <c r="D804" s="259">
        <v>6</v>
      </c>
      <c r="E804" s="260" t="s">
        <v>1673</v>
      </c>
      <c r="F804" s="261"/>
      <c r="G804" s="262">
        <v>802</v>
      </c>
      <c r="P804" s="279">
        <v>29814</v>
      </c>
      <c r="Q804" s="284" t="s">
        <v>1527</v>
      </c>
      <c r="R804" s="285">
        <v>10356</v>
      </c>
      <c r="S804" s="286">
        <v>6</v>
      </c>
      <c r="T804" s="287" t="s">
        <v>1673</v>
      </c>
      <c r="U804" s="292"/>
      <c r="V804" s="288">
        <v>802</v>
      </c>
    </row>
    <row r="805" spans="1:22" ht="18.45" customHeight="1" thickBot="1" x14ac:dyDescent="0.35">
      <c r="A805" s="257">
        <v>26448</v>
      </c>
      <c r="B805" s="269" t="s">
        <v>1528</v>
      </c>
      <c r="C805" s="258">
        <v>11415</v>
      </c>
      <c r="D805" s="259">
        <v>6</v>
      </c>
      <c r="E805" s="260" t="s">
        <v>1674</v>
      </c>
      <c r="F805" s="261"/>
      <c r="G805" s="262">
        <v>803</v>
      </c>
      <c r="P805" s="279">
        <v>26448</v>
      </c>
      <c r="Q805" s="284" t="s">
        <v>1528</v>
      </c>
      <c r="R805" s="285">
        <v>11415</v>
      </c>
      <c r="S805" s="286">
        <v>6</v>
      </c>
      <c r="T805" s="287" t="s">
        <v>1674</v>
      </c>
      <c r="U805" s="292"/>
      <c r="V805" s="288">
        <v>803</v>
      </c>
    </row>
    <row r="806" spans="1:22" ht="18.45" customHeight="1" thickBot="1" x14ac:dyDescent="0.35">
      <c r="A806" s="257">
        <v>26455</v>
      </c>
      <c r="B806" s="269" t="s">
        <v>1529</v>
      </c>
      <c r="C806" s="258">
        <v>14486</v>
      </c>
      <c r="D806" s="259">
        <v>6</v>
      </c>
      <c r="E806" s="260" t="s">
        <v>1675</v>
      </c>
      <c r="F806" s="261"/>
      <c r="G806" s="262">
        <v>804</v>
      </c>
      <c r="P806" s="279">
        <v>26455</v>
      </c>
      <c r="Q806" s="284" t="s">
        <v>1529</v>
      </c>
      <c r="R806" s="285">
        <v>14486</v>
      </c>
      <c r="S806" s="286">
        <v>6</v>
      </c>
      <c r="T806" s="287" t="s">
        <v>1675</v>
      </c>
      <c r="U806" s="292"/>
      <c r="V806" s="288">
        <v>804</v>
      </c>
    </row>
    <row r="807" spans="1:22" ht="18.45" customHeight="1" thickBot="1" x14ac:dyDescent="0.35">
      <c r="A807" s="257">
        <v>26462</v>
      </c>
      <c r="B807" s="269" t="s">
        <v>1530</v>
      </c>
      <c r="C807" s="258">
        <v>18043</v>
      </c>
      <c r="D807" s="259">
        <v>6</v>
      </c>
      <c r="E807" s="260" t="s">
        <v>1676</v>
      </c>
      <c r="F807" s="261"/>
      <c r="G807" s="262">
        <v>805</v>
      </c>
      <c r="P807" s="279">
        <v>26462</v>
      </c>
      <c r="Q807" s="284" t="s">
        <v>1530</v>
      </c>
      <c r="R807" s="285">
        <v>18043</v>
      </c>
      <c r="S807" s="286">
        <v>6</v>
      </c>
      <c r="T807" s="287" t="s">
        <v>1676</v>
      </c>
      <c r="U807" s="292"/>
      <c r="V807" s="288">
        <v>805</v>
      </c>
    </row>
    <row r="808" spans="1:22" ht="18.45" customHeight="1" thickBot="1" x14ac:dyDescent="0.35">
      <c r="A808" s="257">
        <v>26479</v>
      </c>
      <c r="B808" s="269" t="s">
        <v>1531</v>
      </c>
      <c r="C808" s="258">
        <v>22190</v>
      </c>
      <c r="D808" s="259">
        <v>6</v>
      </c>
      <c r="E808" s="260" t="s">
        <v>1677</v>
      </c>
      <c r="F808" s="261"/>
      <c r="G808" s="262">
        <v>806</v>
      </c>
      <c r="P808" s="279">
        <v>26479</v>
      </c>
      <c r="Q808" s="284" t="s">
        <v>1531</v>
      </c>
      <c r="R808" s="285">
        <v>22190</v>
      </c>
      <c r="S808" s="286">
        <v>6</v>
      </c>
      <c r="T808" s="287" t="s">
        <v>1677</v>
      </c>
      <c r="U808" s="292"/>
      <c r="V808" s="288">
        <v>806</v>
      </c>
    </row>
    <row r="809" spans="1:22" ht="18.45" customHeight="1" thickBot="1" x14ac:dyDescent="0.35">
      <c r="A809" s="257">
        <v>27803</v>
      </c>
      <c r="B809" s="269" t="s">
        <v>1532</v>
      </c>
      <c r="C809" s="258">
        <v>13539</v>
      </c>
      <c r="D809" s="259">
        <v>6</v>
      </c>
      <c r="E809" s="260" t="s">
        <v>1678</v>
      </c>
      <c r="F809" s="261"/>
      <c r="G809" s="262">
        <v>807</v>
      </c>
      <c r="P809" s="279">
        <v>27803</v>
      </c>
      <c r="Q809" s="284" t="s">
        <v>1532</v>
      </c>
      <c r="R809" s="285">
        <v>13539</v>
      </c>
      <c r="S809" s="286">
        <v>6</v>
      </c>
      <c r="T809" s="287" t="s">
        <v>1678</v>
      </c>
      <c r="U809" s="292"/>
      <c r="V809" s="288">
        <v>807</v>
      </c>
    </row>
    <row r="810" spans="1:22" ht="18.45" customHeight="1" thickBot="1" x14ac:dyDescent="0.35">
      <c r="A810" s="257">
        <v>7577</v>
      </c>
      <c r="B810" s="269" t="s">
        <v>1533</v>
      </c>
      <c r="C810" s="258">
        <v>8980</v>
      </c>
      <c r="D810" s="259">
        <v>6</v>
      </c>
      <c r="E810" s="260" t="s">
        <v>1679</v>
      </c>
      <c r="F810" s="261"/>
      <c r="G810" s="262">
        <v>808</v>
      </c>
      <c r="P810" s="279">
        <v>7577</v>
      </c>
      <c r="Q810" s="284" t="s">
        <v>1533</v>
      </c>
      <c r="R810" s="285">
        <v>8980</v>
      </c>
      <c r="S810" s="286">
        <v>6</v>
      </c>
      <c r="T810" s="287" t="s">
        <v>1679</v>
      </c>
      <c r="U810" s="292"/>
      <c r="V810" s="288">
        <v>808</v>
      </c>
    </row>
    <row r="811" spans="1:22" ht="18.45" customHeight="1" thickBot="1" x14ac:dyDescent="0.35">
      <c r="A811" s="257">
        <v>9304</v>
      </c>
      <c r="B811" s="269" t="s">
        <v>1534</v>
      </c>
      <c r="C811" s="258">
        <v>15481</v>
      </c>
      <c r="D811" s="259">
        <v>6</v>
      </c>
      <c r="E811" s="260" t="s">
        <v>1680</v>
      </c>
      <c r="F811" s="261"/>
      <c r="G811" s="262">
        <v>809</v>
      </c>
      <c r="P811" s="279">
        <v>9304</v>
      </c>
      <c r="Q811" s="284" t="s">
        <v>1534</v>
      </c>
      <c r="R811" s="285">
        <v>15481</v>
      </c>
      <c r="S811" s="286">
        <v>6</v>
      </c>
      <c r="T811" s="287" t="s">
        <v>1680</v>
      </c>
      <c r="U811" s="292"/>
      <c r="V811" s="288">
        <v>809</v>
      </c>
    </row>
    <row r="812" spans="1:22" ht="18.45" customHeight="1" thickBot="1" x14ac:dyDescent="0.35">
      <c r="A812" s="257">
        <v>23560</v>
      </c>
      <c r="B812" s="269" t="s">
        <v>1591</v>
      </c>
      <c r="C812" s="258">
        <v>22846</v>
      </c>
      <c r="D812" s="259">
        <v>6</v>
      </c>
      <c r="E812" s="260" t="s">
        <v>1681</v>
      </c>
      <c r="F812" s="261"/>
      <c r="G812" s="262">
        <v>810</v>
      </c>
      <c r="P812" s="279">
        <v>23560</v>
      </c>
      <c r="Q812" s="284" t="s">
        <v>1591</v>
      </c>
      <c r="R812" s="285">
        <v>22846</v>
      </c>
      <c r="S812" s="286">
        <v>6</v>
      </c>
      <c r="T812" s="287" t="s">
        <v>1681</v>
      </c>
      <c r="U812" s="292"/>
      <c r="V812" s="288">
        <v>810</v>
      </c>
    </row>
    <row r="813" spans="1:22" ht="18.45" customHeight="1" thickBot="1" x14ac:dyDescent="0.35">
      <c r="A813" s="257">
        <v>23553</v>
      </c>
      <c r="B813" s="269" t="s">
        <v>1592</v>
      </c>
      <c r="C813" s="258">
        <v>27597</v>
      </c>
      <c r="D813" s="259">
        <v>6</v>
      </c>
      <c r="E813" s="260" t="s">
        <v>1682</v>
      </c>
      <c r="F813" s="261"/>
      <c r="G813" s="262">
        <v>811</v>
      </c>
      <c r="P813" s="279">
        <v>23553</v>
      </c>
      <c r="Q813" s="284" t="s">
        <v>1592</v>
      </c>
      <c r="R813" s="285">
        <v>27597</v>
      </c>
      <c r="S813" s="286">
        <v>6</v>
      </c>
      <c r="T813" s="287" t="s">
        <v>1682</v>
      </c>
      <c r="U813" s="292"/>
      <c r="V813" s="288">
        <v>811</v>
      </c>
    </row>
    <row r="814" spans="1:22" ht="18.45" customHeight="1" thickBot="1" x14ac:dyDescent="0.35">
      <c r="A814" s="257">
        <v>18146</v>
      </c>
      <c r="B814" s="269" t="s">
        <v>1536</v>
      </c>
      <c r="C814" s="258">
        <v>20427</v>
      </c>
      <c r="D814" s="259">
        <v>6</v>
      </c>
      <c r="E814" s="260" t="s">
        <v>1683</v>
      </c>
      <c r="F814" s="261"/>
      <c r="G814" s="262">
        <v>812</v>
      </c>
      <c r="P814" s="279">
        <v>18146</v>
      </c>
      <c r="Q814" s="284" t="s">
        <v>1536</v>
      </c>
      <c r="R814" s="285">
        <v>20427</v>
      </c>
      <c r="S814" s="286">
        <v>6</v>
      </c>
      <c r="T814" s="287" t="s">
        <v>1683</v>
      </c>
      <c r="U814" s="292"/>
      <c r="V814" s="288">
        <v>812</v>
      </c>
    </row>
    <row r="815" spans="1:22" ht="18.45" customHeight="1" thickBot="1" x14ac:dyDescent="0.35">
      <c r="A815" s="257">
        <v>21788</v>
      </c>
      <c r="B815" s="269" t="s">
        <v>1523</v>
      </c>
      <c r="C815" s="258">
        <v>7890</v>
      </c>
      <c r="D815" s="259">
        <v>6</v>
      </c>
      <c r="E815" s="260" t="s">
        <v>1684</v>
      </c>
      <c r="F815" s="261"/>
      <c r="G815" s="262">
        <v>813</v>
      </c>
      <c r="P815" s="279">
        <v>21788</v>
      </c>
      <c r="Q815" s="284" t="s">
        <v>1523</v>
      </c>
      <c r="R815" s="285">
        <v>7890</v>
      </c>
      <c r="S815" s="286">
        <v>6</v>
      </c>
      <c r="T815" s="287" t="s">
        <v>1684</v>
      </c>
      <c r="U815" s="292"/>
      <c r="V815" s="288">
        <v>813</v>
      </c>
    </row>
    <row r="816" spans="1:22" ht="18.45" customHeight="1" thickBot="1" x14ac:dyDescent="0.35">
      <c r="A816" s="257">
        <v>21849</v>
      </c>
      <c r="B816" s="269" t="s">
        <v>1524</v>
      </c>
      <c r="C816" s="258">
        <v>6017</v>
      </c>
      <c r="D816" s="259">
        <v>6</v>
      </c>
      <c r="E816" s="260" t="s">
        <v>1685</v>
      </c>
      <c r="F816" s="261"/>
      <c r="G816" s="262">
        <v>814</v>
      </c>
      <c r="P816" s="279">
        <v>21849</v>
      </c>
      <c r="Q816" s="284" t="s">
        <v>1524</v>
      </c>
      <c r="R816" s="285">
        <v>6017</v>
      </c>
      <c r="S816" s="286">
        <v>6</v>
      </c>
      <c r="T816" s="287" t="s">
        <v>1685</v>
      </c>
      <c r="U816" s="292"/>
      <c r="V816" s="288">
        <v>814</v>
      </c>
    </row>
    <row r="817" spans="1:22" ht="18.45" customHeight="1" thickBot="1" x14ac:dyDescent="0.35">
      <c r="A817" s="257">
        <v>21887</v>
      </c>
      <c r="B817" s="269" t="s">
        <v>1525</v>
      </c>
      <c r="C817" s="258">
        <v>6874</v>
      </c>
      <c r="D817" s="259">
        <v>6</v>
      </c>
      <c r="E817" s="260" t="s">
        <v>1571</v>
      </c>
      <c r="F817" s="261"/>
      <c r="G817" s="262">
        <v>815</v>
      </c>
      <c r="P817" s="279">
        <v>21887</v>
      </c>
      <c r="Q817" s="284" t="s">
        <v>1525</v>
      </c>
      <c r="R817" s="285">
        <v>6874</v>
      </c>
      <c r="S817" s="286">
        <v>6</v>
      </c>
      <c r="T817" s="287" t="s">
        <v>1571</v>
      </c>
      <c r="U817" s="292"/>
      <c r="V817" s="288">
        <v>815</v>
      </c>
    </row>
    <row r="818" spans="1:22" ht="18.45" customHeight="1" thickBot="1" x14ac:dyDescent="0.35">
      <c r="A818" s="257">
        <v>32029</v>
      </c>
      <c r="B818" s="269" t="s">
        <v>1537</v>
      </c>
      <c r="C818" s="258">
        <v>36318</v>
      </c>
      <c r="D818" s="259">
        <v>6</v>
      </c>
      <c r="E818" s="260" t="s">
        <v>1686</v>
      </c>
      <c r="F818" s="261"/>
      <c r="G818" s="262">
        <v>816</v>
      </c>
      <c r="P818" s="279">
        <v>32029</v>
      </c>
      <c r="Q818" s="284" t="s">
        <v>1537</v>
      </c>
      <c r="R818" s="285">
        <v>36318</v>
      </c>
      <c r="S818" s="286">
        <v>6</v>
      </c>
      <c r="T818" s="287" t="s">
        <v>1686</v>
      </c>
      <c r="U818" s="292"/>
      <c r="V818" s="288">
        <v>816</v>
      </c>
    </row>
    <row r="819" spans="1:22" ht="18.45" customHeight="1" thickBot="1" x14ac:dyDescent="0.35">
      <c r="A819" s="257">
        <v>32074</v>
      </c>
      <c r="B819" s="269" t="s">
        <v>1538</v>
      </c>
      <c r="C819" s="258">
        <v>36318</v>
      </c>
      <c r="D819" s="259">
        <v>6</v>
      </c>
      <c r="E819" s="260" t="s">
        <v>1687</v>
      </c>
      <c r="F819" s="261"/>
      <c r="G819" s="262">
        <v>817</v>
      </c>
      <c r="P819" s="279">
        <v>32074</v>
      </c>
      <c r="Q819" s="284" t="s">
        <v>1538</v>
      </c>
      <c r="R819" s="285">
        <v>36318</v>
      </c>
      <c r="S819" s="286">
        <v>6</v>
      </c>
      <c r="T819" s="287" t="s">
        <v>1687</v>
      </c>
      <c r="U819" s="292"/>
      <c r="V819" s="288">
        <v>817</v>
      </c>
    </row>
    <row r="820" spans="1:22" ht="18.45" customHeight="1" thickBot="1" x14ac:dyDescent="0.35">
      <c r="A820" s="257">
        <v>32036</v>
      </c>
      <c r="B820" s="269" t="s">
        <v>1539</v>
      </c>
      <c r="C820" s="258">
        <v>36318</v>
      </c>
      <c r="D820" s="259">
        <v>6</v>
      </c>
      <c r="E820" s="260" t="s">
        <v>1571</v>
      </c>
      <c r="F820" s="261"/>
      <c r="G820" s="262">
        <v>818</v>
      </c>
      <c r="P820" s="279">
        <v>32036</v>
      </c>
      <c r="Q820" s="284" t="s">
        <v>1539</v>
      </c>
      <c r="R820" s="285">
        <v>36318</v>
      </c>
      <c r="S820" s="286">
        <v>6</v>
      </c>
      <c r="T820" s="287" t="s">
        <v>1571</v>
      </c>
      <c r="U820" s="292"/>
      <c r="V820" s="288">
        <v>818</v>
      </c>
    </row>
    <row r="821" spans="1:22" ht="18.45" customHeight="1" thickBot="1" x14ac:dyDescent="0.35">
      <c r="A821" s="257">
        <v>32043</v>
      </c>
      <c r="B821" s="269" t="s">
        <v>1540</v>
      </c>
      <c r="C821" s="258">
        <v>36318</v>
      </c>
      <c r="D821" s="259">
        <v>6</v>
      </c>
      <c r="E821" s="260" t="s">
        <v>1688</v>
      </c>
      <c r="F821" s="261"/>
      <c r="G821" s="262">
        <v>819</v>
      </c>
      <c r="P821" s="279">
        <v>32043</v>
      </c>
      <c r="Q821" s="284" t="s">
        <v>1540</v>
      </c>
      <c r="R821" s="285">
        <v>36318</v>
      </c>
      <c r="S821" s="286">
        <v>6</v>
      </c>
      <c r="T821" s="287" t="s">
        <v>1688</v>
      </c>
      <c r="U821" s="292"/>
      <c r="V821" s="288">
        <v>819</v>
      </c>
    </row>
    <row r="822" spans="1:22" ht="18.45" customHeight="1" thickBot="1" x14ac:dyDescent="0.35">
      <c r="A822" s="257">
        <v>32081</v>
      </c>
      <c r="B822" s="269" t="s">
        <v>1541</v>
      </c>
      <c r="C822" s="258">
        <v>36318</v>
      </c>
      <c r="D822" s="259">
        <v>6</v>
      </c>
      <c r="E822" s="260" t="s">
        <v>1689</v>
      </c>
      <c r="F822" s="261"/>
      <c r="G822" s="262">
        <v>820</v>
      </c>
      <c r="P822" s="279">
        <v>32081</v>
      </c>
      <c r="Q822" s="284" t="s">
        <v>1541</v>
      </c>
      <c r="R822" s="285">
        <v>36318</v>
      </c>
      <c r="S822" s="286">
        <v>6</v>
      </c>
      <c r="T822" s="287" t="s">
        <v>1689</v>
      </c>
      <c r="U822" s="292"/>
      <c r="V822" s="288">
        <v>820</v>
      </c>
    </row>
    <row r="823" spans="1:22" ht="18.45" customHeight="1" thickBot="1" x14ac:dyDescent="0.35">
      <c r="A823" s="257">
        <v>32050</v>
      </c>
      <c r="B823" s="269" t="s">
        <v>1542</v>
      </c>
      <c r="C823" s="258">
        <v>36318</v>
      </c>
      <c r="D823" s="259">
        <v>6</v>
      </c>
      <c r="E823" s="260" t="s">
        <v>1690</v>
      </c>
      <c r="F823" s="261"/>
      <c r="G823" s="262">
        <v>821</v>
      </c>
      <c r="P823" s="279">
        <v>32050</v>
      </c>
      <c r="Q823" s="284" t="s">
        <v>1542</v>
      </c>
      <c r="R823" s="285">
        <v>36318</v>
      </c>
      <c r="S823" s="286">
        <v>6</v>
      </c>
      <c r="T823" s="287" t="s">
        <v>1690</v>
      </c>
      <c r="U823" s="292"/>
      <c r="V823" s="288">
        <v>821</v>
      </c>
    </row>
    <row r="824" spans="1:22" ht="18.45" customHeight="1" thickBot="1" x14ac:dyDescent="0.35">
      <c r="A824" s="257">
        <v>32098</v>
      </c>
      <c r="B824" s="269" t="s">
        <v>1543</v>
      </c>
      <c r="C824" s="258">
        <v>36318</v>
      </c>
      <c r="D824" s="259">
        <v>6</v>
      </c>
      <c r="E824" s="260" t="s">
        <v>1691</v>
      </c>
      <c r="F824" s="261"/>
      <c r="G824" s="262">
        <v>822</v>
      </c>
      <c r="P824" s="279">
        <v>32098</v>
      </c>
      <c r="Q824" s="284" t="s">
        <v>1543</v>
      </c>
      <c r="R824" s="285">
        <v>36318</v>
      </c>
      <c r="S824" s="286">
        <v>6</v>
      </c>
      <c r="T824" s="287" t="s">
        <v>1691</v>
      </c>
      <c r="U824" s="292"/>
      <c r="V824" s="288">
        <v>822</v>
      </c>
    </row>
    <row r="825" spans="1:22" ht="18.45" customHeight="1" thickBot="1" x14ac:dyDescent="0.35">
      <c r="A825" s="257">
        <v>31534</v>
      </c>
      <c r="B825" s="269" t="s">
        <v>1544</v>
      </c>
      <c r="C825" s="258">
        <v>36318</v>
      </c>
      <c r="D825" s="259">
        <v>6</v>
      </c>
      <c r="E825" s="260" t="s">
        <v>1692</v>
      </c>
      <c r="F825" s="261"/>
      <c r="G825" s="262">
        <v>823</v>
      </c>
      <c r="P825" s="279">
        <v>31534</v>
      </c>
      <c r="Q825" s="284" t="s">
        <v>1544</v>
      </c>
      <c r="R825" s="285">
        <v>36318</v>
      </c>
      <c r="S825" s="286">
        <v>6</v>
      </c>
      <c r="T825" s="287" t="s">
        <v>1692</v>
      </c>
      <c r="U825" s="292"/>
      <c r="V825" s="288">
        <v>823</v>
      </c>
    </row>
    <row r="826" spans="1:22" ht="18.45" customHeight="1" thickBot="1" x14ac:dyDescent="0.35">
      <c r="A826" s="257">
        <v>31558</v>
      </c>
      <c r="B826" s="269" t="s">
        <v>1545</v>
      </c>
      <c r="C826" s="258">
        <v>36318</v>
      </c>
      <c r="D826" s="259">
        <v>6</v>
      </c>
      <c r="E826" s="260" t="s">
        <v>1571</v>
      </c>
      <c r="F826" s="261"/>
      <c r="G826" s="262">
        <v>824</v>
      </c>
      <c r="P826" s="279">
        <v>31558</v>
      </c>
      <c r="Q826" s="284" t="s">
        <v>1545</v>
      </c>
      <c r="R826" s="285">
        <v>36318</v>
      </c>
      <c r="S826" s="286">
        <v>6</v>
      </c>
      <c r="T826" s="287" t="s">
        <v>1571</v>
      </c>
      <c r="U826" s="292"/>
      <c r="V826" s="288">
        <v>824</v>
      </c>
    </row>
    <row r="827" spans="1:22" ht="18.45" customHeight="1" thickBot="1" x14ac:dyDescent="0.35">
      <c r="A827" s="257">
        <v>31626</v>
      </c>
      <c r="B827" s="269" t="s">
        <v>1546</v>
      </c>
      <c r="C827" s="258">
        <v>36318</v>
      </c>
      <c r="D827" s="259">
        <v>6</v>
      </c>
      <c r="E827" s="260" t="s">
        <v>1693</v>
      </c>
      <c r="F827" s="261"/>
      <c r="G827" s="262">
        <v>825</v>
      </c>
      <c r="P827" s="279">
        <v>31626</v>
      </c>
      <c r="Q827" s="284" t="s">
        <v>1546</v>
      </c>
      <c r="R827" s="285">
        <v>36318</v>
      </c>
      <c r="S827" s="286">
        <v>6</v>
      </c>
      <c r="T827" s="287" t="s">
        <v>1693</v>
      </c>
      <c r="U827" s="292"/>
      <c r="V827" s="288">
        <v>825</v>
      </c>
    </row>
    <row r="828" spans="1:22" ht="18.45" customHeight="1" thickBot="1" x14ac:dyDescent="0.35">
      <c r="A828" s="257">
        <v>31541</v>
      </c>
      <c r="B828" s="269" t="s">
        <v>1547</v>
      </c>
      <c r="C828" s="258">
        <v>36318</v>
      </c>
      <c r="D828" s="259">
        <v>6</v>
      </c>
      <c r="E828" s="260" t="s">
        <v>1694</v>
      </c>
      <c r="F828" s="261"/>
      <c r="G828" s="262">
        <v>826</v>
      </c>
      <c r="P828" s="279">
        <v>31541</v>
      </c>
      <c r="Q828" s="284" t="s">
        <v>1547</v>
      </c>
      <c r="R828" s="285">
        <v>36318</v>
      </c>
      <c r="S828" s="286">
        <v>6</v>
      </c>
      <c r="T828" s="287" t="s">
        <v>1694</v>
      </c>
      <c r="U828" s="292"/>
      <c r="V828" s="288">
        <v>826</v>
      </c>
    </row>
    <row r="829" spans="1:22" ht="18.45" customHeight="1" thickBot="1" x14ac:dyDescent="0.35">
      <c r="A829" s="257">
        <v>31589</v>
      </c>
      <c r="B829" s="269" t="s">
        <v>1548</v>
      </c>
      <c r="C829" s="258">
        <v>36318</v>
      </c>
      <c r="D829" s="259">
        <v>6</v>
      </c>
      <c r="E829" s="260" t="s">
        <v>1695</v>
      </c>
      <c r="F829" s="261"/>
      <c r="G829" s="262">
        <v>827</v>
      </c>
      <c r="P829" s="279">
        <v>31589</v>
      </c>
      <c r="Q829" s="284" t="s">
        <v>1548</v>
      </c>
      <c r="R829" s="285">
        <v>36318</v>
      </c>
      <c r="S829" s="286">
        <v>6</v>
      </c>
      <c r="T829" s="287" t="s">
        <v>1695</v>
      </c>
      <c r="U829" s="292"/>
      <c r="V829" s="288">
        <v>827</v>
      </c>
    </row>
    <row r="830" spans="1:22" ht="18.45" customHeight="1" thickBot="1" x14ac:dyDescent="0.35">
      <c r="A830" s="257">
        <v>31664</v>
      </c>
      <c r="B830" s="269" t="s">
        <v>1549</v>
      </c>
      <c r="C830" s="258">
        <v>36318</v>
      </c>
      <c r="D830" s="259">
        <v>6</v>
      </c>
      <c r="E830" s="260" t="s">
        <v>1696</v>
      </c>
      <c r="F830" s="261"/>
      <c r="G830" s="262">
        <v>828</v>
      </c>
      <c r="P830" s="279">
        <v>31664</v>
      </c>
      <c r="Q830" s="284" t="s">
        <v>1549</v>
      </c>
      <c r="R830" s="285">
        <v>36318</v>
      </c>
      <c r="S830" s="286">
        <v>6</v>
      </c>
      <c r="T830" s="287" t="s">
        <v>1696</v>
      </c>
      <c r="U830" s="292"/>
      <c r="V830" s="288">
        <v>828</v>
      </c>
    </row>
    <row r="831" spans="1:22" ht="18.45" customHeight="1" thickBot="1" x14ac:dyDescent="0.35">
      <c r="A831" s="257">
        <v>16654</v>
      </c>
      <c r="B831" s="269" t="s">
        <v>1593</v>
      </c>
      <c r="C831" s="258">
        <v>36318</v>
      </c>
      <c r="D831" s="259">
        <v>6</v>
      </c>
      <c r="E831" s="260" t="s">
        <v>1571</v>
      </c>
      <c r="F831" s="261"/>
      <c r="G831" s="262">
        <v>829</v>
      </c>
      <c r="P831" s="279">
        <v>16654</v>
      </c>
      <c r="Q831" s="284" t="s">
        <v>1593</v>
      </c>
      <c r="R831" s="285">
        <v>36318</v>
      </c>
      <c r="S831" s="286">
        <v>6</v>
      </c>
      <c r="T831" s="287" t="s">
        <v>1571</v>
      </c>
      <c r="U831" s="292"/>
      <c r="V831" s="288">
        <v>829</v>
      </c>
    </row>
    <row r="832" spans="1:22" ht="18.45" customHeight="1" thickBot="1" x14ac:dyDescent="0.35">
      <c r="A832" s="257">
        <v>22105</v>
      </c>
      <c r="B832" s="269" t="s">
        <v>1594</v>
      </c>
      <c r="C832" s="258">
        <v>36318</v>
      </c>
      <c r="D832" s="259">
        <v>6</v>
      </c>
      <c r="E832" s="260" t="s">
        <v>1697</v>
      </c>
      <c r="F832" s="261"/>
      <c r="G832" s="262">
        <v>830</v>
      </c>
      <c r="P832" s="279">
        <v>22105</v>
      </c>
      <c r="Q832" s="284" t="s">
        <v>1594</v>
      </c>
      <c r="R832" s="285">
        <v>36318</v>
      </c>
      <c r="S832" s="286">
        <v>6</v>
      </c>
      <c r="T832" s="287" t="s">
        <v>1697</v>
      </c>
      <c r="U832" s="292"/>
      <c r="V832" s="288">
        <v>830</v>
      </c>
    </row>
    <row r="833" spans="1:22" ht="18.45" customHeight="1" thickBot="1" x14ac:dyDescent="0.35">
      <c r="A833" s="257">
        <v>16647</v>
      </c>
      <c r="B833" s="269" t="s">
        <v>1595</v>
      </c>
      <c r="C833" s="258">
        <v>36318</v>
      </c>
      <c r="D833" s="259">
        <v>6</v>
      </c>
      <c r="E833" s="260" t="s">
        <v>1698</v>
      </c>
      <c r="F833" s="261"/>
      <c r="G833" s="262">
        <v>831</v>
      </c>
      <c r="P833" s="279">
        <v>16647</v>
      </c>
      <c r="Q833" s="284" t="s">
        <v>1595</v>
      </c>
      <c r="R833" s="285">
        <v>36318</v>
      </c>
      <c r="S833" s="286">
        <v>6</v>
      </c>
      <c r="T833" s="287" t="s">
        <v>1698</v>
      </c>
      <c r="U833" s="292"/>
      <c r="V833" s="288">
        <v>831</v>
      </c>
    </row>
    <row r="834" spans="1:22" ht="18.45" customHeight="1" thickBot="1" x14ac:dyDescent="0.35">
      <c r="A834" s="257">
        <v>22044</v>
      </c>
      <c r="B834" s="269" t="s">
        <v>1596</v>
      </c>
      <c r="C834" s="258">
        <v>36318</v>
      </c>
      <c r="D834" s="259">
        <v>6</v>
      </c>
      <c r="E834" s="260" t="s">
        <v>1699</v>
      </c>
      <c r="F834" s="261"/>
      <c r="G834" s="262">
        <v>832</v>
      </c>
      <c r="P834" s="279">
        <v>22044</v>
      </c>
      <c r="Q834" s="284" t="s">
        <v>1596</v>
      </c>
      <c r="R834" s="285">
        <v>36318</v>
      </c>
      <c r="S834" s="286">
        <v>6</v>
      </c>
      <c r="T834" s="287" t="s">
        <v>1699</v>
      </c>
      <c r="U834" s="292"/>
      <c r="V834" s="288">
        <v>832</v>
      </c>
    </row>
    <row r="835" spans="1:22" ht="18.45" customHeight="1" thickBot="1" x14ac:dyDescent="0.35">
      <c r="A835" s="257">
        <v>31879</v>
      </c>
      <c r="B835" s="269" t="s">
        <v>1550</v>
      </c>
      <c r="C835" s="258">
        <v>36318</v>
      </c>
      <c r="D835" s="259">
        <v>6</v>
      </c>
      <c r="E835" s="260" t="s">
        <v>1700</v>
      </c>
      <c r="F835" s="261"/>
      <c r="G835" s="262">
        <v>833</v>
      </c>
      <c r="P835" s="279">
        <v>31879</v>
      </c>
      <c r="Q835" s="284" t="s">
        <v>1550</v>
      </c>
      <c r="R835" s="285">
        <v>36318</v>
      </c>
      <c r="S835" s="286">
        <v>6</v>
      </c>
      <c r="T835" s="287" t="s">
        <v>1700</v>
      </c>
      <c r="U835" s="292"/>
      <c r="V835" s="288">
        <v>833</v>
      </c>
    </row>
    <row r="836" spans="1:22" ht="18.45" customHeight="1" thickBot="1" x14ac:dyDescent="0.35">
      <c r="A836" s="257">
        <v>31930</v>
      </c>
      <c r="B836" s="269" t="s">
        <v>1551</v>
      </c>
      <c r="C836" s="258">
        <v>36318</v>
      </c>
      <c r="D836" s="259">
        <v>6</v>
      </c>
      <c r="E836" s="260" t="s">
        <v>1701</v>
      </c>
      <c r="F836" s="261"/>
      <c r="G836" s="262">
        <v>834</v>
      </c>
      <c r="P836" s="279">
        <v>31930</v>
      </c>
      <c r="Q836" s="284" t="s">
        <v>1551</v>
      </c>
      <c r="R836" s="285">
        <v>36318</v>
      </c>
      <c r="S836" s="286">
        <v>6</v>
      </c>
      <c r="T836" s="287" t="s">
        <v>1701</v>
      </c>
      <c r="U836" s="292"/>
      <c r="V836" s="288">
        <v>834</v>
      </c>
    </row>
    <row r="837" spans="1:22" ht="18.45" customHeight="1" thickBot="1" x14ac:dyDescent="0.35">
      <c r="A837" s="257">
        <v>20439</v>
      </c>
      <c r="B837" s="269" t="s">
        <v>1597</v>
      </c>
      <c r="C837" s="258">
        <v>36318</v>
      </c>
      <c r="D837" s="259">
        <v>6</v>
      </c>
      <c r="E837" s="260" t="s">
        <v>1702</v>
      </c>
      <c r="F837" s="261"/>
      <c r="G837" s="262">
        <v>835</v>
      </c>
      <c r="P837" s="279">
        <v>20439</v>
      </c>
      <c r="Q837" s="284" t="s">
        <v>1597</v>
      </c>
      <c r="R837" s="285">
        <v>36318</v>
      </c>
      <c r="S837" s="286">
        <v>6</v>
      </c>
      <c r="T837" s="287" t="s">
        <v>1702</v>
      </c>
      <c r="U837" s="292"/>
      <c r="V837" s="288">
        <v>835</v>
      </c>
    </row>
    <row r="838" spans="1:22" ht="18.45" customHeight="1" thickBot="1" x14ac:dyDescent="0.35">
      <c r="A838" s="257">
        <v>25588</v>
      </c>
      <c r="B838" s="269" t="s">
        <v>1598</v>
      </c>
      <c r="C838" s="258">
        <v>36318</v>
      </c>
      <c r="D838" s="259">
        <v>6</v>
      </c>
      <c r="E838" s="260" t="s">
        <v>1703</v>
      </c>
      <c r="F838" s="261"/>
      <c r="G838" s="262">
        <v>836</v>
      </c>
      <c r="P838" s="279">
        <v>25588</v>
      </c>
      <c r="Q838" s="284" t="s">
        <v>1598</v>
      </c>
      <c r="R838" s="285">
        <v>36318</v>
      </c>
      <c r="S838" s="286">
        <v>6</v>
      </c>
      <c r="T838" s="287" t="s">
        <v>1703</v>
      </c>
      <c r="U838" s="292"/>
      <c r="V838" s="288">
        <v>836</v>
      </c>
    </row>
    <row r="839" spans="1:22" ht="18.45" customHeight="1" thickBot="1" x14ac:dyDescent="0.35">
      <c r="A839" s="257">
        <v>2550</v>
      </c>
      <c r="B839" s="269" t="s">
        <v>122</v>
      </c>
      <c r="C839" s="258" t="s">
        <v>1571</v>
      </c>
      <c r="D839" s="259">
        <v>6</v>
      </c>
      <c r="E839" s="260" t="s">
        <v>1571</v>
      </c>
      <c r="F839" s="261">
        <v>0</v>
      </c>
      <c r="G839" s="262">
        <v>837</v>
      </c>
      <c r="P839" s="279">
        <v>2550</v>
      </c>
      <c r="Q839" s="284" t="s">
        <v>1964</v>
      </c>
      <c r="R839" s="284" t="s">
        <v>1571</v>
      </c>
      <c r="S839" s="286">
        <v>6</v>
      </c>
      <c r="T839" s="287" t="s">
        <v>1571</v>
      </c>
      <c r="U839" s="294">
        <v>0</v>
      </c>
      <c r="V839" s="288">
        <v>837</v>
      </c>
    </row>
    <row r="840" spans="1:22" ht="18.45" customHeight="1" thickBot="1" x14ac:dyDescent="0.35">
      <c r="A840" s="257">
        <v>41250</v>
      </c>
      <c r="B840" s="269" t="s">
        <v>1965</v>
      </c>
      <c r="C840" s="258">
        <v>21900</v>
      </c>
      <c r="D840" s="259"/>
      <c r="E840" s="260" t="s">
        <v>1966</v>
      </c>
      <c r="F840" s="261"/>
      <c r="G840" s="262">
        <v>838</v>
      </c>
      <c r="P840" s="279">
        <v>41250</v>
      </c>
      <c r="Q840" s="284" t="s">
        <v>1965</v>
      </c>
      <c r="R840" s="295">
        <v>21900</v>
      </c>
      <c r="S840" s="292"/>
      <c r="T840" s="287" t="s">
        <v>1966</v>
      </c>
      <c r="U840" s="292"/>
      <c r="V840" s="288">
        <v>838</v>
      </c>
    </row>
    <row r="841" spans="1:22" ht="18.45" customHeight="1" thickBot="1" x14ac:dyDescent="0.35">
      <c r="A841" s="257">
        <v>41252</v>
      </c>
      <c r="B841" s="269" t="s">
        <v>1967</v>
      </c>
      <c r="C841" s="258">
        <v>13950</v>
      </c>
      <c r="D841" s="259"/>
      <c r="E841" s="260" t="s">
        <v>1966</v>
      </c>
      <c r="F841" s="261"/>
      <c r="G841" s="262">
        <v>839</v>
      </c>
      <c r="P841" s="279">
        <v>41252</v>
      </c>
      <c r="Q841" s="284" t="s">
        <v>1967</v>
      </c>
      <c r="R841" s="295">
        <v>13950</v>
      </c>
      <c r="S841" s="292"/>
      <c r="T841" s="287" t="s">
        <v>1966</v>
      </c>
      <c r="U841" s="292"/>
      <c r="V841" s="288">
        <v>839</v>
      </c>
    </row>
    <row r="842" spans="1:22" ht="18.45" customHeight="1" thickBot="1" x14ac:dyDescent="0.35">
      <c r="A842" s="257">
        <v>41251</v>
      </c>
      <c r="B842" s="269" t="s">
        <v>1968</v>
      </c>
      <c r="C842" s="258">
        <v>14950</v>
      </c>
      <c r="D842" s="259"/>
      <c r="E842" s="260" t="s">
        <v>1966</v>
      </c>
      <c r="F842" s="261"/>
      <c r="G842" s="262">
        <v>840</v>
      </c>
      <c r="P842" s="279">
        <v>41251</v>
      </c>
      <c r="Q842" s="284" t="s">
        <v>1968</v>
      </c>
      <c r="R842" s="295">
        <v>14950</v>
      </c>
      <c r="S842" s="292"/>
      <c r="T842" s="287" t="s">
        <v>1966</v>
      </c>
      <c r="U842" s="292"/>
      <c r="V842" s="288">
        <v>840</v>
      </c>
    </row>
    <row r="843" spans="1:22" ht="18.45" customHeight="1" thickBot="1" x14ac:dyDescent="0.35">
      <c r="A843" s="257">
        <v>41253</v>
      </c>
      <c r="B843" s="269" t="s">
        <v>1969</v>
      </c>
      <c r="C843" s="258">
        <v>10110</v>
      </c>
      <c r="D843" s="259"/>
      <c r="E843" s="260" t="s">
        <v>1966</v>
      </c>
      <c r="F843" s="261"/>
      <c r="G843" s="262">
        <v>841</v>
      </c>
      <c r="P843" s="279">
        <v>41253</v>
      </c>
      <c r="Q843" s="284" t="s">
        <v>1969</v>
      </c>
      <c r="R843" s="295">
        <v>10110</v>
      </c>
      <c r="S843" s="292"/>
      <c r="T843" s="287" t="s">
        <v>1966</v>
      </c>
      <c r="U843" s="292"/>
      <c r="V843" s="288">
        <v>841</v>
      </c>
    </row>
    <row r="844" spans="1:22" ht="18.45" customHeight="1" thickBot="1" x14ac:dyDescent="0.35">
      <c r="A844" s="257">
        <v>55386</v>
      </c>
      <c r="B844" s="269" t="s">
        <v>1970</v>
      </c>
      <c r="C844" s="258">
        <v>21950</v>
      </c>
      <c r="D844" s="259"/>
      <c r="E844" s="260" t="s">
        <v>1966</v>
      </c>
      <c r="F844" s="261"/>
      <c r="G844" s="262">
        <v>842</v>
      </c>
      <c r="P844" s="279">
        <v>55386</v>
      </c>
      <c r="Q844" s="284" t="s">
        <v>1970</v>
      </c>
      <c r="R844" s="296">
        <v>21950</v>
      </c>
      <c r="S844" s="292"/>
      <c r="T844" s="287" t="s">
        <v>1966</v>
      </c>
      <c r="U844" s="292"/>
      <c r="V844" s="288">
        <v>842</v>
      </c>
    </row>
    <row r="845" spans="1:22" ht="18.45" customHeight="1" x14ac:dyDescent="0.3">
      <c r="A845" s="47">
        <v>51000</v>
      </c>
      <c r="B845" s="270" t="s">
        <v>1971</v>
      </c>
      <c r="C845" s="48">
        <v>116000</v>
      </c>
    </row>
    <row r="846" spans="1:22" ht="18.45" customHeight="1" x14ac:dyDescent="0.3">
      <c r="A846" s="47">
        <v>51035</v>
      </c>
      <c r="B846" s="270" t="s">
        <v>1972</v>
      </c>
      <c r="C846" s="48">
        <v>159000</v>
      </c>
    </row>
    <row r="847" spans="1:22" ht="18.45" customHeight="1" x14ac:dyDescent="0.3">
      <c r="A847" s="47">
        <v>80029</v>
      </c>
      <c r="B847" s="270" t="s">
        <v>1973</v>
      </c>
      <c r="C847" s="48">
        <v>27900</v>
      </c>
    </row>
    <row r="848" spans="1:22" ht="18.45" customHeight="1" x14ac:dyDescent="0.3">
      <c r="A848" s="47">
        <v>3108</v>
      </c>
      <c r="B848" s="270" t="s">
        <v>1974</v>
      </c>
      <c r="C848" s="48">
        <v>2180</v>
      </c>
    </row>
  </sheetData>
  <protectedRanges>
    <protectedRange sqref="A645:A651" name="Range1_7_1"/>
    <protectedRange sqref="A660" name="Range1_1_2_1"/>
    <protectedRange sqref="A652:A655" name="Range1_2_2_2"/>
    <protectedRange sqref="A661:A662" name="Range1_3_2_1"/>
    <protectedRange sqref="A656:A659 A663:A667" name="Range1_4_2_1"/>
    <protectedRange sqref="A673:A674" name="Range1_5_2_1"/>
  </protectedRanges>
  <sortState xmlns:xlrd2="http://schemas.microsoft.com/office/spreadsheetml/2017/richdata2" ref="A3:G839">
    <sortCondition ref="G3:G839"/>
  </sortState>
  <printOptions horizontalCentered="1"/>
  <pageMargins left="0" right="0" top="0.19685039370078741" bottom="0.19685039370078741" header="0" footer="0"/>
  <pageSetup paperSize="9" fitToHeight="0" orientation="portrait" horizontalDpi="300" verticalDpi="300" r:id="rId1"/>
  <headerFooter alignWithMargins="0"/>
  <rowBreaks count="2" manualBreakCount="2">
    <brk id="282" max="11" man="1"/>
    <brk id="332" max="1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pageSetUpPr fitToPage="1"/>
  </sheetPr>
  <dimension ref="A1:O262"/>
  <sheetViews>
    <sheetView showGridLines="0" tabSelected="1" view="pageBreakPreview" zoomScale="85" zoomScaleNormal="98" zoomScaleSheetLayoutView="85" workbookViewId="0">
      <selection activeCell="B3" sqref="B3:D3"/>
    </sheetView>
  </sheetViews>
  <sheetFormatPr defaultColWidth="11.44140625" defaultRowHeight="17.399999999999999" x14ac:dyDescent="0.3"/>
  <cols>
    <col min="1" max="1" width="15.6640625" style="27" customWidth="1"/>
    <col min="2" max="2" width="10.44140625" style="27" customWidth="1"/>
    <col min="3" max="3" width="29.109375" style="26" customWidth="1"/>
    <col min="4" max="4" width="11.109375" style="24" customWidth="1"/>
    <col min="5" max="5" width="6" style="5" bestFit="1" customWidth="1"/>
    <col min="6" max="6" width="13.21875" style="5" customWidth="1"/>
    <col min="7" max="7" width="7.77734375" style="5" hidden="1" customWidth="1"/>
    <col min="8" max="8" width="12.44140625" style="38" bestFit="1" customWidth="1"/>
    <col min="9" max="9" width="11.109375" style="5" customWidth="1"/>
    <col min="10" max="10" width="17" style="5" customWidth="1"/>
    <col min="11" max="11" width="50" style="5" customWidth="1"/>
    <col min="12" max="12" width="7.33203125" style="5" customWidth="1"/>
    <col min="13" max="13" width="11.44140625" style="5"/>
    <col min="14" max="14" width="6.5546875" style="5" customWidth="1"/>
    <col min="15" max="15" width="11.44140625" style="5" hidden="1" customWidth="1"/>
    <col min="16" max="16384" width="11.44140625" style="5"/>
  </cols>
  <sheetData>
    <row r="1" spans="1:11" ht="13.8" x14ac:dyDescent="0.25">
      <c r="A1" s="234" t="s">
        <v>1089</v>
      </c>
      <c r="B1" s="324"/>
      <c r="C1" s="325"/>
      <c r="D1" s="326"/>
      <c r="E1" s="1"/>
      <c r="F1" s="248"/>
      <c r="G1" s="248"/>
      <c r="H1" s="246"/>
      <c r="I1" s="243"/>
      <c r="J1" s="23" t="s">
        <v>1090</v>
      </c>
      <c r="K1" s="25"/>
    </row>
    <row r="2" spans="1:11" ht="18.600000000000001" customHeight="1" x14ac:dyDescent="0.25">
      <c r="A2" s="235" t="s">
        <v>1091</v>
      </c>
      <c r="B2" s="327"/>
      <c r="C2" s="327"/>
      <c r="D2" s="328"/>
      <c r="E2" s="251" t="s">
        <v>1975</v>
      </c>
      <c r="F2" s="29">
        <f ca="1">TODAY()</f>
        <v>46154</v>
      </c>
      <c r="G2" s="29"/>
      <c r="H2" s="35"/>
      <c r="I2" s="244"/>
    </row>
    <row r="3" spans="1:11" ht="25.2" customHeight="1" thickBot="1" x14ac:dyDescent="0.3">
      <c r="A3" s="236" t="s">
        <v>1145</v>
      </c>
      <c r="B3" s="327"/>
      <c r="C3" s="327"/>
      <c r="D3" s="328"/>
      <c r="E3" s="2"/>
      <c r="F3" s="247"/>
      <c r="G3" s="249"/>
      <c r="H3" s="36"/>
      <c r="I3" s="244"/>
    </row>
    <row r="4" spans="1:11" ht="21" customHeight="1" thickBot="1" x14ac:dyDescent="0.3">
      <c r="A4" s="239" t="s">
        <v>1092</v>
      </c>
      <c r="B4" s="322"/>
      <c r="C4" s="323"/>
      <c r="D4" s="28" t="s">
        <v>1093</v>
      </c>
      <c r="E4" s="6"/>
      <c r="F4" s="30">
        <f>SUM(F8:F9820)</f>
        <v>0</v>
      </c>
      <c r="G4" s="31" t="s">
        <v>1094</v>
      </c>
      <c r="H4" s="129"/>
      <c r="I4" s="244"/>
    </row>
    <row r="5" spans="1:11" ht="21" customHeight="1" thickBot="1" x14ac:dyDescent="0.3">
      <c r="A5" s="316" t="s">
        <v>1570</v>
      </c>
      <c r="B5" s="317"/>
      <c r="C5" s="318"/>
      <c r="D5" s="237"/>
      <c r="E5" s="13"/>
      <c r="F5" s="7">
        <f>-F4*E5</f>
        <v>0</v>
      </c>
      <c r="G5" s="14" t="s">
        <v>1095</v>
      </c>
      <c r="H5" s="129"/>
      <c r="I5" s="244"/>
    </row>
    <row r="6" spans="1:11" ht="18.600000000000001" customHeight="1" thickBot="1" x14ac:dyDescent="0.3">
      <c r="A6" s="319"/>
      <c r="B6" s="320"/>
      <c r="C6" s="321"/>
      <c r="D6" s="303" t="s">
        <v>1096</v>
      </c>
      <c r="E6" s="304"/>
      <c r="F6" s="305">
        <f>SUM(F4:F5)</f>
        <v>0</v>
      </c>
      <c r="G6" s="4"/>
      <c r="H6" s="35"/>
      <c r="I6" s="244"/>
    </row>
    <row r="7" spans="1:11" ht="20.399999999999999" customHeight="1" thickBot="1" x14ac:dyDescent="0.3">
      <c r="A7" s="240" t="s">
        <v>0</v>
      </c>
      <c r="B7" s="297" t="s">
        <v>1144</v>
      </c>
      <c r="C7" s="301" t="s">
        <v>1</v>
      </c>
      <c r="D7" s="311" t="s">
        <v>3</v>
      </c>
      <c r="E7" s="312" t="s">
        <v>2</v>
      </c>
      <c r="F7" s="311" t="s">
        <v>1097</v>
      </c>
      <c r="G7" s="313"/>
      <c r="H7" s="314" t="s">
        <v>1484</v>
      </c>
      <c r="I7" s="315" t="s">
        <v>1483</v>
      </c>
    </row>
    <row r="8" spans="1:11" ht="18" thickBot="1" x14ac:dyDescent="0.35">
      <c r="A8" s="275"/>
      <c r="B8" s="298"/>
      <c r="C8" s="302" t="str">
        <f>IFERROR(IF(ISBLANK(A8),"",VLOOKUP(A8,frente!A$2:D$9835,2,FALSE)),"")</f>
        <v/>
      </c>
      <c r="D8" s="306" t="str">
        <f>IFERROR(IF(ISBLANK(A8),"",VLOOKUP(A8,frente!A$1:D$99866,3,FALSE)),"")</f>
        <v/>
      </c>
      <c r="E8" s="307" t="str">
        <f>IFERROR(IF(ISBLANK(B8),"",VLOOKUP(A8,frente!A$2:D$9835,4,FALSE)),"")</f>
        <v/>
      </c>
      <c r="F8" s="308" t="str">
        <f t="shared" ref="F8:F71" si="0">IFERROR(IF(ISBLANK(A8),"",B8*D8),"")</f>
        <v/>
      </c>
      <c r="G8" s="309"/>
      <c r="H8" s="310" t="str">
        <f>IF(ISBLANK(A8),"",IF(IFERROR(IF(ISBLANK(A8),"",VLOOKUP(A8,frente!A$2:G$976,5,FALSE)),"")="","N/A",IFERROR(IF(ISBLANK(A8),"",VLOOKUP(A8,frente!A$2:G$976,5,FALSE)),"")))</f>
        <v/>
      </c>
      <c r="I8" s="310" t="str">
        <f>IF(ISBLANK(A8),"",IF(IFERROR(IF(ISBLANK(A8),"",VLOOKUP(A8,frente!A$2:G$976,6,FALSE)),"")="","N/A",IFERROR(IF(ISBLANK(A8),"",VLOOKUP(A8,frente!A$2:G$976,6,FALSE)),"")))</f>
        <v/>
      </c>
      <c r="K8" s="24"/>
    </row>
    <row r="9" spans="1:11" ht="18" thickBot="1" x14ac:dyDescent="0.35">
      <c r="A9" s="276"/>
      <c r="B9" s="299"/>
      <c r="C9" s="39" t="str">
        <f>IFERROR(IF(ISBLANK(A9),"",VLOOKUP(A9,frente!A$2:D$9835,2,FALSE)),"")</f>
        <v/>
      </c>
      <c r="D9" s="32" t="str">
        <f>IFERROR(IF(ISBLANK(A9),"",VLOOKUP(A9,frente!A$1:D$99866,3,FALSE)),"")</f>
        <v/>
      </c>
      <c r="E9" s="33" t="str">
        <f>IFERROR(IF(ISBLANK(B9),"",VLOOKUP(A9,frente!A$2:D$9835,4,FALSE)),"")</f>
        <v/>
      </c>
      <c r="F9" s="34" t="str">
        <f t="shared" si="0"/>
        <v/>
      </c>
      <c r="G9" s="3"/>
      <c r="H9" s="40" t="str">
        <f>IF(ISBLANK(A9),"",IF(IFERROR(IF(ISBLANK(A9),"",VLOOKUP(A9,frente!A$2:G$976,5,FALSE)),"")="","N/A",IFERROR(IF(ISBLANK(A9),"",VLOOKUP(A9,frente!A$2:G$976,5,FALSE)),"")))</f>
        <v/>
      </c>
      <c r="I9" s="40" t="str">
        <f>IF(ISBLANK(A9),"",IF(IFERROR(IF(ISBLANK(A9),"",VLOOKUP(A9,frente!A$2:G$976,6,FALSE)),"")="","N/A",IFERROR(IF(ISBLANK(A9),"",VLOOKUP(A9,frente!A$2:G$976,6,FALSE)),"")))</f>
        <v/>
      </c>
    </row>
    <row r="10" spans="1:11" ht="18" thickBot="1" x14ac:dyDescent="0.35">
      <c r="A10" s="276"/>
      <c r="B10" s="299"/>
      <c r="C10" s="39" t="str">
        <f>IFERROR(IF(ISBLANK(A10),"",VLOOKUP(A10,frente!A$2:D$9835,2,FALSE)),"")</f>
        <v/>
      </c>
      <c r="D10" s="32" t="str">
        <f>IFERROR(IF(ISBLANK(A10),"",VLOOKUP(A10,frente!A$1:D$99866,3,FALSE)),"")</f>
        <v/>
      </c>
      <c r="E10" s="33" t="str">
        <f>IFERROR(IF(ISBLANK(B10),"",VLOOKUP(A10,frente!A$2:D$9835,4,FALSE)),"")</f>
        <v/>
      </c>
      <c r="F10" s="34" t="str">
        <f t="shared" si="0"/>
        <v/>
      </c>
      <c r="G10" s="3"/>
      <c r="H10" s="40" t="str">
        <f>IF(ISBLANK(A10),"",IF(IFERROR(IF(ISBLANK(A10),"",VLOOKUP(A10,frente!A$2:G$976,5,FALSE)),"")="","N/A",IFERROR(IF(ISBLANK(A10),"",VLOOKUP(A10,frente!A$2:G$976,5,FALSE)),"")))</f>
        <v/>
      </c>
      <c r="I10" s="40" t="str">
        <f>IF(ISBLANK(A10),"",IF(IFERROR(IF(ISBLANK(A10),"",VLOOKUP(A10,frente!A$2:G$976,6,FALSE)),"")="","N/A",IFERROR(IF(ISBLANK(A10),"",VLOOKUP(A10,frente!A$2:G$976,6,FALSE)),"")))</f>
        <v/>
      </c>
    </row>
    <row r="11" spans="1:11" ht="18" thickBot="1" x14ac:dyDescent="0.35">
      <c r="A11" s="276"/>
      <c r="B11" s="299"/>
      <c r="C11" s="39" t="str">
        <f>IFERROR(IF(ISBLANK(A11),"",VLOOKUP(A11,frente!A$2:D$9835,2,FALSE)),"")</f>
        <v/>
      </c>
      <c r="D11" s="32" t="str">
        <f>IFERROR(IF(ISBLANK(A11),"",VLOOKUP(A11,frente!A$1:D$99866,3,FALSE)),"")</f>
        <v/>
      </c>
      <c r="E11" s="33" t="str">
        <f>IFERROR(IF(ISBLANK(B11),"",VLOOKUP(A11,frente!A$2:D$9835,4,FALSE)),"")</f>
        <v/>
      </c>
      <c r="F11" s="34" t="str">
        <f t="shared" si="0"/>
        <v/>
      </c>
      <c r="G11" s="3"/>
      <c r="H11" s="40" t="str">
        <f>IF(ISBLANK(A11),"",IF(IFERROR(IF(ISBLANK(A11),"",VLOOKUP(A11,frente!A$2:G$976,5,FALSE)),"")="","N/A",IFERROR(IF(ISBLANK(A11),"",VLOOKUP(A11,frente!A$2:G$976,5,FALSE)),"")))</f>
        <v/>
      </c>
      <c r="I11" s="40" t="str">
        <f>IF(ISBLANK(A11),"",IF(IFERROR(IF(ISBLANK(A11),"",VLOOKUP(A11,frente!A$2:G$976,6,FALSE)),"")="","N/A",IFERROR(IF(ISBLANK(A11),"",VLOOKUP(A11,frente!A$2:G$976,6,FALSE)),"")))</f>
        <v/>
      </c>
    </row>
    <row r="12" spans="1:11" ht="18" thickBot="1" x14ac:dyDescent="0.35">
      <c r="A12" s="276"/>
      <c r="B12" s="299"/>
      <c r="C12" s="39" t="str">
        <f>IFERROR(IF(ISBLANK(A12),"",VLOOKUP(A12,frente!A$2:D$9835,2,FALSE)),"")</f>
        <v/>
      </c>
      <c r="D12" s="32" t="str">
        <f>IFERROR(IF(ISBLANK(A12),"",VLOOKUP(A12,frente!A$1:D$99866,3,FALSE)),"")</f>
        <v/>
      </c>
      <c r="E12" s="33" t="str">
        <f>IFERROR(IF(ISBLANK(B12),"",VLOOKUP(A12,frente!A$2:D$9835,4,FALSE)),"")</f>
        <v/>
      </c>
      <c r="F12" s="34" t="str">
        <f t="shared" si="0"/>
        <v/>
      </c>
      <c r="G12" s="3"/>
      <c r="H12" s="40" t="str">
        <f>IF(ISBLANK(A12),"",IF(IFERROR(IF(ISBLANK(A12),"",VLOOKUP(A12,frente!A$2:G$976,5,FALSE)),"")="","N/A",IFERROR(IF(ISBLANK(A12),"",VLOOKUP(A12,frente!A$2:G$976,5,FALSE)),"")))</f>
        <v/>
      </c>
      <c r="I12" s="40" t="str">
        <f>IF(ISBLANK(A12),"",IF(IFERROR(IF(ISBLANK(A12),"",VLOOKUP(A12,frente!A$2:G$976,6,FALSE)),"")="","N/A",IFERROR(IF(ISBLANK(A12),"",VLOOKUP(A12,frente!A$2:G$976,6,FALSE)),"")))</f>
        <v/>
      </c>
    </row>
    <row r="13" spans="1:11" ht="18" thickBot="1" x14ac:dyDescent="0.35">
      <c r="A13" s="276"/>
      <c r="B13" s="299"/>
      <c r="C13" s="39" t="str">
        <f>IFERROR(IF(ISBLANK(A13),"",VLOOKUP(A13,frente!A$2:D$9835,2,FALSE)),"")</f>
        <v/>
      </c>
      <c r="D13" s="32" t="str">
        <f>IFERROR(IF(ISBLANK(A13),"",VLOOKUP(A13,frente!A$1:D$99866,3,FALSE)),"")</f>
        <v/>
      </c>
      <c r="E13" s="33" t="str">
        <f>IFERROR(IF(ISBLANK(B13),"",VLOOKUP(A13,frente!A$2:D$9835,4,FALSE)),"")</f>
        <v/>
      </c>
      <c r="F13" s="34" t="str">
        <f t="shared" si="0"/>
        <v/>
      </c>
      <c r="G13" s="3"/>
      <c r="H13" s="40" t="str">
        <f>IF(ISBLANK(A13),"",IF(IFERROR(IF(ISBLANK(A13),"",VLOOKUP(A13,frente!A$2:G$976,5,FALSE)),"")="","N/A",IFERROR(IF(ISBLANK(A13),"",VLOOKUP(A13,frente!A$2:G$976,5,FALSE)),"")))</f>
        <v/>
      </c>
      <c r="I13" s="40" t="str">
        <f>IF(ISBLANK(A13),"",IF(IFERROR(IF(ISBLANK(A13),"",VLOOKUP(A13,frente!A$2:G$976,6,FALSE)),"")="","N/A",IFERROR(IF(ISBLANK(A13),"",VLOOKUP(A13,frente!A$2:G$976,6,FALSE)),"")))</f>
        <v/>
      </c>
    </row>
    <row r="14" spans="1:11" ht="18" thickBot="1" x14ac:dyDescent="0.35">
      <c r="A14" s="276"/>
      <c r="B14" s="299"/>
      <c r="C14" s="39" t="str">
        <f>IFERROR(IF(ISBLANK(A14),"",VLOOKUP(A14,frente!A$2:D$9835,2,FALSE)),"")</f>
        <v/>
      </c>
      <c r="D14" s="32" t="str">
        <f>IFERROR(IF(ISBLANK(A14),"",VLOOKUP(A14,frente!A$1:D$99866,3,FALSE)),"")</f>
        <v/>
      </c>
      <c r="E14" s="33" t="str">
        <f>IFERROR(IF(ISBLANK(B14),"",VLOOKUP(A14,frente!A$2:D$9835,4,FALSE)),"")</f>
        <v/>
      </c>
      <c r="F14" s="34" t="str">
        <f t="shared" si="0"/>
        <v/>
      </c>
      <c r="G14" s="3"/>
      <c r="H14" s="40" t="str">
        <f>IF(ISBLANK(A14),"",IF(IFERROR(IF(ISBLANK(A14),"",VLOOKUP(A14,frente!A$2:G$976,5,FALSE)),"")="","N/A",IFERROR(IF(ISBLANK(A14),"",VLOOKUP(A14,frente!A$2:G$976,5,FALSE)),"")))</f>
        <v/>
      </c>
      <c r="I14" s="40" t="str">
        <f>IF(ISBLANK(A14),"",IF(IFERROR(IF(ISBLANK(A14),"",VLOOKUP(A14,frente!A$2:G$976,6,FALSE)),"")="","N/A",IFERROR(IF(ISBLANK(A14),"",VLOOKUP(A14,frente!A$2:G$976,6,FALSE)),"")))</f>
        <v/>
      </c>
    </row>
    <row r="15" spans="1:11" ht="18" thickBot="1" x14ac:dyDescent="0.35">
      <c r="A15" s="276"/>
      <c r="B15" s="299"/>
      <c r="C15" s="39" t="str">
        <f>IFERROR(IF(ISBLANK(A15),"",VLOOKUP(A15,frente!A$2:D$9835,2,FALSE)),"")</f>
        <v/>
      </c>
      <c r="D15" s="32" t="str">
        <f>IFERROR(IF(ISBLANK(A15),"",VLOOKUP(A15,frente!A$1:D$99866,3,FALSE)),"")</f>
        <v/>
      </c>
      <c r="E15" s="33" t="str">
        <f>IFERROR(IF(ISBLANK(B15),"",VLOOKUP(A15,frente!A$2:D$9835,4,FALSE)),"")</f>
        <v/>
      </c>
      <c r="F15" s="34" t="str">
        <f t="shared" si="0"/>
        <v/>
      </c>
      <c r="G15" s="3"/>
      <c r="H15" s="40" t="str">
        <f>IF(ISBLANK(A15),"",IF(IFERROR(IF(ISBLANK(A15),"",VLOOKUP(A15,frente!A$2:G$976,5,FALSE)),"")="","N/A",IFERROR(IF(ISBLANK(A15),"",VLOOKUP(A15,frente!A$2:G$976,5,FALSE)),"")))</f>
        <v/>
      </c>
      <c r="I15" s="40" t="str">
        <f>IF(ISBLANK(A15),"",IF(IFERROR(IF(ISBLANK(A15),"",VLOOKUP(A15,frente!A$2:G$976,6,FALSE)),"")="","N/A",IFERROR(IF(ISBLANK(A15),"",VLOOKUP(A15,frente!A$2:G$976,6,FALSE)),"")))</f>
        <v/>
      </c>
    </row>
    <row r="16" spans="1:11" ht="18" thickBot="1" x14ac:dyDescent="0.35">
      <c r="A16" s="276"/>
      <c r="B16" s="299"/>
      <c r="C16" s="39" t="str">
        <f>IFERROR(IF(ISBLANK(A16),"",VLOOKUP(A16,frente!A$2:D$9835,2,FALSE)),"")</f>
        <v/>
      </c>
      <c r="D16" s="32" t="str">
        <f>IFERROR(IF(ISBLANK(A16),"",VLOOKUP(A16,frente!A$1:D$99866,3,FALSE)),"")</f>
        <v/>
      </c>
      <c r="E16" s="33" t="str">
        <f>IFERROR(IF(ISBLANK(B16),"",VLOOKUP(A16,frente!A$2:D$9835,4,FALSE)),"")</f>
        <v/>
      </c>
      <c r="F16" s="34" t="str">
        <f t="shared" si="0"/>
        <v/>
      </c>
      <c r="G16" s="3"/>
      <c r="H16" s="40" t="str">
        <f>IF(ISBLANK(A16),"",IF(IFERROR(IF(ISBLANK(A16),"",VLOOKUP(A16,frente!A$2:G$976,5,FALSE)),"")="","N/A",IFERROR(IF(ISBLANK(A16),"",VLOOKUP(A16,frente!A$2:G$976,5,FALSE)),"")))</f>
        <v/>
      </c>
      <c r="I16" s="40" t="str">
        <f>IF(ISBLANK(A16),"",IF(IFERROR(IF(ISBLANK(A16),"",VLOOKUP(A16,frente!A$2:G$976,6,FALSE)),"")="","N/A",IFERROR(IF(ISBLANK(A16),"",VLOOKUP(A16,frente!A$2:G$976,6,FALSE)),"")))</f>
        <v/>
      </c>
    </row>
    <row r="17" spans="1:9" ht="18" thickBot="1" x14ac:dyDescent="0.35">
      <c r="A17" s="276"/>
      <c r="B17" s="299"/>
      <c r="C17" s="39" t="str">
        <f>IFERROR(IF(ISBLANK(A17),"",VLOOKUP(A17,frente!A$2:D$9835,2,FALSE)),"")</f>
        <v/>
      </c>
      <c r="D17" s="32" t="str">
        <f>IFERROR(IF(ISBLANK(A17),"",VLOOKUP(A17,frente!A$1:D$99866,3,FALSE)),"")</f>
        <v/>
      </c>
      <c r="E17" s="33" t="str">
        <f>IFERROR(IF(ISBLANK(B17),"",VLOOKUP(A17,frente!A$2:D$9835,4,FALSE)),"")</f>
        <v/>
      </c>
      <c r="F17" s="34" t="str">
        <f t="shared" si="0"/>
        <v/>
      </c>
      <c r="G17" s="3"/>
      <c r="H17" s="40" t="str">
        <f>IF(ISBLANK(A17),"",IF(IFERROR(IF(ISBLANK(A17),"",VLOOKUP(A17,frente!A$2:G$976,5,FALSE)),"")="","N/A",IFERROR(IF(ISBLANK(A17),"",VLOOKUP(A17,frente!A$2:G$976,5,FALSE)),"")))</f>
        <v/>
      </c>
      <c r="I17" s="40" t="str">
        <f>IF(ISBLANK(A17),"",IF(IFERROR(IF(ISBLANK(A17),"",VLOOKUP(A17,frente!A$2:G$976,6,FALSE)),"")="","N/A",IFERROR(IF(ISBLANK(A17),"",VLOOKUP(A17,frente!A$2:G$976,6,FALSE)),"")))</f>
        <v/>
      </c>
    </row>
    <row r="18" spans="1:9" ht="18" thickBot="1" x14ac:dyDescent="0.35">
      <c r="A18" s="276"/>
      <c r="B18" s="299"/>
      <c r="C18" s="39" t="str">
        <f>IFERROR(IF(ISBLANK(A18),"",VLOOKUP(A18,frente!A$2:D$9835,2,FALSE)),"")</f>
        <v/>
      </c>
      <c r="D18" s="32" t="str">
        <f>IFERROR(IF(ISBLANK(A18),"",VLOOKUP(A18,frente!A$1:D$99866,3,FALSE)),"")</f>
        <v/>
      </c>
      <c r="E18" s="33" t="str">
        <f>IFERROR(IF(ISBLANK(B18),"",VLOOKUP(A18,frente!A$2:D$9835,4,FALSE)),"")</f>
        <v/>
      </c>
      <c r="F18" s="34" t="str">
        <f t="shared" si="0"/>
        <v/>
      </c>
      <c r="G18" s="3"/>
      <c r="H18" s="40" t="str">
        <f>IF(ISBLANK(A18),"",IF(IFERROR(IF(ISBLANK(A18),"",VLOOKUP(A18,frente!A$2:G$976,5,FALSE)),"")="","N/A",IFERROR(IF(ISBLANK(A18),"",VLOOKUP(A18,frente!A$2:G$976,5,FALSE)),"")))</f>
        <v/>
      </c>
      <c r="I18" s="40" t="str">
        <f>IF(ISBLANK(A18),"",IF(IFERROR(IF(ISBLANK(A18),"",VLOOKUP(A18,frente!A$2:G$976,6,FALSE)),"")="","N/A",IFERROR(IF(ISBLANK(A18),"",VLOOKUP(A18,frente!A$2:G$976,6,FALSE)),"")))</f>
        <v/>
      </c>
    </row>
    <row r="19" spans="1:9" ht="18" thickBot="1" x14ac:dyDescent="0.35">
      <c r="A19" s="276"/>
      <c r="B19" s="299"/>
      <c r="C19" s="39" t="str">
        <f>IFERROR(IF(ISBLANK(A19),"",VLOOKUP(A19,frente!A$2:D$9835,2,FALSE)),"")</f>
        <v/>
      </c>
      <c r="D19" s="32" t="str">
        <f>IFERROR(IF(ISBLANK(A19),"",VLOOKUP(A19,frente!A$1:D$99866,3,FALSE)),"")</f>
        <v/>
      </c>
      <c r="E19" s="33" t="str">
        <f>IFERROR(IF(ISBLANK(B19),"",VLOOKUP(A19,frente!A$2:D$9835,4,FALSE)),"")</f>
        <v/>
      </c>
      <c r="F19" s="34" t="str">
        <f t="shared" si="0"/>
        <v/>
      </c>
      <c r="G19" s="3"/>
      <c r="H19" s="40" t="str">
        <f>IF(ISBLANK(A19),"",IF(IFERROR(IF(ISBLANK(A19),"",VLOOKUP(A19,frente!A$2:G$976,5,FALSE)),"")="","N/A",IFERROR(IF(ISBLANK(A19),"",VLOOKUP(A19,frente!A$2:G$976,5,FALSE)),"")))</f>
        <v/>
      </c>
      <c r="I19" s="40" t="str">
        <f>IF(ISBLANK(A19),"",IF(IFERROR(IF(ISBLANK(A19),"",VLOOKUP(A19,frente!A$2:G$976,6,FALSE)),"")="","N/A",IFERROR(IF(ISBLANK(A19),"",VLOOKUP(A19,frente!A$2:G$976,6,FALSE)),"")))</f>
        <v/>
      </c>
    </row>
    <row r="20" spans="1:9" ht="18" thickBot="1" x14ac:dyDescent="0.35">
      <c r="A20" s="276"/>
      <c r="B20" s="299"/>
      <c r="C20" s="39" t="str">
        <f>IFERROR(IF(ISBLANK(A20),"",VLOOKUP(A20,frente!A$2:D$9835,2,FALSE)),"")</f>
        <v/>
      </c>
      <c r="D20" s="32" t="str">
        <f>IFERROR(IF(ISBLANK(A20),"",VLOOKUP(A20,frente!A$1:D$99866,3,FALSE)),"")</f>
        <v/>
      </c>
      <c r="E20" s="33" t="str">
        <f>IFERROR(IF(ISBLANK(B20),"",VLOOKUP(A20,frente!A$2:D$9835,4,FALSE)),"")</f>
        <v/>
      </c>
      <c r="F20" s="34" t="str">
        <f t="shared" si="0"/>
        <v/>
      </c>
      <c r="G20" s="3"/>
      <c r="H20" s="40" t="str">
        <f>IF(ISBLANK(A20),"",IF(IFERROR(IF(ISBLANK(A20),"",VLOOKUP(A20,frente!A$2:G$976,5,FALSE)),"")="","N/A",IFERROR(IF(ISBLANK(A20),"",VLOOKUP(A20,frente!A$2:G$976,5,FALSE)),"")))</f>
        <v/>
      </c>
      <c r="I20" s="40" t="str">
        <f>IF(ISBLANK(A20),"",IF(IFERROR(IF(ISBLANK(A20),"",VLOOKUP(A20,frente!A$2:G$976,6,FALSE)),"")="","N/A",IFERROR(IF(ISBLANK(A20),"",VLOOKUP(A20,frente!A$2:G$976,6,FALSE)),"")))</f>
        <v/>
      </c>
    </row>
    <row r="21" spans="1:9" ht="18" thickBot="1" x14ac:dyDescent="0.35">
      <c r="A21" s="276"/>
      <c r="B21" s="299"/>
      <c r="C21" s="39" t="str">
        <f>IFERROR(IF(ISBLANK(A21),"",VLOOKUP(A21,frente!A$2:D$9835,2,FALSE)),"")</f>
        <v/>
      </c>
      <c r="D21" s="32" t="str">
        <f>IFERROR(IF(ISBLANK(A21),"",VLOOKUP(A21,frente!A$1:D$99866,3,FALSE)),"")</f>
        <v/>
      </c>
      <c r="E21" s="33" t="str">
        <f>IFERROR(IF(ISBLANK(B21),"",VLOOKUP(A21,frente!A$2:D$9835,4,FALSE)),"")</f>
        <v/>
      </c>
      <c r="F21" s="34" t="str">
        <f t="shared" si="0"/>
        <v/>
      </c>
      <c r="G21" s="3"/>
      <c r="H21" s="40" t="str">
        <f>IF(ISBLANK(A21),"",IF(IFERROR(IF(ISBLANK(A21),"",VLOOKUP(A21,frente!A$2:G$976,5,FALSE)),"")="","N/A",IFERROR(IF(ISBLANK(A21),"",VLOOKUP(A21,frente!A$2:G$976,5,FALSE)),"")))</f>
        <v/>
      </c>
      <c r="I21" s="40" t="str">
        <f>IF(ISBLANK(A21),"",IF(IFERROR(IF(ISBLANK(A21),"",VLOOKUP(A21,frente!A$2:G$976,6,FALSE)),"")="","N/A",IFERROR(IF(ISBLANK(A21),"",VLOOKUP(A21,frente!A$2:G$976,6,FALSE)),"")))</f>
        <v/>
      </c>
    </row>
    <row r="22" spans="1:9" ht="18" thickBot="1" x14ac:dyDescent="0.35">
      <c r="A22" s="276"/>
      <c r="B22" s="299"/>
      <c r="C22" s="39" t="str">
        <f>IFERROR(IF(ISBLANK(A22),"",VLOOKUP(A22,frente!A$2:D$9835,2,FALSE)),"")</f>
        <v/>
      </c>
      <c r="D22" s="32" t="str">
        <f>IFERROR(IF(ISBLANK(A22),"",VLOOKUP(A22,frente!A$1:D$99866,3,FALSE)),"")</f>
        <v/>
      </c>
      <c r="E22" s="33" t="str">
        <f>IFERROR(IF(ISBLANK(B22),"",VLOOKUP(A22,frente!A$2:D$9835,4,FALSE)),"")</f>
        <v/>
      </c>
      <c r="F22" s="34" t="str">
        <f t="shared" si="0"/>
        <v/>
      </c>
      <c r="G22" s="3"/>
      <c r="H22" s="40" t="str">
        <f>IF(ISBLANK(A22),"",IF(IFERROR(IF(ISBLANK(A22),"",VLOOKUP(A22,frente!A$2:G$976,5,FALSE)),"")="","N/A",IFERROR(IF(ISBLANK(A22),"",VLOOKUP(A22,frente!A$2:G$976,5,FALSE)),"")))</f>
        <v/>
      </c>
      <c r="I22" s="40" t="str">
        <f>IF(ISBLANK(A22),"",IF(IFERROR(IF(ISBLANK(A22),"",VLOOKUP(A22,frente!A$2:G$976,6,FALSE)),"")="","N/A",IFERROR(IF(ISBLANK(A22),"",VLOOKUP(A22,frente!A$2:G$976,6,FALSE)),"")))</f>
        <v/>
      </c>
    </row>
    <row r="23" spans="1:9" ht="18" thickBot="1" x14ac:dyDescent="0.35">
      <c r="A23" s="276"/>
      <c r="B23" s="299"/>
      <c r="C23" s="39" t="str">
        <f>IFERROR(IF(ISBLANK(A23),"",VLOOKUP(A23,frente!A$2:D$9835,2,FALSE)),"")</f>
        <v/>
      </c>
      <c r="D23" s="32" t="str">
        <f>IFERROR(IF(ISBLANK(A23),"",VLOOKUP(A23,frente!A$1:D$99866,3,FALSE)),"")</f>
        <v/>
      </c>
      <c r="E23" s="33" t="str">
        <f>IFERROR(IF(ISBLANK(B23),"",VLOOKUP(A23,frente!A$2:D$9835,4,FALSE)),"")</f>
        <v/>
      </c>
      <c r="F23" s="34" t="str">
        <f t="shared" si="0"/>
        <v/>
      </c>
      <c r="G23" s="3"/>
      <c r="H23" s="40" t="str">
        <f>IF(ISBLANK(A23),"",IF(IFERROR(IF(ISBLANK(A23),"",VLOOKUP(A23,frente!A$2:G$976,5,FALSE)),"")="","N/A",IFERROR(IF(ISBLANK(A23),"",VLOOKUP(A23,frente!A$2:G$976,5,FALSE)),"")))</f>
        <v/>
      </c>
      <c r="I23" s="40" t="str">
        <f>IF(ISBLANK(A23),"",IF(IFERROR(IF(ISBLANK(A23),"",VLOOKUP(A23,frente!A$2:G$976,6,FALSE)),"")="","N/A",IFERROR(IF(ISBLANK(A23),"",VLOOKUP(A23,frente!A$2:G$976,6,FALSE)),"")))</f>
        <v/>
      </c>
    </row>
    <row r="24" spans="1:9" ht="18" thickBot="1" x14ac:dyDescent="0.35">
      <c r="A24" s="276"/>
      <c r="B24" s="299"/>
      <c r="C24" s="39" t="str">
        <f>IFERROR(IF(ISBLANK(A24),"",VLOOKUP(A24,frente!A$2:D$9835,2,FALSE)),"")</f>
        <v/>
      </c>
      <c r="D24" s="32" t="str">
        <f>IFERROR(IF(ISBLANK(A24),"",VLOOKUP(A24,frente!A$1:D$99866,3,FALSE)),"")</f>
        <v/>
      </c>
      <c r="E24" s="33" t="str">
        <f>IFERROR(IF(ISBLANK(B24),"",VLOOKUP(A24,frente!A$2:D$9835,4,FALSE)),"")</f>
        <v/>
      </c>
      <c r="F24" s="34" t="str">
        <f t="shared" si="0"/>
        <v/>
      </c>
      <c r="G24" s="3"/>
      <c r="H24" s="40" t="str">
        <f>IF(ISBLANK(A24),"",IF(IFERROR(IF(ISBLANK(A24),"",VLOOKUP(A24,frente!A$2:G$976,5,FALSE)),"")="","N/A",IFERROR(IF(ISBLANK(A24),"",VLOOKUP(A24,frente!A$2:G$976,5,FALSE)),"")))</f>
        <v/>
      </c>
      <c r="I24" s="40" t="str">
        <f>IF(ISBLANK(A24),"",IF(IFERROR(IF(ISBLANK(A24),"",VLOOKUP(A24,frente!A$2:G$976,6,FALSE)),"")="","N/A",IFERROR(IF(ISBLANK(A24),"",VLOOKUP(A24,frente!A$2:G$976,6,FALSE)),"")))</f>
        <v/>
      </c>
    </row>
    <row r="25" spans="1:9" ht="18" thickBot="1" x14ac:dyDescent="0.35">
      <c r="A25" s="276"/>
      <c r="B25" s="299"/>
      <c r="C25" s="39" t="str">
        <f>IFERROR(IF(ISBLANK(A25),"",VLOOKUP(A25,frente!A$2:D$9835,2,FALSE)),"")</f>
        <v/>
      </c>
      <c r="D25" s="32" t="str">
        <f>IFERROR(IF(ISBLANK(A25),"",VLOOKUP(A25,frente!A$1:D$99866,3,FALSE)),"")</f>
        <v/>
      </c>
      <c r="E25" s="33" t="str">
        <f>IFERROR(IF(ISBLANK(B25),"",VLOOKUP(A25,frente!A$2:D$9835,4,FALSE)),"")</f>
        <v/>
      </c>
      <c r="F25" s="34" t="str">
        <f t="shared" si="0"/>
        <v/>
      </c>
      <c r="G25" s="3"/>
      <c r="H25" s="40" t="str">
        <f>IF(ISBLANK(A25),"",IF(IFERROR(IF(ISBLANK(A25),"",VLOOKUP(A25,frente!A$2:G$976,5,FALSE)),"")="","N/A",IFERROR(IF(ISBLANK(A25),"",VLOOKUP(A25,frente!A$2:G$976,5,FALSE)),"")))</f>
        <v/>
      </c>
      <c r="I25" s="40" t="str">
        <f>IF(ISBLANK(A25),"",IF(IFERROR(IF(ISBLANK(A25),"",VLOOKUP(A25,frente!A$2:G$976,6,FALSE)),"")="","N/A",IFERROR(IF(ISBLANK(A25),"",VLOOKUP(A25,frente!A$2:G$976,6,FALSE)),"")))</f>
        <v/>
      </c>
    </row>
    <row r="26" spans="1:9" ht="18" thickBot="1" x14ac:dyDescent="0.35">
      <c r="A26" s="276"/>
      <c r="B26" s="299"/>
      <c r="C26" s="39" t="str">
        <f>IFERROR(IF(ISBLANK(A26),"",VLOOKUP(A26,frente!A$2:D$9835,2,FALSE)),"")</f>
        <v/>
      </c>
      <c r="D26" s="32" t="str">
        <f>IFERROR(IF(ISBLANK(A26),"",VLOOKUP(A26,frente!A$1:D$99866,3,FALSE)),"")</f>
        <v/>
      </c>
      <c r="E26" s="33" t="str">
        <f>IFERROR(IF(ISBLANK(B26),"",VLOOKUP(A26,frente!A$2:D$9835,4,FALSE)),"")</f>
        <v/>
      </c>
      <c r="F26" s="34" t="str">
        <f t="shared" si="0"/>
        <v/>
      </c>
      <c r="G26" s="3"/>
      <c r="H26" s="40" t="str">
        <f>IF(ISBLANK(A26),"",IF(IFERROR(IF(ISBLANK(A26),"",VLOOKUP(A26,frente!A$2:G$976,5,FALSE)),"")="","N/A",IFERROR(IF(ISBLANK(A26),"",VLOOKUP(A26,frente!A$2:G$976,5,FALSE)),"")))</f>
        <v/>
      </c>
      <c r="I26" s="40" t="str">
        <f>IF(ISBLANK(A26),"",IF(IFERROR(IF(ISBLANK(A26),"",VLOOKUP(A26,frente!A$2:G$976,6,FALSE)),"")="","N/A",IFERROR(IF(ISBLANK(A26),"",VLOOKUP(A26,frente!A$2:G$976,6,FALSE)),"")))</f>
        <v/>
      </c>
    </row>
    <row r="27" spans="1:9" ht="18" thickBot="1" x14ac:dyDescent="0.35">
      <c r="A27" s="276"/>
      <c r="B27" s="299"/>
      <c r="C27" s="39" t="str">
        <f>IFERROR(IF(ISBLANK(A27),"",VLOOKUP(A27,frente!A$2:D$9835,2,FALSE)),"")</f>
        <v/>
      </c>
      <c r="D27" s="32" t="str">
        <f>IFERROR(IF(ISBLANK(A27),"",VLOOKUP(A27,frente!A$1:D$99866,3,FALSE)),"")</f>
        <v/>
      </c>
      <c r="E27" s="33" t="str">
        <f>IFERROR(IF(ISBLANK(B27),"",VLOOKUP(A27,frente!A$2:D$9835,4,FALSE)),"")</f>
        <v/>
      </c>
      <c r="F27" s="34" t="str">
        <f t="shared" si="0"/>
        <v/>
      </c>
      <c r="G27" s="3"/>
      <c r="H27" s="40" t="str">
        <f>IF(ISBLANK(A27),"",IF(IFERROR(IF(ISBLANK(A27),"",VLOOKUP(A27,frente!A$2:G$976,5,FALSE)),"")="","N/A",IFERROR(IF(ISBLANK(A27),"",VLOOKUP(A27,frente!A$2:G$976,5,FALSE)),"")))</f>
        <v/>
      </c>
      <c r="I27" s="40" t="str">
        <f>IF(ISBLANK(A27),"",IF(IFERROR(IF(ISBLANK(A27),"",VLOOKUP(A27,frente!A$2:G$976,6,FALSE)),"")="","N/A",IFERROR(IF(ISBLANK(A27),"",VLOOKUP(A27,frente!A$2:G$976,6,FALSE)),"")))</f>
        <v/>
      </c>
    </row>
    <row r="28" spans="1:9" ht="18" thickBot="1" x14ac:dyDescent="0.35">
      <c r="A28" s="276"/>
      <c r="B28" s="299"/>
      <c r="C28" s="39" t="str">
        <f>IFERROR(IF(ISBLANK(A28),"",VLOOKUP(A28,frente!A$2:D$9835,2,FALSE)),"")</f>
        <v/>
      </c>
      <c r="D28" s="32" t="str">
        <f>IFERROR(IF(ISBLANK(A28),"",VLOOKUP(A28,frente!A$1:D$99866,3,FALSE)),"")</f>
        <v/>
      </c>
      <c r="E28" s="33" t="str">
        <f>IFERROR(IF(ISBLANK(B28),"",VLOOKUP(A28,frente!A$2:D$9835,4,FALSE)),"")</f>
        <v/>
      </c>
      <c r="F28" s="34" t="str">
        <f t="shared" si="0"/>
        <v/>
      </c>
      <c r="G28" s="3"/>
      <c r="H28" s="40" t="str">
        <f>IF(ISBLANK(A28),"",IF(IFERROR(IF(ISBLANK(A28),"",VLOOKUP(A28,frente!A$2:G$976,5,FALSE)),"")="","N/A",IFERROR(IF(ISBLANK(A28),"",VLOOKUP(A28,frente!A$2:G$976,5,FALSE)),"")))</f>
        <v/>
      </c>
      <c r="I28" s="40" t="str">
        <f>IF(ISBLANK(A28),"",IF(IFERROR(IF(ISBLANK(A28),"",VLOOKUP(A28,frente!A$2:G$976,6,FALSE)),"")="","N/A",IFERROR(IF(ISBLANK(A28),"",VLOOKUP(A28,frente!A$2:G$976,6,FALSE)),"")))</f>
        <v/>
      </c>
    </row>
    <row r="29" spans="1:9" ht="18" thickBot="1" x14ac:dyDescent="0.35">
      <c r="A29" s="276"/>
      <c r="B29" s="299"/>
      <c r="C29" s="39" t="str">
        <f>IFERROR(IF(ISBLANK(A29),"",VLOOKUP(A29,frente!A$2:D$9835,2,FALSE)),"")</f>
        <v/>
      </c>
      <c r="D29" s="32" t="str">
        <f>IFERROR(IF(ISBLANK(A29),"",VLOOKUP(A29,frente!A$1:D$99866,3,FALSE)),"")</f>
        <v/>
      </c>
      <c r="E29" s="33" t="str">
        <f>IFERROR(IF(ISBLANK(B29),"",VLOOKUP(A29,frente!A$2:D$9835,4,FALSE)),"")</f>
        <v/>
      </c>
      <c r="F29" s="34" t="str">
        <f t="shared" si="0"/>
        <v/>
      </c>
      <c r="G29" s="3"/>
      <c r="H29" s="40" t="str">
        <f>IF(ISBLANK(A29),"",IF(IFERROR(IF(ISBLANK(A29),"",VLOOKUP(A29,frente!A$2:G$976,5,FALSE)),"")="","N/A",IFERROR(IF(ISBLANK(A29),"",VLOOKUP(A29,frente!A$2:G$976,5,FALSE)),"")))</f>
        <v/>
      </c>
      <c r="I29" s="40" t="str">
        <f>IF(ISBLANK(A29),"",IF(IFERROR(IF(ISBLANK(A29),"",VLOOKUP(A29,frente!A$2:G$976,6,FALSE)),"")="","N/A",IFERROR(IF(ISBLANK(A29),"",VLOOKUP(A29,frente!A$2:G$976,6,FALSE)),"")))</f>
        <v/>
      </c>
    </row>
    <row r="30" spans="1:9" ht="18" thickBot="1" x14ac:dyDescent="0.35">
      <c r="A30" s="276"/>
      <c r="B30" s="299"/>
      <c r="C30" s="39" t="str">
        <f>IFERROR(IF(ISBLANK(A30),"",VLOOKUP(A30,frente!A$2:D$9835,2,FALSE)),"")</f>
        <v/>
      </c>
      <c r="D30" s="32" t="str">
        <f>IFERROR(IF(ISBLANK(A30),"",VLOOKUP(A30,frente!A$1:D$99866,3,FALSE)),"")</f>
        <v/>
      </c>
      <c r="E30" s="33" t="str">
        <f>IFERROR(IF(ISBLANK(B30),"",VLOOKUP(A30,frente!A$2:D$9835,4,FALSE)),"")</f>
        <v/>
      </c>
      <c r="F30" s="34" t="str">
        <f t="shared" si="0"/>
        <v/>
      </c>
      <c r="G30" s="3"/>
      <c r="H30" s="40" t="str">
        <f>IF(ISBLANK(A30),"",IF(IFERROR(IF(ISBLANK(A30),"",VLOOKUP(A30,frente!A$2:G$976,5,FALSE)),"")="","N/A",IFERROR(IF(ISBLANK(A30),"",VLOOKUP(A30,frente!A$2:G$976,5,FALSE)),"")))</f>
        <v/>
      </c>
      <c r="I30" s="40" t="str">
        <f>IF(ISBLANK(A30),"",IF(IFERROR(IF(ISBLANK(A30),"",VLOOKUP(A30,frente!A$2:G$976,6,FALSE)),"")="","N/A",IFERROR(IF(ISBLANK(A30),"",VLOOKUP(A30,frente!A$2:G$976,6,FALSE)),"")))</f>
        <v/>
      </c>
    </row>
    <row r="31" spans="1:9" ht="18" thickBot="1" x14ac:dyDescent="0.35">
      <c r="A31" s="276"/>
      <c r="B31" s="299"/>
      <c r="C31" s="39" t="str">
        <f>IFERROR(IF(ISBLANK(A31),"",VLOOKUP(A31,frente!A$2:D$9835,2,FALSE)),"")</f>
        <v/>
      </c>
      <c r="D31" s="32" t="str">
        <f>IFERROR(IF(ISBLANK(A31),"",VLOOKUP(A31,frente!A$1:D$99866,3,FALSE)),"")</f>
        <v/>
      </c>
      <c r="E31" s="33" t="str">
        <f>IFERROR(IF(ISBLANK(B31),"",VLOOKUP(A31,frente!A$2:D$9835,4,FALSE)),"")</f>
        <v/>
      </c>
      <c r="F31" s="34" t="str">
        <f t="shared" si="0"/>
        <v/>
      </c>
      <c r="G31" s="3"/>
      <c r="H31" s="40" t="str">
        <f>IF(ISBLANK(A31),"",IF(IFERROR(IF(ISBLANK(A31),"",VLOOKUP(A31,frente!A$2:G$976,5,FALSE)),"")="","N/A",IFERROR(IF(ISBLANK(A31),"",VLOOKUP(A31,frente!A$2:G$976,5,FALSE)),"")))</f>
        <v/>
      </c>
      <c r="I31" s="40" t="str">
        <f>IF(ISBLANK(A31),"",IF(IFERROR(IF(ISBLANK(A31),"",VLOOKUP(A31,frente!A$2:G$976,6,FALSE)),"")="","N/A",IFERROR(IF(ISBLANK(A31),"",VLOOKUP(A31,frente!A$2:G$976,6,FALSE)),"")))</f>
        <v/>
      </c>
    </row>
    <row r="32" spans="1:9" ht="18" thickBot="1" x14ac:dyDescent="0.35">
      <c r="A32" s="276"/>
      <c r="B32" s="299"/>
      <c r="C32" s="39" t="str">
        <f>IFERROR(IF(ISBLANK(A32),"",VLOOKUP(A32,frente!A$2:D$9835,2,FALSE)),"")</f>
        <v/>
      </c>
      <c r="D32" s="32" t="str">
        <f>IFERROR(IF(ISBLANK(A32),"",VLOOKUP(A32,frente!A$1:D$99866,3,FALSE)),"")</f>
        <v/>
      </c>
      <c r="E32" s="33" t="str">
        <f>IFERROR(IF(ISBLANK(B32),"",VLOOKUP(A32,frente!A$2:D$9835,4,FALSE)),"")</f>
        <v/>
      </c>
      <c r="F32" s="34" t="str">
        <f t="shared" si="0"/>
        <v/>
      </c>
      <c r="G32" s="3"/>
      <c r="H32" s="40" t="str">
        <f>IF(ISBLANK(A32),"",IF(IFERROR(IF(ISBLANK(A32),"",VLOOKUP(A32,frente!A$2:G$976,5,FALSE)),"")="","N/A",IFERROR(IF(ISBLANK(A32),"",VLOOKUP(A32,frente!A$2:G$976,5,FALSE)),"")))</f>
        <v/>
      </c>
      <c r="I32" s="40" t="str">
        <f>IF(ISBLANK(A32),"",IF(IFERROR(IF(ISBLANK(A32),"",VLOOKUP(A32,frente!A$2:G$976,6,FALSE)),"")="","N/A",IFERROR(IF(ISBLANK(A32),"",VLOOKUP(A32,frente!A$2:G$976,6,FALSE)),"")))</f>
        <v/>
      </c>
    </row>
    <row r="33" spans="1:9" ht="18" thickBot="1" x14ac:dyDescent="0.35">
      <c r="A33" s="276"/>
      <c r="B33" s="299"/>
      <c r="C33" s="39" t="str">
        <f>IFERROR(IF(ISBLANK(A33),"",VLOOKUP(A33,frente!A$2:D$9835,2,FALSE)),"")</f>
        <v/>
      </c>
      <c r="D33" s="32" t="str">
        <f>IFERROR(IF(ISBLANK(A33),"",VLOOKUP(A33,frente!A$1:D$99866,3,FALSE)),"")</f>
        <v/>
      </c>
      <c r="E33" s="33" t="str">
        <f>IFERROR(IF(ISBLANK(B33),"",VLOOKUP(A33,frente!A$2:D$9835,4,FALSE)),"")</f>
        <v/>
      </c>
      <c r="F33" s="34" t="str">
        <f t="shared" si="0"/>
        <v/>
      </c>
      <c r="G33" s="3"/>
      <c r="H33" s="40" t="str">
        <f>IF(ISBLANK(A33),"",IF(IFERROR(IF(ISBLANK(A33),"",VLOOKUP(A33,frente!A$2:G$976,5,FALSE)),"")="","N/A",IFERROR(IF(ISBLANK(A33),"",VLOOKUP(A33,frente!A$2:G$976,5,FALSE)),"")))</f>
        <v/>
      </c>
      <c r="I33" s="40" t="str">
        <f>IF(ISBLANK(A33),"",IF(IFERROR(IF(ISBLANK(A33),"",VLOOKUP(A33,frente!A$2:G$976,6,FALSE)),"")="","N/A",IFERROR(IF(ISBLANK(A33),"",VLOOKUP(A33,frente!A$2:G$976,6,FALSE)),"")))</f>
        <v/>
      </c>
    </row>
    <row r="34" spans="1:9" ht="18" thickBot="1" x14ac:dyDescent="0.35">
      <c r="A34" s="276"/>
      <c r="B34" s="299"/>
      <c r="C34" s="39" t="str">
        <f>IFERROR(IF(ISBLANK(A34),"",VLOOKUP(A34,frente!A$2:D$9835,2,FALSE)),"")</f>
        <v/>
      </c>
      <c r="D34" s="32" t="str">
        <f>IFERROR(IF(ISBLANK(A34),"",VLOOKUP(A34,frente!A$1:D$99866,3,FALSE)),"")</f>
        <v/>
      </c>
      <c r="E34" s="33" t="str">
        <f>IFERROR(IF(ISBLANK(B34),"",VLOOKUP(A34,frente!A$2:D$9835,4,FALSE)),"")</f>
        <v/>
      </c>
      <c r="F34" s="34" t="str">
        <f t="shared" si="0"/>
        <v/>
      </c>
      <c r="G34" s="3"/>
      <c r="H34" s="40" t="str">
        <f>IF(ISBLANK(A34),"",IF(IFERROR(IF(ISBLANK(A34),"",VLOOKUP(A34,frente!A$2:G$976,5,FALSE)),"")="","N/A",IFERROR(IF(ISBLANK(A34),"",VLOOKUP(A34,frente!A$2:G$976,5,FALSE)),"")))</f>
        <v/>
      </c>
      <c r="I34" s="40" t="str">
        <f>IF(ISBLANK(A34),"",IF(IFERROR(IF(ISBLANK(A34),"",VLOOKUP(A34,frente!A$2:G$976,6,FALSE)),"")="","N/A",IFERROR(IF(ISBLANK(A34),"",VLOOKUP(A34,frente!A$2:G$976,6,FALSE)),"")))</f>
        <v/>
      </c>
    </row>
    <row r="35" spans="1:9" ht="18" thickBot="1" x14ac:dyDescent="0.35">
      <c r="A35" s="276"/>
      <c r="B35" s="299"/>
      <c r="C35" s="39" t="str">
        <f>IFERROR(IF(ISBLANK(A35),"",VLOOKUP(A35,frente!A$2:D$9835,2,FALSE)),"")</f>
        <v/>
      </c>
      <c r="D35" s="32" t="str">
        <f>IFERROR(IF(ISBLANK(A35),"",VLOOKUP(A35,frente!A$1:D$99866,3,FALSE)),"")</f>
        <v/>
      </c>
      <c r="E35" s="33" t="str">
        <f>IFERROR(IF(ISBLANK(B35),"",VLOOKUP(A35,frente!A$2:D$9835,4,FALSE)),"")</f>
        <v/>
      </c>
      <c r="F35" s="34" t="str">
        <f t="shared" si="0"/>
        <v/>
      </c>
      <c r="G35" s="3"/>
      <c r="H35" s="40" t="str">
        <f>IF(ISBLANK(A35),"",IF(IFERROR(IF(ISBLANK(A35),"",VLOOKUP(A35,frente!A$2:G$976,5,FALSE)),"")="","N/A",IFERROR(IF(ISBLANK(A35),"",VLOOKUP(A35,frente!A$2:G$976,5,FALSE)),"")))</f>
        <v/>
      </c>
      <c r="I35" s="40" t="str">
        <f>IF(ISBLANK(A35),"",IF(IFERROR(IF(ISBLANK(A35),"",VLOOKUP(A35,frente!A$2:G$976,6,FALSE)),"")="","N/A",IFERROR(IF(ISBLANK(A35),"",VLOOKUP(A35,frente!A$2:G$976,6,FALSE)),"")))</f>
        <v/>
      </c>
    </row>
    <row r="36" spans="1:9" ht="18" thickBot="1" x14ac:dyDescent="0.35">
      <c r="A36" s="276"/>
      <c r="B36" s="299"/>
      <c r="C36" s="39" t="str">
        <f>IFERROR(IF(ISBLANK(A36),"",VLOOKUP(A36,frente!A$2:D$9835,2,FALSE)),"")</f>
        <v/>
      </c>
      <c r="D36" s="32" t="str">
        <f>IFERROR(IF(ISBLANK(A36),"",VLOOKUP(A36,frente!A$1:D$99866,3,FALSE)),"")</f>
        <v/>
      </c>
      <c r="E36" s="33" t="str">
        <f>IFERROR(IF(ISBLANK(B36),"",VLOOKUP(A36,frente!A$2:D$9835,4,FALSE)),"")</f>
        <v/>
      </c>
      <c r="F36" s="34" t="str">
        <f t="shared" si="0"/>
        <v/>
      </c>
      <c r="G36" s="3"/>
      <c r="H36" s="40" t="str">
        <f>IF(ISBLANK(A36),"",IF(IFERROR(IF(ISBLANK(A36),"",VLOOKUP(A36,frente!A$2:G$976,5,FALSE)),"")="","N/A",IFERROR(IF(ISBLANK(A36),"",VLOOKUP(A36,frente!A$2:G$976,5,FALSE)),"")))</f>
        <v/>
      </c>
      <c r="I36" s="40" t="str">
        <f>IF(ISBLANK(A36),"",IF(IFERROR(IF(ISBLANK(A36),"",VLOOKUP(A36,frente!A$2:G$976,6,FALSE)),"")="","N/A",IFERROR(IF(ISBLANK(A36),"",VLOOKUP(A36,frente!A$2:G$976,6,FALSE)),"")))</f>
        <v/>
      </c>
    </row>
    <row r="37" spans="1:9" ht="18" thickBot="1" x14ac:dyDescent="0.35">
      <c r="A37" s="276"/>
      <c r="B37" s="299"/>
      <c r="C37" s="39" t="str">
        <f>IFERROR(IF(ISBLANK(A37),"",VLOOKUP(A37,frente!A$2:D$9835,2,FALSE)),"")</f>
        <v/>
      </c>
      <c r="D37" s="32" t="str">
        <f>IFERROR(IF(ISBLANK(A37),"",VLOOKUP(A37,frente!A$1:D$99866,3,FALSE)),"")</f>
        <v/>
      </c>
      <c r="E37" s="33" t="str">
        <f>IFERROR(IF(ISBLANK(B37),"",VLOOKUP(A37,frente!A$2:D$9835,4,FALSE)),"")</f>
        <v/>
      </c>
      <c r="F37" s="34" t="str">
        <f t="shared" si="0"/>
        <v/>
      </c>
      <c r="G37" s="3"/>
      <c r="H37" s="40" t="str">
        <f>IF(ISBLANK(A37),"",IF(IFERROR(IF(ISBLANK(A37),"",VLOOKUP(A37,frente!A$2:G$976,5,FALSE)),"")="","N/A",IFERROR(IF(ISBLANK(A37),"",VLOOKUP(A37,frente!A$2:G$976,5,FALSE)),"")))</f>
        <v/>
      </c>
      <c r="I37" s="40" t="str">
        <f>IF(ISBLANK(A37),"",IF(IFERROR(IF(ISBLANK(A37),"",VLOOKUP(A37,frente!A$2:G$976,6,FALSE)),"")="","N/A",IFERROR(IF(ISBLANK(A37),"",VLOOKUP(A37,frente!A$2:G$976,6,FALSE)),"")))</f>
        <v/>
      </c>
    </row>
    <row r="38" spans="1:9" ht="18" thickBot="1" x14ac:dyDescent="0.35">
      <c r="A38" s="276"/>
      <c r="B38" s="299"/>
      <c r="C38" s="39" t="str">
        <f>IFERROR(IF(ISBLANK(A38),"",VLOOKUP(A38,frente!A$2:D$9835,2,FALSE)),"")</f>
        <v/>
      </c>
      <c r="D38" s="32" t="str">
        <f>IFERROR(IF(ISBLANK(A38),"",VLOOKUP(A38,frente!A$1:D$99866,3,FALSE)),"")</f>
        <v/>
      </c>
      <c r="E38" s="33" t="str">
        <f>IFERROR(IF(ISBLANK(B38),"",VLOOKUP(A38,frente!A$2:D$9835,4,FALSE)),"")</f>
        <v/>
      </c>
      <c r="F38" s="34" t="str">
        <f t="shared" si="0"/>
        <v/>
      </c>
      <c r="G38" s="3"/>
      <c r="H38" s="40" t="str">
        <f>IF(ISBLANK(A38),"",IF(IFERROR(IF(ISBLANK(A38),"",VLOOKUP(A38,frente!A$2:G$976,5,FALSE)),"")="","N/A",IFERROR(IF(ISBLANK(A38),"",VLOOKUP(A38,frente!A$2:G$976,5,FALSE)),"")))</f>
        <v/>
      </c>
      <c r="I38" s="40" t="str">
        <f>IF(ISBLANK(A38),"",IF(IFERROR(IF(ISBLANK(A38),"",VLOOKUP(A38,frente!A$2:G$976,6,FALSE)),"")="","N/A",IFERROR(IF(ISBLANK(A38),"",VLOOKUP(A38,frente!A$2:G$976,6,FALSE)),"")))</f>
        <v/>
      </c>
    </row>
    <row r="39" spans="1:9" ht="18" thickBot="1" x14ac:dyDescent="0.35">
      <c r="A39" s="276"/>
      <c r="B39" s="299"/>
      <c r="C39" s="39" t="str">
        <f>IFERROR(IF(ISBLANK(A39),"",VLOOKUP(A39,frente!A$2:D$9835,2,FALSE)),"")</f>
        <v/>
      </c>
      <c r="D39" s="32" t="str">
        <f>IFERROR(IF(ISBLANK(A39),"",VLOOKUP(A39,frente!A$1:D$99866,3,FALSE)),"")</f>
        <v/>
      </c>
      <c r="E39" s="33" t="str">
        <f>IFERROR(IF(ISBLANK(B39),"",VLOOKUP(A39,frente!A$2:D$9835,4,FALSE)),"")</f>
        <v/>
      </c>
      <c r="F39" s="34" t="str">
        <f t="shared" si="0"/>
        <v/>
      </c>
      <c r="G39" s="3"/>
      <c r="H39" s="40" t="str">
        <f>IF(ISBLANK(A39),"",IF(IFERROR(IF(ISBLANK(A39),"",VLOOKUP(A39,frente!A$2:G$976,5,FALSE)),"")="","N/A",IFERROR(IF(ISBLANK(A39),"",VLOOKUP(A39,frente!A$2:G$976,5,FALSE)),"")))</f>
        <v/>
      </c>
      <c r="I39" s="40" t="str">
        <f>IF(ISBLANK(A39),"",IF(IFERROR(IF(ISBLANK(A39),"",VLOOKUP(A39,frente!A$2:G$976,6,FALSE)),"")="","N/A",IFERROR(IF(ISBLANK(A39),"",VLOOKUP(A39,frente!A$2:G$976,6,FALSE)),"")))</f>
        <v/>
      </c>
    </row>
    <row r="40" spans="1:9" ht="18" thickBot="1" x14ac:dyDescent="0.35">
      <c r="A40" s="275"/>
      <c r="B40" s="298"/>
      <c r="C40" s="39" t="str">
        <f>IFERROR(IF(ISBLANK(A40),"",VLOOKUP(A40,frente!A$2:D$9835,2,FALSE)),"")</f>
        <v/>
      </c>
      <c r="D40" s="32" t="str">
        <f>IFERROR(IF(ISBLANK(A40),"",VLOOKUP(A40,frente!A$1:D$99866,3,FALSE)),"")</f>
        <v/>
      </c>
      <c r="E40" s="33" t="str">
        <f>IFERROR(IF(ISBLANK(B40),"",VLOOKUP(A40,frente!A$2:D$9835,4,FALSE)),"")</f>
        <v/>
      </c>
      <c r="F40" s="34" t="str">
        <f t="shared" si="0"/>
        <v/>
      </c>
      <c r="G40" s="3"/>
      <c r="H40" s="40" t="str">
        <f>IF(ISBLANK(A40),"",IF(IFERROR(IF(ISBLANK(A40),"",VLOOKUP(A40,frente!A$2:G$976,5,FALSE)),"")="","N/A",IFERROR(IF(ISBLANK(A40),"",VLOOKUP(A40,frente!A$2:G$976,5,FALSE)),"")))</f>
        <v/>
      </c>
      <c r="I40" s="40" t="str">
        <f>IF(ISBLANK(A40),"",IF(IFERROR(IF(ISBLANK(A40),"",VLOOKUP(A40,frente!A$2:G$976,6,FALSE)),"")="","N/A",IFERROR(IF(ISBLANK(A40),"",VLOOKUP(A40,frente!A$2:G$976,6,FALSE)),"")))</f>
        <v/>
      </c>
    </row>
    <row r="41" spans="1:9" ht="18" thickBot="1" x14ac:dyDescent="0.35">
      <c r="A41" s="275"/>
      <c r="B41" s="298"/>
      <c r="C41" s="39" t="str">
        <f>IFERROR(IF(ISBLANK(A41),"",VLOOKUP(A41,frente!A$2:D$9835,2,FALSE)),"")</f>
        <v/>
      </c>
      <c r="D41" s="32" t="str">
        <f>IFERROR(IF(ISBLANK(A41),"",VLOOKUP(A41,frente!A$1:D$99866,3,FALSE)),"")</f>
        <v/>
      </c>
      <c r="E41" s="33" t="str">
        <f>IFERROR(IF(ISBLANK(B41),"",VLOOKUP(A41,frente!A$2:D$9835,4,FALSE)),"")</f>
        <v/>
      </c>
      <c r="F41" s="34" t="str">
        <f t="shared" si="0"/>
        <v/>
      </c>
      <c r="G41" s="3"/>
      <c r="H41" s="40" t="str">
        <f>IF(ISBLANK(A41),"",IF(IFERROR(IF(ISBLANK(A41),"",VLOOKUP(A41,frente!A$2:G$976,5,FALSE)),"")="","N/A",IFERROR(IF(ISBLANK(A41),"",VLOOKUP(A41,frente!A$2:G$976,5,FALSE)),"")))</f>
        <v/>
      </c>
      <c r="I41" s="40" t="str">
        <f>IF(ISBLANK(A41),"",IF(IFERROR(IF(ISBLANK(A41),"",VLOOKUP(A41,frente!A$2:G$976,6,FALSE)),"")="","N/A",IFERROR(IF(ISBLANK(A41),"",VLOOKUP(A41,frente!A$2:G$976,6,FALSE)),"")))</f>
        <v/>
      </c>
    </row>
    <row r="42" spans="1:9" ht="18" thickBot="1" x14ac:dyDescent="0.35">
      <c r="A42" s="275"/>
      <c r="B42" s="298"/>
      <c r="C42" s="39" t="str">
        <f>IFERROR(IF(ISBLANK(A42),"",VLOOKUP(A42,frente!A$2:D$9835,2,FALSE)),"")</f>
        <v/>
      </c>
      <c r="D42" s="32" t="str">
        <f>IFERROR(IF(ISBLANK(A42),"",VLOOKUP(A42,frente!A$1:D$99866,3,FALSE)),"")</f>
        <v/>
      </c>
      <c r="E42" s="33" t="str">
        <f>IFERROR(IF(ISBLANK(B42),"",VLOOKUP(A42,frente!A$2:D$9835,4,FALSE)),"")</f>
        <v/>
      </c>
      <c r="F42" s="34" t="str">
        <f t="shared" si="0"/>
        <v/>
      </c>
      <c r="G42" s="3"/>
      <c r="H42" s="40" t="str">
        <f>IF(ISBLANK(A42),"",IF(IFERROR(IF(ISBLANK(A42),"",VLOOKUP(A42,frente!A$2:G$976,5,FALSE)),"")="","N/A",IFERROR(IF(ISBLANK(A42),"",VLOOKUP(A42,frente!A$2:G$976,5,FALSE)),"")))</f>
        <v/>
      </c>
      <c r="I42" s="40" t="str">
        <f>IF(ISBLANK(A42),"",IF(IFERROR(IF(ISBLANK(A42),"",VLOOKUP(A42,frente!A$2:G$976,6,FALSE)),"")="","N/A",IFERROR(IF(ISBLANK(A42),"",VLOOKUP(A42,frente!A$2:G$976,6,FALSE)),"")))</f>
        <v/>
      </c>
    </row>
    <row r="43" spans="1:9" ht="18" thickBot="1" x14ac:dyDescent="0.35">
      <c r="A43" s="275"/>
      <c r="B43" s="298"/>
      <c r="C43" s="39" t="str">
        <f>IFERROR(IF(ISBLANK(A43),"",VLOOKUP(A43,frente!A$2:D$9835,2,FALSE)),"")</f>
        <v/>
      </c>
      <c r="D43" s="32" t="str">
        <f>IFERROR(IF(ISBLANK(A43),"",VLOOKUP(A43,frente!A$1:D$99866,3,FALSE)),"")</f>
        <v/>
      </c>
      <c r="E43" s="33" t="str">
        <f>IFERROR(IF(ISBLANK(B43),"",VLOOKUP(A43,frente!A$2:D$9835,4,FALSE)),"")</f>
        <v/>
      </c>
      <c r="F43" s="34" t="str">
        <f t="shared" si="0"/>
        <v/>
      </c>
      <c r="G43" s="3"/>
      <c r="H43" s="40" t="str">
        <f>IF(ISBLANK(A43),"",IF(IFERROR(IF(ISBLANK(A43),"",VLOOKUP(A43,frente!A$2:G$976,5,FALSE)),"")="","N/A",IFERROR(IF(ISBLANK(A43),"",VLOOKUP(A43,frente!A$2:G$976,5,FALSE)),"")))</f>
        <v/>
      </c>
      <c r="I43" s="40" t="str">
        <f>IF(ISBLANK(A43),"",IF(IFERROR(IF(ISBLANK(A43),"",VLOOKUP(A43,frente!A$2:G$976,6,FALSE)),"")="","N/A",IFERROR(IF(ISBLANK(A43),"",VLOOKUP(A43,frente!A$2:G$976,6,FALSE)),"")))</f>
        <v/>
      </c>
    </row>
    <row r="44" spans="1:9" ht="18" thickBot="1" x14ac:dyDescent="0.35">
      <c r="A44" s="275"/>
      <c r="B44" s="298"/>
      <c r="C44" s="39" t="str">
        <f>IFERROR(IF(ISBLANK(A44),"",VLOOKUP(A44,frente!A$2:D$9835,2,FALSE)),"")</f>
        <v/>
      </c>
      <c r="D44" s="32" t="str">
        <f>IFERROR(IF(ISBLANK(A44),"",VLOOKUP(A44,frente!A$1:D$99866,3,FALSE)),"")</f>
        <v/>
      </c>
      <c r="E44" s="33" t="str">
        <f>IFERROR(IF(ISBLANK(B44),"",VLOOKUP(A44,frente!A$2:D$9835,4,FALSE)),"")</f>
        <v/>
      </c>
      <c r="F44" s="34" t="str">
        <f t="shared" si="0"/>
        <v/>
      </c>
      <c r="G44" s="3"/>
      <c r="H44" s="40" t="str">
        <f>IF(ISBLANK(A44),"",IF(IFERROR(IF(ISBLANK(A44),"",VLOOKUP(A44,frente!A$2:G$976,5,FALSE)),"")="","N/A",IFERROR(IF(ISBLANK(A44),"",VLOOKUP(A44,frente!A$2:G$976,5,FALSE)),"")))</f>
        <v/>
      </c>
      <c r="I44" s="40" t="str">
        <f>IF(ISBLANK(A44),"",IF(IFERROR(IF(ISBLANK(A44),"",VLOOKUP(A44,frente!A$2:G$976,6,FALSE)),"")="","N/A",IFERROR(IF(ISBLANK(A44),"",VLOOKUP(A44,frente!A$2:G$976,6,FALSE)),"")))</f>
        <v/>
      </c>
    </row>
    <row r="45" spans="1:9" ht="18" thickBot="1" x14ac:dyDescent="0.35">
      <c r="A45" s="275"/>
      <c r="B45" s="298"/>
      <c r="C45" s="39" t="str">
        <f>IFERROR(IF(ISBLANK(A45),"",VLOOKUP(A45,frente!A$2:D$9835,2,FALSE)),"")</f>
        <v/>
      </c>
      <c r="D45" s="32" t="str">
        <f>IFERROR(IF(ISBLANK(A45),"",VLOOKUP(A45,frente!A$1:D$99866,3,FALSE)),"")</f>
        <v/>
      </c>
      <c r="E45" s="33" t="str">
        <f>IFERROR(IF(ISBLANK(B45),"",VLOOKUP(A45,frente!A$2:D$9835,4,FALSE)),"")</f>
        <v/>
      </c>
      <c r="F45" s="34" t="str">
        <f t="shared" si="0"/>
        <v/>
      </c>
      <c r="G45" s="3"/>
      <c r="H45" s="40" t="str">
        <f>IF(ISBLANK(A45),"",IF(IFERROR(IF(ISBLANK(A45),"",VLOOKUP(A45,frente!A$2:G$976,5,FALSE)),"")="","N/A",IFERROR(IF(ISBLANK(A45),"",VLOOKUP(A45,frente!A$2:G$976,5,FALSE)),"")))</f>
        <v/>
      </c>
      <c r="I45" s="40" t="str">
        <f>IF(ISBLANK(A45),"",IF(IFERROR(IF(ISBLANK(A45),"",VLOOKUP(A45,frente!A$2:G$976,6,FALSE)),"")="","N/A",IFERROR(IF(ISBLANK(A45),"",VLOOKUP(A45,frente!A$2:G$976,6,FALSE)),"")))</f>
        <v/>
      </c>
    </row>
    <row r="46" spans="1:9" ht="18" thickBot="1" x14ac:dyDescent="0.35">
      <c r="A46" s="275"/>
      <c r="B46" s="298"/>
      <c r="C46" s="39" t="str">
        <f>IFERROR(IF(ISBLANK(A46),"",VLOOKUP(A46,frente!A$2:D$9835,2,FALSE)),"")</f>
        <v/>
      </c>
      <c r="D46" s="32" t="str">
        <f>IFERROR(IF(ISBLANK(A46),"",VLOOKUP(A46,frente!A$1:D$99866,3,FALSE)),"")</f>
        <v/>
      </c>
      <c r="E46" s="33" t="str">
        <f>IFERROR(IF(ISBLANK(B46),"",VLOOKUP(A46,frente!A$2:D$9835,4,FALSE)),"")</f>
        <v/>
      </c>
      <c r="F46" s="34" t="str">
        <f t="shared" si="0"/>
        <v/>
      </c>
      <c r="G46" s="3"/>
      <c r="H46" s="40" t="str">
        <f>IF(ISBLANK(A46),"",IF(IFERROR(IF(ISBLANK(A46),"",VLOOKUP(A46,frente!A$2:G$976,5,FALSE)),"")="","N/A",IFERROR(IF(ISBLANK(A46),"",VLOOKUP(A46,frente!A$2:G$976,5,FALSE)),"")))</f>
        <v/>
      </c>
      <c r="I46" s="40" t="str">
        <f>IF(ISBLANK(A46),"",IF(IFERROR(IF(ISBLANK(A46),"",VLOOKUP(A46,frente!A$2:G$976,6,FALSE)),"")="","N/A",IFERROR(IF(ISBLANK(A46),"",VLOOKUP(A46,frente!A$2:G$976,6,FALSE)),"")))</f>
        <v/>
      </c>
    </row>
    <row r="47" spans="1:9" ht="18" thickBot="1" x14ac:dyDescent="0.35">
      <c r="A47" s="275"/>
      <c r="B47" s="298"/>
      <c r="C47" s="39" t="str">
        <f>IFERROR(IF(ISBLANK(A47),"",VLOOKUP(A47,frente!A$2:D$9835,2,FALSE)),"")</f>
        <v/>
      </c>
      <c r="D47" s="32" t="str">
        <f>IFERROR(IF(ISBLANK(A47),"",VLOOKUP(A47,frente!A$1:D$99866,3,FALSE)),"")</f>
        <v/>
      </c>
      <c r="E47" s="33" t="str">
        <f>IFERROR(IF(ISBLANK(B47),"",VLOOKUP(A47,frente!A$2:D$9835,4,FALSE)),"")</f>
        <v/>
      </c>
      <c r="F47" s="34" t="str">
        <f t="shared" si="0"/>
        <v/>
      </c>
      <c r="G47" s="3"/>
      <c r="H47" s="40" t="str">
        <f>IF(ISBLANK(A47),"",IF(IFERROR(IF(ISBLANK(A47),"",VLOOKUP(A47,frente!A$2:G$976,5,FALSE)),"")="","N/A",IFERROR(IF(ISBLANK(A47),"",VLOOKUP(A47,frente!A$2:G$976,5,FALSE)),"")))</f>
        <v/>
      </c>
      <c r="I47" s="40" t="str">
        <f>IF(ISBLANK(A47),"",IF(IFERROR(IF(ISBLANK(A47),"",VLOOKUP(A47,frente!A$2:G$976,6,FALSE)),"")="","N/A",IFERROR(IF(ISBLANK(A47),"",VLOOKUP(A47,frente!A$2:G$976,6,FALSE)),"")))</f>
        <v/>
      </c>
    </row>
    <row r="48" spans="1:9" ht="18" thickBot="1" x14ac:dyDescent="0.35">
      <c r="A48" s="275"/>
      <c r="B48" s="298"/>
      <c r="C48" s="39" t="str">
        <f>IFERROR(IF(ISBLANK(A48),"",VLOOKUP(A48,frente!A$2:D$9835,2,FALSE)),"")</f>
        <v/>
      </c>
      <c r="D48" s="32" t="str">
        <f>IFERROR(IF(ISBLANK(A48),"",VLOOKUP(A48,frente!A$1:D$99866,3,FALSE)),"")</f>
        <v/>
      </c>
      <c r="E48" s="33" t="str">
        <f>IFERROR(IF(ISBLANK(B48),"",VLOOKUP(A48,frente!A$2:D$9835,4,FALSE)),"")</f>
        <v/>
      </c>
      <c r="F48" s="34" t="str">
        <f t="shared" si="0"/>
        <v/>
      </c>
      <c r="G48" s="3"/>
      <c r="H48" s="40" t="str">
        <f>IF(ISBLANK(A48),"",IF(IFERROR(IF(ISBLANK(A48),"",VLOOKUP(A48,frente!A$2:G$976,5,FALSE)),"")="","N/A",IFERROR(IF(ISBLANK(A48),"",VLOOKUP(A48,frente!A$2:G$976,5,FALSE)),"")))</f>
        <v/>
      </c>
      <c r="I48" s="40" t="str">
        <f>IF(ISBLANK(A48),"",IF(IFERROR(IF(ISBLANK(A48),"",VLOOKUP(A48,frente!A$2:G$976,6,FALSE)),"")="","N/A",IFERROR(IF(ISBLANK(A48),"",VLOOKUP(A48,frente!A$2:G$976,6,FALSE)),"")))</f>
        <v/>
      </c>
    </row>
    <row r="49" spans="1:9" ht="18" thickBot="1" x14ac:dyDescent="0.35">
      <c r="A49" s="275"/>
      <c r="B49" s="298"/>
      <c r="C49" s="39" t="str">
        <f>IFERROR(IF(ISBLANK(A49),"",VLOOKUP(A49,frente!A$2:D$9835,2,FALSE)),"")</f>
        <v/>
      </c>
      <c r="D49" s="32" t="str">
        <f>IFERROR(IF(ISBLANK(A49),"",VLOOKUP(A49,frente!A$1:D$99866,3,FALSE)),"")</f>
        <v/>
      </c>
      <c r="E49" s="33" t="str">
        <f>IFERROR(IF(ISBLANK(B49),"",VLOOKUP(A49,frente!A$2:D$9835,4,FALSE)),"")</f>
        <v/>
      </c>
      <c r="F49" s="34" t="str">
        <f t="shared" si="0"/>
        <v/>
      </c>
      <c r="G49" s="3"/>
      <c r="H49" s="40" t="str">
        <f>IF(ISBLANK(A49),"",IF(IFERROR(IF(ISBLANK(A49),"",VLOOKUP(A49,frente!A$2:G$976,5,FALSE)),"")="","N/A",IFERROR(IF(ISBLANK(A49),"",VLOOKUP(A49,frente!A$2:G$976,5,FALSE)),"")))</f>
        <v/>
      </c>
      <c r="I49" s="40" t="str">
        <f>IF(ISBLANK(A49),"",IF(IFERROR(IF(ISBLANK(A49),"",VLOOKUP(A49,frente!A$2:G$976,6,FALSE)),"")="","N/A",IFERROR(IF(ISBLANK(A49),"",VLOOKUP(A49,frente!A$2:G$976,6,FALSE)),"")))</f>
        <v/>
      </c>
    </row>
    <row r="50" spans="1:9" ht="18" thickBot="1" x14ac:dyDescent="0.35">
      <c r="A50" s="275"/>
      <c r="B50" s="298"/>
      <c r="C50" s="39" t="str">
        <f>IFERROR(IF(ISBLANK(A50),"",VLOOKUP(A50,frente!A$2:D$9835,2,FALSE)),"")</f>
        <v/>
      </c>
      <c r="D50" s="32" t="str">
        <f>IFERROR(IF(ISBLANK(A50),"",VLOOKUP(A50,frente!A$1:D$99866,3,FALSE)),"")</f>
        <v/>
      </c>
      <c r="E50" s="33" t="str">
        <f>IFERROR(IF(ISBLANK(B50),"",VLOOKUP(A50,frente!A$2:D$9835,4,FALSE)),"")</f>
        <v/>
      </c>
      <c r="F50" s="34" t="str">
        <f t="shared" si="0"/>
        <v/>
      </c>
      <c r="G50" s="3"/>
      <c r="H50" s="40" t="str">
        <f>IF(ISBLANK(A50),"",IF(IFERROR(IF(ISBLANK(A50),"",VLOOKUP(A50,frente!A$2:G$976,5,FALSE)),"")="","N/A",IFERROR(IF(ISBLANK(A50),"",VLOOKUP(A50,frente!A$2:G$976,5,FALSE)),"")))</f>
        <v/>
      </c>
      <c r="I50" s="40" t="str">
        <f>IF(ISBLANK(A50),"",IF(IFERROR(IF(ISBLANK(A50),"",VLOOKUP(A50,frente!A$2:G$976,6,FALSE)),"")="","N/A",IFERROR(IF(ISBLANK(A50),"",VLOOKUP(A50,frente!A$2:G$976,6,FALSE)),"")))</f>
        <v/>
      </c>
    </row>
    <row r="51" spans="1:9" ht="18" thickBot="1" x14ac:dyDescent="0.35">
      <c r="A51" s="275"/>
      <c r="B51" s="298"/>
      <c r="C51" s="39" t="str">
        <f>IFERROR(IF(ISBLANK(A51),"",VLOOKUP(A51,frente!A$2:D$9835,2,FALSE)),"")</f>
        <v/>
      </c>
      <c r="D51" s="32" t="str">
        <f>IFERROR(IF(ISBLANK(A51),"",VLOOKUP(A51,frente!A$1:D$99866,3,FALSE)),"")</f>
        <v/>
      </c>
      <c r="E51" s="33" t="str">
        <f>IFERROR(IF(ISBLANK(B51),"",VLOOKUP(A51,frente!A$2:D$9835,4,FALSE)),"")</f>
        <v/>
      </c>
      <c r="F51" s="34" t="str">
        <f t="shared" si="0"/>
        <v/>
      </c>
      <c r="G51" s="3"/>
      <c r="H51" s="40" t="str">
        <f>IF(ISBLANK(A51),"",IF(IFERROR(IF(ISBLANK(A51),"",VLOOKUP(A51,frente!A$2:G$976,5,FALSE)),"")="","N/A",IFERROR(IF(ISBLANK(A51),"",VLOOKUP(A51,frente!A$2:G$976,5,FALSE)),"")))</f>
        <v/>
      </c>
      <c r="I51" s="40" t="str">
        <f>IF(ISBLANK(A51),"",IF(IFERROR(IF(ISBLANK(A51),"",VLOOKUP(A51,frente!A$2:G$976,6,FALSE)),"")="","N/A",IFERROR(IF(ISBLANK(A51),"",VLOOKUP(A51,frente!A$2:G$976,6,FALSE)),"")))</f>
        <v/>
      </c>
    </row>
    <row r="52" spans="1:9" ht="18" thickBot="1" x14ac:dyDescent="0.35">
      <c r="A52" s="275"/>
      <c r="B52" s="298"/>
      <c r="C52" s="39" t="str">
        <f>IFERROR(IF(ISBLANK(A52),"",VLOOKUP(A52,frente!A$2:D$9835,2,FALSE)),"")</f>
        <v/>
      </c>
      <c r="D52" s="32" t="str">
        <f>IFERROR(IF(ISBLANK(A52),"",VLOOKUP(A52,frente!A$1:D$99866,3,FALSE)),"")</f>
        <v/>
      </c>
      <c r="E52" s="33" t="str">
        <f>IFERROR(IF(ISBLANK(B52),"",VLOOKUP(A52,frente!A$2:D$9835,4,FALSE)),"")</f>
        <v/>
      </c>
      <c r="F52" s="34" t="str">
        <f t="shared" si="0"/>
        <v/>
      </c>
      <c r="G52" s="3"/>
      <c r="H52" s="40" t="str">
        <f>IF(ISBLANK(A52),"",IF(IFERROR(IF(ISBLANK(A52),"",VLOOKUP(A52,frente!A$2:G$976,5,FALSE)),"")="","N/A",IFERROR(IF(ISBLANK(A52),"",VLOOKUP(A52,frente!A$2:G$976,5,FALSE)),"")))</f>
        <v/>
      </c>
      <c r="I52" s="40" t="str">
        <f>IF(ISBLANK(A52),"",IF(IFERROR(IF(ISBLANK(A52),"",VLOOKUP(A52,frente!A$2:G$976,6,FALSE)),"")="","N/A",IFERROR(IF(ISBLANK(A52),"",VLOOKUP(A52,frente!A$2:G$976,6,FALSE)),"")))</f>
        <v/>
      </c>
    </row>
    <row r="53" spans="1:9" ht="18" thickBot="1" x14ac:dyDescent="0.35">
      <c r="A53" s="275"/>
      <c r="B53" s="298"/>
      <c r="C53" s="39" t="str">
        <f>IFERROR(IF(ISBLANK(A53),"",VLOOKUP(A53,frente!A$2:D$9835,2,FALSE)),"")</f>
        <v/>
      </c>
      <c r="D53" s="32" t="str">
        <f>IFERROR(IF(ISBLANK(A53),"",VLOOKUP(A53,frente!A$1:D$99866,3,FALSE)),"")</f>
        <v/>
      </c>
      <c r="E53" s="33" t="str">
        <f>IFERROR(IF(ISBLANK(B53),"",VLOOKUP(A53,frente!A$2:D$9835,4,FALSE)),"")</f>
        <v/>
      </c>
      <c r="F53" s="34" t="str">
        <f t="shared" si="0"/>
        <v/>
      </c>
      <c r="G53" s="3"/>
      <c r="H53" s="40" t="str">
        <f>IF(ISBLANK(A53),"",IF(IFERROR(IF(ISBLANK(A53),"",VLOOKUP(A53,frente!A$2:G$976,5,FALSE)),"")="","N/A",IFERROR(IF(ISBLANK(A53),"",VLOOKUP(A53,frente!A$2:G$976,5,FALSE)),"")))</f>
        <v/>
      </c>
      <c r="I53" s="40" t="str">
        <f>IF(ISBLANK(A53),"",IF(IFERROR(IF(ISBLANK(A53),"",VLOOKUP(A53,frente!A$2:G$976,6,FALSE)),"")="","N/A",IFERROR(IF(ISBLANK(A53),"",VLOOKUP(A53,frente!A$2:G$976,6,FALSE)),"")))</f>
        <v/>
      </c>
    </row>
    <row r="54" spans="1:9" ht="18" thickBot="1" x14ac:dyDescent="0.35">
      <c r="A54" s="275"/>
      <c r="B54" s="298"/>
      <c r="C54" s="39" t="str">
        <f>IFERROR(IF(ISBLANK(A54),"",VLOOKUP(A54,frente!A$2:D$9835,2,FALSE)),"")</f>
        <v/>
      </c>
      <c r="D54" s="32" t="str">
        <f>IFERROR(IF(ISBLANK(A54),"",VLOOKUP(A54,frente!A$1:D$99866,3,FALSE)),"")</f>
        <v/>
      </c>
      <c r="E54" s="33" t="str">
        <f>IFERROR(IF(ISBLANK(B54),"",VLOOKUP(A54,frente!A$2:D$9835,4,FALSE)),"")</f>
        <v/>
      </c>
      <c r="F54" s="34" t="str">
        <f t="shared" si="0"/>
        <v/>
      </c>
      <c r="G54" s="3"/>
      <c r="H54" s="40" t="str">
        <f>IF(ISBLANK(A54),"",IF(IFERROR(IF(ISBLANK(A54),"",VLOOKUP(A54,frente!A$2:G$976,5,FALSE)),"")="","N/A",IFERROR(IF(ISBLANK(A54),"",VLOOKUP(A54,frente!A$2:G$976,5,FALSE)),"")))</f>
        <v/>
      </c>
      <c r="I54" s="40" t="str">
        <f>IF(ISBLANK(A54),"",IF(IFERROR(IF(ISBLANK(A54),"",VLOOKUP(A54,frente!A$2:G$976,6,FALSE)),"")="","N/A",IFERROR(IF(ISBLANK(A54),"",VLOOKUP(A54,frente!A$2:G$976,6,FALSE)),"")))</f>
        <v/>
      </c>
    </row>
    <row r="55" spans="1:9" ht="18" thickBot="1" x14ac:dyDescent="0.35">
      <c r="A55" s="275"/>
      <c r="B55" s="298"/>
      <c r="C55" s="39" t="str">
        <f>IFERROR(IF(ISBLANK(A55),"",VLOOKUP(A55,frente!A$2:D$9835,2,FALSE)),"")</f>
        <v/>
      </c>
      <c r="D55" s="32" t="str">
        <f>IFERROR(IF(ISBLANK(A55),"",VLOOKUP(A55,frente!A$1:D$99866,3,FALSE)),"")</f>
        <v/>
      </c>
      <c r="E55" s="33" t="str">
        <f>IFERROR(IF(ISBLANK(B55),"",VLOOKUP(A55,frente!A$2:D$9835,4,FALSE)),"")</f>
        <v/>
      </c>
      <c r="F55" s="34" t="str">
        <f t="shared" si="0"/>
        <v/>
      </c>
      <c r="G55" s="3"/>
      <c r="H55" s="40" t="str">
        <f>IF(ISBLANK(A55),"",IF(IFERROR(IF(ISBLANK(A55),"",VLOOKUP(A55,frente!A$2:G$976,5,FALSE)),"")="","N/A",IFERROR(IF(ISBLANK(A55),"",VLOOKUP(A55,frente!A$2:G$976,5,FALSE)),"")))</f>
        <v/>
      </c>
      <c r="I55" s="40" t="str">
        <f>IF(ISBLANK(A55),"",IF(IFERROR(IF(ISBLANK(A55),"",VLOOKUP(A55,frente!A$2:G$976,6,FALSE)),"")="","N/A",IFERROR(IF(ISBLANK(A55),"",VLOOKUP(A55,frente!A$2:G$976,6,FALSE)),"")))</f>
        <v/>
      </c>
    </row>
    <row r="56" spans="1:9" ht="18" thickBot="1" x14ac:dyDescent="0.35">
      <c r="A56" s="275"/>
      <c r="B56" s="298"/>
      <c r="C56" s="39" t="str">
        <f>IFERROR(IF(ISBLANK(A56),"",VLOOKUP(A56,frente!A$2:D$9835,2,FALSE)),"")</f>
        <v/>
      </c>
      <c r="D56" s="32" t="str">
        <f>IFERROR(IF(ISBLANK(A56),"",VLOOKUP(A56,frente!A$1:D$99866,3,FALSE)),"")</f>
        <v/>
      </c>
      <c r="E56" s="33" t="str">
        <f>IFERROR(IF(ISBLANK(B56),"",VLOOKUP(A56,frente!A$2:D$9835,4,FALSE)),"")</f>
        <v/>
      </c>
      <c r="F56" s="34" t="str">
        <f t="shared" si="0"/>
        <v/>
      </c>
      <c r="G56" s="3"/>
      <c r="H56" s="40" t="str">
        <f>IF(ISBLANK(A56),"",IF(IFERROR(IF(ISBLANK(A56),"",VLOOKUP(A56,frente!A$2:G$976,5,FALSE)),"")="","N/A",IFERROR(IF(ISBLANK(A56),"",VLOOKUP(A56,frente!A$2:G$976,5,FALSE)),"")))</f>
        <v/>
      </c>
      <c r="I56" s="40" t="str">
        <f>IF(ISBLANK(A56),"",IF(IFERROR(IF(ISBLANK(A56),"",VLOOKUP(A56,frente!A$2:G$976,6,FALSE)),"")="","N/A",IFERROR(IF(ISBLANK(A56),"",VLOOKUP(A56,frente!A$2:G$976,6,FALSE)),"")))</f>
        <v/>
      </c>
    </row>
    <row r="57" spans="1:9" ht="18" thickBot="1" x14ac:dyDescent="0.35">
      <c r="A57" s="275"/>
      <c r="B57" s="298"/>
      <c r="C57" s="39" t="str">
        <f>IFERROR(IF(ISBLANK(A57),"",VLOOKUP(A57,frente!A$2:D$9835,2,FALSE)),"")</f>
        <v/>
      </c>
      <c r="D57" s="32" t="str">
        <f>IFERROR(IF(ISBLANK(A57),"",VLOOKUP(A57,frente!A$1:D$99866,3,FALSE)),"")</f>
        <v/>
      </c>
      <c r="E57" s="33" t="str">
        <f>IFERROR(IF(ISBLANK(B57),"",VLOOKUP(A57,frente!A$2:D$9835,4,FALSE)),"")</f>
        <v/>
      </c>
      <c r="F57" s="34" t="str">
        <f t="shared" si="0"/>
        <v/>
      </c>
      <c r="G57" s="3"/>
      <c r="H57" s="40" t="str">
        <f>IF(ISBLANK(A57),"",IF(IFERROR(IF(ISBLANK(A57),"",VLOOKUP(A57,frente!A$2:G$976,5,FALSE)),"")="","N/A",IFERROR(IF(ISBLANK(A57),"",VLOOKUP(A57,frente!A$2:G$976,5,FALSE)),"")))</f>
        <v/>
      </c>
      <c r="I57" s="40" t="str">
        <f>IF(ISBLANK(A57),"",IF(IFERROR(IF(ISBLANK(A57),"",VLOOKUP(A57,frente!A$2:G$976,6,FALSE)),"")="","N/A",IFERROR(IF(ISBLANK(A57),"",VLOOKUP(A57,frente!A$2:G$976,6,FALSE)),"")))</f>
        <v/>
      </c>
    </row>
    <row r="58" spans="1:9" ht="18" thickBot="1" x14ac:dyDescent="0.35">
      <c r="A58" s="275"/>
      <c r="B58" s="298"/>
      <c r="C58" s="39" t="str">
        <f>IFERROR(IF(ISBLANK(A58),"",VLOOKUP(A58,frente!A$2:D$9835,2,FALSE)),"")</f>
        <v/>
      </c>
      <c r="D58" s="32" t="str">
        <f>IFERROR(IF(ISBLANK(A58),"",VLOOKUP(A58,frente!A$1:D$99866,3,FALSE)),"")</f>
        <v/>
      </c>
      <c r="E58" s="33" t="str">
        <f>IFERROR(IF(ISBLANK(B58),"",VLOOKUP(A58,frente!A$2:D$9835,4,FALSE)),"")</f>
        <v/>
      </c>
      <c r="F58" s="34" t="str">
        <f t="shared" si="0"/>
        <v/>
      </c>
      <c r="G58" s="3"/>
      <c r="H58" s="40" t="str">
        <f>IF(ISBLANK(A58),"",IF(IFERROR(IF(ISBLANK(A58),"",VLOOKUP(A58,frente!A$2:G$976,5,FALSE)),"")="","N/A",IFERROR(IF(ISBLANK(A58),"",VLOOKUP(A58,frente!A$2:G$976,5,FALSE)),"")))</f>
        <v/>
      </c>
      <c r="I58" s="40" t="str">
        <f>IF(ISBLANK(A58),"",IF(IFERROR(IF(ISBLANK(A58),"",VLOOKUP(A58,frente!A$2:G$976,6,FALSE)),"")="","N/A",IFERROR(IF(ISBLANK(A58),"",VLOOKUP(A58,frente!A$2:G$976,6,FALSE)),"")))</f>
        <v/>
      </c>
    </row>
    <row r="59" spans="1:9" ht="18" thickBot="1" x14ac:dyDescent="0.35">
      <c r="A59" s="275"/>
      <c r="B59" s="298"/>
      <c r="C59" s="39" t="str">
        <f>IFERROR(IF(ISBLANK(A59),"",VLOOKUP(A59,frente!A$2:D$9835,2,FALSE)),"")</f>
        <v/>
      </c>
      <c r="D59" s="32" t="str">
        <f>IFERROR(IF(ISBLANK(A59),"",VLOOKUP(A59,frente!A$1:D$99866,3,FALSE)),"")</f>
        <v/>
      </c>
      <c r="E59" s="33" t="str">
        <f>IFERROR(IF(ISBLANK(B59),"",VLOOKUP(A59,frente!A$2:D$9835,4,FALSE)),"")</f>
        <v/>
      </c>
      <c r="F59" s="34" t="str">
        <f t="shared" si="0"/>
        <v/>
      </c>
      <c r="G59" s="3"/>
      <c r="H59" s="40" t="str">
        <f>IF(ISBLANK(A59),"",IF(IFERROR(IF(ISBLANK(A59),"",VLOOKUP(A59,frente!A$2:G$976,5,FALSE)),"")="","N/A",IFERROR(IF(ISBLANK(A59),"",VLOOKUP(A59,frente!A$2:G$976,5,FALSE)),"")))</f>
        <v/>
      </c>
      <c r="I59" s="40" t="str">
        <f>IF(ISBLANK(A59),"",IF(IFERROR(IF(ISBLANK(A59),"",VLOOKUP(A59,frente!A$2:G$976,6,FALSE)),"")="","N/A",IFERROR(IF(ISBLANK(A59),"",VLOOKUP(A59,frente!A$2:G$976,6,FALSE)),"")))</f>
        <v/>
      </c>
    </row>
    <row r="60" spans="1:9" ht="18" thickBot="1" x14ac:dyDescent="0.35">
      <c r="A60" s="275"/>
      <c r="B60" s="298"/>
      <c r="C60" s="39" t="str">
        <f>IFERROR(IF(ISBLANK(A60),"",VLOOKUP(A60,frente!A$2:D$9835,2,FALSE)),"")</f>
        <v/>
      </c>
      <c r="D60" s="32" t="str">
        <f>IFERROR(IF(ISBLANK(A60),"",VLOOKUP(A60,frente!A$1:D$99866,3,FALSE)),"")</f>
        <v/>
      </c>
      <c r="E60" s="33" t="str">
        <f>IFERROR(IF(ISBLANK(B60),"",VLOOKUP(A60,frente!A$2:D$9835,4,FALSE)),"")</f>
        <v/>
      </c>
      <c r="F60" s="34" t="str">
        <f t="shared" si="0"/>
        <v/>
      </c>
      <c r="G60" s="3"/>
      <c r="H60" s="40" t="str">
        <f>IF(ISBLANK(A60),"",IF(IFERROR(IF(ISBLANK(A60),"",VLOOKUP(A60,frente!A$2:G$976,5,FALSE)),"")="","N/A",IFERROR(IF(ISBLANK(A60),"",VLOOKUP(A60,frente!A$2:G$976,5,FALSE)),"")))</f>
        <v/>
      </c>
      <c r="I60" s="40" t="str">
        <f>IF(ISBLANK(A60),"",IF(IFERROR(IF(ISBLANK(A60),"",VLOOKUP(A60,frente!A$2:G$976,6,FALSE)),"")="","N/A",IFERROR(IF(ISBLANK(A60),"",VLOOKUP(A60,frente!A$2:G$976,6,FALSE)),"")))</f>
        <v/>
      </c>
    </row>
    <row r="61" spans="1:9" ht="18" thickBot="1" x14ac:dyDescent="0.35">
      <c r="A61" s="275"/>
      <c r="B61" s="298"/>
      <c r="C61" s="39" t="str">
        <f>IFERROR(IF(ISBLANK(A61),"",VLOOKUP(A61,frente!A$2:D$9835,2,FALSE)),"")</f>
        <v/>
      </c>
      <c r="D61" s="32" t="str">
        <f>IFERROR(IF(ISBLANK(A61),"",VLOOKUP(A61,frente!A$1:D$99866,3,FALSE)),"")</f>
        <v/>
      </c>
      <c r="E61" s="33" t="str">
        <f>IFERROR(IF(ISBLANK(B61),"",VLOOKUP(A61,frente!A$2:D$9835,4,FALSE)),"")</f>
        <v/>
      </c>
      <c r="F61" s="34" t="str">
        <f t="shared" si="0"/>
        <v/>
      </c>
      <c r="G61" s="3"/>
      <c r="H61" s="40" t="str">
        <f>IF(ISBLANK(A61),"",IF(IFERROR(IF(ISBLANK(A61),"",VLOOKUP(A61,frente!A$2:G$976,5,FALSE)),"")="","N/A",IFERROR(IF(ISBLANK(A61),"",VLOOKUP(A61,frente!A$2:G$976,5,FALSE)),"")))</f>
        <v/>
      </c>
      <c r="I61" s="40" t="str">
        <f>IF(ISBLANK(A61),"",IF(IFERROR(IF(ISBLANK(A61),"",VLOOKUP(A61,frente!A$2:G$976,6,FALSE)),"")="","N/A",IFERROR(IF(ISBLANK(A61),"",VLOOKUP(A61,frente!A$2:G$976,6,FALSE)),"")))</f>
        <v/>
      </c>
    </row>
    <row r="62" spans="1:9" ht="18" thickBot="1" x14ac:dyDescent="0.35">
      <c r="A62" s="275"/>
      <c r="B62" s="298"/>
      <c r="C62" s="39" t="str">
        <f>IFERROR(IF(ISBLANK(A62),"",VLOOKUP(A62,frente!A$2:D$9835,2,FALSE)),"")</f>
        <v/>
      </c>
      <c r="D62" s="32" t="str">
        <f>IFERROR(IF(ISBLANK(A62),"",VLOOKUP(A62,frente!A$1:D$99866,3,FALSE)),"")</f>
        <v/>
      </c>
      <c r="E62" s="33" t="str">
        <f>IFERROR(IF(ISBLANK(B62),"",VLOOKUP(A62,frente!A$2:D$9835,4,FALSE)),"")</f>
        <v/>
      </c>
      <c r="F62" s="34" t="str">
        <f t="shared" si="0"/>
        <v/>
      </c>
      <c r="G62" s="3"/>
      <c r="H62" s="40" t="str">
        <f>IF(ISBLANK(A62),"",IF(IFERROR(IF(ISBLANK(A62),"",VLOOKUP(A62,frente!A$2:G$976,5,FALSE)),"")="","N/A",IFERROR(IF(ISBLANK(A62),"",VLOOKUP(A62,frente!A$2:G$976,5,FALSE)),"")))</f>
        <v/>
      </c>
      <c r="I62" s="40" t="str">
        <f>IF(ISBLANK(A62),"",IF(IFERROR(IF(ISBLANK(A62),"",VLOOKUP(A62,frente!A$2:G$976,6,FALSE)),"")="","N/A",IFERROR(IF(ISBLANK(A62),"",VLOOKUP(A62,frente!A$2:G$976,6,FALSE)),"")))</f>
        <v/>
      </c>
    </row>
    <row r="63" spans="1:9" ht="18" thickBot="1" x14ac:dyDescent="0.35">
      <c r="A63" s="275"/>
      <c r="B63" s="298"/>
      <c r="C63" s="39" t="str">
        <f>IFERROR(IF(ISBLANK(A63),"",VLOOKUP(A63,frente!A$2:D$9835,2,FALSE)),"")</f>
        <v/>
      </c>
      <c r="D63" s="32" t="str">
        <f>IFERROR(IF(ISBLANK(A63),"",VLOOKUP(A63,frente!A$1:D$99866,3,FALSE)),"")</f>
        <v/>
      </c>
      <c r="E63" s="33" t="str">
        <f>IFERROR(IF(ISBLANK(B63),"",VLOOKUP(A63,frente!A$2:D$9835,4,FALSE)),"")</f>
        <v/>
      </c>
      <c r="F63" s="34" t="str">
        <f t="shared" si="0"/>
        <v/>
      </c>
      <c r="G63" s="3"/>
      <c r="H63" s="40" t="str">
        <f>IF(ISBLANK(A63),"",IF(IFERROR(IF(ISBLANK(A63),"",VLOOKUP(A63,frente!A$2:G$976,5,FALSE)),"")="","N/A",IFERROR(IF(ISBLANK(A63),"",VLOOKUP(A63,frente!A$2:G$976,5,FALSE)),"")))</f>
        <v/>
      </c>
      <c r="I63" s="40" t="str">
        <f>IF(ISBLANK(A63),"",IF(IFERROR(IF(ISBLANK(A63),"",VLOOKUP(A63,frente!A$2:G$976,6,FALSE)),"")="","N/A",IFERROR(IF(ISBLANK(A63),"",VLOOKUP(A63,frente!A$2:G$976,6,FALSE)),"")))</f>
        <v/>
      </c>
    </row>
    <row r="64" spans="1:9" ht="18" thickBot="1" x14ac:dyDescent="0.35">
      <c r="A64" s="275"/>
      <c r="B64" s="298"/>
      <c r="C64" s="39" t="str">
        <f>IFERROR(IF(ISBLANK(A64),"",VLOOKUP(A64,frente!A$2:D$9835,2,FALSE)),"")</f>
        <v/>
      </c>
      <c r="D64" s="32" t="str">
        <f>IFERROR(IF(ISBLANK(A64),"",VLOOKUP(A64,frente!A$1:D$99866,3,FALSE)),"")</f>
        <v/>
      </c>
      <c r="E64" s="33" t="str">
        <f>IFERROR(IF(ISBLANK(B64),"",VLOOKUP(A64,frente!A$2:D$9835,4,FALSE)),"")</f>
        <v/>
      </c>
      <c r="F64" s="34" t="str">
        <f t="shared" si="0"/>
        <v/>
      </c>
      <c r="G64" s="3"/>
      <c r="H64" s="40" t="str">
        <f>IF(ISBLANK(A64),"",IF(IFERROR(IF(ISBLANK(A64),"",VLOOKUP(A64,frente!A$2:G$976,5,FALSE)),"")="","N/A",IFERROR(IF(ISBLANK(A64),"",VLOOKUP(A64,frente!A$2:G$976,5,FALSE)),"")))</f>
        <v/>
      </c>
      <c r="I64" s="40" t="str">
        <f>IF(ISBLANK(A64),"",IF(IFERROR(IF(ISBLANK(A64),"",VLOOKUP(A64,frente!A$2:G$976,6,FALSE)),"")="","N/A",IFERROR(IF(ISBLANK(A64),"",VLOOKUP(A64,frente!A$2:G$976,6,FALSE)),"")))</f>
        <v/>
      </c>
    </row>
    <row r="65" spans="1:9" ht="18" thickBot="1" x14ac:dyDescent="0.35">
      <c r="A65" s="275"/>
      <c r="B65" s="298"/>
      <c r="C65" s="39" t="str">
        <f>IFERROR(IF(ISBLANK(A65),"",VLOOKUP(A65,frente!A$2:D$9835,2,FALSE)),"")</f>
        <v/>
      </c>
      <c r="D65" s="32" t="str">
        <f>IFERROR(IF(ISBLANK(A65),"",VLOOKUP(A65,frente!A$1:D$99866,3,FALSE)),"")</f>
        <v/>
      </c>
      <c r="E65" s="33" t="str">
        <f>IFERROR(IF(ISBLANK(B65),"",VLOOKUP(A65,frente!A$2:D$9835,4,FALSE)),"")</f>
        <v/>
      </c>
      <c r="F65" s="34" t="str">
        <f t="shared" si="0"/>
        <v/>
      </c>
      <c r="G65" s="3"/>
      <c r="H65" s="40" t="str">
        <f>IF(ISBLANK(A65),"",IF(IFERROR(IF(ISBLANK(A65),"",VLOOKUP(A65,frente!A$2:G$976,5,FALSE)),"")="","N/A",IFERROR(IF(ISBLANK(A65),"",VLOOKUP(A65,frente!A$2:G$976,5,FALSE)),"")))</f>
        <v/>
      </c>
      <c r="I65" s="40" t="str">
        <f>IF(ISBLANK(A65),"",IF(IFERROR(IF(ISBLANK(A65),"",VLOOKUP(A65,frente!A$2:G$976,6,FALSE)),"")="","N/A",IFERROR(IF(ISBLANK(A65),"",VLOOKUP(A65,frente!A$2:G$976,6,FALSE)),"")))</f>
        <v/>
      </c>
    </row>
    <row r="66" spans="1:9" ht="18" thickBot="1" x14ac:dyDescent="0.35">
      <c r="A66" s="275"/>
      <c r="B66" s="298"/>
      <c r="C66" s="39" t="str">
        <f>IFERROR(IF(ISBLANK(A66),"",VLOOKUP(A66,frente!A$2:D$9835,2,FALSE)),"")</f>
        <v/>
      </c>
      <c r="D66" s="32" t="str">
        <f>IFERROR(IF(ISBLANK(A66),"",VLOOKUP(A66,frente!A$1:D$99866,3,FALSE)),"")</f>
        <v/>
      </c>
      <c r="E66" s="33" t="str">
        <f>IFERROR(IF(ISBLANK(B66),"",VLOOKUP(A66,frente!A$2:D$9835,4,FALSE)),"")</f>
        <v/>
      </c>
      <c r="F66" s="34" t="str">
        <f t="shared" si="0"/>
        <v/>
      </c>
      <c r="G66" s="3"/>
      <c r="H66" s="40" t="str">
        <f>IF(ISBLANK(A66),"",IF(IFERROR(IF(ISBLANK(A66),"",VLOOKUP(A66,frente!A$2:G$976,5,FALSE)),"")="","N/A",IFERROR(IF(ISBLANK(A66),"",VLOOKUP(A66,frente!A$2:G$976,5,FALSE)),"")))</f>
        <v/>
      </c>
      <c r="I66" s="40" t="str">
        <f>IF(ISBLANK(A66),"",IF(IFERROR(IF(ISBLANK(A66),"",VLOOKUP(A66,frente!A$2:G$976,6,FALSE)),"")="","N/A",IFERROR(IF(ISBLANK(A66),"",VLOOKUP(A66,frente!A$2:G$976,6,FALSE)),"")))</f>
        <v/>
      </c>
    </row>
    <row r="67" spans="1:9" ht="18" thickBot="1" x14ac:dyDescent="0.35">
      <c r="A67" s="275"/>
      <c r="B67" s="298"/>
      <c r="C67" s="39" t="str">
        <f>IFERROR(IF(ISBLANK(A67),"",VLOOKUP(A67,frente!A$2:D$9835,2,FALSE)),"")</f>
        <v/>
      </c>
      <c r="D67" s="32" t="str">
        <f>IFERROR(IF(ISBLANK(A67),"",VLOOKUP(A67,frente!A$1:D$99866,3,FALSE)),"")</f>
        <v/>
      </c>
      <c r="E67" s="33" t="str">
        <f>IFERROR(IF(ISBLANK(B67),"",VLOOKUP(A67,frente!A$2:D$9835,4,FALSE)),"")</f>
        <v/>
      </c>
      <c r="F67" s="34" t="str">
        <f t="shared" si="0"/>
        <v/>
      </c>
      <c r="G67" s="3"/>
      <c r="H67" s="40" t="str">
        <f>IF(ISBLANK(A67),"",IF(IFERROR(IF(ISBLANK(A67),"",VLOOKUP(A67,frente!A$2:G$976,5,FALSE)),"")="","N/A",IFERROR(IF(ISBLANK(A67),"",VLOOKUP(A67,frente!A$2:G$976,5,FALSE)),"")))</f>
        <v/>
      </c>
      <c r="I67" s="40" t="str">
        <f>IF(ISBLANK(A67),"",IF(IFERROR(IF(ISBLANK(A67),"",VLOOKUP(A67,frente!A$2:G$976,6,FALSE)),"")="","N/A",IFERROR(IF(ISBLANK(A67),"",VLOOKUP(A67,frente!A$2:G$976,6,FALSE)),"")))</f>
        <v/>
      </c>
    </row>
    <row r="68" spans="1:9" ht="18" thickBot="1" x14ac:dyDescent="0.35">
      <c r="A68" s="275"/>
      <c r="B68" s="298"/>
      <c r="C68" s="39" t="str">
        <f>IFERROR(IF(ISBLANK(A68),"",VLOOKUP(A68,frente!A$2:D$9835,2,FALSE)),"")</f>
        <v/>
      </c>
      <c r="D68" s="32" t="str">
        <f>IFERROR(IF(ISBLANK(A68),"",VLOOKUP(A68,frente!A$1:D$99866,3,FALSE)),"")</f>
        <v/>
      </c>
      <c r="E68" s="33" t="str">
        <f>IFERROR(IF(ISBLANK(B68),"",VLOOKUP(A68,frente!A$2:D$9835,4,FALSE)),"")</f>
        <v/>
      </c>
      <c r="F68" s="34" t="str">
        <f t="shared" si="0"/>
        <v/>
      </c>
      <c r="G68" s="3"/>
      <c r="H68" s="40" t="str">
        <f>IF(ISBLANK(A68),"",IF(IFERROR(IF(ISBLANK(A68),"",VLOOKUP(A68,frente!A$2:G$976,5,FALSE)),"")="","N/A",IFERROR(IF(ISBLANK(A68),"",VLOOKUP(A68,frente!A$2:G$976,5,FALSE)),"")))</f>
        <v/>
      </c>
      <c r="I68" s="40" t="str">
        <f>IF(ISBLANK(A68),"",IF(IFERROR(IF(ISBLANK(A68),"",VLOOKUP(A68,frente!A$2:G$976,6,FALSE)),"")="","N/A",IFERROR(IF(ISBLANK(A68),"",VLOOKUP(A68,frente!A$2:G$976,6,FALSE)),"")))</f>
        <v/>
      </c>
    </row>
    <row r="69" spans="1:9" ht="18" thickBot="1" x14ac:dyDescent="0.35">
      <c r="A69" s="275"/>
      <c r="B69" s="298"/>
      <c r="C69" s="39" t="str">
        <f>IFERROR(IF(ISBLANK(A69),"",VLOOKUP(A69,frente!A$2:D$9835,2,FALSE)),"")</f>
        <v/>
      </c>
      <c r="D69" s="32" t="str">
        <f>IFERROR(IF(ISBLANK(A69),"",VLOOKUP(A69,frente!A$1:D$99866,3,FALSE)),"")</f>
        <v/>
      </c>
      <c r="E69" s="33" t="str">
        <f>IFERROR(IF(ISBLANK(B69),"",VLOOKUP(A69,frente!A$2:D$9835,4,FALSE)),"")</f>
        <v/>
      </c>
      <c r="F69" s="34" t="str">
        <f t="shared" si="0"/>
        <v/>
      </c>
      <c r="G69" s="3"/>
      <c r="H69" s="40" t="str">
        <f>IF(ISBLANK(A69),"",IF(IFERROR(IF(ISBLANK(A69),"",VLOOKUP(A69,frente!A$2:G$976,5,FALSE)),"")="","N/A",IFERROR(IF(ISBLANK(A69),"",VLOOKUP(A69,frente!A$2:G$976,5,FALSE)),"")))</f>
        <v/>
      </c>
      <c r="I69" s="40" t="str">
        <f>IF(ISBLANK(A69),"",IF(IFERROR(IF(ISBLANK(A69),"",VLOOKUP(A69,frente!A$2:G$976,6,FALSE)),"")="","N/A",IFERROR(IF(ISBLANK(A69),"",VLOOKUP(A69,frente!A$2:G$976,6,FALSE)),"")))</f>
        <v/>
      </c>
    </row>
    <row r="70" spans="1:9" ht="18" thickBot="1" x14ac:dyDescent="0.35">
      <c r="A70" s="275"/>
      <c r="B70" s="298"/>
      <c r="C70" s="39" t="str">
        <f>IFERROR(IF(ISBLANK(A70),"",VLOOKUP(A70,frente!A$2:D$9835,2,FALSE)),"")</f>
        <v/>
      </c>
      <c r="D70" s="32" t="str">
        <f>IFERROR(IF(ISBLANK(A70),"",VLOOKUP(A70,frente!A$1:D$99866,3,FALSE)),"")</f>
        <v/>
      </c>
      <c r="E70" s="33" t="str">
        <f>IFERROR(IF(ISBLANK(B70),"",VLOOKUP(A70,frente!A$2:D$9835,4,FALSE)),"")</f>
        <v/>
      </c>
      <c r="F70" s="34" t="str">
        <f t="shared" si="0"/>
        <v/>
      </c>
      <c r="G70" s="3"/>
      <c r="H70" s="40" t="str">
        <f>IF(ISBLANK(A70),"",IF(IFERROR(IF(ISBLANK(A70),"",VLOOKUP(A70,frente!A$2:G$976,5,FALSE)),"")="","N/A",IFERROR(IF(ISBLANK(A70),"",VLOOKUP(A70,frente!A$2:G$976,5,FALSE)),"")))</f>
        <v/>
      </c>
      <c r="I70" s="40" t="str">
        <f>IF(ISBLANK(A70),"",IF(IFERROR(IF(ISBLANK(A70),"",VLOOKUP(A70,frente!A$2:G$976,6,FALSE)),"")="","N/A",IFERROR(IF(ISBLANK(A70),"",VLOOKUP(A70,frente!A$2:G$976,6,FALSE)),"")))</f>
        <v/>
      </c>
    </row>
    <row r="71" spans="1:9" ht="18" thickBot="1" x14ac:dyDescent="0.35">
      <c r="A71" s="275"/>
      <c r="B71" s="298"/>
      <c r="C71" s="39" t="str">
        <f>IFERROR(IF(ISBLANK(A71),"",VLOOKUP(A71,frente!A$2:D$9835,2,FALSE)),"")</f>
        <v/>
      </c>
      <c r="D71" s="32" t="str">
        <f>IFERROR(IF(ISBLANK(A71),"",VLOOKUP(A71,frente!A$1:D$99866,3,FALSE)),"")</f>
        <v/>
      </c>
      <c r="E71" s="33" t="str">
        <f>IFERROR(IF(ISBLANK(B71),"",VLOOKUP(A71,frente!A$2:D$9835,4,FALSE)),"")</f>
        <v/>
      </c>
      <c r="F71" s="34" t="str">
        <f t="shared" si="0"/>
        <v/>
      </c>
      <c r="G71" s="3"/>
      <c r="H71" s="40" t="str">
        <f>IF(ISBLANK(A71),"",IF(IFERROR(IF(ISBLANK(A71),"",VLOOKUP(A71,frente!A$2:G$976,5,FALSE)),"")="","N/A",IFERROR(IF(ISBLANK(A71),"",VLOOKUP(A71,frente!A$2:G$976,5,FALSE)),"")))</f>
        <v/>
      </c>
      <c r="I71" s="40" t="str">
        <f>IF(ISBLANK(A71),"",IF(IFERROR(IF(ISBLANK(A71),"",VLOOKUP(A71,frente!A$2:G$976,6,FALSE)),"")="","N/A",IFERROR(IF(ISBLANK(A71),"",VLOOKUP(A71,frente!A$2:G$976,6,FALSE)),"")))</f>
        <v/>
      </c>
    </row>
    <row r="72" spans="1:9" ht="18" thickBot="1" x14ac:dyDescent="0.35">
      <c r="A72" s="275"/>
      <c r="B72" s="298"/>
      <c r="C72" s="39" t="str">
        <f>IFERROR(IF(ISBLANK(A72),"",VLOOKUP(A72,frente!A$2:D$9835,2,FALSE)),"")</f>
        <v/>
      </c>
      <c r="D72" s="32" t="str">
        <f>IFERROR(IF(ISBLANK(A72),"",VLOOKUP(A72,frente!A$1:D$99866,3,FALSE)),"")</f>
        <v/>
      </c>
      <c r="E72" s="33" t="str">
        <f>IFERROR(IF(ISBLANK(B72),"",VLOOKUP(A72,frente!A$2:D$9835,4,FALSE)),"")</f>
        <v/>
      </c>
      <c r="F72" s="34" t="str">
        <f t="shared" ref="F72:F135" si="1">IFERROR(IF(ISBLANK(A72),"",B72*D72),"")</f>
        <v/>
      </c>
      <c r="G72" s="3"/>
      <c r="H72" s="40" t="str">
        <f>IF(ISBLANK(A72),"",IF(IFERROR(IF(ISBLANK(A72),"",VLOOKUP(A72,frente!A$2:G$976,5,FALSE)),"")="","N/A",IFERROR(IF(ISBLANK(A72),"",VLOOKUP(A72,frente!A$2:G$976,5,FALSE)),"")))</f>
        <v/>
      </c>
      <c r="I72" s="40" t="str">
        <f>IF(ISBLANK(A72),"",IF(IFERROR(IF(ISBLANK(A72),"",VLOOKUP(A72,frente!A$2:G$976,6,FALSE)),"")="","N/A",IFERROR(IF(ISBLANK(A72),"",VLOOKUP(A72,frente!A$2:G$976,6,FALSE)),"")))</f>
        <v/>
      </c>
    </row>
    <row r="73" spans="1:9" ht="18" thickBot="1" x14ac:dyDescent="0.35">
      <c r="A73" s="275"/>
      <c r="B73" s="298"/>
      <c r="C73" s="39" t="str">
        <f>IFERROR(IF(ISBLANK(A73),"",VLOOKUP(A73,frente!A$2:D$9835,2,FALSE)),"")</f>
        <v/>
      </c>
      <c r="D73" s="32" t="str">
        <f>IFERROR(IF(ISBLANK(A73),"",VLOOKUP(A73,frente!A$1:D$99866,3,FALSE)),"")</f>
        <v/>
      </c>
      <c r="E73" s="33" t="str">
        <f>IFERROR(IF(ISBLANK(B73),"",VLOOKUP(A73,frente!A$2:D$9835,4,FALSE)),"")</f>
        <v/>
      </c>
      <c r="F73" s="34" t="str">
        <f t="shared" si="1"/>
        <v/>
      </c>
      <c r="G73" s="3"/>
      <c r="H73" s="40" t="str">
        <f>IF(ISBLANK(A73),"",IF(IFERROR(IF(ISBLANK(A73),"",VLOOKUP(A73,frente!A$2:G$976,5,FALSE)),"")="","N/A",IFERROR(IF(ISBLANK(A73),"",VLOOKUP(A73,frente!A$2:G$976,5,FALSE)),"")))</f>
        <v/>
      </c>
      <c r="I73" s="40" t="str">
        <f>IF(ISBLANK(A73),"",IF(IFERROR(IF(ISBLANK(A73),"",VLOOKUP(A73,frente!A$2:G$976,6,FALSE)),"")="","N/A",IFERROR(IF(ISBLANK(A73),"",VLOOKUP(A73,frente!A$2:G$976,6,FALSE)),"")))</f>
        <v/>
      </c>
    </row>
    <row r="74" spans="1:9" ht="18" thickBot="1" x14ac:dyDescent="0.35">
      <c r="A74" s="275"/>
      <c r="B74" s="298"/>
      <c r="C74" s="39" t="str">
        <f>IFERROR(IF(ISBLANK(A74),"",VLOOKUP(A74,frente!A$2:D$9835,2,FALSE)),"")</f>
        <v/>
      </c>
      <c r="D74" s="32" t="str">
        <f>IFERROR(IF(ISBLANK(A74),"",VLOOKUP(A74,frente!A$1:D$99866,3,FALSE)),"")</f>
        <v/>
      </c>
      <c r="E74" s="33" t="str">
        <f>IFERROR(IF(ISBLANK(B74),"",VLOOKUP(A74,frente!A$2:D$9835,4,FALSE)),"")</f>
        <v/>
      </c>
      <c r="F74" s="34" t="str">
        <f t="shared" si="1"/>
        <v/>
      </c>
      <c r="G74" s="3"/>
      <c r="H74" s="40" t="str">
        <f>IF(ISBLANK(A74),"",IF(IFERROR(IF(ISBLANK(A74),"",VLOOKUP(A74,frente!A$2:G$976,5,FALSE)),"")="","N/A",IFERROR(IF(ISBLANK(A74),"",VLOOKUP(A74,frente!A$2:G$976,5,FALSE)),"")))</f>
        <v/>
      </c>
      <c r="I74" s="40" t="str">
        <f>IF(ISBLANK(A74),"",IF(IFERROR(IF(ISBLANK(A74),"",VLOOKUP(A74,frente!A$2:G$976,6,FALSE)),"")="","N/A",IFERROR(IF(ISBLANK(A74),"",VLOOKUP(A74,frente!A$2:G$976,6,FALSE)),"")))</f>
        <v/>
      </c>
    </row>
    <row r="75" spans="1:9" ht="18" thickBot="1" x14ac:dyDescent="0.35">
      <c r="A75" s="275"/>
      <c r="B75" s="298"/>
      <c r="C75" s="39" t="str">
        <f>IFERROR(IF(ISBLANK(A75),"",VLOOKUP(A75,frente!A$2:D$9835,2,FALSE)),"")</f>
        <v/>
      </c>
      <c r="D75" s="32" t="str">
        <f>IFERROR(IF(ISBLANK(A75),"",VLOOKUP(A75,frente!A$1:D$99866,3,FALSE)),"")</f>
        <v/>
      </c>
      <c r="E75" s="33" t="str">
        <f>IFERROR(IF(ISBLANK(B75),"",VLOOKUP(A75,frente!A$2:D$9835,4,FALSE)),"")</f>
        <v/>
      </c>
      <c r="F75" s="34" t="str">
        <f t="shared" si="1"/>
        <v/>
      </c>
      <c r="G75" s="3"/>
      <c r="H75" s="40" t="str">
        <f>IF(ISBLANK(A75),"",IF(IFERROR(IF(ISBLANK(A75),"",VLOOKUP(A75,frente!A$2:G$976,5,FALSE)),"")="","N/A",IFERROR(IF(ISBLANK(A75),"",VLOOKUP(A75,frente!A$2:G$976,5,FALSE)),"")))</f>
        <v/>
      </c>
      <c r="I75" s="40" t="str">
        <f>IF(ISBLANK(A75),"",IF(IFERROR(IF(ISBLANK(A75),"",VLOOKUP(A75,frente!A$2:G$976,6,FALSE)),"")="","N/A",IFERROR(IF(ISBLANK(A75),"",VLOOKUP(A75,frente!A$2:G$976,6,FALSE)),"")))</f>
        <v/>
      </c>
    </row>
    <row r="76" spans="1:9" ht="18" thickBot="1" x14ac:dyDescent="0.35">
      <c r="A76" s="275"/>
      <c r="B76" s="298"/>
      <c r="C76" s="39" t="str">
        <f>IFERROR(IF(ISBLANK(A76),"",VLOOKUP(A76,frente!A$2:D$9835,2,FALSE)),"")</f>
        <v/>
      </c>
      <c r="D76" s="32" t="str">
        <f>IFERROR(IF(ISBLANK(A76),"",VLOOKUP(A76,frente!A$1:D$99866,3,FALSE)),"")</f>
        <v/>
      </c>
      <c r="E76" s="33" t="str">
        <f>IFERROR(IF(ISBLANK(B76),"",VLOOKUP(A76,frente!A$2:D$9835,4,FALSE)),"")</f>
        <v/>
      </c>
      <c r="F76" s="34" t="str">
        <f t="shared" si="1"/>
        <v/>
      </c>
      <c r="G76" s="3"/>
      <c r="H76" s="40" t="str">
        <f>IF(ISBLANK(A76),"",IF(IFERROR(IF(ISBLANK(A76),"",VLOOKUP(A76,frente!A$2:G$976,5,FALSE)),"")="","N/A",IFERROR(IF(ISBLANK(A76),"",VLOOKUP(A76,frente!A$2:G$976,5,FALSE)),"")))</f>
        <v/>
      </c>
      <c r="I76" s="40" t="str">
        <f>IF(ISBLANK(A76),"",IF(IFERROR(IF(ISBLANK(A76),"",VLOOKUP(A76,frente!A$2:G$976,6,FALSE)),"")="","N/A",IFERROR(IF(ISBLANK(A76),"",VLOOKUP(A76,frente!A$2:G$976,6,FALSE)),"")))</f>
        <v/>
      </c>
    </row>
    <row r="77" spans="1:9" ht="18" thickBot="1" x14ac:dyDescent="0.35">
      <c r="A77" s="275"/>
      <c r="B77" s="298"/>
      <c r="C77" s="39" t="str">
        <f>IFERROR(IF(ISBLANK(A77),"",VLOOKUP(A77,frente!A$2:D$9835,2,FALSE)),"")</f>
        <v/>
      </c>
      <c r="D77" s="32" t="str">
        <f>IFERROR(IF(ISBLANK(A77),"",VLOOKUP(A77,frente!A$1:D$99866,3,FALSE)),"")</f>
        <v/>
      </c>
      <c r="E77" s="33" t="str">
        <f>IFERROR(IF(ISBLANK(B77),"",VLOOKUP(A77,frente!A$2:D$9835,4,FALSE)),"")</f>
        <v/>
      </c>
      <c r="F77" s="34" t="str">
        <f t="shared" si="1"/>
        <v/>
      </c>
      <c r="G77" s="3"/>
      <c r="H77" s="40" t="str">
        <f>IF(ISBLANK(A77),"",IF(IFERROR(IF(ISBLANK(A77),"",VLOOKUP(A77,frente!A$2:G$976,5,FALSE)),"")="","N/A",IFERROR(IF(ISBLANK(A77),"",VLOOKUP(A77,frente!A$2:G$976,5,FALSE)),"")))</f>
        <v/>
      </c>
      <c r="I77" s="40" t="str">
        <f>IF(ISBLANK(A77),"",IF(IFERROR(IF(ISBLANK(A77),"",VLOOKUP(A77,frente!A$2:G$976,6,FALSE)),"")="","N/A",IFERROR(IF(ISBLANK(A77),"",VLOOKUP(A77,frente!A$2:G$976,6,FALSE)),"")))</f>
        <v/>
      </c>
    </row>
    <row r="78" spans="1:9" ht="18" thickBot="1" x14ac:dyDescent="0.35">
      <c r="A78" s="275"/>
      <c r="B78" s="298"/>
      <c r="C78" s="39" t="str">
        <f>IFERROR(IF(ISBLANK(A78),"",VLOOKUP(A78,frente!A$2:D$9835,2,FALSE)),"")</f>
        <v/>
      </c>
      <c r="D78" s="32" t="str">
        <f>IFERROR(IF(ISBLANK(A78),"",VLOOKUP(A78,frente!A$1:D$99866,3,FALSE)),"")</f>
        <v/>
      </c>
      <c r="E78" s="33" t="str">
        <f>IFERROR(IF(ISBLANK(B78),"",VLOOKUP(A78,frente!A$2:D$9835,4,FALSE)),"")</f>
        <v/>
      </c>
      <c r="F78" s="34" t="str">
        <f t="shared" si="1"/>
        <v/>
      </c>
      <c r="G78" s="3"/>
      <c r="H78" s="40" t="str">
        <f>IF(ISBLANK(A78),"",IF(IFERROR(IF(ISBLANK(A78),"",VLOOKUP(A78,frente!A$2:G$976,5,FALSE)),"")="","N/A",IFERROR(IF(ISBLANK(A78),"",VLOOKUP(A78,frente!A$2:G$976,5,FALSE)),"")))</f>
        <v/>
      </c>
      <c r="I78" s="40" t="str">
        <f>IF(ISBLANK(A78),"",IF(IFERROR(IF(ISBLANK(A78),"",VLOOKUP(A78,frente!A$2:G$976,6,FALSE)),"")="","N/A",IFERROR(IF(ISBLANK(A78),"",VLOOKUP(A78,frente!A$2:G$976,6,FALSE)),"")))</f>
        <v/>
      </c>
    </row>
    <row r="79" spans="1:9" ht="18" thickBot="1" x14ac:dyDescent="0.35">
      <c r="A79" s="275"/>
      <c r="B79" s="298"/>
      <c r="C79" s="39" t="str">
        <f>IFERROR(IF(ISBLANK(A79),"",VLOOKUP(A79,frente!A$2:D$9835,2,FALSE)),"")</f>
        <v/>
      </c>
      <c r="D79" s="32" t="str">
        <f>IFERROR(IF(ISBLANK(A79),"",VLOOKUP(A79,frente!A$1:D$99866,3,FALSE)),"")</f>
        <v/>
      </c>
      <c r="E79" s="33" t="str">
        <f>IFERROR(IF(ISBLANK(B79),"",VLOOKUP(A79,frente!A$2:D$9835,4,FALSE)),"")</f>
        <v/>
      </c>
      <c r="F79" s="34" t="str">
        <f t="shared" si="1"/>
        <v/>
      </c>
      <c r="G79" s="3"/>
      <c r="H79" s="40" t="str">
        <f>IF(ISBLANK(A79),"",IF(IFERROR(IF(ISBLANK(A79),"",VLOOKUP(A79,frente!A$2:G$976,5,FALSE)),"")="","N/A",IFERROR(IF(ISBLANK(A79),"",VLOOKUP(A79,frente!A$2:G$976,5,FALSE)),"")))</f>
        <v/>
      </c>
      <c r="I79" s="40" t="str">
        <f>IF(ISBLANK(A79),"",IF(IFERROR(IF(ISBLANK(A79),"",VLOOKUP(A79,frente!A$2:G$976,6,FALSE)),"")="","N/A",IFERROR(IF(ISBLANK(A79),"",VLOOKUP(A79,frente!A$2:G$976,6,FALSE)),"")))</f>
        <v/>
      </c>
    </row>
    <row r="80" spans="1:9" ht="18" thickBot="1" x14ac:dyDescent="0.35">
      <c r="A80" s="275"/>
      <c r="B80" s="298"/>
      <c r="C80" s="39" t="str">
        <f>IFERROR(IF(ISBLANK(A80),"",VLOOKUP(A80,frente!A$2:D$9835,2,FALSE)),"")</f>
        <v/>
      </c>
      <c r="D80" s="32" t="str">
        <f>IFERROR(IF(ISBLANK(A80),"",VLOOKUP(A80,frente!A$1:D$99866,3,FALSE)),"")</f>
        <v/>
      </c>
      <c r="E80" s="33" t="str">
        <f>IFERROR(IF(ISBLANK(B80),"",VLOOKUP(A80,frente!A$2:D$9835,4,FALSE)),"")</f>
        <v/>
      </c>
      <c r="F80" s="34" t="str">
        <f t="shared" si="1"/>
        <v/>
      </c>
      <c r="G80" s="3"/>
      <c r="H80" s="40" t="str">
        <f>IF(ISBLANK(A80),"",IF(IFERROR(IF(ISBLANK(A80),"",VLOOKUP(A80,frente!A$2:G$976,5,FALSE)),"")="","N/A",IFERROR(IF(ISBLANK(A80),"",VLOOKUP(A80,frente!A$2:G$976,5,FALSE)),"")))</f>
        <v/>
      </c>
      <c r="I80" s="40" t="str">
        <f>IF(ISBLANK(A80),"",IF(IFERROR(IF(ISBLANK(A80),"",VLOOKUP(A80,frente!A$2:G$976,6,FALSE)),"")="","N/A",IFERROR(IF(ISBLANK(A80),"",VLOOKUP(A80,frente!A$2:G$976,6,FALSE)),"")))</f>
        <v/>
      </c>
    </row>
    <row r="81" spans="1:9" ht="18" thickBot="1" x14ac:dyDescent="0.35">
      <c r="A81" s="275"/>
      <c r="B81" s="298"/>
      <c r="C81" s="39" t="str">
        <f>IFERROR(IF(ISBLANK(A81),"",VLOOKUP(A81,frente!A$2:D$9835,2,FALSE)),"")</f>
        <v/>
      </c>
      <c r="D81" s="32" t="str">
        <f>IFERROR(IF(ISBLANK(A81),"",VLOOKUP(A81,frente!A$1:D$99866,3,FALSE)),"")</f>
        <v/>
      </c>
      <c r="E81" s="33" t="str">
        <f>IFERROR(IF(ISBLANK(B81),"",VLOOKUP(A81,frente!A$2:D$9835,4,FALSE)),"")</f>
        <v/>
      </c>
      <c r="F81" s="34" t="str">
        <f t="shared" si="1"/>
        <v/>
      </c>
      <c r="G81" s="3"/>
      <c r="H81" s="40" t="str">
        <f>IF(ISBLANK(A81),"",IF(IFERROR(IF(ISBLANK(A81),"",VLOOKUP(A81,frente!A$2:G$976,5,FALSE)),"")="","N/A",IFERROR(IF(ISBLANK(A81),"",VLOOKUP(A81,frente!A$2:G$976,5,FALSE)),"")))</f>
        <v/>
      </c>
      <c r="I81" s="40" t="str">
        <f>IF(ISBLANK(A81),"",IF(IFERROR(IF(ISBLANK(A81),"",VLOOKUP(A81,frente!A$2:G$976,6,FALSE)),"")="","N/A",IFERROR(IF(ISBLANK(A81),"",VLOOKUP(A81,frente!A$2:G$976,6,FALSE)),"")))</f>
        <v/>
      </c>
    </row>
    <row r="82" spans="1:9" ht="18" thickBot="1" x14ac:dyDescent="0.35">
      <c r="A82" s="275"/>
      <c r="B82" s="298"/>
      <c r="C82" s="39" t="str">
        <f>IFERROR(IF(ISBLANK(A82),"",VLOOKUP(A82,frente!A$2:D$9835,2,FALSE)),"")</f>
        <v/>
      </c>
      <c r="D82" s="32" t="str">
        <f>IFERROR(IF(ISBLANK(A82),"",VLOOKUP(A82,frente!A$1:D$99866,3,FALSE)),"")</f>
        <v/>
      </c>
      <c r="E82" s="33" t="str">
        <f>IFERROR(IF(ISBLANK(B82),"",VLOOKUP(A82,frente!A$2:D$9835,4,FALSE)),"")</f>
        <v/>
      </c>
      <c r="F82" s="34" t="str">
        <f t="shared" si="1"/>
        <v/>
      </c>
      <c r="G82" s="3"/>
      <c r="H82" s="40" t="str">
        <f>IF(ISBLANK(A82),"",IF(IFERROR(IF(ISBLANK(A82),"",VLOOKUP(A82,frente!A$2:G$976,5,FALSE)),"")="","N/A",IFERROR(IF(ISBLANK(A82),"",VLOOKUP(A82,frente!A$2:G$976,5,FALSE)),"")))</f>
        <v/>
      </c>
      <c r="I82" s="40" t="str">
        <f>IF(ISBLANK(A82),"",IF(IFERROR(IF(ISBLANK(A82),"",VLOOKUP(A82,frente!A$2:G$976,6,FALSE)),"")="","N/A",IFERROR(IF(ISBLANK(A82),"",VLOOKUP(A82,frente!A$2:G$976,6,FALSE)),"")))</f>
        <v/>
      </c>
    </row>
    <row r="83" spans="1:9" ht="18" thickBot="1" x14ac:dyDescent="0.35">
      <c r="A83" s="275"/>
      <c r="B83" s="298"/>
      <c r="C83" s="39" t="str">
        <f>IFERROR(IF(ISBLANK(A83),"",VLOOKUP(A83,frente!A$2:D$9835,2,FALSE)),"")</f>
        <v/>
      </c>
      <c r="D83" s="32" t="str">
        <f>IFERROR(IF(ISBLANK(A83),"",VLOOKUP(A83,frente!A$1:D$99866,3,FALSE)),"")</f>
        <v/>
      </c>
      <c r="E83" s="33" t="str">
        <f>IFERROR(IF(ISBLANK(B83),"",VLOOKUP(A83,frente!A$2:D$9835,4,FALSE)),"")</f>
        <v/>
      </c>
      <c r="F83" s="34" t="str">
        <f t="shared" si="1"/>
        <v/>
      </c>
      <c r="G83" s="3"/>
      <c r="H83" s="40" t="str">
        <f>IF(ISBLANK(A83),"",IF(IFERROR(IF(ISBLANK(A83),"",VLOOKUP(A83,frente!A$2:G$976,5,FALSE)),"")="","N/A",IFERROR(IF(ISBLANK(A83),"",VLOOKUP(A83,frente!A$2:G$976,5,FALSE)),"")))</f>
        <v/>
      </c>
      <c r="I83" s="40" t="str">
        <f>IF(ISBLANK(A83),"",IF(IFERROR(IF(ISBLANK(A83),"",VLOOKUP(A83,frente!A$2:G$976,6,FALSE)),"")="","N/A",IFERROR(IF(ISBLANK(A83),"",VLOOKUP(A83,frente!A$2:G$976,6,FALSE)),"")))</f>
        <v/>
      </c>
    </row>
    <row r="84" spans="1:9" ht="18" thickBot="1" x14ac:dyDescent="0.35">
      <c r="A84" s="275"/>
      <c r="B84" s="298"/>
      <c r="C84" s="39" t="str">
        <f>IFERROR(IF(ISBLANK(A84),"",VLOOKUP(A84,frente!A$2:D$9835,2,FALSE)),"")</f>
        <v/>
      </c>
      <c r="D84" s="32" t="str">
        <f>IFERROR(IF(ISBLANK(A84),"",VLOOKUP(A84,frente!A$1:D$99866,3,FALSE)),"")</f>
        <v/>
      </c>
      <c r="E84" s="33" t="str">
        <f>IFERROR(IF(ISBLANK(B84),"",VLOOKUP(A84,frente!A$2:D$9835,4,FALSE)),"")</f>
        <v/>
      </c>
      <c r="F84" s="34" t="str">
        <f t="shared" si="1"/>
        <v/>
      </c>
      <c r="G84" s="3"/>
      <c r="H84" s="40" t="str">
        <f>IF(ISBLANK(A84),"",IF(IFERROR(IF(ISBLANK(A84),"",VLOOKUP(A84,frente!A$2:G$976,5,FALSE)),"")="","N/A",IFERROR(IF(ISBLANK(A84),"",VLOOKUP(A84,frente!A$2:G$976,5,FALSE)),"")))</f>
        <v/>
      </c>
      <c r="I84" s="40" t="str">
        <f>IF(ISBLANK(A84),"",IF(IFERROR(IF(ISBLANK(A84),"",VLOOKUP(A84,frente!A$2:G$976,6,FALSE)),"")="","N/A",IFERROR(IF(ISBLANK(A84),"",VLOOKUP(A84,frente!A$2:G$976,6,FALSE)),"")))</f>
        <v/>
      </c>
    </row>
    <row r="85" spans="1:9" ht="18" thickBot="1" x14ac:dyDescent="0.35">
      <c r="A85" s="275"/>
      <c r="B85" s="298"/>
      <c r="C85" s="39" t="str">
        <f>IFERROR(IF(ISBLANK(A85),"",VLOOKUP(A85,frente!A$2:D$9835,2,FALSE)),"")</f>
        <v/>
      </c>
      <c r="D85" s="32" t="str">
        <f>IFERROR(IF(ISBLANK(A85),"",VLOOKUP(A85,frente!A$1:D$99866,3,FALSE)),"")</f>
        <v/>
      </c>
      <c r="E85" s="33" t="str">
        <f>IFERROR(IF(ISBLANK(B85),"",VLOOKUP(A85,frente!A$2:D$9835,4,FALSE)),"")</f>
        <v/>
      </c>
      <c r="F85" s="34" t="str">
        <f t="shared" si="1"/>
        <v/>
      </c>
      <c r="G85" s="3"/>
      <c r="H85" s="40" t="str">
        <f>IF(ISBLANK(A85),"",IF(IFERROR(IF(ISBLANK(A85),"",VLOOKUP(A85,frente!A$2:G$976,5,FALSE)),"")="","N/A",IFERROR(IF(ISBLANK(A85),"",VLOOKUP(A85,frente!A$2:G$976,5,FALSE)),"")))</f>
        <v/>
      </c>
      <c r="I85" s="40" t="str">
        <f>IF(ISBLANK(A85),"",IF(IFERROR(IF(ISBLANK(A85),"",VLOOKUP(A85,frente!A$2:G$976,6,FALSE)),"")="","N/A",IFERROR(IF(ISBLANK(A85),"",VLOOKUP(A85,frente!A$2:G$976,6,FALSE)),"")))</f>
        <v/>
      </c>
    </row>
    <row r="86" spans="1:9" ht="18" thickBot="1" x14ac:dyDescent="0.35">
      <c r="A86" s="275"/>
      <c r="B86" s="298"/>
      <c r="C86" s="39" t="str">
        <f>IFERROR(IF(ISBLANK(A86),"",VLOOKUP(A86,frente!A$2:D$9835,2,FALSE)),"")</f>
        <v/>
      </c>
      <c r="D86" s="32" t="str">
        <f>IFERROR(IF(ISBLANK(A86),"",VLOOKUP(A86,frente!A$1:D$99866,3,FALSE)),"")</f>
        <v/>
      </c>
      <c r="E86" s="33" t="str">
        <f>IFERROR(IF(ISBLANK(B86),"",VLOOKUP(A86,frente!A$2:D$9835,4,FALSE)),"")</f>
        <v/>
      </c>
      <c r="F86" s="34" t="str">
        <f t="shared" si="1"/>
        <v/>
      </c>
      <c r="G86" s="3"/>
      <c r="H86" s="40" t="str">
        <f>IF(ISBLANK(A86),"",IF(IFERROR(IF(ISBLANK(A86),"",VLOOKUP(A86,frente!A$2:G$976,5,FALSE)),"")="","N/A",IFERROR(IF(ISBLANK(A86),"",VLOOKUP(A86,frente!A$2:G$976,5,FALSE)),"")))</f>
        <v/>
      </c>
      <c r="I86" s="40" t="str">
        <f>IF(ISBLANK(A86),"",IF(IFERROR(IF(ISBLANK(A86),"",VLOOKUP(A86,frente!A$2:G$976,6,FALSE)),"")="","N/A",IFERROR(IF(ISBLANK(A86),"",VLOOKUP(A86,frente!A$2:G$976,6,FALSE)),"")))</f>
        <v/>
      </c>
    </row>
    <row r="87" spans="1:9" ht="18" thickBot="1" x14ac:dyDescent="0.35">
      <c r="A87" s="275"/>
      <c r="B87" s="298"/>
      <c r="C87" s="39" t="str">
        <f>IFERROR(IF(ISBLANK(A87),"",VLOOKUP(A87,frente!A$2:D$9835,2,FALSE)),"")</f>
        <v/>
      </c>
      <c r="D87" s="32" t="str">
        <f>IFERROR(IF(ISBLANK(A87),"",VLOOKUP(A87,frente!A$1:D$99866,3,FALSE)),"")</f>
        <v/>
      </c>
      <c r="E87" s="33" t="str">
        <f>IFERROR(IF(ISBLANK(B87),"",VLOOKUP(A87,frente!A$2:D$9835,4,FALSE)),"")</f>
        <v/>
      </c>
      <c r="F87" s="34" t="str">
        <f t="shared" si="1"/>
        <v/>
      </c>
      <c r="G87" s="3"/>
      <c r="H87" s="40" t="str">
        <f>IF(ISBLANK(A87),"",IF(IFERROR(IF(ISBLANK(A87),"",VLOOKUP(A87,frente!A$2:G$976,5,FALSE)),"")="","N/A",IFERROR(IF(ISBLANK(A87),"",VLOOKUP(A87,frente!A$2:G$976,5,FALSE)),"")))</f>
        <v/>
      </c>
      <c r="I87" s="40" t="str">
        <f>IF(ISBLANK(A87),"",IF(IFERROR(IF(ISBLANK(A87),"",VLOOKUP(A87,frente!A$2:G$976,6,FALSE)),"")="","N/A",IFERROR(IF(ISBLANK(A87),"",VLOOKUP(A87,frente!A$2:G$976,6,FALSE)),"")))</f>
        <v/>
      </c>
    </row>
    <row r="88" spans="1:9" ht="18" thickBot="1" x14ac:dyDescent="0.35">
      <c r="A88" s="275"/>
      <c r="B88" s="298"/>
      <c r="C88" s="39" t="str">
        <f>IFERROR(IF(ISBLANK(A88),"",VLOOKUP(A88,frente!A$2:D$9835,2,FALSE)),"")</f>
        <v/>
      </c>
      <c r="D88" s="32" t="str">
        <f>IFERROR(IF(ISBLANK(A88),"",VLOOKUP(A88,frente!A$1:D$99866,3,FALSE)),"")</f>
        <v/>
      </c>
      <c r="E88" s="33" t="str">
        <f>IFERROR(IF(ISBLANK(B88),"",VLOOKUP(A88,frente!A$2:D$9835,4,FALSE)),"")</f>
        <v/>
      </c>
      <c r="F88" s="34" t="str">
        <f t="shared" si="1"/>
        <v/>
      </c>
      <c r="G88" s="3"/>
      <c r="H88" s="40" t="str">
        <f>IF(ISBLANK(A88),"",IF(IFERROR(IF(ISBLANK(A88),"",VLOOKUP(A88,frente!A$2:G$976,5,FALSE)),"")="","N/A",IFERROR(IF(ISBLANK(A88),"",VLOOKUP(A88,frente!A$2:G$976,5,FALSE)),"")))</f>
        <v/>
      </c>
      <c r="I88" s="40" t="str">
        <f>IF(ISBLANK(A88),"",IF(IFERROR(IF(ISBLANK(A88),"",VLOOKUP(A88,frente!A$2:G$976,6,FALSE)),"")="","N/A",IFERROR(IF(ISBLANK(A88),"",VLOOKUP(A88,frente!A$2:G$976,6,FALSE)),"")))</f>
        <v/>
      </c>
    </row>
    <row r="89" spans="1:9" ht="18" thickBot="1" x14ac:dyDescent="0.35">
      <c r="A89" s="275"/>
      <c r="B89" s="298"/>
      <c r="C89" s="39" t="str">
        <f>IFERROR(IF(ISBLANK(A89),"",VLOOKUP(A89,frente!A$2:D$9835,2,FALSE)),"")</f>
        <v/>
      </c>
      <c r="D89" s="32" t="str">
        <f>IFERROR(IF(ISBLANK(A89),"",VLOOKUP(A89,frente!A$1:D$99866,3,FALSE)),"")</f>
        <v/>
      </c>
      <c r="E89" s="33" t="str">
        <f>IFERROR(IF(ISBLANK(B89),"",VLOOKUP(A89,frente!A$2:D$9835,4,FALSE)),"")</f>
        <v/>
      </c>
      <c r="F89" s="34" t="str">
        <f t="shared" si="1"/>
        <v/>
      </c>
      <c r="G89" s="3"/>
      <c r="H89" s="40" t="str">
        <f>IF(ISBLANK(A89),"",IF(IFERROR(IF(ISBLANK(A89),"",VLOOKUP(A89,frente!A$2:G$976,5,FALSE)),"")="","N/A",IFERROR(IF(ISBLANK(A89),"",VLOOKUP(A89,frente!A$2:G$976,5,FALSE)),"")))</f>
        <v/>
      </c>
      <c r="I89" s="40" t="str">
        <f>IF(ISBLANK(A89),"",IF(IFERROR(IF(ISBLANK(A89),"",VLOOKUP(A89,frente!A$2:G$976,6,FALSE)),"")="","N/A",IFERROR(IF(ISBLANK(A89),"",VLOOKUP(A89,frente!A$2:G$976,6,FALSE)),"")))</f>
        <v/>
      </c>
    </row>
    <row r="90" spans="1:9" ht="18" thickBot="1" x14ac:dyDescent="0.35">
      <c r="A90" s="275"/>
      <c r="B90" s="298"/>
      <c r="C90" s="39" t="str">
        <f>IFERROR(IF(ISBLANK(A90),"",VLOOKUP(A90,frente!A$2:D$9835,2,FALSE)),"")</f>
        <v/>
      </c>
      <c r="D90" s="32" t="str">
        <f>IFERROR(IF(ISBLANK(A90),"",VLOOKUP(A90,frente!A$1:D$99866,3,FALSE)),"")</f>
        <v/>
      </c>
      <c r="E90" s="33" t="str">
        <f>IFERROR(IF(ISBLANK(B90),"",VLOOKUP(A90,frente!A$2:D$9835,4,FALSE)),"")</f>
        <v/>
      </c>
      <c r="F90" s="34" t="str">
        <f t="shared" si="1"/>
        <v/>
      </c>
      <c r="G90" s="3"/>
      <c r="H90" s="40" t="str">
        <f>IF(ISBLANK(A90),"",IF(IFERROR(IF(ISBLANK(A90),"",VLOOKUP(A90,frente!A$2:G$976,5,FALSE)),"")="","N/A",IFERROR(IF(ISBLANK(A90),"",VLOOKUP(A90,frente!A$2:G$976,5,FALSE)),"")))</f>
        <v/>
      </c>
      <c r="I90" s="40" t="str">
        <f>IF(ISBLANK(A90),"",IF(IFERROR(IF(ISBLANK(A90),"",VLOOKUP(A90,frente!A$2:G$976,6,FALSE)),"")="","N/A",IFERROR(IF(ISBLANK(A90),"",VLOOKUP(A90,frente!A$2:G$976,6,FALSE)),"")))</f>
        <v/>
      </c>
    </row>
    <row r="91" spans="1:9" ht="18" thickBot="1" x14ac:dyDescent="0.35">
      <c r="A91" s="275"/>
      <c r="B91" s="298"/>
      <c r="C91" s="39" t="str">
        <f>IFERROR(IF(ISBLANK(A91),"",VLOOKUP(A91,frente!A$2:D$9835,2,FALSE)),"")</f>
        <v/>
      </c>
      <c r="D91" s="32" t="str">
        <f>IFERROR(IF(ISBLANK(A91),"",VLOOKUP(A91,frente!A$1:D$99866,3,FALSE)),"")</f>
        <v/>
      </c>
      <c r="E91" s="33" t="str">
        <f>IFERROR(IF(ISBLANK(B91),"",VLOOKUP(A91,frente!A$2:D$9835,4,FALSE)),"")</f>
        <v/>
      </c>
      <c r="F91" s="34" t="str">
        <f t="shared" si="1"/>
        <v/>
      </c>
      <c r="G91" s="3"/>
      <c r="H91" s="40" t="str">
        <f>IF(ISBLANK(A91),"",IF(IFERROR(IF(ISBLANK(A91),"",VLOOKUP(A91,frente!A$2:G$976,5,FALSE)),"")="","N/A",IFERROR(IF(ISBLANK(A91),"",VLOOKUP(A91,frente!A$2:G$976,5,FALSE)),"")))</f>
        <v/>
      </c>
      <c r="I91" s="40" t="str">
        <f>IF(ISBLANK(A91),"",IF(IFERROR(IF(ISBLANK(A91),"",VLOOKUP(A91,frente!A$2:G$976,6,FALSE)),"")="","N/A",IFERROR(IF(ISBLANK(A91),"",VLOOKUP(A91,frente!A$2:G$976,6,FALSE)),"")))</f>
        <v/>
      </c>
    </row>
    <row r="92" spans="1:9" ht="18" thickBot="1" x14ac:dyDescent="0.35">
      <c r="A92" s="275"/>
      <c r="B92" s="298"/>
      <c r="C92" s="39" t="str">
        <f>IFERROR(IF(ISBLANK(A92),"",VLOOKUP(A92,frente!A$2:D$9835,2,FALSE)),"")</f>
        <v/>
      </c>
      <c r="D92" s="32" t="str">
        <f>IFERROR(IF(ISBLANK(A92),"",VLOOKUP(A92,frente!A$1:D$99866,3,FALSE)),"")</f>
        <v/>
      </c>
      <c r="E92" s="33" t="str">
        <f>IFERROR(IF(ISBLANK(B92),"",VLOOKUP(A92,frente!A$2:D$9835,4,FALSE)),"")</f>
        <v/>
      </c>
      <c r="F92" s="34" t="str">
        <f t="shared" si="1"/>
        <v/>
      </c>
      <c r="G92" s="3"/>
      <c r="H92" s="40" t="str">
        <f>IF(ISBLANK(A92),"",IF(IFERROR(IF(ISBLANK(A92),"",VLOOKUP(A92,frente!A$2:G$976,5,FALSE)),"")="","N/A",IFERROR(IF(ISBLANK(A92),"",VLOOKUP(A92,frente!A$2:G$976,5,FALSE)),"")))</f>
        <v/>
      </c>
      <c r="I92" s="40" t="str">
        <f>IF(ISBLANK(A92),"",IF(IFERROR(IF(ISBLANK(A92),"",VLOOKUP(A92,frente!A$2:G$976,6,FALSE)),"")="","N/A",IFERROR(IF(ISBLANK(A92),"",VLOOKUP(A92,frente!A$2:G$976,6,FALSE)),"")))</f>
        <v/>
      </c>
    </row>
    <row r="93" spans="1:9" ht="18" thickBot="1" x14ac:dyDescent="0.35">
      <c r="A93" s="275"/>
      <c r="B93" s="298"/>
      <c r="C93" s="39" t="str">
        <f>IFERROR(IF(ISBLANK(A93),"",VLOOKUP(A93,frente!A$2:D$9835,2,FALSE)),"")</f>
        <v/>
      </c>
      <c r="D93" s="32" t="str">
        <f>IFERROR(IF(ISBLANK(A93),"",VLOOKUP(A93,frente!A$1:D$99866,3,FALSE)),"")</f>
        <v/>
      </c>
      <c r="E93" s="33" t="str">
        <f>IFERROR(IF(ISBLANK(B93),"",VLOOKUP(A93,frente!A$2:D$9835,4,FALSE)),"")</f>
        <v/>
      </c>
      <c r="F93" s="34" t="str">
        <f t="shared" si="1"/>
        <v/>
      </c>
      <c r="G93" s="3"/>
      <c r="H93" s="40" t="str">
        <f>IF(ISBLANK(A93),"",IF(IFERROR(IF(ISBLANK(A93),"",VLOOKUP(A93,frente!A$2:G$976,5,FALSE)),"")="","N/A",IFERROR(IF(ISBLANK(A93),"",VLOOKUP(A93,frente!A$2:G$976,5,FALSE)),"")))</f>
        <v/>
      </c>
      <c r="I93" s="40" t="str">
        <f>IF(ISBLANK(A93),"",IF(IFERROR(IF(ISBLANK(A93),"",VLOOKUP(A93,frente!A$2:G$976,6,FALSE)),"")="","N/A",IFERROR(IF(ISBLANK(A93),"",VLOOKUP(A93,frente!A$2:G$976,6,FALSE)),"")))</f>
        <v/>
      </c>
    </row>
    <row r="94" spans="1:9" ht="18" thickBot="1" x14ac:dyDescent="0.35">
      <c r="A94" s="275"/>
      <c r="B94" s="298"/>
      <c r="C94" s="39" t="str">
        <f>IFERROR(IF(ISBLANK(A94),"",VLOOKUP(A94,frente!A$2:D$9835,2,FALSE)),"")</f>
        <v/>
      </c>
      <c r="D94" s="32" t="str">
        <f>IFERROR(IF(ISBLANK(A94),"",VLOOKUP(A94,frente!A$1:D$99866,3,FALSE)),"")</f>
        <v/>
      </c>
      <c r="E94" s="33" t="str">
        <f>IFERROR(IF(ISBLANK(B94),"",VLOOKUP(A94,frente!A$2:D$9835,4,FALSE)),"")</f>
        <v/>
      </c>
      <c r="F94" s="34" t="str">
        <f t="shared" si="1"/>
        <v/>
      </c>
      <c r="G94" s="3"/>
      <c r="H94" s="40" t="str">
        <f>IF(ISBLANK(A94),"",IF(IFERROR(IF(ISBLANK(A94),"",VLOOKUP(A94,frente!A$2:G$976,5,FALSE)),"")="","N/A",IFERROR(IF(ISBLANK(A94),"",VLOOKUP(A94,frente!A$2:G$976,5,FALSE)),"")))</f>
        <v/>
      </c>
      <c r="I94" s="40" t="str">
        <f>IF(ISBLANK(A94),"",IF(IFERROR(IF(ISBLANK(A94),"",VLOOKUP(A94,frente!A$2:G$976,6,FALSE)),"")="","N/A",IFERROR(IF(ISBLANK(A94),"",VLOOKUP(A94,frente!A$2:G$976,6,FALSE)),"")))</f>
        <v/>
      </c>
    </row>
    <row r="95" spans="1:9" ht="18" thickBot="1" x14ac:dyDescent="0.35">
      <c r="A95" s="275"/>
      <c r="B95" s="298"/>
      <c r="C95" s="39" t="str">
        <f>IFERROR(IF(ISBLANK(A95),"",VLOOKUP(A95,frente!A$2:D$9835,2,FALSE)),"")</f>
        <v/>
      </c>
      <c r="D95" s="32" t="str">
        <f>IFERROR(IF(ISBLANK(A95),"",VLOOKUP(A95,frente!A$1:D$99866,3,FALSE)),"")</f>
        <v/>
      </c>
      <c r="E95" s="33" t="str">
        <f>IFERROR(IF(ISBLANK(B95),"",VLOOKUP(A95,frente!A$2:D$9835,4,FALSE)),"")</f>
        <v/>
      </c>
      <c r="F95" s="34" t="str">
        <f t="shared" si="1"/>
        <v/>
      </c>
      <c r="G95" s="3"/>
      <c r="H95" s="40" t="str">
        <f>IF(ISBLANK(A95),"",IF(IFERROR(IF(ISBLANK(A95),"",VLOOKUP(A95,frente!A$2:G$976,5,FALSE)),"")="","N/A",IFERROR(IF(ISBLANK(A95),"",VLOOKUP(A95,frente!A$2:G$976,5,FALSE)),"")))</f>
        <v/>
      </c>
      <c r="I95" s="40" t="str">
        <f>IF(ISBLANK(A95),"",IF(IFERROR(IF(ISBLANK(A95),"",VLOOKUP(A95,frente!A$2:G$976,6,FALSE)),"")="","N/A",IFERROR(IF(ISBLANK(A95),"",VLOOKUP(A95,frente!A$2:G$976,6,FALSE)),"")))</f>
        <v/>
      </c>
    </row>
    <row r="96" spans="1:9" ht="18" thickBot="1" x14ac:dyDescent="0.35">
      <c r="A96" s="275"/>
      <c r="B96" s="298"/>
      <c r="C96" s="39" t="str">
        <f>IFERROR(IF(ISBLANK(A96),"",VLOOKUP(A96,frente!A$2:D$9835,2,FALSE)),"")</f>
        <v/>
      </c>
      <c r="D96" s="32" t="str">
        <f>IFERROR(IF(ISBLANK(A96),"",VLOOKUP(A96,frente!A$1:D$99866,3,FALSE)),"")</f>
        <v/>
      </c>
      <c r="E96" s="33" t="str">
        <f>IFERROR(IF(ISBLANK(B96),"",VLOOKUP(A96,frente!A$2:D$9835,4,FALSE)),"")</f>
        <v/>
      </c>
      <c r="F96" s="34" t="str">
        <f t="shared" si="1"/>
        <v/>
      </c>
      <c r="G96" s="3"/>
      <c r="H96" s="40" t="str">
        <f>IF(ISBLANK(A96),"",IF(IFERROR(IF(ISBLANK(A96),"",VLOOKUP(A96,frente!A$2:G$976,5,FALSE)),"")="","N/A",IFERROR(IF(ISBLANK(A96),"",VLOOKUP(A96,frente!A$2:G$976,5,FALSE)),"")))</f>
        <v/>
      </c>
      <c r="I96" s="40" t="str">
        <f>IF(ISBLANK(A96),"",IF(IFERROR(IF(ISBLANK(A96),"",VLOOKUP(A96,frente!A$2:G$976,6,FALSE)),"")="","N/A",IFERROR(IF(ISBLANK(A96),"",VLOOKUP(A96,frente!A$2:G$976,6,FALSE)),"")))</f>
        <v/>
      </c>
    </row>
    <row r="97" spans="1:9" ht="18" thickBot="1" x14ac:dyDescent="0.35">
      <c r="A97" s="275"/>
      <c r="B97" s="298"/>
      <c r="C97" s="39" t="str">
        <f>IFERROR(IF(ISBLANK(A97),"",VLOOKUP(A97,frente!A$2:D$9835,2,FALSE)),"")</f>
        <v/>
      </c>
      <c r="D97" s="32" t="str">
        <f>IFERROR(IF(ISBLANK(A97),"",VLOOKUP(A97,frente!A$1:D$99866,3,FALSE)),"")</f>
        <v/>
      </c>
      <c r="E97" s="33" t="str">
        <f>IFERROR(IF(ISBLANK(B97),"",VLOOKUP(A97,frente!A$2:D$9835,4,FALSE)),"")</f>
        <v/>
      </c>
      <c r="F97" s="34" t="str">
        <f t="shared" si="1"/>
        <v/>
      </c>
      <c r="G97" s="3"/>
      <c r="H97" s="40" t="str">
        <f>IF(ISBLANK(A97),"",IF(IFERROR(IF(ISBLANK(A97),"",VLOOKUP(A97,frente!A$2:G$976,5,FALSE)),"")="","N/A",IFERROR(IF(ISBLANK(A97),"",VLOOKUP(A97,frente!A$2:G$976,5,FALSE)),"")))</f>
        <v/>
      </c>
      <c r="I97" s="40" t="str">
        <f>IF(ISBLANK(A97),"",IF(IFERROR(IF(ISBLANK(A97),"",VLOOKUP(A97,frente!A$2:G$976,6,FALSE)),"")="","N/A",IFERROR(IF(ISBLANK(A97),"",VLOOKUP(A97,frente!A$2:G$976,6,FALSE)),"")))</f>
        <v/>
      </c>
    </row>
    <row r="98" spans="1:9" ht="18" thickBot="1" x14ac:dyDescent="0.35">
      <c r="A98" s="275"/>
      <c r="B98" s="298"/>
      <c r="C98" s="39" t="str">
        <f>IFERROR(IF(ISBLANK(A98),"",VLOOKUP(A98,frente!A$2:D$9835,2,FALSE)),"")</f>
        <v/>
      </c>
      <c r="D98" s="32" t="str">
        <f>IFERROR(IF(ISBLANK(A98),"",VLOOKUP(A98,frente!A$1:D$99866,3,FALSE)),"")</f>
        <v/>
      </c>
      <c r="E98" s="33" t="str">
        <f>IFERROR(IF(ISBLANK(B98),"",VLOOKUP(A98,frente!A$2:D$9835,4,FALSE)),"")</f>
        <v/>
      </c>
      <c r="F98" s="34" t="str">
        <f t="shared" si="1"/>
        <v/>
      </c>
      <c r="G98" s="3"/>
      <c r="H98" s="40" t="str">
        <f>IF(ISBLANK(A98),"",IF(IFERROR(IF(ISBLANK(A98),"",VLOOKUP(A98,frente!A$2:G$976,5,FALSE)),"")="","N/A",IFERROR(IF(ISBLANK(A98),"",VLOOKUP(A98,frente!A$2:G$976,5,FALSE)),"")))</f>
        <v/>
      </c>
      <c r="I98" s="40" t="str">
        <f>IF(ISBLANK(A98),"",IF(IFERROR(IF(ISBLANK(A98),"",VLOOKUP(A98,frente!A$2:G$976,6,FALSE)),"")="","N/A",IFERROR(IF(ISBLANK(A98),"",VLOOKUP(A98,frente!A$2:G$976,6,FALSE)),"")))</f>
        <v/>
      </c>
    </row>
    <row r="99" spans="1:9" ht="18" thickBot="1" x14ac:dyDescent="0.35">
      <c r="A99" s="275"/>
      <c r="B99" s="298"/>
      <c r="C99" s="39" t="str">
        <f>IFERROR(IF(ISBLANK(A99),"",VLOOKUP(A99,frente!A$2:D$9835,2,FALSE)),"")</f>
        <v/>
      </c>
      <c r="D99" s="32" t="str">
        <f>IFERROR(IF(ISBLANK(A99),"",VLOOKUP(A99,frente!A$1:D$99866,3,FALSE)),"")</f>
        <v/>
      </c>
      <c r="E99" s="33" t="str">
        <f>IFERROR(IF(ISBLANK(B99),"",VLOOKUP(A99,frente!A$2:D$9835,4,FALSE)),"")</f>
        <v/>
      </c>
      <c r="F99" s="34" t="str">
        <f t="shared" si="1"/>
        <v/>
      </c>
      <c r="G99" s="3"/>
      <c r="H99" s="40" t="str">
        <f>IF(ISBLANK(A99),"",IF(IFERROR(IF(ISBLANK(A99),"",VLOOKUP(A99,frente!A$2:G$976,5,FALSE)),"")="","N/A",IFERROR(IF(ISBLANK(A99),"",VLOOKUP(A99,frente!A$2:G$976,5,FALSE)),"")))</f>
        <v/>
      </c>
      <c r="I99" s="40" t="str">
        <f>IF(ISBLANK(A99),"",IF(IFERROR(IF(ISBLANK(A99),"",VLOOKUP(A99,frente!A$2:G$976,6,FALSE)),"")="","N/A",IFERROR(IF(ISBLANK(A99),"",VLOOKUP(A99,frente!A$2:G$976,6,FALSE)),"")))</f>
        <v/>
      </c>
    </row>
    <row r="100" spans="1:9" ht="18" thickBot="1" x14ac:dyDescent="0.35">
      <c r="A100" s="275"/>
      <c r="B100" s="298"/>
      <c r="C100" s="39" t="str">
        <f>IFERROR(IF(ISBLANK(A100),"",VLOOKUP(A100,frente!A$2:D$9835,2,FALSE)),"")</f>
        <v/>
      </c>
      <c r="D100" s="32" t="str">
        <f>IFERROR(IF(ISBLANK(A100),"",VLOOKUP(A100,frente!A$1:D$99866,3,FALSE)),"")</f>
        <v/>
      </c>
      <c r="E100" s="33" t="str">
        <f>IFERROR(IF(ISBLANK(B100),"",VLOOKUP(A100,frente!A$2:D$9835,4,FALSE)),"")</f>
        <v/>
      </c>
      <c r="F100" s="34" t="str">
        <f t="shared" si="1"/>
        <v/>
      </c>
      <c r="G100" s="3"/>
      <c r="H100" s="40" t="str">
        <f>IF(ISBLANK(A100),"",IF(IFERROR(IF(ISBLANK(A100),"",VLOOKUP(A100,frente!A$2:G$976,5,FALSE)),"")="","N/A",IFERROR(IF(ISBLANK(A100),"",VLOOKUP(A100,frente!A$2:G$976,5,FALSE)),"")))</f>
        <v/>
      </c>
      <c r="I100" s="40" t="str">
        <f>IF(ISBLANK(A100),"",IF(IFERROR(IF(ISBLANK(A100),"",VLOOKUP(A100,frente!A$2:G$976,6,FALSE)),"")="","N/A",IFERROR(IF(ISBLANK(A100),"",VLOOKUP(A100,frente!A$2:G$976,6,FALSE)),"")))</f>
        <v/>
      </c>
    </row>
    <row r="101" spans="1:9" ht="18" thickBot="1" x14ac:dyDescent="0.35">
      <c r="A101" s="275"/>
      <c r="B101" s="298"/>
      <c r="C101" s="39" t="str">
        <f>IFERROR(IF(ISBLANK(A101),"",VLOOKUP(A101,frente!A$2:D$9835,2,FALSE)),"")</f>
        <v/>
      </c>
      <c r="D101" s="32" t="str">
        <f>IFERROR(IF(ISBLANK(A101),"",VLOOKUP(A101,frente!A$1:D$99866,3,FALSE)),"")</f>
        <v/>
      </c>
      <c r="E101" s="33" t="str">
        <f>IFERROR(IF(ISBLANK(B101),"",VLOOKUP(A101,frente!A$2:D$9835,4,FALSE)),"")</f>
        <v/>
      </c>
      <c r="F101" s="34" t="str">
        <f t="shared" si="1"/>
        <v/>
      </c>
      <c r="G101" s="3"/>
      <c r="H101" s="40" t="str">
        <f>IF(ISBLANK(A101),"",IF(IFERROR(IF(ISBLANK(A101),"",VLOOKUP(A101,frente!A$2:G$976,5,FALSE)),"")="","N/A",IFERROR(IF(ISBLANK(A101),"",VLOOKUP(A101,frente!A$2:G$976,5,FALSE)),"")))</f>
        <v/>
      </c>
      <c r="I101" s="40" t="str">
        <f>IF(ISBLANK(A101),"",IF(IFERROR(IF(ISBLANK(A101),"",VLOOKUP(A101,frente!A$2:G$976,6,FALSE)),"")="","N/A",IFERROR(IF(ISBLANK(A101),"",VLOOKUP(A101,frente!A$2:G$976,6,FALSE)),"")))</f>
        <v/>
      </c>
    </row>
    <row r="102" spans="1:9" ht="18" thickBot="1" x14ac:dyDescent="0.35">
      <c r="A102" s="275"/>
      <c r="B102" s="298"/>
      <c r="C102" s="39" t="str">
        <f>IFERROR(IF(ISBLANK(A102),"",VLOOKUP(A102,frente!A$2:D$9835,2,FALSE)),"")</f>
        <v/>
      </c>
      <c r="D102" s="32" t="str">
        <f>IFERROR(IF(ISBLANK(A102),"",VLOOKUP(A102,frente!A$1:D$99866,3,FALSE)),"")</f>
        <v/>
      </c>
      <c r="E102" s="33" t="str">
        <f>IFERROR(IF(ISBLANK(B102),"",VLOOKUP(A102,frente!A$2:D$9835,4,FALSE)),"")</f>
        <v/>
      </c>
      <c r="F102" s="34" t="str">
        <f t="shared" si="1"/>
        <v/>
      </c>
      <c r="G102" s="3"/>
      <c r="H102" s="40" t="str">
        <f>IF(ISBLANK(A102),"",IF(IFERROR(IF(ISBLANK(A102),"",VLOOKUP(A102,frente!A$2:G$976,5,FALSE)),"")="","N/A",IFERROR(IF(ISBLANK(A102),"",VLOOKUP(A102,frente!A$2:G$976,5,FALSE)),"")))</f>
        <v/>
      </c>
      <c r="I102" s="40" t="str">
        <f>IF(ISBLANK(A102),"",IF(IFERROR(IF(ISBLANK(A102),"",VLOOKUP(A102,frente!A$2:G$976,6,FALSE)),"")="","N/A",IFERROR(IF(ISBLANK(A102),"",VLOOKUP(A102,frente!A$2:G$976,6,FALSE)),"")))</f>
        <v/>
      </c>
    </row>
    <row r="103" spans="1:9" ht="18" thickBot="1" x14ac:dyDescent="0.35">
      <c r="A103" s="275"/>
      <c r="B103" s="298"/>
      <c r="C103" s="39" t="str">
        <f>IFERROR(IF(ISBLANK(A103),"",VLOOKUP(A103,frente!A$2:D$9835,2,FALSE)),"")</f>
        <v/>
      </c>
      <c r="D103" s="32" t="str">
        <f>IFERROR(IF(ISBLANK(A103),"",VLOOKUP(A103,frente!A$1:D$99866,3,FALSE)),"")</f>
        <v/>
      </c>
      <c r="E103" s="33" t="str">
        <f>IFERROR(IF(ISBLANK(B103),"",VLOOKUP(A103,frente!A$2:D$9835,4,FALSE)),"")</f>
        <v/>
      </c>
      <c r="F103" s="34" t="str">
        <f t="shared" si="1"/>
        <v/>
      </c>
      <c r="G103" s="3"/>
      <c r="H103" s="40" t="str">
        <f>IF(ISBLANK(A103),"",IF(IFERROR(IF(ISBLANK(A103),"",VLOOKUP(A103,frente!A$2:G$976,5,FALSE)),"")="","N/A",IFERROR(IF(ISBLANK(A103),"",VLOOKUP(A103,frente!A$2:G$976,5,FALSE)),"")))</f>
        <v/>
      </c>
      <c r="I103" s="40" t="str">
        <f>IF(ISBLANK(A103),"",IF(IFERROR(IF(ISBLANK(A103),"",VLOOKUP(A103,frente!A$2:G$976,6,FALSE)),"")="","N/A",IFERROR(IF(ISBLANK(A103),"",VLOOKUP(A103,frente!A$2:G$976,6,FALSE)),"")))</f>
        <v/>
      </c>
    </row>
    <row r="104" spans="1:9" ht="18" thickBot="1" x14ac:dyDescent="0.35">
      <c r="A104" s="275"/>
      <c r="B104" s="298"/>
      <c r="C104" s="39" t="str">
        <f>IFERROR(IF(ISBLANK(A104),"",VLOOKUP(A104,frente!A$2:D$9835,2,FALSE)),"")</f>
        <v/>
      </c>
      <c r="D104" s="32" t="str">
        <f>IFERROR(IF(ISBLANK(A104),"",VLOOKUP(A104,frente!A$1:D$99866,3,FALSE)),"")</f>
        <v/>
      </c>
      <c r="E104" s="33" t="str">
        <f>IFERROR(IF(ISBLANK(B104),"",VLOOKUP(A104,frente!A$2:D$9835,4,FALSE)),"")</f>
        <v/>
      </c>
      <c r="F104" s="34" t="str">
        <f t="shared" si="1"/>
        <v/>
      </c>
      <c r="G104" s="3"/>
      <c r="H104" s="40" t="str">
        <f>IF(ISBLANK(A104),"",IF(IFERROR(IF(ISBLANK(A104),"",VLOOKUP(A104,frente!A$2:G$976,5,FALSE)),"")="","N/A",IFERROR(IF(ISBLANK(A104),"",VLOOKUP(A104,frente!A$2:G$976,5,FALSE)),"")))</f>
        <v/>
      </c>
      <c r="I104" s="40" t="str">
        <f>IF(ISBLANK(A104),"",IF(IFERROR(IF(ISBLANK(A104),"",VLOOKUP(A104,frente!A$2:G$976,6,FALSE)),"")="","N/A",IFERROR(IF(ISBLANK(A104),"",VLOOKUP(A104,frente!A$2:G$976,6,FALSE)),"")))</f>
        <v/>
      </c>
    </row>
    <row r="105" spans="1:9" ht="18" thickBot="1" x14ac:dyDescent="0.35">
      <c r="A105" s="275"/>
      <c r="B105" s="298"/>
      <c r="C105" s="39" t="str">
        <f>IFERROR(IF(ISBLANK(A105),"",VLOOKUP(A105,frente!A$2:D$9835,2,FALSE)),"")</f>
        <v/>
      </c>
      <c r="D105" s="32" t="str">
        <f>IFERROR(IF(ISBLANK(A105),"",VLOOKUP(A105,frente!A$1:D$99866,3,FALSE)),"")</f>
        <v/>
      </c>
      <c r="E105" s="33" t="str">
        <f>IFERROR(IF(ISBLANK(B105),"",VLOOKUP(A105,frente!A$2:D$9835,4,FALSE)),"")</f>
        <v/>
      </c>
      <c r="F105" s="34" t="str">
        <f t="shared" si="1"/>
        <v/>
      </c>
      <c r="G105" s="3"/>
      <c r="H105" s="40" t="str">
        <f>IF(ISBLANK(A105),"",IF(IFERROR(IF(ISBLANK(A105),"",VLOOKUP(A105,frente!A$2:G$976,5,FALSE)),"")="","N/A",IFERROR(IF(ISBLANK(A105),"",VLOOKUP(A105,frente!A$2:G$976,5,FALSE)),"")))</f>
        <v/>
      </c>
      <c r="I105" s="40" t="str">
        <f>IF(ISBLANK(A105),"",IF(IFERROR(IF(ISBLANK(A105),"",VLOOKUP(A105,frente!A$2:G$976,6,FALSE)),"")="","N/A",IFERROR(IF(ISBLANK(A105),"",VLOOKUP(A105,frente!A$2:G$976,6,FALSE)),"")))</f>
        <v/>
      </c>
    </row>
    <row r="106" spans="1:9" ht="18" thickBot="1" x14ac:dyDescent="0.35">
      <c r="A106" s="275"/>
      <c r="B106" s="298"/>
      <c r="C106" s="39" t="str">
        <f>IFERROR(IF(ISBLANK(A106),"",VLOOKUP(A106,frente!A$2:D$9835,2,FALSE)),"")</f>
        <v/>
      </c>
      <c r="D106" s="32" t="str">
        <f>IFERROR(IF(ISBLANK(A106),"",VLOOKUP(A106,frente!A$1:D$99866,3,FALSE)),"")</f>
        <v/>
      </c>
      <c r="E106" s="33" t="str">
        <f>IFERROR(IF(ISBLANK(B106),"",VLOOKUP(A106,frente!A$2:D$9835,4,FALSE)),"")</f>
        <v/>
      </c>
      <c r="F106" s="34" t="str">
        <f t="shared" si="1"/>
        <v/>
      </c>
      <c r="G106" s="3"/>
      <c r="H106" s="40" t="str">
        <f>IF(ISBLANK(A106),"",IF(IFERROR(IF(ISBLANK(A106),"",VLOOKUP(A106,frente!A$2:G$976,5,FALSE)),"")="","N/A",IFERROR(IF(ISBLANK(A106),"",VLOOKUP(A106,frente!A$2:G$976,5,FALSE)),"")))</f>
        <v/>
      </c>
      <c r="I106" s="40" t="str">
        <f>IF(ISBLANK(A106),"",IF(IFERROR(IF(ISBLANK(A106),"",VLOOKUP(A106,frente!A$2:G$976,6,FALSE)),"")="","N/A",IFERROR(IF(ISBLANK(A106),"",VLOOKUP(A106,frente!A$2:G$976,6,FALSE)),"")))</f>
        <v/>
      </c>
    </row>
    <row r="107" spans="1:9" ht="18" thickBot="1" x14ac:dyDescent="0.35">
      <c r="A107" s="275"/>
      <c r="B107" s="298"/>
      <c r="C107" s="39" t="str">
        <f>IFERROR(IF(ISBLANK(A107),"",VLOOKUP(A107,frente!A$2:D$9835,2,FALSE)),"")</f>
        <v/>
      </c>
      <c r="D107" s="32" t="str">
        <f>IFERROR(IF(ISBLANK(A107),"",VLOOKUP(A107,frente!A$1:D$99866,3,FALSE)),"")</f>
        <v/>
      </c>
      <c r="E107" s="33" t="str">
        <f>IFERROR(IF(ISBLANK(B107),"",VLOOKUP(A107,frente!A$2:D$9835,4,FALSE)),"")</f>
        <v/>
      </c>
      <c r="F107" s="34" t="str">
        <f t="shared" si="1"/>
        <v/>
      </c>
      <c r="G107" s="3"/>
      <c r="H107" s="40" t="str">
        <f>IF(ISBLANK(A107),"",IF(IFERROR(IF(ISBLANK(A107),"",VLOOKUP(A107,frente!A$2:G$976,5,FALSE)),"")="","N/A",IFERROR(IF(ISBLANK(A107),"",VLOOKUP(A107,frente!A$2:G$976,5,FALSE)),"")))</f>
        <v/>
      </c>
      <c r="I107" s="40" t="str">
        <f>IF(ISBLANK(A107),"",IF(IFERROR(IF(ISBLANK(A107),"",VLOOKUP(A107,frente!A$2:G$976,6,FALSE)),"")="","N/A",IFERROR(IF(ISBLANK(A107),"",VLOOKUP(A107,frente!A$2:G$976,6,FALSE)),"")))</f>
        <v/>
      </c>
    </row>
    <row r="108" spans="1:9" ht="18" thickBot="1" x14ac:dyDescent="0.35">
      <c r="A108" s="275"/>
      <c r="B108" s="298"/>
      <c r="C108" s="39" t="str">
        <f>IFERROR(IF(ISBLANK(A108),"",VLOOKUP(A108,frente!A$2:D$9835,2,FALSE)),"")</f>
        <v/>
      </c>
      <c r="D108" s="32" t="str">
        <f>IFERROR(IF(ISBLANK(A108),"",VLOOKUP(A108,frente!A$1:D$99866,3,FALSE)),"")</f>
        <v/>
      </c>
      <c r="E108" s="33" t="str">
        <f>IFERROR(IF(ISBLANK(B108),"",VLOOKUP(A108,frente!A$2:D$9835,4,FALSE)),"")</f>
        <v/>
      </c>
      <c r="F108" s="34" t="str">
        <f t="shared" si="1"/>
        <v/>
      </c>
      <c r="G108" s="3"/>
      <c r="H108" s="40" t="str">
        <f>IF(ISBLANK(A108),"",IF(IFERROR(IF(ISBLANK(A108),"",VLOOKUP(A108,frente!A$2:G$976,5,FALSE)),"")="","N/A",IFERROR(IF(ISBLANK(A108),"",VLOOKUP(A108,frente!A$2:G$976,5,FALSE)),"")))</f>
        <v/>
      </c>
      <c r="I108" s="40" t="str">
        <f>IF(ISBLANK(A108),"",IF(IFERROR(IF(ISBLANK(A108),"",VLOOKUP(A108,frente!A$2:G$976,6,FALSE)),"")="","N/A",IFERROR(IF(ISBLANK(A108),"",VLOOKUP(A108,frente!A$2:G$976,6,FALSE)),"")))</f>
        <v/>
      </c>
    </row>
    <row r="109" spans="1:9" ht="18" thickBot="1" x14ac:dyDescent="0.35">
      <c r="A109" s="275"/>
      <c r="B109" s="298"/>
      <c r="C109" s="39" t="str">
        <f>IFERROR(IF(ISBLANK(A109),"",VLOOKUP(A109,frente!A$2:D$9835,2,FALSE)),"")</f>
        <v/>
      </c>
      <c r="D109" s="32" t="str">
        <f>IFERROR(IF(ISBLANK(A109),"",VLOOKUP(A109,frente!A$1:D$99866,3,FALSE)),"")</f>
        <v/>
      </c>
      <c r="E109" s="33" t="str">
        <f>IFERROR(IF(ISBLANK(B109),"",VLOOKUP(A109,frente!A$2:D$9835,4,FALSE)),"")</f>
        <v/>
      </c>
      <c r="F109" s="34" t="str">
        <f t="shared" si="1"/>
        <v/>
      </c>
      <c r="G109" s="3"/>
      <c r="H109" s="40" t="str">
        <f>IF(ISBLANK(A109),"",IF(IFERROR(IF(ISBLANK(A109),"",VLOOKUP(A109,frente!A$2:G$976,5,FALSE)),"")="","N/A",IFERROR(IF(ISBLANK(A109),"",VLOOKUP(A109,frente!A$2:G$976,5,FALSE)),"")))</f>
        <v/>
      </c>
      <c r="I109" s="40" t="str">
        <f>IF(ISBLANK(A109),"",IF(IFERROR(IF(ISBLANK(A109),"",VLOOKUP(A109,frente!A$2:G$976,6,FALSE)),"")="","N/A",IFERROR(IF(ISBLANK(A109),"",VLOOKUP(A109,frente!A$2:G$976,6,FALSE)),"")))</f>
        <v/>
      </c>
    </row>
    <row r="110" spans="1:9" ht="18" thickBot="1" x14ac:dyDescent="0.35">
      <c r="A110" s="275"/>
      <c r="B110" s="298"/>
      <c r="C110" s="39" t="str">
        <f>IFERROR(IF(ISBLANK(A110),"",VLOOKUP(A110,frente!A$2:D$9835,2,FALSE)),"")</f>
        <v/>
      </c>
      <c r="D110" s="32" t="str">
        <f>IFERROR(IF(ISBLANK(A110),"",VLOOKUP(A110,frente!A$1:D$99866,3,FALSE)),"")</f>
        <v/>
      </c>
      <c r="E110" s="33" t="str">
        <f>IFERROR(IF(ISBLANK(B110),"",VLOOKUP(A110,frente!A$2:D$9835,4,FALSE)),"")</f>
        <v/>
      </c>
      <c r="F110" s="34" t="str">
        <f t="shared" si="1"/>
        <v/>
      </c>
      <c r="G110" s="3"/>
      <c r="H110" s="40" t="str">
        <f>IF(ISBLANK(A110),"",IF(IFERROR(IF(ISBLANK(A110),"",VLOOKUP(A110,frente!A$2:G$976,5,FALSE)),"")="","N/A",IFERROR(IF(ISBLANK(A110),"",VLOOKUP(A110,frente!A$2:G$976,5,FALSE)),"")))</f>
        <v/>
      </c>
      <c r="I110" s="40" t="str">
        <f>IF(ISBLANK(A110),"",IF(IFERROR(IF(ISBLANK(A110),"",VLOOKUP(A110,frente!A$2:G$976,6,FALSE)),"")="","N/A",IFERROR(IF(ISBLANK(A110),"",VLOOKUP(A110,frente!A$2:G$976,6,FALSE)),"")))</f>
        <v/>
      </c>
    </row>
    <row r="111" spans="1:9" ht="18" thickBot="1" x14ac:dyDescent="0.35">
      <c r="A111" s="275"/>
      <c r="B111" s="298"/>
      <c r="C111" s="39" t="str">
        <f>IFERROR(IF(ISBLANK(A111),"",VLOOKUP(A111,frente!A$2:D$9835,2,FALSE)),"")</f>
        <v/>
      </c>
      <c r="D111" s="32" t="str">
        <f>IFERROR(IF(ISBLANK(A111),"",VLOOKUP(A111,frente!A$1:D$99866,3,FALSE)),"")</f>
        <v/>
      </c>
      <c r="E111" s="33" t="str">
        <f>IFERROR(IF(ISBLANK(B111),"",VLOOKUP(A111,frente!A$2:D$9835,4,FALSE)),"")</f>
        <v/>
      </c>
      <c r="F111" s="34" t="str">
        <f t="shared" si="1"/>
        <v/>
      </c>
      <c r="G111" s="3"/>
      <c r="H111" s="40" t="str">
        <f>IF(ISBLANK(A111),"",IF(IFERROR(IF(ISBLANK(A111),"",VLOOKUP(A111,frente!A$2:G$976,5,FALSE)),"")="","N/A",IFERROR(IF(ISBLANK(A111),"",VLOOKUP(A111,frente!A$2:G$976,5,FALSE)),"")))</f>
        <v/>
      </c>
      <c r="I111" s="40" t="str">
        <f>IF(ISBLANK(A111),"",IF(IFERROR(IF(ISBLANK(A111),"",VLOOKUP(A111,frente!A$2:G$976,6,FALSE)),"")="","N/A",IFERROR(IF(ISBLANK(A111),"",VLOOKUP(A111,frente!A$2:G$976,6,FALSE)),"")))</f>
        <v/>
      </c>
    </row>
    <row r="112" spans="1:9" ht="18" thickBot="1" x14ac:dyDescent="0.35">
      <c r="A112" s="275"/>
      <c r="B112" s="298"/>
      <c r="C112" s="39" t="str">
        <f>IFERROR(IF(ISBLANK(A112),"",VLOOKUP(A112,frente!A$2:D$9835,2,FALSE)),"")</f>
        <v/>
      </c>
      <c r="D112" s="32" t="str">
        <f>IFERROR(IF(ISBLANK(A112),"",VLOOKUP(A112,frente!A$1:D$99866,3,FALSE)),"")</f>
        <v/>
      </c>
      <c r="E112" s="33" t="str">
        <f>IFERROR(IF(ISBLANK(B112),"",VLOOKUP(A112,frente!A$2:D$9835,4,FALSE)),"")</f>
        <v/>
      </c>
      <c r="F112" s="34" t="str">
        <f t="shared" si="1"/>
        <v/>
      </c>
      <c r="G112" s="3"/>
      <c r="H112" s="40" t="str">
        <f>IF(ISBLANK(A112),"",IF(IFERROR(IF(ISBLANK(A112),"",VLOOKUP(A112,frente!A$2:G$976,5,FALSE)),"")="","N/A",IFERROR(IF(ISBLANK(A112),"",VLOOKUP(A112,frente!A$2:G$976,5,FALSE)),"")))</f>
        <v/>
      </c>
      <c r="I112" s="40" t="str">
        <f>IF(ISBLANK(A112),"",IF(IFERROR(IF(ISBLANK(A112),"",VLOOKUP(A112,frente!A$2:G$976,6,FALSE)),"")="","N/A",IFERROR(IF(ISBLANK(A112),"",VLOOKUP(A112,frente!A$2:G$976,6,FALSE)),"")))</f>
        <v/>
      </c>
    </row>
    <row r="113" spans="1:9" ht="18" thickBot="1" x14ac:dyDescent="0.35">
      <c r="A113" s="275"/>
      <c r="B113" s="298"/>
      <c r="C113" s="39" t="str">
        <f>IFERROR(IF(ISBLANK(A113),"",VLOOKUP(A113,frente!A$2:D$9835,2,FALSE)),"")</f>
        <v/>
      </c>
      <c r="D113" s="32" t="str">
        <f>IFERROR(IF(ISBLANK(A113),"",VLOOKUP(A113,frente!A$1:D$99866,3,FALSE)),"")</f>
        <v/>
      </c>
      <c r="E113" s="33" t="str">
        <f>IFERROR(IF(ISBLANK(B113),"",VLOOKUP(A113,frente!A$2:D$9835,4,FALSE)),"")</f>
        <v/>
      </c>
      <c r="F113" s="34" t="str">
        <f t="shared" si="1"/>
        <v/>
      </c>
      <c r="G113" s="3"/>
      <c r="H113" s="40" t="str">
        <f>IF(ISBLANK(A113),"",IF(IFERROR(IF(ISBLANK(A113),"",VLOOKUP(A113,frente!A$2:G$976,5,FALSE)),"")="","N/A",IFERROR(IF(ISBLANK(A113),"",VLOOKUP(A113,frente!A$2:G$976,5,FALSE)),"")))</f>
        <v/>
      </c>
      <c r="I113" s="40" t="str">
        <f>IF(ISBLANK(A113),"",IF(IFERROR(IF(ISBLANK(A113),"",VLOOKUP(A113,frente!A$2:G$976,6,FALSE)),"")="","N/A",IFERROR(IF(ISBLANK(A113),"",VLOOKUP(A113,frente!A$2:G$976,6,FALSE)),"")))</f>
        <v/>
      </c>
    </row>
    <row r="114" spans="1:9" ht="18" thickBot="1" x14ac:dyDescent="0.35">
      <c r="A114" s="275"/>
      <c r="B114" s="298"/>
      <c r="C114" s="39" t="str">
        <f>IFERROR(IF(ISBLANK(A114),"",VLOOKUP(A114,frente!A$2:D$9835,2,FALSE)),"")</f>
        <v/>
      </c>
      <c r="D114" s="32" t="str">
        <f>IFERROR(IF(ISBLANK(A114),"",VLOOKUP(A114,frente!A$1:D$99866,3,FALSE)),"")</f>
        <v/>
      </c>
      <c r="E114" s="33" t="str">
        <f>IFERROR(IF(ISBLANK(B114),"",VLOOKUP(A114,frente!A$2:D$9835,4,FALSE)),"")</f>
        <v/>
      </c>
      <c r="F114" s="34" t="str">
        <f t="shared" si="1"/>
        <v/>
      </c>
      <c r="G114" s="3"/>
      <c r="H114" s="40" t="str">
        <f>IF(ISBLANK(A114),"",IF(IFERROR(IF(ISBLANK(A114),"",VLOOKUP(A114,frente!A$2:G$976,5,FALSE)),"")="","N/A",IFERROR(IF(ISBLANK(A114),"",VLOOKUP(A114,frente!A$2:G$976,5,FALSE)),"")))</f>
        <v/>
      </c>
      <c r="I114" s="40" t="str">
        <f>IF(ISBLANK(A114),"",IF(IFERROR(IF(ISBLANK(A114),"",VLOOKUP(A114,frente!A$2:G$976,6,FALSE)),"")="","N/A",IFERROR(IF(ISBLANK(A114),"",VLOOKUP(A114,frente!A$2:G$976,6,FALSE)),"")))</f>
        <v/>
      </c>
    </row>
    <row r="115" spans="1:9" ht="18" thickBot="1" x14ac:dyDescent="0.35">
      <c r="A115" s="275"/>
      <c r="B115" s="298"/>
      <c r="C115" s="39" t="str">
        <f>IFERROR(IF(ISBLANK(A115),"",VLOOKUP(A115,frente!A$2:D$9835,2,FALSE)),"")</f>
        <v/>
      </c>
      <c r="D115" s="32" t="str">
        <f>IFERROR(IF(ISBLANK(A115),"",VLOOKUP(A115,frente!A$1:D$99866,3,FALSE)),"")</f>
        <v/>
      </c>
      <c r="E115" s="33" t="str">
        <f>IFERROR(IF(ISBLANK(B115),"",VLOOKUP(A115,frente!A$2:D$9835,4,FALSE)),"")</f>
        <v/>
      </c>
      <c r="F115" s="34" t="str">
        <f t="shared" si="1"/>
        <v/>
      </c>
      <c r="G115" s="3"/>
      <c r="H115" s="40" t="str">
        <f>IF(ISBLANK(A115),"",IF(IFERROR(IF(ISBLANK(A115),"",VLOOKUP(A115,frente!A$2:G$976,5,FALSE)),"")="","N/A",IFERROR(IF(ISBLANK(A115),"",VLOOKUP(A115,frente!A$2:G$976,5,FALSE)),"")))</f>
        <v/>
      </c>
      <c r="I115" s="40" t="str">
        <f>IF(ISBLANK(A115),"",IF(IFERROR(IF(ISBLANK(A115),"",VLOOKUP(A115,frente!A$2:G$976,6,FALSE)),"")="","N/A",IFERROR(IF(ISBLANK(A115),"",VLOOKUP(A115,frente!A$2:G$976,6,FALSE)),"")))</f>
        <v/>
      </c>
    </row>
    <row r="116" spans="1:9" ht="18" thickBot="1" x14ac:dyDescent="0.35">
      <c r="A116" s="275"/>
      <c r="B116" s="298"/>
      <c r="C116" s="39" t="str">
        <f>IFERROR(IF(ISBLANK(A116),"",VLOOKUP(A116,frente!A$2:D$9835,2,FALSE)),"")</f>
        <v/>
      </c>
      <c r="D116" s="32" t="str">
        <f>IFERROR(IF(ISBLANK(A116),"",VLOOKUP(A116,frente!A$1:D$99866,3,FALSE)),"")</f>
        <v/>
      </c>
      <c r="E116" s="33" t="str">
        <f>IFERROR(IF(ISBLANK(B116),"",VLOOKUP(A116,frente!A$2:D$9835,4,FALSE)),"")</f>
        <v/>
      </c>
      <c r="F116" s="34" t="str">
        <f t="shared" si="1"/>
        <v/>
      </c>
      <c r="G116" s="3"/>
      <c r="H116" s="40" t="str">
        <f>IF(ISBLANK(A116),"",IF(IFERROR(IF(ISBLANK(A116),"",VLOOKUP(A116,frente!A$2:G$976,5,FALSE)),"")="","N/A",IFERROR(IF(ISBLANK(A116),"",VLOOKUP(A116,frente!A$2:G$976,5,FALSE)),"")))</f>
        <v/>
      </c>
      <c r="I116" s="40" t="str">
        <f>IF(ISBLANK(A116),"",IF(IFERROR(IF(ISBLANK(A116),"",VLOOKUP(A116,frente!A$2:G$976,6,FALSE)),"")="","N/A",IFERROR(IF(ISBLANK(A116),"",VLOOKUP(A116,frente!A$2:G$976,6,FALSE)),"")))</f>
        <v/>
      </c>
    </row>
    <row r="117" spans="1:9" ht="18" thickBot="1" x14ac:dyDescent="0.35">
      <c r="A117" s="275"/>
      <c r="B117" s="298"/>
      <c r="C117" s="39" t="str">
        <f>IFERROR(IF(ISBLANK(A117),"",VLOOKUP(A117,frente!A$2:D$9835,2,FALSE)),"")</f>
        <v/>
      </c>
      <c r="D117" s="32" t="str">
        <f>IFERROR(IF(ISBLANK(A117),"",VLOOKUP(A117,frente!A$1:D$99866,3,FALSE)),"")</f>
        <v/>
      </c>
      <c r="E117" s="33" t="str">
        <f>IFERROR(IF(ISBLANK(B117),"",VLOOKUP(A117,frente!A$2:D$9835,4,FALSE)),"")</f>
        <v/>
      </c>
      <c r="F117" s="34" t="str">
        <f t="shared" si="1"/>
        <v/>
      </c>
      <c r="G117" s="3"/>
      <c r="H117" s="40" t="str">
        <f>IF(ISBLANK(A117),"",IF(IFERROR(IF(ISBLANK(A117),"",VLOOKUP(A117,frente!A$2:G$976,5,FALSE)),"")="","N/A",IFERROR(IF(ISBLANK(A117),"",VLOOKUP(A117,frente!A$2:G$976,5,FALSE)),"")))</f>
        <v/>
      </c>
      <c r="I117" s="40" t="str">
        <f>IF(ISBLANK(A117),"",IF(IFERROR(IF(ISBLANK(A117),"",VLOOKUP(A117,frente!A$2:G$976,6,FALSE)),"")="","N/A",IFERROR(IF(ISBLANK(A117),"",VLOOKUP(A117,frente!A$2:G$976,6,FALSE)),"")))</f>
        <v/>
      </c>
    </row>
    <row r="118" spans="1:9" ht="18" thickBot="1" x14ac:dyDescent="0.35">
      <c r="A118" s="275"/>
      <c r="B118" s="298"/>
      <c r="C118" s="39" t="str">
        <f>IFERROR(IF(ISBLANK(A118),"",VLOOKUP(A118,frente!A$2:D$9835,2,FALSE)),"")</f>
        <v/>
      </c>
      <c r="D118" s="32" t="str">
        <f>IFERROR(IF(ISBLANK(A118),"",VLOOKUP(A118,frente!A$1:D$99866,3,FALSE)),"")</f>
        <v/>
      </c>
      <c r="E118" s="33" t="str">
        <f>IFERROR(IF(ISBLANK(B118),"",VLOOKUP(A118,frente!A$2:D$9835,4,FALSE)),"")</f>
        <v/>
      </c>
      <c r="F118" s="34" t="str">
        <f t="shared" si="1"/>
        <v/>
      </c>
      <c r="G118" s="3"/>
      <c r="H118" s="40" t="str">
        <f>IF(ISBLANK(A118),"",IF(IFERROR(IF(ISBLANK(A118),"",VLOOKUP(A118,frente!A$2:G$976,5,FALSE)),"")="","N/A",IFERROR(IF(ISBLANK(A118),"",VLOOKUP(A118,frente!A$2:G$976,5,FALSE)),"")))</f>
        <v/>
      </c>
      <c r="I118" s="40" t="str">
        <f>IF(ISBLANK(A118),"",IF(IFERROR(IF(ISBLANK(A118),"",VLOOKUP(A118,frente!A$2:G$976,6,FALSE)),"")="","N/A",IFERROR(IF(ISBLANK(A118),"",VLOOKUP(A118,frente!A$2:G$976,6,FALSE)),"")))</f>
        <v/>
      </c>
    </row>
    <row r="119" spans="1:9" ht="18" thickBot="1" x14ac:dyDescent="0.35">
      <c r="A119" s="275"/>
      <c r="B119" s="298"/>
      <c r="C119" s="39" t="str">
        <f>IFERROR(IF(ISBLANK(A119),"",VLOOKUP(A119,frente!A$2:D$9835,2,FALSE)),"")</f>
        <v/>
      </c>
      <c r="D119" s="32" t="str">
        <f>IFERROR(IF(ISBLANK(A119),"",VLOOKUP(A119,frente!A$1:D$99866,3,FALSE)),"")</f>
        <v/>
      </c>
      <c r="E119" s="33" t="str">
        <f>IFERROR(IF(ISBLANK(B119),"",VLOOKUP(A119,frente!A$2:D$9835,4,FALSE)),"")</f>
        <v/>
      </c>
      <c r="F119" s="34" t="str">
        <f t="shared" si="1"/>
        <v/>
      </c>
      <c r="G119" s="3"/>
      <c r="H119" s="40" t="str">
        <f>IF(ISBLANK(A119),"",IF(IFERROR(IF(ISBLANK(A119),"",VLOOKUP(A119,frente!A$2:G$976,5,FALSE)),"")="","N/A",IFERROR(IF(ISBLANK(A119),"",VLOOKUP(A119,frente!A$2:G$976,5,FALSE)),"")))</f>
        <v/>
      </c>
      <c r="I119" s="40" t="str">
        <f>IF(ISBLANK(A119),"",IF(IFERROR(IF(ISBLANK(A119),"",VLOOKUP(A119,frente!A$2:G$976,6,FALSE)),"")="","N/A",IFERROR(IF(ISBLANK(A119),"",VLOOKUP(A119,frente!A$2:G$976,6,FALSE)),"")))</f>
        <v/>
      </c>
    </row>
    <row r="120" spans="1:9" ht="18" thickBot="1" x14ac:dyDescent="0.35">
      <c r="A120" s="275"/>
      <c r="B120" s="298"/>
      <c r="C120" s="39" t="str">
        <f>IFERROR(IF(ISBLANK(A120),"",VLOOKUP(A120,frente!A$2:D$9835,2,FALSE)),"")</f>
        <v/>
      </c>
      <c r="D120" s="32" t="str">
        <f>IFERROR(IF(ISBLANK(A120),"",VLOOKUP(A120,frente!A$1:D$99866,3,FALSE)),"")</f>
        <v/>
      </c>
      <c r="E120" s="33" t="str">
        <f>IFERROR(IF(ISBLANK(B120),"",VLOOKUP(A120,frente!A$2:D$9835,4,FALSE)),"")</f>
        <v/>
      </c>
      <c r="F120" s="34" t="str">
        <f t="shared" si="1"/>
        <v/>
      </c>
      <c r="G120" s="3"/>
      <c r="H120" s="40" t="str">
        <f>IF(ISBLANK(A120),"",IF(IFERROR(IF(ISBLANK(A120),"",VLOOKUP(A120,frente!A$2:G$976,5,FALSE)),"")="","N/A",IFERROR(IF(ISBLANK(A120),"",VLOOKUP(A120,frente!A$2:G$976,5,FALSE)),"")))</f>
        <v/>
      </c>
      <c r="I120" s="40" t="str">
        <f>IF(ISBLANK(A120),"",IF(IFERROR(IF(ISBLANK(A120),"",VLOOKUP(A120,frente!A$2:G$976,6,FALSE)),"")="","N/A",IFERROR(IF(ISBLANK(A120),"",VLOOKUP(A120,frente!A$2:G$976,6,FALSE)),"")))</f>
        <v/>
      </c>
    </row>
    <row r="121" spans="1:9" ht="18" thickBot="1" x14ac:dyDescent="0.35">
      <c r="A121" s="275"/>
      <c r="B121" s="298"/>
      <c r="C121" s="39" t="str">
        <f>IFERROR(IF(ISBLANK(A121),"",VLOOKUP(A121,frente!A$2:D$9835,2,FALSE)),"")</f>
        <v/>
      </c>
      <c r="D121" s="32" t="str">
        <f>IFERROR(IF(ISBLANK(A121),"",VLOOKUP(A121,frente!A$1:D$99866,3,FALSE)),"")</f>
        <v/>
      </c>
      <c r="E121" s="33" t="str">
        <f>IFERROR(IF(ISBLANK(B121),"",VLOOKUP(A121,frente!A$2:D$9835,4,FALSE)),"")</f>
        <v/>
      </c>
      <c r="F121" s="34" t="str">
        <f t="shared" si="1"/>
        <v/>
      </c>
      <c r="G121" s="3"/>
      <c r="H121" s="40" t="str">
        <f>IF(ISBLANK(A121),"",IF(IFERROR(IF(ISBLANK(A121),"",VLOOKUP(A121,frente!A$2:G$976,5,FALSE)),"")="","N/A",IFERROR(IF(ISBLANK(A121),"",VLOOKUP(A121,frente!A$2:G$976,5,FALSE)),"")))</f>
        <v/>
      </c>
      <c r="I121" s="40" t="str">
        <f>IF(ISBLANK(A121),"",IF(IFERROR(IF(ISBLANK(A121),"",VLOOKUP(A121,frente!A$2:G$976,6,FALSE)),"")="","N/A",IFERROR(IF(ISBLANK(A121),"",VLOOKUP(A121,frente!A$2:G$976,6,FALSE)),"")))</f>
        <v/>
      </c>
    </row>
    <row r="122" spans="1:9" ht="18" thickBot="1" x14ac:dyDescent="0.35">
      <c r="A122" s="275"/>
      <c r="B122" s="298"/>
      <c r="C122" s="39" t="str">
        <f>IFERROR(IF(ISBLANK(A122),"",VLOOKUP(A122,frente!A$2:D$9835,2,FALSE)),"")</f>
        <v/>
      </c>
      <c r="D122" s="32" t="str">
        <f>IFERROR(IF(ISBLANK(A122),"",VLOOKUP(A122,frente!A$1:D$99866,3,FALSE)),"")</f>
        <v/>
      </c>
      <c r="E122" s="33" t="str">
        <f>IFERROR(IF(ISBLANK(B122),"",VLOOKUP(A122,frente!A$2:D$9835,4,FALSE)),"")</f>
        <v/>
      </c>
      <c r="F122" s="34" t="str">
        <f t="shared" si="1"/>
        <v/>
      </c>
      <c r="G122" s="3"/>
      <c r="H122" s="40" t="str">
        <f>IF(ISBLANK(A122),"",IF(IFERROR(IF(ISBLANK(A122),"",VLOOKUP(A122,frente!A$2:G$976,5,FALSE)),"")="","N/A",IFERROR(IF(ISBLANK(A122),"",VLOOKUP(A122,frente!A$2:G$976,5,FALSE)),"")))</f>
        <v/>
      </c>
      <c r="I122" s="40" t="str">
        <f>IF(ISBLANK(A122),"",IF(IFERROR(IF(ISBLANK(A122),"",VLOOKUP(A122,frente!A$2:G$976,6,FALSE)),"")="","N/A",IFERROR(IF(ISBLANK(A122),"",VLOOKUP(A122,frente!A$2:G$976,6,FALSE)),"")))</f>
        <v/>
      </c>
    </row>
    <row r="123" spans="1:9" ht="18" thickBot="1" x14ac:dyDescent="0.35">
      <c r="A123" s="275"/>
      <c r="B123" s="298"/>
      <c r="C123" s="39" t="str">
        <f>IFERROR(IF(ISBLANK(A123),"",VLOOKUP(A123,frente!A$2:D$9835,2,FALSE)),"")</f>
        <v/>
      </c>
      <c r="D123" s="32" t="str">
        <f>IFERROR(IF(ISBLANK(A123),"",VLOOKUP(A123,frente!A$1:D$99866,3,FALSE)),"")</f>
        <v/>
      </c>
      <c r="E123" s="33" t="str">
        <f>IFERROR(IF(ISBLANK(B123),"",VLOOKUP(A123,frente!A$2:D$9835,4,FALSE)),"")</f>
        <v/>
      </c>
      <c r="F123" s="34" t="str">
        <f t="shared" si="1"/>
        <v/>
      </c>
      <c r="G123" s="3"/>
      <c r="H123" s="40" t="str">
        <f>IF(ISBLANK(A123),"",IF(IFERROR(IF(ISBLANK(A123),"",VLOOKUP(A123,frente!A$2:G$976,5,FALSE)),"")="","N/A",IFERROR(IF(ISBLANK(A123),"",VLOOKUP(A123,frente!A$2:G$976,5,FALSE)),"")))</f>
        <v/>
      </c>
      <c r="I123" s="40" t="str">
        <f>IF(ISBLANK(A123),"",IF(IFERROR(IF(ISBLANK(A123),"",VLOOKUP(A123,frente!A$2:G$976,6,FALSE)),"")="","N/A",IFERROR(IF(ISBLANK(A123),"",VLOOKUP(A123,frente!A$2:G$976,6,FALSE)),"")))</f>
        <v/>
      </c>
    </row>
    <row r="124" spans="1:9" ht="18" thickBot="1" x14ac:dyDescent="0.35">
      <c r="A124" s="275"/>
      <c r="B124" s="298"/>
      <c r="C124" s="39" t="str">
        <f>IFERROR(IF(ISBLANK(A124),"",VLOOKUP(A124,frente!A$2:D$9835,2,FALSE)),"")</f>
        <v/>
      </c>
      <c r="D124" s="32" t="str">
        <f>IFERROR(IF(ISBLANK(A124),"",VLOOKUP(A124,frente!A$1:D$99866,3,FALSE)),"")</f>
        <v/>
      </c>
      <c r="E124" s="33" t="str">
        <f>IFERROR(IF(ISBLANK(B124),"",VLOOKUP(A124,frente!A$2:D$9835,4,FALSE)),"")</f>
        <v/>
      </c>
      <c r="F124" s="34" t="str">
        <f t="shared" si="1"/>
        <v/>
      </c>
      <c r="G124" s="3"/>
      <c r="H124" s="40" t="str">
        <f>IF(ISBLANK(A124),"",IF(IFERROR(IF(ISBLANK(A124),"",VLOOKUP(A124,frente!A$2:G$976,5,FALSE)),"")="","N/A",IFERROR(IF(ISBLANK(A124),"",VLOOKUP(A124,frente!A$2:G$976,5,FALSE)),"")))</f>
        <v/>
      </c>
      <c r="I124" s="40" t="str">
        <f>IF(ISBLANK(A124),"",IF(IFERROR(IF(ISBLANK(A124),"",VLOOKUP(A124,frente!A$2:G$976,6,FALSE)),"")="","N/A",IFERROR(IF(ISBLANK(A124),"",VLOOKUP(A124,frente!A$2:G$976,6,FALSE)),"")))</f>
        <v/>
      </c>
    </row>
    <row r="125" spans="1:9" ht="18" thickBot="1" x14ac:dyDescent="0.35">
      <c r="A125" s="275"/>
      <c r="B125" s="298"/>
      <c r="C125" s="39" t="str">
        <f>IFERROR(IF(ISBLANK(A125),"",VLOOKUP(A125,frente!A$2:D$9835,2,FALSE)),"")</f>
        <v/>
      </c>
      <c r="D125" s="32" t="str">
        <f>IFERROR(IF(ISBLANK(A125),"",VLOOKUP(A125,frente!A$1:D$99866,3,FALSE)),"")</f>
        <v/>
      </c>
      <c r="E125" s="33" t="str">
        <f>IFERROR(IF(ISBLANK(B125),"",VLOOKUP(A125,frente!A$2:D$9835,4,FALSE)),"")</f>
        <v/>
      </c>
      <c r="F125" s="34" t="str">
        <f t="shared" si="1"/>
        <v/>
      </c>
      <c r="G125" s="3"/>
      <c r="H125" s="40" t="str">
        <f>IF(ISBLANK(A125),"",IF(IFERROR(IF(ISBLANK(A125),"",VLOOKUP(A125,frente!A$2:G$976,5,FALSE)),"")="","N/A",IFERROR(IF(ISBLANK(A125),"",VLOOKUP(A125,frente!A$2:G$976,5,FALSE)),"")))</f>
        <v/>
      </c>
      <c r="I125" s="40" t="str">
        <f>IF(ISBLANK(A125),"",IF(IFERROR(IF(ISBLANK(A125),"",VLOOKUP(A125,frente!A$2:G$976,6,FALSE)),"")="","N/A",IFERROR(IF(ISBLANK(A125),"",VLOOKUP(A125,frente!A$2:G$976,6,FALSE)),"")))</f>
        <v/>
      </c>
    </row>
    <row r="126" spans="1:9" ht="18" thickBot="1" x14ac:dyDescent="0.35">
      <c r="A126" s="275"/>
      <c r="B126" s="298"/>
      <c r="C126" s="39" t="str">
        <f>IFERROR(IF(ISBLANK(A126),"",VLOOKUP(A126,frente!A$2:D$9835,2,FALSE)),"")</f>
        <v/>
      </c>
      <c r="D126" s="32" t="str">
        <f>IFERROR(IF(ISBLANK(A126),"",VLOOKUP(A126,frente!A$1:D$99866,3,FALSE)),"")</f>
        <v/>
      </c>
      <c r="E126" s="33" t="str">
        <f>IFERROR(IF(ISBLANK(B126),"",VLOOKUP(A126,frente!A$2:D$9835,4,FALSE)),"")</f>
        <v/>
      </c>
      <c r="F126" s="34" t="str">
        <f t="shared" si="1"/>
        <v/>
      </c>
      <c r="G126" s="3"/>
      <c r="H126" s="40" t="str">
        <f>IF(ISBLANK(A126),"",IF(IFERROR(IF(ISBLANK(A126),"",VLOOKUP(A126,frente!A$2:G$976,5,FALSE)),"")="","N/A",IFERROR(IF(ISBLANK(A126),"",VLOOKUP(A126,frente!A$2:G$976,5,FALSE)),"")))</f>
        <v/>
      </c>
      <c r="I126" s="40" t="str">
        <f>IF(ISBLANK(A126),"",IF(IFERROR(IF(ISBLANK(A126),"",VLOOKUP(A126,frente!A$2:G$976,6,FALSE)),"")="","N/A",IFERROR(IF(ISBLANK(A126),"",VLOOKUP(A126,frente!A$2:G$976,6,FALSE)),"")))</f>
        <v/>
      </c>
    </row>
    <row r="127" spans="1:9" ht="18" thickBot="1" x14ac:dyDescent="0.35">
      <c r="A127" s="275"/>
      <c r="B127" s="298"/>
      <c r="C127" s="39" t="str">
        <f>IFERROR(IF(ISBLANK(A127),"",VLOOKUP(A127,frente!A$2:D$9835,2,FALSE)),"")</f>
        <v/>
      </c>
      <c r="D127" s="32" t="str">
        <f>IFERROR(IF(ISBLANK(A127),"",VLOOKUP(A127,frente!A$1:D$99866,3,FALSE)),"")</f>
        <v/>
      </c>
      <c r="E127" s="33" t="str">
        <f>IFERROR(IF(ISBLANK(B127),"",VLOOKUP(A127,frente!A$2:D$9835,4,FALSE)),"")</f>
        <v/>
      </c>
      <c r="F127" s="34" t="str">
        <f t="shared" si="1"/>
        <v/>
      </c>
      <c r="G127" s="3"/>
      <c r="H127" s="40" t="str">
        <f>IF(ISBLANK(A127),"",IF(IFERROR(IF(ISBLANK(A127),"",VLOOKUP(A127,frente!A$2:G$976,5,FALSE)),"")="","N/A",IFERROR(IF(ISBLANK(A127),"",VLOOKUP(A127,frente!A$2:G$976,5,FALSE)),"")))</f>
        <v/>
      </c>
      <c r="I127" s="40" t="str">
        <f>IF(ISBLANK(A127),"",IF(IFERROR(IF(ISBLANK(A127),"",VLOOKUP(A127,frente!A$2:G$976,6,FALSE)),"")="","N/A",IFERROR(IF(ISBLANK(A127),"",VLOOKUP(A127,frente!A$2:G$976,6,FALSE)),"")))</f>
        <v/>
      </c>
    </row>
    <row r="128" spans="1:9" ht="18" thickBot="1" x14ac:dyDescent="0.35">
      <c r="A128" s="275"/>
      <c r="B128" s="298"/>
      <c r="C128" s="39" t="str">
        <f>IFERROR(IF(ISBLANK(A128),"",VLOOKUP(A128,frente!A$2:D$9835,2,FALSE)),"")</f>
        <v/>
      </c>
      <c r="D128" s="32" t="str">
        <f>IFERROR(IF(ISBLANK(A128),"",VLOOKUP(A128,frente!A$1:D$99866,3,FALSE)),"")</f>
        <v/>
      </c>
      <c r="E128" s="33" t="str">
        <f>IFERROR(IF(ISBLANK(B128),"",VLOOKUP(A128,frente!A$2:D$9835,4,FALSE)),"")</f>
        <v/>
      </c>
      <c r="F128" s="34" t="str">
        <f t="shared" si="1"/>
        <v/>
      </c>
      <c r="G128" s="3"/>
      <c r="H128" s="40" t="str">
        <f>IF(ISBLANK(A128),"",IF(IFERROR(IF(ISBLANK(A128),"",VLOOKUP(A128,frente!A$2:G$976,5,FALSE)),"")="","N/A",IFERROR(IF(ISBLANK(A128),"",VLOOKUP(A128,frente!A$2:G$976,5,FALSE)),"")))</f>
        <v/>
      </c>
      <c r="I128" s="40" t="str">
        <f>IF(ISBLANK(A128),"",IF(IFERROR(IF(ISBLANK(A128),"",VLOOKUP(A128,frente!A$2:G$976,6,FALSE)),"")="","N/A",IFERROR(IF(ISBLANK(A128),"",VLOOKUP(A128,frente!A$2:G$976,6,FALSE)),"")))</f>
        <v/>
      </c>
    </row>
    <row r="129" spans="1:9" ht="18" thickBot="1" x14ac:dyDescent="0.35">
      <c r="A129" s="275"/>
      <c r="B129" s="298"/>
      <c r="C129" s="39" t="str">
        <f>IFERROR(IF(ISBLANK(A129),"",VLOOKUP(A129,frente!A$2:D$9835,2,FALSE)),"")</f>
        <v/>
      </c>
      <c r="D129" s="32" t="str">
        <f>IFERROR(IF(ISBLANK(A129),"",VLOOKUP(A129,frente!A$1:D$99866,3,FALSE)),"")</f>
        <v/>
      </c>
      <c r="E129" s="33" t="str">
        <f>IFERROR(IF(ISBLANK(B129),"",VLOOKUP(A129,frente!A$2:D$9835,4,FALSE)),"")</f>
        <v/>
      </c>
      <c r="F129" s="34" t="str">
        <f t="shared" si="1"/>
        <v/>
      </c>
      <c r="G129" s="3"/>
      <c r="H129" s="40" t="str">
        <f>IF(ISBLANK(A129),"",IF(IFERROR(IF(ISBLANK(A129),"",VLOOKUP(A129,frente!A$2:G$976,5,FALSE)),"")="","N/A",IFERROR(IF(ISBLANK(A129),"",VLOOKUP(A129,frente!A$2:G$976,5,FALSE)),"")))</f>
        <v/>
      </c>
      <c r="I129" s="40" t="str">
        <f>IF(ISBLANK(A129),"",IF(IFERROR(IF(ISBLANK(A129),"",VLOOKUP(A129,frente!A$2:G$976,6,FALSE)),"")="","N/A",IFERROR(IF(ISBLANK(A129),"",VLOOKUP(A129,frente!A$2:G$976,6,FALSE)),"")))</f>
        <v/>
      </c>
    </row>
    <row r="130" spans="1:9" ht="18" thickBot="1" x14ac:dyDescent="0.35">
      <c r="A130" s="275"/>
      <c r="B130" s="298"/>
      <c r="C130" s="39" t="str">
        <f>IFERROR(IF(ISBLANK(A130),"",VLOOKUP(A130,frente!A$2:D$9835,2,FALSE)),"")</f>
        <v/>
      </c>
      <c r="D130" s="32" t="str">
        <f>IFERROR(IF(ISBLANK(A130),"",VLOOKUP(A130,frente!A$1:D$99866,3,FALSE)),"")</f>
        <v/>
      </c>
      <c r="E130" s="33" t="str">
        <f>IFERROR(IF(ISBLANK(B130),"",VLOOKUP(A130,frente!A$2:D$9835,4,FALSE)),"")</f>
        <v/>
      </c>
      <c r="F130" s="34" t="str">
        <f t="shared" si="1"/>
        <v/>
      </c>
      <c r="G130" s="3"/>
      <c r="H130" s="40" t="str">
        <f>IF(ISBLANK(A130),"",IF(IFERROR(IF(ISBLANK(A130),"",VLOOKUP(A130,frente!A$2:G$976,5,FALSE)),"")="","N/A",IFERROR(IF(ISBLANK(A130),"",VLOOKUP(A130,frente!A$2:G$976,5,FALSE)),"")))</f>
        <v/>
      </c>
      <c r="I130" s="40" t="str">
        <f>IF(ISBLANK(A130),"",IF(IFERROR(IF(ISBLANK(A130),"",VLOOKUP(A130,frente!A$2:G$976,6,FALSE)),"")="","N/A",IFERROR(IF(ISBLANK(A130),"",VLOOKUP(A130,frente!A$2:G$976,6,FALSE)),"")))</f>
        <v/>
      </c>
    </row>
    <row r="131" spans="1:9" ht="18" thickBot="1" x14ac:dyDescent="0.35">
      <c r="A131" s="275"/>
      <c r="B131" s="298"/>
      <c r="C131" s="39" t="str">
        <f>IFERROR(IF(ISBLANK(A131),"",VLOOKUP(A131,frente!A$2:D$9835,2,FALSE)),"")</f>
        <v/>
      </c>
      <c r="D131" s="32" t="str">
        <f>IFERROR(IF(ISBLANK(A131),"",VLOOKUP(A131,frente!A$1:D$99866,3,FALSE)),"")</f>
        <v/>
      </c>
      <c r="E131" s="33" t="str">
        <f>IFERROR(IF(ISBLANK(B131),"",VLOOKUP(A131,frente!A$2:D$9835,4,FALSE)),"")</f>
        <v/>
      </c>
      <c r="F131" s="34" t="str">
        <f t="shared" si="1"/>
        <v/>
      </c>
      <c r="G131" s="3"/>
      <c r="H131" s="40" t="str">
        <f>IF(ISBLANK(A131),"",IF(IFERROR(IF(ISBLANK(A131),"",VLOOKUP(A131,frente!A$2:G$976,5,FALSE)),"")="","N/A",IFERROR(IF(ISBLANK(A131),"",VLOOKUP(A131,frente!A$2:G$976,5,FALSE)),"")))</f>
        <v/>
      </c>
      <c r="I131" s="40" t="str">
        <f>IF(ISBLANK(A131),"",IF(IFERROR(IF(ISBLANK(A131),"",VLOOKUP(A131,frente!A$2:G$976,6,FALSE)),"")="","N/A",IFERROR(IF(ISBLANK(A131),"",VLOOKUP(A131,frente!A$2:G$976,6,FALSE)),"")))</f>
        <v/>
      </c>
    </row>
    <row r="132" spans="1:9" ht="18" thickBot="1" x14ac:dyDescent="0.35">
      <c r="A132" s="275"/>
      <c r="B132" s="298"/>
      <c r="C132" s="39" t="str">
        <f>IFERROR(IF(ISBLANK(A132),"",VLOOKUP(A132,frente!A$2:D$9835,2,FALSE)),"")</f>
        <v/>
      </c>
      <c r="D132" s="32" t="str">
        <f>IFERROR(IF(ISBLANK(A132),"",VLOOKUP(A132,frente!A$1:D$99866,3,FALSE)),"")</f>
        <v/>
      </c>
      <c r="E132" s="33" t="str">
        <f>IFERROR(IF(ISBLANK(B132),"",VLOOKUP(A132,frente!A$2:D$9835,4,FALSE)),"")</f>
        <v/>
      </c>
      <c r="F132" s="34" t="str">
        <f t="shared" si="1"/>
        <v/>
      </c>
      <c r="G132" s="3"/>
      <c r="H132" s="40" t="str">
        <f>IF(ISBLANK(A132),"",IF(IFERROR(IF(ISBLANK(A132),"",VLOOKUP(A132,frente!A$2:G$976,5,FALSE)),"")="","N/A",IFERROR(IF(ISBLANK(A132),"",VLOOKUP(A132,frente!A$2:G$976,5,FALSE)),"")))</f>
        <v/>
      </c>
      <c r="I132" s="40" t="str">
        <f>IF(ISBLANK(A132),"",IF(IFERROR(IF(ISBLANK(A132),"",VLOOKUP(A132,frente!A$2:G$976,6,FALSE)),"")="","N/A",IFERROR(IF(ISBLANK(A132),"",VLOOKUP(A132,frente!A$2:G$976,6,FALSE)),"")))</f>
        <v/>
      </c>
    </row>
    <row r="133" spans="1:9" ht="18" thickBot="1" x14ac:dyDescent="0.35">
      <c r="A133" s="275"/>
      <c r="B133" s="298"/>
      <c r="C133" s="39" t="str">
        <f>IFERROR(IF(ISBLANK(A133),"",VLOOKUP(A133,frente!A$2:D$9835,2,FALSE)),"")</f>
        <v/>
      </c>
      <c r="D133" s="32" t="str">
        <f>IFERROR(IF(ISBLANK(A133),"",VLOOKUP(A133,frente!A$1:D$99866,3,FALSE)),"")</f>
        <v/>
      </c>
      <c r="E133" s="33" t="str">
        <f>IFERROR(IF(ISBLANK(B133),"",VLOOKUP(A133,frente!A$2:D$9835,4,FALSE)),"")</f>
        <v/>
      </c>
      <c r="F133" s="34" t="str">
        <f t="shared" si="1"/>
        <v/>
      </c>
      <c r="G133" s="3"/>
      <c r="H133" s="40" t="str">
        <f>IF(ISBLANK(A133),"",IF(IFERROR(IF(ISBLANK(A133),"",VLOOKUP(A133,frente!A$2:G$976,5,FALSE)),"")="","N/A",IFERROR(IF(ISBLANK(A133),"",VLOOKUP(A133,frente!A$2:G$976,5,FALSE)),"")))</f>
        <v/>
      </c>
      <c r="I133" s="40" t="str">
        <f>IF(ISBLANK(A133),"",IF(IFERROR(IF(ISBLANK(A133),"",VLOOKUP(A133,frente!A$2:G$976,6,FALSE)),"")="","N/A",IFERROR(IF(ISBLANK(A133),"",VLOOKUP(A133,frente!A$2:G$976,6,FALSE)),"")))</f>
        <v/>
      </c>
    </row>
    <row r="134" spans="1:9" ht="18" thickBot="1" x14ac:dyDescent="0.35">
      <c r="A134" s="275"/>
      <c r="B134" s="298"/>
      <c r="C134" s="39" t="str">
        <f>IFERROR(IF(ISBLANK(A134),"",VLOOKUP(A134,frente!A$2:D$9835,2,FALSE)),"")</f>
        <v/>
      </c>
      <c r="D134" s="32" t="str">
        <f>IFERROR(IF(ISBLANK(A134),"",VLOOKUP(A134,frente!A$1:D$99866,3,FALSE)),"")</f>
        <v/>
      </c>
      <c r="E134" s="33" t="str">
        <f>IFERROR(IF(ISBLANK(B134),"",VLOOKUP(A134,frente!A$2:D$9835,4,FALSE)),"")</f>
        <v/>
      </c>
      <c r="F134" s="34" t="str">
        <f t="shared" si="1"/>
        <v/>
      </c>
      <c r="G134" s="3"/>
      <c r="H134" s="40" t="str">
        <f>IF(ISBLANK(A134),"",IF(IFERROR(IF(ISBLANK(A134),"",VLOOKUP(A134,frente!A$2:G$976,5,FALSE)),"")="","N/A",IFERROR(IF(ISBLANK(A134),"",VLOOKUP(A134,frente!A$2:G$976,5,FALSE)),"")))</f>
        <v/>
      </c>
      <c r="I134" s="40" t="str">
        <f>IF(ISBLANK(A134),"",IF(IFERROR(IF(ISBLANK(A134),"",VLOOKUP(A134,frente!A$2:G$976,6,FALSE)),"")="","N/A",IFERROR(IF(ISBLANK(A134),"",VLOOKUP(A134,frente!A$2:G$976,6,FALSE)),"")))</f>
        <v/>
      </c>
    </row>
    <row r="135" spans="1:9" ht="18" thickBot="1" x14ac:dyDescent="0.35">
      <c r="A135" s="275"/>
      <c r="B135" s="298"/>
      <c r="C135" s="39" t="str">
        <f>IFERROR(IF(ISBLANK(A135),"",VLOOKUP(A135,frente!A$2:D$9835,2,FALSE)),"")</f>
        <v/>
      </c>
      <c r="D135" s="32" t="str">
        <f>IFERROR(IF(ISBLANK(A135),"",VLOOKUP(A135,frente!A$1:D$99866,3,FALSE)),"")</f>
        <v/>
      </c>
      <c r="E135" s="33" t="str">
        <f>IFERROR(IF(ISBLANK(B135),"",VLOOKUP(A135,frente!A$2:D$9835,4,FALSE)),"")</f>
        <v/>
      </c>
      <c r="F135" s="34" t="str">
        <f t="shared" si="1"/>
        <v/>
      </c>
      <c r="G135" s="3"/>
      <c r="H135" s="40" t="str">
        <f>IF(ISBLANK(A135),"",IF(IFERROR(IF(ISBLANK(A135),"",VLOOKUP(A135,frente!A$2:G$976,5,FALSE)),"")="","N/A",IFERROR(IF(ISBLANK(A135),"",VLOOKUP(A135,frente!A$2:G$976,5,FALSE)),"")))</f>
        <v/>
      </c>
      <c r="I135" s="40" t="str">
        <f>IF(ISBLANK(A135),"",IF(IFERROR(IF(ISBLANK(A135),"",VLOOKUP(A135,frente!A$2:G$976,6,FALSE)),"")="","N/A",IFERROR(IF(ISBLANK(A135),"",VLOOKUP(A135,frente!A$2:G$976,6,FALSE)),"")))</f>
        <v/>
      </c>
    </row>
    <row r="136" spans="1:9" ht="18" thickBot="1" x14ac:dyDescent="0.35">
      <c r="A136" s="275"/>
      <c r="B136" s="298"/>
      <c r="C136" s="39" t="str">
        <f>IFERROR(IF(ISBLANK(A136),"",VLOOKUP(A136,frente!A$2:D$9835,2,FALSE)),"")</f>
        <v/>
      </c>
      <c r="D136" s="32" t="str">
        <f>IFERROR(IF(ISBLANK(A136),"",VLOOKUP(A136,frente!A$1:D$99866,3,FALSE)),"")</f>
        <v/>
      </c>
      <c r="E136" s="33" t="str">
        <f>IFERROR(IF(ISBLANK(B136),"",VLOOKUP(A136,frente!A$2:D$9835,4,FALSE)),"")</f>
        <v/>
      </c>
      <c r="F136" s="34" t="str">
        <f t="shared" ref="F136:F199" si="2">IFERROR(IF(ISBLANK(A136),"",B136*D136),"")</f>
        <v/>
      </c>
      <c r="G136" s="3"/>
      <c r="H136" s="40" t="str">
        <f>IF(ISBLANK(A136),"",IF(IFERROR(IF(ISBLANK(A136),"",VLOOKUP(A136,frente!A$2:G$976,5,FALSE)),"")="","N/A",IFERROR(IF(ISBLANK(A136),"",VLOOKUP(A136,frente!A$2:G$976,5,FALSE)),"")))</f>
        <v/>
      </c>
      <c r="I136" s="40" t="str">
        <f>IF(ISBLANK(A136),"",IF(IFERROR(IF(ISBLANK(A136),"",VLOOKUP(A136,frente!A$2:G$976,6,FALSE)),"")="","N/A",IFERROR(IF(ISBLANK(A136),"",VLOOKUP(A136,frente!A$2:G$976,6,FALSE)),"")))</f>
        <v/>
      </c>
    </row>
    <row r="137" spans="1:9" ht="18" thickBot="1" x14ac:dyDescent="0.35">
      <c r="A137" s="275"/>
      <c r="B137" s="298"/>
      <c r="C137" s="39" t="str">
        <f>IFERROR(IF(ISBLANK(A137),"",VLOOKUP(A137,frente!A$2:D$9835,2,FALSE)),"")</f>
        <v/>
      </c>
      <c r="D137" s="32" t="str">
        <f>IFERROR(IF(ISBLANK(A137),"",VLOOKUP(A137,frente!A$1:D$99866,3,FALSE)),"")</f>
        <v/>
      </c>
      <c r="E137" s="33" t="str">
        <f>IFERROR(IF(ISBLANK(B137),"",VLOOKUP(A137,frente!A$2:D$9835,4,FALSE)),"")</f>
        <v/>
      </c>
      <c r="F137" s="34" t="str">
        <f t="shared" si="2"/>
        <v/>
      </c>
      <c r="G137" s="3"/>
      <c r="H137" s="40" t="str">
        <f>IF(ISBLANK(A137),"",IF(IFERROR(IF(ISBLANK(A137),"",VLOOKUP(A137,frente!A$2:G$976,5,FALSE)),"")="","N/A",IFERROR(IF(ISBLANK(A137),"",VLOOKUP(A137,frente!A$2:G$976,5,FALSE)),"")))</f>
        <v/>
      </c>
      <c r="I137" s="40" t="str">
        <f>IF(ISBLANK(A137),"",IF(IFERROR(IF(ISBLANK(A137),"",VLOOKUP(A137,frente!A$2:G$976,6,FALSE)),"")="","N/A",IFERROR(IF(ISBLANK(A137),"",VLOOKUP(A137,frente!A$2:G$976,6,FALSE)),"")))</f>
        <v/>
      </c>
    </row>
    <row r="138" spans="1:9" ht="18" thickBot="1" x14ac:dyDescent="0.35">
      <c r="A138" s="275"/>
      <c r="B138" s="298"/>
      <c r="C138" s="39" t="str">
        <f>IFERROR(IF(ISBLANK(A138),"",VLOOKUP(A138,frente!A$2:D$9835,2,FALSE)),"")</f>
        <v/>
      </c>
      <c r="D138" s="32" t="str">
        <f>IFERROR(IF(ISBLANK(A138),"",VLOOKUP(A138,frente!A$1:D$99866,3,FALSE)),"")</f>
        <v/>
      </c>
      <c r="E138" s="33" t="str">
        <f>IFERROR(IF(ISBLANK(B138),"",VLOOKUP(A138,frente!A$2:D$9835,4,FALSE)),"")</f>
        <v/>
      </c>
      <c r="F138" s="34" t="str">
        <f t="shared" si="2"/>
        <v/>
      </c>
      <c r="G138" s="3"/>
      <c r="H138" s="40" t="str">
        <f>IF(ISBLANK(A138),"",IF(IFERROR(IF(ISBLANK(A138),"",VLOOKUP(A138,frente!A$2:G$976,5,FALSE)),"")="","N/A",IFERROR(IF(ISBLANK(A138),"",VLOOKUP(A138,frente!A$2:G$976,5,FALSE)),"")))</f>
        <v/>
      </c>
      <c r="I138" s="40" t="str">
        <f>IF(ISBLANK(A138),"",IF(IFERROR(IF(ISBLANK(A138),"",VLOOKUP(A138,frente!A$2:G$976,6,FALSE)),"")="","N/A",IFERROR(IF(ISBLANK(A138),"",VLOOKUP(A138,frente!A$2:G$976,6,FALSE)),"")))</f>
        <v/>
      </c>
    </row>
    <row r="139" spans="1:9" ht="18" thickBot="1" x14ac:dyDescent="0.35">
      <c r="A139" s="275"/>
      <c r="B139" s="298"/>
      <c r="C139" s="39" t="str">
        <f>IFERROR(IF(ISBLANK(A139),"",VLOOKUP(A139,frente!A$2:D$9835,2,FALSE)),"")</f>
        <v/>
      </c>
      <c r="D139" s="32" t="str">
        <f>IFERROR(IF(ISBLANK(A139),"",VLOOKUP(A139,frente!A$1:D$99866,3,FALSE)),"")</f>
        <v/>
      </c>
      <c r="E139" s="33" t="str">
        <f>IFERROR(IF(ISBLANK(B139),"",VLOOKUP(A139,frente!A$2:D$9835,4,FALSE)),"")</f>
        <v/>
      </c>
      <c r="F139" s="34" t="str">
        <f t="shared" si="2"/>
        <v/>
      </c>
      <c r="G139" s="3"/>
      <c r="H139" s="40" t="str">
        <f>IF(ISBLANK(A139),"",IF(IFERROR(IF(ISBLANK(A139),"",VLOOKUP(A139,frente!A$2:G$976,5,FALSE)),"")="","N/A",IFERROR(IF(ISBLANK(A139),"",VLOOKUP(A139,frente!A$2:G$976,5,FALSE)),"")))</f>
        <v/>
      </c>
      <c r="I139" s="40" t="str">
        <f>IF(ISBLANK(A139),"",IF(IFERROR(IF(ISBLANK(A139),"",VLOOKUP(A139,frente!A$2:G$976,6,FALSE)),"")="","N/A",IFERROR(IF(ISBLANK(A139),"",VLOOKUP(A139,frente!A$2:G$976,6,FALSE)),"")))</f>
        <v/>
      </c>
    </row>
    <row r="140" spans="1:9" ht="18" thickBot="1" x14ac:dyDescent="0.35">
      <c r="A140" s="275"/>
      <c r="B140" s="298"/>
      <c r="C140" s="39" t="str">
        <f>IFERROR(IF(ISBLANK(A140),"",VLOOKUP(A140,frente!A$2:D$9835,2,FALSE)),"")</f>
        <v/>
      </c>
      <c r="D140" s="32" t="str">
        <f>IFERROR(IF(ISBLANK(A140),"",VLOOKUP(A140,frente!A$1:D$99866,3,FALSE)),"")</f>
        <v/>
      </c>
      <c r="E140" s="33" t="str">
        <f>IFERROR(IF(ISBLANK(B140),"",VLOOKUP(A140,frente!A$2:D$9835,4,FALSE)),"")</f>
        <v/>
      </c>
      <c r="F140" s="34" t="str">
        <f t="shared" si="2"/>
        <v/>
      </c>
      <c r="G140" s="3"/>
      <c r="H140" s="40" t="str">
        <f>IF(ISBLANK(A140),"",IF(IFERROR(IF(ISBLANK(A140),"",VLOOKUP(A140,frente!A$2:G$976,5,FALSE)),"")="","N/A",IFERROR(IF(ISBLANK(A140),"",VLOOKUP(A140,frente!A$2:G$976,5,FALSE)),"")))</f>
        <v/>
      </c>
      <c r="I140" s="40" t="str">
        <f>IF(ISBLANK(A140),"",IF(IFERROR(IF(ISBLANK(A140),"",VLOOKUP(A140,frente!A$2:G$976,6,FALSE)),"")="","N/A",IFERROR(IF(ISBLANK(A140),"",VLOOKUP(A140,frente!A$2:G$976,6,FALSE)),"")))</f>
        <v/>
      </c>
    </row>
    <row r="141" spans="1:9" ht="18" thickBot="1" x14ac:dyDescent="0.35">
      <c r="A141" s="275"/>
      <c r="B141" s="298"/>
      <c r="C141" s="39" t="str">
        <f>IFERROR(IF(ISBLANK(A141),"",VLOOKUP(A141,frente!A$2:D$9835,2,FALSE)),"")</f>
        <v/>
      </c>
      <c r="D141" s="32" t="str">
        <f>IFERROR(IF(ISBLANK(A141),"",VLOOKUP(A141,frente!A$1:D$99866,3,FALSE)),"")</f>
        <v/>
      </c>
      <c r="E141" s="33" t="str">
        <f>IFERROR(IF(ISBLANK(B141),"",VLOOKUP(A141,frente!A$2:D$9835,4,FALSE)),"")</f>
        <v/>
      </c>
      <c r="F141" s="34" t="str">
        <f t="shared" si="2"/>
        <v/>
      </c>
      <c r="G141" s="3"/>
      <c r="H141" s="40" t="str">
        <f>IF(ISBLANK(A141),"",IF(IFERROR(IF(ISBLANK(A141),"",VLOOKUP(A141,frente!A$2:G$976,5,FALSE)),"")="","N/A",IFERROR(IF(ISBLANK(A141),"",VLOOKUP(A141,frente!A$2:G$976,5,FALSE)),"")))</f>
        <v/>
      </c>
      <c r="I141" s="40" t="str">
        <f>IF(ISBLANK(A141),"",IF(IFERROR(IF(ISBLANK(A141),"",VLOOKUP(A141,frente!A$2:G$976,6,FALSE)),"")="","N/A",IFERROR(IF(ISBLANK(A141),"",VLOOKUP(A141,frente!A$2:G$976,6,FALSE)),"")))</f>
        <v/>
      </c>
    </row>
    <row r="142" spans="1:9" ht="18" thickBot="1" x14ac:dyDescent="0.35">
      <c r="A142" s="275"/>
      <c r="B142" s="298"/>
      <c r="C142" s="39" t="str">
        <f>IFERROR(IF(ISBLANK(A142),"",VLOOKUP(A142,frente!A$2:D$9835,2,FALSE)),"")</f>
        <v/>
      </c>
      <c r="D142" s="32" t="str">
        <f>IFERROR(IF(ISBLANK(A142),"",VLOOKUP(A142,frente!A$1:D$99866,3,FALSE)),"")</f>
        <v/>
      </c>
      <c r="E142" s="33" t="str">
        <f>IFERROR(IF(ISBLANK(B142),"",VLOOKUP(A142,frente!A$2:D$9835,4,FALSE)),"")</f>
        <v/>
      </c>
      <c r="F142" s="34" t="str">
        <f t="shared" si="2"/>
        <v/>
      </c>
      <c r="G142" s="3"/>
      <c r="H142" s="40" t="str">
        <f>IF(ISBLANK(A142),"",IF(IFERROR(IF(ISBLANK(A142),"",VLOOKUP(A142,frente!A$2:G$976,5,FALSE)),"")="","N/A",IFERROR(IF(ISBLANK(A142),"",VLOOKUP(A142,frente!A$2:G$976,5,FALSE)),"")))</f>
        <v/>
      </c>
      <c r="I142" s="40" t="str">
        <f>IF(ISBLANK(A142),"",IF(IFERROR(IF(ISBLANK(A142),"",VLOOKUP(A142,frente!A$2:G$976,6,FALSE)),"")="","N/A",IFERROR(IF(ISBLANK(A142),"",VLOOKUP(A142,frente!A$2:G$976,6,FALSE)),"")))</f>
        <v/>
      </c>
    </row>
    <row r="143" spans="1:9" ht="18" thickBot="1" x14ac:dyDescent="0.35">
      <c r="A143" s="275"/>
      <c r="B143" s="298"/>
      <c r="C143" s="39" t="str">
        <f>IFERROR(IF(ISBLANK(A143),"",VLOOKUP(A143,frente!A$2:D$9835,2,FALSE)),"")</f>
        <v/>
      </c>
      <c r="D143" s="32" t="str">
        <f>IFERROR(IF(ISBLANK(A143),"",VLOOKUP(A143,frente!A$1:D$99866,3,FALSE)),"")</f>
        <v/>
      </c>
      <c r="E143" s="33" t="str">
        <f>IFERROR(IF(ISBLANK(B143),"",VLOOKUP(A143,frente!A$2:D$9835,4,FALSE)),"")</f>
        <v/>
      </c>
      <c r="F143" s="34" t="str">
        <f t="shared" si="2"/>
        <v/>
      </c>
      <c r="G143" s="3"/>
      <c r="H143" s="40" t="str">
        <f>IF(ISBLANK(A143),"",IF(IFERROR(IF(ISBLANK(A143),"",VLOOKUP(A143,frente!A$2:G$976,5,FALSE)),"")="","N/A",IFERROR(IF(ISBLANK(A143),"",VLOOKUP(A143,frente!A$2:G$976,5,FALSE)),"")))</f>
        <v/>
      </c>
      <c r="I143" s="40" t="str">
        <f>IF(ISBLANK(A143),"",IF(IFERROR(IF(ISBLANK(A143),"",VLOOKUP(A143,frente!A$2:G$976,6,FALSE)),"")="","N/A",IFERROR(IF(ISBLANK(A143),"",VLOOKUP(A143,frente!A$2:G$976,6,FALSE)),"")))</f>
        <v/>
      </c>
    </row>
    <row r="144" spans="1:9" ht="18" thickBot="1" x14ac:dyDescent="0.35">
      <c r="A144" s="275"/>
      <c r="B144" s="298"/>
      <c r="C144" s="39" t="str">
        <f>IFERROR(IF(ISBLANK(A144),"",VLOOKUP(A144,frente!A$2:D$9835,2,FALSE)),"")</f>
        <v/>
      </c>
      <c r="D144" s="32" t="str">
        <f>IFERROR(IF(ISBLANK(A144),"",VLOOKUP(A144,frente!A$1:D$99866,3,FALSE)),"")</f>
        <v/>
      </c>
      <c r="E144" s="33" t="str">
        <f>IFERROR(IF(ISBLANK(B144),"",VLOOKUP(A144,frente!A$2:D$9835,4,FALSE)),"")</f>
        <v/>
      </c>
      <c r="F144" s="34" t="str">
        <f t="shared" si="2"/>
        <v/>
      </c>
      <c r="G144" s="3"/>
      <c r="H144" s="40" t="str">
        <f>IF(ISBLANK(A144),"",IF(IFERROR(IF(ISBLANK(A144),"",VLOOKUP(A144,frente!A$2:G$976,5,FALSE)),"")="","N/A",IFERROR(IF(ISBLANK(A144),"",VLOOKUP(A144,frente!A$2:G$976,5,FALSE)),"")))</f>
        <v/>
      </c>
      <c r="I144" s="40" t="str">
        <f>IF(ISBLANK(A144),"",IF(IFERROR(IF(ISBLANK(A144),"",VLOOKUP(A144,frente!A$2:G$976,6,FALSE)),"")="","N/A",IFERROR(IF(ISBLANK(A144),"",VLOOKUP(A144,frente!A$2:G$976,6,FALSE)),"")))</f>
        <v/>
      </c>
    </row>
    <row r="145" spans="1:9" ht="18" thickBot="1" x14ac:dyDescent="0.35">
      <c r="A145" s="275"/>
      <c r="B145" s="298"/>
      <c r="C145" s="39" t="str">
        <f>IFERROR(IF(ISBLANK(A145),"",VLOOKUP(A145,frente!A$2:D$9835,2,FALSE)),"")</f>
        <v/>
      </c>
      <c r="D145" s="32" t="str">
        <f>IFERROR(IF(ISBLANK(A145),"",VLOOKUP(A145,frente!A$1:D$99866,3,FALSE)),"")</f>
        <v/>
      </c>
      <c r="E145" s="33" t="str">
        <f>IFERROR(IF(ISBLANK(B145),"",VLOOKUP(A145,frente!A$2:D$9835,4,FALSE)),"")</f>
        <v/>
      </c>
      <c r="F145" s="34" t="str">
        <f t="shared" si="2"/>
        <v/>
      </c>
      <c r="G145" s="3"/>
      <c r="H145" s="40" t="str">
        <f>IF(ISBLANK(A145),"",IF(IFERROR(IF(ISBLANK(A145),"",VLOOKUP(A145,frente!A$2:G$976,5,FALSE)),"")="","N/A",IFERROR(IF(ISBLANK(A145),"",VLOOKUP(A145,frente!A$2:G$976,5,FALSE)),"")))</f>
        <v/>
      </c>
      <c r="I145" s="40" t="str">
        <f>IF(ISBLANK(A145),"",IF(IFERROR(IF(ISBLANK(A145),"",VLOOKUP(A145,frente!A$2:G$976,6,FALSE)),"")="","N/A",IFERROR(IF(ISBLANK(A145),"",VLOOKUP(A145,frente!A$2:G$976,6,FALSE)),"")))</f>
        <v/>
      </c>
    </row>
    <row r="146" spans="1:9" ht="18" thickBot="1" x14ac:dyDescent="0.35">
      <c r="A146" s="275"/>
      <c r="B146" s="298"/>
      <c r="C146" s="39" t="str">
        <f>IFERROR(IF(ISBLANK(A146),"",VLOOKUP(A146,frente!A$2:D$9835,2,FALSE)),"")</f>
        <v/>
      </c>
      <c r="D146" s="32" t="str">
        <f>IFERROR(IF(ISBLANK(A146),"",VLOOKUP(A146,frente!A$1:D$99866,3,FALSE)),"")</f>
        <v/>
      </c>
      <c r="E146" s="33" t="str">
        <f>IFERROR(IF(ISBLANK(B146),"",VLOOKUP(A146,frente!A$2:D$9835,4,FALSE)),"")</f>
        <v/>
      </c>
      <c r="F146" s="34" t="str">
        <f t="shared" si="2"/>
        <v/>
      </c>
      <c r="G146" s="3"/>
      <c r="H146" s="40" t="str">
        <f>IF(ISBLANK(A146),"",IF(IFERROR(IF(ISBLANK(A146),"",VLOOKUP(A146,frente!A$2:G$976,5,FALSE)),"")="","N/A",IFERROR(IF(ISBLANK(A146),"",VLOOKUP(A146,frente!A$2:G$976,5,FALSE)),"")))</f>
        <v/>
      </c>
      <c r="I146" s="40" t="str">
        <f>IF(ISBLANK(A146),"",IF(IFERROR(IF(ISBLANK(A146),"",VLOOKUP(A146,frente!A$2:G$976,6,FALSE)),"")="","N/A",IFERROR(IF(ISBLANK(A146),"",VLOOKUP(A146,frente!A$2:G$976,6,FALSE)),"")))</f>
        <v/>
      </c>
    </row>
    <row r="147" spans="1:9" ht="18" thickBot="1" x14ac:dyDescent="0.35">
      <c r="A147" s="275"/>
      <c r="B147" s="298"/>
      <c r="C147" s="39" t="str">
        <f>IFERROR(IF(ISBLANK(A147),"",VLOOKUP(A147,frente!A$2:D$9835,2,FALSE)),"")</f>
        <v/>
      </c>
      <c r="D147" s="32" t="str">
        <f>IFERROR(IF(ISBLANK(A147),"",VLOOKUP(A147,frente!A$1:D$99866,3,FALSE)),"")</f>
        <v/>
      </c>
      <c r="E147" s="33" t="str">
        <f>IFERROR(IF(ISBLANK(B147),"",VLOOKUP(A147,frente!A$2:D$9835,4,FALSE)),"")</f>
        <v/>
      </c>
      <c r="F147" s="34" t="str">
        <f t="shared" si="2"/>
        <v/>
      </c>
      <c r="G147" s="3"/>
      <c r="H147" s="40" t="str">
        <f>IF(ISBLANK(A147),"",IF(IFERROR(IF(ISBLANK(A147),"",VLOOKUP(A147,frente!A$2:G$976,5,FALSE)),"")="","N/A",IFERROR(IF(ISBLANK(A147),"",VLOOKUP(A147,frente!A$2:G$976,5,FALSE)),"")))</f>
        <v/>
      </c>
      <c r="I147" s="40" t="str">
        <f>IF(ISBLANK(A147),"",IF(IFERROR(IF(ISBLANK(A147),"",VLOOKUP(A147,frente!A$2:G$976,6,FALSE)),"")="","N/A",IFERROR(IF(ISBLANK(A147),"",VLOOKUP(A147,frente!A$2:G$976,6,FALSE)),"")))</f>
        <v/>
      </c>
    </row>
    <row r="148" spans="1:9" ht="18" thickBot="1" x14ac:dyDescent="0.35">
      <c r="A148" s="275"/>
      <c r="B148" s="298"/>
      <c r="C148" s="39" t="str">
        <f>IFERROR(IF(ISBLANK(A148),"",VLOOKUP(A148,frente!A$2:D$9835,2,FALSE)),"")</f>
        <v/>
      </c>
      <c r="D148" s="32" t="str">
        <f>IFERROR(IF(ISBLANK(A148),"",VLOOKUP(A148,frente!A$1:D$99866,3,FALSE)),"")</f>
        <v/>
      </c>
      <c r="E148" s="33" t="str">
        <f>IFERROR(IF(ISBLANK(B148),"",VLOOKUP(A148,frente!A$2:D$9835,4,FALSE)),"")</f>
        <v/>
      </c>
      <c r="F148" s="34" t="str">
        <f t="shared" si="2"/>
        <v/>
      </c>
      <c r="G148" s="3"/>
      <c r="H148" s="40" t="str">
        <f>IF(ISBLANK(A148),"",IF(IFERROR(IF(ISBLANK(A148),"",VLOOKUP(A148,frente!A$2:G$976,5,FALSE)),"")="","N/A",IFERROR(IF(ISBLANK(A148),"",VLOOKUP(A148,frente!A$2:G$976,5,FALSE)),"")))</f>
        <v/>
      </c>
      <c r="I148" s="40" t="str">
        <f>IF(ISBLANK(A148),"",IF(IFERROR(IF(ISBLANK(A148),"",VLOOKUP(A148,frente!A$2:G$976,6,FALSE)),"")="","N/A",IFERROR(IF(ISBLANK(A148),"",VLOOKUP(A148,frente!A$2:G$976,6,FALSE)),"")))</f>
        <v/>
      </c>
    </row>
    <row r="149" spans="1:9" ht="18" thickBot="1" x14ac:dyDescent="0.35">
      <c r="A149" s="275"/>
      <c r="B149" s="298"/>
      <c r="C149" s="39" t="str">
        <f>IFERROR(IF(ISBLANK(A149),"",VLOOKUP(A149,frente!A$2:D$9835,2,FALSE)),"")</f>
        <v/>
      </c>
      <c r="D149" s="32" t="str">
        <f>IFERROR(IF(ISBLANK(A149),"",VLOOKUP(A149,frente!A$1:D$99866,3,FALSE)),"")</f>
        <v/>
      </c>
      <c r="E149" s="33" t="str">
        <f>IFERROR(IF(ISBLANK(B149),"",VLOOKUP(A149,frente!A$2:D$9835,4,FALSE)),"")</f>
        <v/>
      </c>
      <c r="F149" s="34" t="str">
        <f t="shared" si="2"/>
        <v/>
      </c>
      <c r="G149" s="3"/>
      <c r="H149" s="40" t="str">
        <f>IF(ISBLANK(A149),"",IF(IFERROR(IF(ISBLANK(A149),"",VLOOKUP(A149,frente!A$2:G$976,5,FALSE)),"")="","N/A",IFERROR(IF(ISBLANK(A149),"",VLOOKUP(A149,frente!A$2:G$976,5,FALSE)),"")))</f>
        <v/>
      </c>
      <c r="I149" s="40" t="str">
        <f>IF(ISBLANK(A149),"",IF(IFERROR(IF(ISBLANK(A149),"",VLOOKUP(A149,frente!A$2:G$976,6,FALSE)),"")="","N/A",IFERROR(IF(ISBLANK(A149),"",VLOOKUP(A149,frente!A$2:G$976,6,FALSE)),"")))</f>
        <v/>
      </c>
    </row>
    <row r="150" spans="1:9" ht="18" thickBot="1" x14ac:dyDescent="0.35">
      <c r="A150" s="275"/>
      <c r="B150" s="298"/>
      <c r="C150" s="39" t="str">
        <f>IFERROR(IF(ISBLANK(A150),"",VLOOKUP(A150,frente!A$2:D$9835,2,FALSE)),"")</f>
        <v/>
      </c>
      <c r="D150" s="32" t="str">
        <f>IFERROR(IF(ISBLANK(A150),"",VLOOKUP(A150,frente!A$1:D$99866,3,FALSE)),"")</f>
        <v/>
      </c>
      <c r="E150" s="33" t="str">
        <f>IFERROR(IF(ISBLANK(B150),"",VLOOKUP(A150,frente!A$2:D$9835,4,FALSE)),"")</f>
        <v/>
      </c>
      <c r="F150" s="34" t="str">
        <f t="shared" si="2"/>
        <v/>
      </c>
      <c r="G150" s="3"/>
      <c r="H150" s="40" t="str">
        <f>IF(ISBLANK(A150),"",IF(IFERROR(IF(ISBLANK(A150),"",VLOOKUP(A150,frente!A$2:G$976,5,FALSE)),"")="","N/A",IFERROR(IF(ISBLANK(A150),"",VLOOKUP(A150,frente!A$2:G$976,5,FALSE)),"")))</f>
        <v/>
      </c>
      <c r="I150" s="40" t="str">
        <f>IF(ISBLANK(A150),"",IF(IFERROR(IF(ISBLANK(A150),"",VLOOKUP(A150,frente!A$2:G$976,6,FALSE)),"")="","N/A",IFERROR(IF(ISBLANK(A150),"",VLOOKUP(A150,frente!A$2:G$976,6,FALSE)),"")))</f>
        <v/>
      </c>
    </row>
    <row r="151" spans="1:9" ht="18" thickBot="1" x14ac:dyDescent="0.35">
      <c r="A151" s="275"/>
      <c r="B151" s="298"/>
      <c r="C151" s="39" t="str">
        <f>IFERROR(IF(ISBLANK(A151),"",VLOOKUP(A151,frente!A$2:D$9835,2,FALSE)),"")</f>
        <v/>
      </c>
      <c r="D151" s="32" t="str">
        <f>IFERROR(IF(ISBLANK(A151),"",VLOOKUP(A151,frente!A$1:D$99866,3,FALSE)),"")</f>
        <v/>
      </c>
      <c r="E151" s="33" t="str">
        <f>IFERROR(IF(ISBLANK(B151),"",VLOOKUP(A151,frente!A$2:D$9835,4,FALSE)),"")</f>
        <v/>
      </c>
      <c r="F151" s="34" t="str">
        <f t="shared" si="2"/>
        <v/>
      </c>
      <c r="G151" s="3"/>
      <c r="H151" s="40" t="str">
        <f>IF(ISBLANK(A151),"",IF(IFERROR(IF(ISBLANK(A151),"",VLOOKUP(A151,frente!A$2:G$976,5,FALSE)),"")="","N/A",IFERROR(IF(ISBLANK(A151),"",VLOOKUP(A151,frente!A$2:G$976,5,FALSE)),"")))</f>
        <v/>
      </c>
      <c r="I151" s="40" t="str">
        <f>IF(ISBLANK(A151),"",IF(IFERROR(IF(ISBLANK(A151),"",VLOOKUP(A151,frente!A$2:G$976,6,FALSE)),"")="","N/A",IFERROR(IF(ISBLANK(A151),"",VLOOKUP(A151,frente!A$2:G$976,6,FALSE)),"")))</f>
        <v/>
      </c>
    </row>
    <row r="152" spans="1:9" ht="18" thickBot="1" x14ac:dyDescent="0.35">
      <c r="A152" s="275"/>
      <c r="B152" s="298"/>
      <c r="C152" s="39" t="str">
        <f>IFERROR(IF(ISBLANK(A152),"",VLOOKUP(A152,frente!A$2:D$9835,2,FALSE)),"")</f>
        <v/>
      </c>
      <c r="D152" s="32" t="str">
        <f>IFERROR(IF(ISBLANK(A152),"",VLOOKUP(A152,frente!A$1:D$99866,3,FALSE)),"")</f>
        <v/>
      </c>
      <c r="E152" s="33" t="str">
        <f>IFERROR(IF(ISBLANK(B152),"",VLOOKUP(A152,frente!A$2:D$9835,4,FALSE)),"")</f>
        <v/>
      </c>
      <c r="F152" s="34" t="str">
        <f t="shared" si="2"/>
        <v/>
      </c>
      <c r="G152" s="3"/>
      <c r="H152" s="40" t="str">
        <f>IF(ISBLANK(A152),"",IF(IFERROR(IF(ISBLANK(A152),"",VLOOKUP(A152,frente!A$2:G$976,5,FALSE)),"")="","N/A",IFERROR(IF(ISBLANK(A152),"",VLOOKUP(A152,frente!A$2:G$976,5,FALSE)),"")))</f>
        <v/>
      </c>
      <c r="I152" s="40" t="str">
        <f>IF(ISBLANK(A152),"",IF(IFERROR(IF(ISBLANK(A152),"",VLOOKUP(A152,frente!A$2:G$976,6,FALSE)),"")="","N/A",IFERROR(IF(ISBLANK(A152),"",VLOOKUP(A152,frente!A$2:G$976,6,FALSE)),"")))</f>
        <v/>
      </c>
    </row>
    <row r="153" spans="1:9" ht="18" thickBot="1" x14ac:dyDescent="0.35">
      <c r="A153" s="275"/>
      <c r="B153" s="298"/>
      <c r="C153" s="39" t="str">
        <f>IFERROR(IF(ISBLANK(A153),"",VLOOKUP(A153,frente!A$2:D$9835,2,FALSE)),"")</f>
        <v/>
      </c>
      <c r="D153" s="32" t="str">
        <f>IFERROR(IF(ISBLANK(A153),"",VLOOKUP(A153,frente!A$1:D$99866,3,FALSE)),"")</f>
        <v/>
      </c>
      <c r="E153" s="33" t="str">
        <f>IFERROR(IF(ISBLANK(B153),"",VLOOKUP(A153,frente!A$2:D$9835,4,FALSE)),"")</f>
        <v/>
      </c>
      <c r="F153" s="34" t="str">
        <f t="shared" si="2"/>
        <v/>
      </c>
      <c r="G153" s="3"/>
      <c r="H153" s="40" t="str">
        <f>IF(ISBLANK(A153),"",IF(IFERROR(IF(ISBLANK(A153),"",VLOOKUP(A153,frente!A$2:G$976,5,FALSE)),"")="","N/A",IFERROR(IF(ISBLANK(A153),"",VLOOKUP(A153,frente!A$2:G$976,5,FALSE)),"")))</f>
        <v/>
      </c>
      <c r="I153" s="40" t="str">
        <f>IF(ISBLANK(A153),"",IF(IFERROR(IF(ISBLANK(A153),"",VLOOKUP(A153,frente!A$2:G$976,6,FALSE)),"")="","N/A",IFERROR(IF(ISBLANK(A153),"",VLOOKUP(A153,frente!A$2:G$976,6,FALSE)),"")))</f>
        <v/>
      </c>
    </row>
    <row r="154" spans="1:9" ht="18" thickBot="1" x14ac:dyDescent="0.35">
      <c r="A154" s="275"/>
      <c r="B154" s="298"/>
      <c r="C154" s="39" t="str">
        <f>IFERROR(IF(ISBLANK(A154),"",VLOOKUP(A154,frente!A$2:D$9835,2,FALSE)),"")</f>
        <v/>
      </c>
      <c r="D154" s="32" t="str">
        <f>IFERROR(IF(ISBLANK(A154),"",VLOOKUP(A154,frente!A$1:D$99866,3,FALSE)),"")</f>
        <v/>
      </c>
      <c r="E154" s="33" t="str">
        <f>IFERROR(IF(ISBLANK(B154),"",VLOOKUP(A154,frente!A$2:D$9835,4,FALSE)),"")</f>
        <v/>
      </c>
      <c r="F154" s="34" t="str">
        <f t="shared" si="2"/>
        <v/>
      </c>
      <c r="G154" s="3"/>
      <c r="H154" s="40" t="str">
        <f>IF(ISBLANK(A154),"",IF(IFERROR(IF(ISBLANK(A154),"",VLOOKUP(A154,frente!A$2:G$976,5,FALSE)),"")="","N/A",IFERROR(IF(ISBLANK(A154),"",VLOOKUP(A154,frente!A$2:G$976,5,FALSE)),"")))</f>
        <v/>
      </c>
      <c r="I154" s="40" t="str">
        <f>IF(ISBLANK(A154),"",IF(IFERROR(IF(ISBLANK(A154),"",VLOOKUP(A154,frente!A$2:G$976,6,FALSE)),"")="","N/A",IFERROR(IF(ISBLANK(A154),"",VLOOKUP(A154,frente!A$2:G$976,6,FALSE)),"")))</f>
        <v/>
      </c>
    </row>
    <row r="155" spans="1:9" ht="18" thickBot="1" x14ac:dyDescent="0.35">
      <c r="A155" s="275"/>
      <c r="B155" s="298"/>
      <c r="C155" s="39" t="str">
        <f>IFERROR(IF(ISBLANK(A155),"",VLOOKUP(A155,frente!A$2:D$9835,2,FALSE)),"")</f>
        <v/>
      </c>
      <c r="D155" s="32" t="str">
        <f>IFERROR(IF(ISBLANK(A155),"",VLOOKUP(A155,frente!A$1:D$99866,3,FALSE)),"")</f>
        <v/>
      </c>
      <c r="E155" s="33" t="str">
        <f>IFERROR(IF(ISBLANK(B155),"",VLOOKUP(A155,frente!A$2:D$9835,4,FALSE)),"")</f>
        <v/>
      </c>
      <c r="F155" s="34" t="str">
        <f t="shared" si="2"/>
        <v/>
      </c>
      <c r="G155" s="3"/>
      <c r="H155" s="40" t="str">
        <f>IF(ISBLANK(A155),"",IF(IFERROR(IF(ISBLANK(A155),"",VLOOKUP(A155,frente!A$2:G$976,5,FALSE)),"")="","N/A",IFERROR(IF(ISBLANK(A155),"",VLOOKUP(A155,frente!A$2:G$976,5,FALSE)),"")))</f>
        <v/>
      </c>
      <c r="I155" s="40" t="str">
        <f>IF(ISBLANK(A155),"",IF(IFERROR(IF(ISBLANK(A155),"",VLOOKUP(A155,frente!A$2:G$976,6,FALSE)),"")="","N/A",IFERROR(IF(ISBLANK(A155),"",VLOOKUP(A155,frente!A$2:G$976,6,FALSE)),"")))</f>
        <v/>
      </c>
    </row>
    <row r="156" spans="1:9" ht="18" thickBot="1" x14ac:dyDescent="0.35">
      <c r="A156" s="275"/>
      <c r="B156" s="298"/>
      <c r="C156" s="39" t="str">
        <f>IFERROR(IF(ISBLANK(A156),"",VLOOKUP(A156,frente!A$2:D$9835,2,FALSE)),"")</f>
        <v/>
      </c>
      <c r="D156" s="32" t="str">
        <f>IFERROR(IF(ISBLANK(A156),"",VLOOKUP(A156,frente!A$1:D$99866,3,FALSE)),"")</f>
        <v/>
      </c>
      <c r="E156" s="33" t="str">
        <f>IFERROR(IF(ISBLANK(B156),"",VLOOKUP(A156,frente!A$2:D$9835,4,FALSE)),"")</f>
        <v/>
      </c>
      <c r="F156" s="34" t="str">
        <f t="shared" si="2"/>
        <v/>
      </c>
      <c r="G156" s="3"/>
      <c r="H156" s="40" t="str">
        <f>IF(ISBLANK(A156),"",IF(IFERROR(IF(ISBLANK(A156),"",VLOOKUP(A156,frente!A$2:G$976,5,FALSE)),"")="","N/A",IFERROR(IF(ISBLANK(A156),"",VLOOKUP(A156,frente!A$2:G$976,5,FALSE)),"")))</f>
        <v/>
      </c>
      <c r="I156" s="40" t="str">
        <f>IF(ISBLANK(A156),"",IF(IFERROR(IF(ISBLANK(A156),"",VLOOKUP(A156,frente!A$2:G$976,6,FALSE)),"")="","N/A",IFERROR(IF(ISBLANK(A156),"",VLOOKUP(A156,frente!A$2:G$976,6,FALSE)),"")))</f>
        <v/>
      </c>
    </row>
    <row r="157" spans="1:9" ht="18" thickBot="1" x14ac:dyDescent="0.35">
      <c r="A157" s="275"/>
      <c r="B157" s="298"/>
      <c r="C157" s="39" t="str">
        <f>IFERROR(IF(ISBLANK(A157),"",VLOOKUP(A157,frente!A$2:D$9835,2,FALSE)),"")</f>
        <v/>
      </c>
      <c r="D157" s="32" t="str">
        <f>IFERROR(IF(ISBLANK(A157),"",VLOOKUP(A157,frente!A$1:D$99866,3,FALSE)),"")</f>
        <v/>
      </c>
      <c r="E157" s="33" t="str">
        <f>IFERROR(IF(ISBLANK(B157),"",VLOOKUP(A157,frente!A$2:D$9835,4,FALSE)),"")</f>
        <v/>
      </c>
      <c r="F157" s="34" t="str">
        <f t="shared" si="2"/>
        <v/>
      </c>
      <c r="G157" s="3"/>
      <c r="H157" s="40" t="str">
        <f>IF(ISBLANK(A157),"",IF(IFERROR(IF(ISBLANK(A157),"",VLOOKUP(A157,frente!A$2:G$976,5,FALSE)),"")="","N/A",IFERROR(IF(ISBLANK(A157),"",VLOOKUP(A157,frente!A$2:G$976,5,FALSE)),"")))</f>
        <v/>
      </c>
      <c r="I157" s="40" t="str">
        <f>IF(ISBLANK(A157),"",IF(IFERROR(IF(ISBLANK(A157),"",VLOOKUP(A157,frente!A$2:G$976,6,FALSE)),"")="","N/A",IFERROR(IF(ISBLANK(A157),"",VLOOKUP(A157,frente!A$2:G$976,6,FALSE)),"")))</f>
        <v/>
      </c>
    </row>
    <row r="158" spans="1:9" ht="18" thickBot="1" x14ac:dyDescent="0.35">
      <c r="A158" s="275"/>
      <c r="B158" s="298"/>
      <c r="C158" s="39" t="str">
        <f>IFERROR(IF(ISBLANK(A158),"",VLOOKUP(A158,frente!A$2:D$9835,2,FALSE)),"")</f>
        <v/>
      </c>
      <c r="D158" s="32" t="str">
        <f>IFERROR(IF(ISBLANK(A158),"",VLOOKUP(A158,frente!A$1:D$99866,3,FALSE)),"")</f>
        <v/>
      </c>
      <c r="E158" s="33" t="str">
        <f>IFERROR(IF(ISBLANK(B158),"",VLOOKUP(A158,frente!A$2:D$9835,4,FALSE)),"")</f>
        <v/>
      </c>
      <c r="F158" s="34" t="str">
        <f t="shared" si="2"/>
        <v/>
      </c>
      <c r="G158" s="3"/>
      <c r="H158" s="40" t="str">
        <f>IF(ISBLANK(A158),"",IF(IFERROR(IF(ISBLANK(A158),"",VLOOKUP(A158,frente!A$2:G$976,5,FALSE)),"")="","N/A",IFERROR(IF(ISBLANK(A158),"",VLOOKUP(A158,frente!A$2:G$976,5,FALSE)),"")))</f>
        <v/>
      </c>
      <c r="I158" s="40" t="str">
        <f>IF(ISBLANK(A158),"",IF(IFERROR(IF(ISBLANK(A158),"",VLOOKUP(A158,frente!A$2:G$976,6,FALSE)),"")="","N/A",IFERROR(IF(ISBLANK(A158),"",VLOOKUP(A158,frente!A$2:G$976,6,FALSE)),"")))</f>
        <v/>
      </c>
    </row>
    <row r="159" spans="1:9" ht="18" thickBot="1" x14ac:dyDescent="0.35">
      <c r="A159" s="275"/>
      <c r="B159" s="298"/>
      <c r="C159" s="39" t="str">
        <f>IFERROR(IF(ISBLANK(A159),"",VLOOKUP(A159,frente!A$2:D$9835,2,FALSE)),"")</f>
        <v/>
      </c>
      <c r="D159" s="32" t="str">
        <f>IFERROR(IF(ISBLANK(A159),"",VLOOKUP(A159,frente!A$1:D$99866,3,FALSE)),"")</f>
        <v/>
      </c>
      <c r="E159" s="33" t="str">
        <f>IFERROR(IF(ISBLANK(B159),"",VLOOKUP(A159,frente!A$2:D$9835,4,FALSE)),"")</f>
        <v/>
      </c>
      <c r="F159" s="34" t="str">
        <f t="shared" si="2"/>
        <v/>
      </c>
      <c r="G159" s="3"/>
      <c r="H159" s="40" t="str">
        <f>IF(ISBLANK(A159),"",IF(IFERROR(IF(ISBLANK(A159),"",VLOOKUP(A159,frente!A$2:G$976,5,FALSE)),"")="","N/A",IFERROR(IF(ISBLANK(A159),"",VLOOKUP(A159,frente!A$2:G$976,5,FALSE)),"")))</f>
        <v/>
      </c>
      <c r="I159" s="40" t="str">
        <f>IF(ISBLANK(A159),"",IF(IFERROR(IF(ISBLANK(A159),"",VLOOKUP(A159,frente!A$2:G$976,6,FALSE)),"")="","N/A",IFERROR(IF(ISBLANK(A159),"",VLOOKUP(A159,frente!A$2:G$976,6,FALSE)),"")))</f>
        <v/>
      </c>
    </row>
    <row r="160" spans="1:9" ht="18" thickBot="1" x14ac:dyDescent="0.35">
      <c r="A160" s="275"/>
      <c r="B160" s="298"/>
      <c r="C160" s="39" t="str">
        <f>IFERROR(IF(ISBLANK(A160),"",VLOOKUP(A160,frente!A$2:D$9835,2,FALSE)),"")</f>
        <v/>
      </c>
      <c r="D160" s="32" t="str">
        <f>IFERROR(IF(ISBLANK(A160),"",VLOOKUP(A160,frente!A$1:D$99866,3,FALSE)),"")</f>
        <v/>
      </c>
      <c r="E160" s="33" t="str">
        <f>IFERROR(IF(ISBLANK(B160),"",VLOOKUP(A160,frente!A$2:D$9835,4,FALSE)),"")</f>
        <v/>
      </c>
      <c r="F160" s="34" t="str">
        <f t="shared" si="2"/>
        <v/>
      </c>
      <c r="G160" s="3"/>
      <c r="H160" s="40" t="str">
        <f>IF(ISBLANK(A160),"",IF(IFERROR(IF(ISBLANK(A160),"",VLOOKUP(A160,frente!A$2:G$976,5,FALSE)),"")="","N/A",IFERROR(IF(ISBLANK(A160),"",VLOOKUP(A160,frente!A$2:G$976,5,FALSE)),"")))</f>
        <v/>
      </c>
      <c r="I160" s="40" t="str">
        <f>IF(ISBLANK(A160),"",IF(IFERROR(IF(ISBLANK(A160),"",VLOOKUP(A160,frente!A$2:G$976,6,FALSE)),"")="","N/A",IFERROR(IF(ISBLANK(A160),"",VLOOKUP(A160,frente!A$2:G$976,6,FALSE)),"")))</f>
        <v/>
      </c>
    </row>
    <row r="161" spans="1:9" ht="18" thickBot="1" x14ac:dyDescent="0.35">
      <c r="A161" s="275"/>
      <c r="B161" s="298"/>
      <c r="C161" s="39" t="str">
        <f>IFERROR(IF(ISBLANK(A161),"",VLOOKUP(A161,frente!A$2:D$9835,2,FALSE)),"")</f>
        <v/>
      </c>
      <c r="D161" s="32" t="str">
        <f>IFERROR(IF(ISBLANK(A161),"",VLOOKUP(A161,frente!A$1:D$99866,3,FALSE)),"")</f>
        <v/>
      </c>
      <c r="E161" s="33" t="str">
        <f>IFERROR(IF(ISBLANK(B161),"",VLOOKUP(A161,frente!A$2:D$9835,4,FALSE)),"")</f>
        <v/>
      </c>
      <c r="F161" s="34" t="str">
        <f t="shared" si="2"/>
        <v/>
      </c>
      <c r="G161" s="3"/>
      <c r="H161" s="40" t="str">
        <f>IF(ISBLANK(A161),"",IF(IFERROR(IF(ISBLANK(A161),"",VLOOKUP(A161,frente!A$2:G$976,5,FALSE)),"")="","N/A",IFERROR(IF(ISBLANK(A161),"",VLOOKUP(A161,frente!A$2:G$976,5,FALSE)),"")))</f>
        <v/>
      </c>
      <c r="I161" s="40" t="str">
        <f>IF(ISBLANK(A161),"",IF(IFERROR(IF(ISBLANK(A161),"",VLOOKUP(A161,frente!A$2:G$976,6,FALSE)),"")="","N/A",IFERROR(IF(ISBLANK(A161),"",VLOOKUP(A161,frente!A$2:G$976,6,FALSE)),"")))</f>
        <v/>
      </c>
    </row>
    <row r="162" spans="1:9" ht="18" thickBot="1" x14ac:dyDescent="0.35">
      <c r="A162" s="275"/>
      <c r="B162" s="298"/>
      <c r="C162" s="39" t="str">
        <f>IFERROR(IF(ISBLANK(A162),"",VLOOKUP(A162,frente!A$2:D$9835,2,FALSE)),"")</f>
        <v/>
      </c>
      <c r="D162" s="32" t="str">
        <f>IFERROR(IF(ISBLANK(A162),"",VLOOKUP(A162,frente!A$1:D$99866,3,FALSE)),"")</f>
        <v/>
      </c>
      <c r="E162" s="33" t="str">
        <f>IFERROR(IF(ISBLANK(B162),"",VLOOKUP(A162,frente!A$2:D$9835,4,FALSE)),"")</f>
        <v/>
      </c>
      <c r="F162" s="34" t="str">
        <f t="shared" si="2"/>
        <v/>
      </c>
      <c r="G162" s="3"/>
      <c r="H162" s="40" t="str">
        <f>IF(ISBLANK(A162),"",IF(IFERROR(IF(ISBLANK(A162),"",VLOOKUP(A162,frente!A$2:G$976,5,FALSE)),"")="","N/A",IFERROR(IF(ISBLANK(A162),"",VLOOKUP(A162,frente!A$2:G$976,5,FALSE)),"")))</f>
        <v/>
      </c>
      <c r="I162" s="40" t="str">
        <f>IF(ISBLANK(A162),"",IF(IFERROR(IF(ISBLANK(A162),"",VLOOKUP(A162,frente!A$2:G$976,6,FALSE)),"")="","N/A",IFERROR(IF(ISBLANK(A162),"",VLOOKUP(A162,frente!A$2:G$976,6,FALSE)),"")))</f>
        <v/>
      </c>
    </row>
    <row r="163" spans="1:9" ht="18" thickBot="1" x14ac:dyDescent="0.35">
      <c r="A163" s="275"/>
      <c r="B163" s="298"/>
      <c r="C163" s="39" t="str">
        <f>IFERROR(IF(ISBLANK(A163),"",VLOOKUP(A163,frente!A$2:D$9835,2,FALSE)),"")</f>
        <v/>
      </c>
      <c r="D163" s="32" t="str">
        <f>IFERROR(IF(ISBLANK(A163),"",VLOOKUP(A163,frente!A$1:D$99866,3,FALSE)),"")</f>
        <v/>
      </c>
      <c r="E163" s="33" t="str">
        <f>IFERROR(IF(ISBLANK(B163),"",VLOOKUP(A163,frente!A$2:D$9835,4,FALSE)),"")</f>
        <v/>
      </c>
      <c r="F163" s="34" t="str">
        <f t="shared" si="2"/>
        <v/>
      </c>
      <c r="G163" s="3"/>
      <c r="H163" s="40" t="str">
        <f>IF(ISBLANK(A163),"",IF(IFERROR(IF(ISBLANK(A163),"",VLOOKUP(A163,frente!A$2:G$976,5,FALSE)),"")="","N/A",IFERROR(IF(ISBLANK(A163),"",VLOOKUP(A163,frente!A$2:G$976,5,FALSE)),"")))</f>
        <v/>
      </c>
      <c r="I163" s="40" t="str">
        <f>IF(ISBLANK(A163),"",IF(IFERROR(IF(ISBLANK(A163),"",VLOOKUP(A163,frente!A$2:G$976,6,FALSE)),"")="","N/A",IFERROR(IF(ISBLANK(A163),"",VLOOKUP(A163,frente!A$2:G$976,6,FALSE)),"")))</f>
        <v/>
      </c>
    </row>
    <row r="164" spans="1:9" ht="18" thickBot="1" x14ac:dyDescent="0.35">
      <c r="A164" s="275"/>
      <c r="B164" s="298"/>
      <c r="C164" s="39" t="str">
        <f>IFERROR(IF(ISBLANK(A164),"",VLOOKUP(A164,frente!A$2:D$9835,2,FALSE)),"")</f>
        <v/>
      </c>
      <c r="D164" s="32" t="str">
        <f>IFERROR(IF(ISBLANK(A164),"",VLOOKUP(A164,frente!A$1:D$99866,3,FALSE)),"")</f>
        <v/>
      </c>
      <c r="E164" s="33" t="str">
        <f>IFERROR(IF(ISBLANK(B164),"",VLOOKUP(A164,frente!A$2:D$9835,4,FALSE)),"")</f>
        <v/>
      </c>
      <c r="F164" s="34" t="str">
        <f t="shared" si="2"/>
        <v/>
      </c>
      <c r="G164" s="3"/>
      <c r="H164" s="40" t="str">
        <f>IF(ISBLANK(A164),"",IF(IFERROR(IF(ISBLANK(A164),"",VLOOKUP(A164,frente!A$2:G$976,5,FALSE)),"")="","N/A",IFERROR(IF(ISBLANK(A164),"",VLOOKUP(A164,frente!A$2:G$976,5,FALSE)),"")))</f>
        <v/>
      </c>
      <c r="I164" s="40" t="str">
        <f>IF(ISBLANK(A164),"",IF(IFERROR(IF(ISBLANK(A164),"",VLOOKUP(A164,frente!A$2:G$976,6,FALSE)),"")="","N/A",IFERROR(IF(ISBLANK(A164),"",VLOOKUP(A164,frente!A$2:G$976,6,FALSE)),"")))</f>
        <v/>
      </c>
    </row>
    <row r="165" spans="1:9" ht="18" thickBot="1" x14ac:dyDescent="0.35">
      <c r="A165" s="275"/>
      <c r="B165" s="298"/>
      <c r="C165" s="39" t="str">
        <f>IFERROR(IF(ISBLANK(A165),"",VLOOKUP(A165,frente!A$2:D$9835,2,FALSE)),"")</f>
        <v/>
      </c>
      <c r="D165" s="32" t="str">
        <f>IFERROR(IF(ISBLANK(A165),"",VLOOKUP(A165,frente!A$1:D$99866,3,FALSE)),"")</f>
        <v/>
      </c>
      <c r="E165" s="33" t="str">
        <f>IFERROR(IF(ISBLANK(B165),"",VLOOKUP(A165,frente!A$2:D$9835,4,FALSE)),"")</f>
        <v/>
      </c>
      <c r="F165" s="34" t="str">
        <f t="shared" si="2"/>
        <v/>
      </c>
      <c r="G165" s="3"/>
      <c r="H165" s="40" t="str">
        <f>IF(ISBLANK(A165),"",IF(IFERROR(IF(ISBLANK(A165),"",VLOOKUP(A165,frente!A$2:G$976,5,FALSE)),"")="","N/A",IFERROR(IF(ISBLANK(A165),"",VLOOKUP(A165,frente!A$2:G$976,5,FALSE)),"")))</f>
        <v/>
      </c>
      <c r="I165" s="40" t="str">
        <f>IF(ISBLANK(A165),"",IF(IFERROR(IF(ISBLANK(A165),"",VLOOKUP(A165,frente!A$2:G$976,6,FALSE)),"")="","N/A",IFERROR(IF(ISBLANK(A165),"",VLOOKUP(A165,frente!A$2:G$976,6,FALSE)),"")))</f>
        <v/>
      </c>
    </row>
    <row r="166" spans="1:9" ht="18" thickBot="1" x14ac:dyDescent="0.35">
      <c r="A166" s="275"/>
      <c r="B166" s="298"/>
      <c r="C166" s="39" t="str">
        <f>IFERROR(IF(ISBLANK(A166),"",VLOOKUP(A166,frente!A$2:D$9835,2,FALSE)),"")</f>
        <v/>
      </c>
      <c r="D166" s="32" t="str">
        <f>IFERROR(IF(ISBLANK(A166),"",VLOOKUP(A166,frente!A$1:D$99866,3,FALSE)),"")</f>
        <v/>
      </c>
      <c r="E166" s="33" t="str">
        <f>IFERROR(IF(ISBLANK(B166),"",VLOOKUP(A166,frente!A$2:D$9835,4,FALSE)),"")</f>
        <v/>
      </c>
      <c r="F166" s="34" t="str">
        <f t="shared" si="2"/>
        <v/>
      </c>
      <c r="G166" s="3"/>
      <c r="H166" s="40" t="str">
        <f>IF(ISBLANK(A166),"",IF(IFERROR(IF(ISBLANK(A166),"",VLOOKUP(A166,frente!A$2:G$976,5,FALSE)),"")="","N/A",IFERROR(IF(ISBLANK(A166),"",VLOOKUP(A166,frente!A$2:G$976,5,FALSE)),"")))</f>
        <v/>
      </c>
      <c r="I166" s="40" t="str">
        <f>IF(ISBLANK(A166),"",IF(IFERROR(IF(ISBLANK(A166),"",VLOOKUP(A166,frente!A$2:G$976,6,FALSE)),"")="","N/A",IFERROR(IF(ISBLANK(A166),"",VLOOKUP(A166,frente!A$2:G$976,6,FALSE)),"")))</f>
        <v/>
      </c>
    </row>
    <row r="167" spans="1:9" ht="18" thickBot="1" x14ac:dyDescent="0.35">
      <c r="A167" s="275"/>
      <c r="B167" s="298"/>
      <c r="C167" s="39" t="str">
        <f>IFERROR(IF(ISBLANK(A167),"",VLOOKUP(A167,frente!A$2:D$9835,2,FALSE)),"")</f>
        <v/>
      </c>
      <c r="D167" s="32" t="str">
        <f>IFERROR(IF(ISBLANK(A167),"",VLOOKUP(A167,frente!A$1:D$99866,3,FALSE)),"")</f>
        <v/>
      </c>
      <c r="E167" s="33" t="str">
        <f>IFERROR(IF(ISBLANK(B167),"",VLOOKUP(A167,frente!A$2:D$9835,4,FALSE)),"")</f>
        <v/>
      </c>
      <c r="F167" s="34" t="str">
        <f t="shared" si="2"/>
        <v/>
      </c>
      <c r="G167" s="3"/>
      <c r="H167" s="40" t="str">
        <f>IF(ISBLANK(A167),"",IF(IFERROR(IF(ISBLANK(A167),"",VLOOKUP(A167,frente!A$2:G$976,5,FALSE)),"")="","N/A",IFERROR(IF(ISBLANK(A167),"",VLOOKUP(A167,frente!A$2:G$976,5,FALSE)),"")))</f>
        <v/>
      </c>
      <c r="I167" s="40" t="str">
        <f>IF(ISBLANK(A167),"",IF(IFERROR(IF(ISBLANK(A167),"",VLOOKUP(A167,frente!A$2:G$976,6,FALSE)),"")="","N/A",IFERROR(IF(ISBLANK(A167),"",VLOOKUP(A167,frente!A$2:G$976,6,FALSE)),"")))</f>
        <v/>
      </c>
    </row>
    <row r="168" spans="1:9" ht="18" thickBot="1" x14ac:dyDescent="0.35">
      <c r="A168" s="275"/>
      <c r="B168" s="298"/>
      <c r="C168" s="39" t="str">
        <f>IFERROR(IF(ISBLANK(A168),"",VLOOKUP(A168,frente!A$2:D$9835,2,FALSE)),"")</f>
        <v/>
      </c>
      <c r="D168" s="32" t="str">
        <f>IFERROR(IF(ISBLANK(A168),"",VLOOKUP(A168,frente!A$1:D$99866,3,FALSE)),"")</f>
        <v/>
      </c>
      <c r="E168" s="33" t="str">
        <f>IFERROR(IF(ISBLANK(B168),"",VLOOKUP(A168,frente!A$2:D$9835,4,FALSE)),"")</f>
        <v/>
      </c>
      <c r="F168" s="34" t="str">
        <f t="shared" si="2"/>
        <v/>
      </c>
      <c r="G168" s="3"/>
      <c r="H168" s="40" t="str">
        <f>IF(ISBLANK(A168),"",IF(IFERROR(IF(ISBLANK(A168),"",VLOOKUP(A168,frente!A$2:G$976,5,FALSE)),"")="","N/A",IFERROR(IF(ISBLANK(A168),"",VLOOKUP(A168,frente!A$2:G$976,5,FALSE)),"")))</f>
        <v/>
      </c>
      <c r="I168" s="40" t="str">
        <f>IF(ISBLANK(A168),"",IF(IFERROR(IF(ISBLANK(A168),"",VLOOKUP(A168,frente!A$2:G$976,6,FALSE)),"")="","N/A",IFERROR(IF(ISBLANK(A168),"",VLOOKUP(A168,frente!A$2:G$976,6,FALSE)),"")))</f>
        <v/>
      </c>
    </row>
    <row r="169" spans="1:9" ht="18" thickBot="1" x14ac:dyDescent="0.35">
      <c r="A169" s="275"/>
      <c r="B169" s="298"/>
      <c r="C169" s="39" t="str">
        <f>IFERROR(IF(ISBLANK(A169),"",VLOOKUP(A169,frente!A$2:D$9835,2,FALSE)),"")</f>
        <v/>
      </c>
      <c r="D169" s="32" t="str">
        <f>IFERROR(IF(ISBLANK(A169),"",VLOOKUP(A169,frente!A$1:D$99866,3,FALSE)),"")</f>
        <v/>
      </c>
      <c r="E169" s="33" t="str">
        <f>IFERROR(IF(ISBLANK(B169),"",VLOOKUP(A169,frente!A$2:D$9835,4,FALSE)),"")</f>
        <v/>
      </c>
      <c r="F169" s="34" t="str">
        <f t="shared" si="2"/>
        <v/>
      </c>
      <c r="G169" s="3"/>
      <c r="H169" s="40" t="str">
        <f>IF(ISBLANK(A169),"",IF(IFERROR(IF(ISBLANK(A169),"",VLOOKUP(A169,frente!A$2:G$976,5,FALSE)),"")="","N/A",IFERROR(IF(ISBLANK(A169),"",VLOOKUP(A169,frente!A$2:G$976,5,FALSE)),"")))</f>
        <v/>
      </c>
      <c r="I169" s="40" t="str">
        <f>IF(ISBLANK(A169),"",IF(IFERROR(IF(ISBLANK(A169),"",VLOOKUP(A169,frente!A$2:G$976,6,FALSE)),"")="","N/A",IFERROR(IF(ISBLANK(A169),"",VLOOKUP(A169,frente!A$2:G$976,6,FALSE)),"")))</f>
        <v/>
      </c>
    </row>
    <row r="170" spans="1:9" ht="18" thickBot="1" x14ac:dyDescent="0.35">
      <c r="A170" s="275"/>
      <c r="B170" s="298"/>
      <c r="C170" s="39" t="str">
        <f>IFERROR(IF(ISBLANK(A170),"",VLOOKUP(A170,frente!A$2:D$9835,2,FALSE)),"")</f>
        <v/>
      </c>
      <c r="D170" s="32" t="str">
        <f>IFERROR(IF(ISBLANK(A170),"",VLOOKUP(A170,frente!A$1:D$99866,3,FALSE)),"")</f>
        <v/>
      </c>
      <c r="E170" s="33" t="str">
        <f>IFERROR(IF(ISBLANK(B170),"",VLOOKUP(A170,frente!A$2:D$9835,4,FALSE)),"")</f>
        <v/>
      </c>
      <c r="F170" s="34" t="str">
        <f t="shared" si="2"/>
        <v/>
      </c>
      <c r="G170" s="3"/>
      <c r="H170" s="40" t="str">
        <f>IF(ISBLANK(A170),"",IF(IFERROR(IF(ISBLANK(A170),"",VLOOKUP(A170,frente!A$2:G$976,5,FALSE)),"")="","N/A",IFERROR(IF(ISBLANK(A170),"",VLOOKUP(A170,frente!A$2:G$976,5,FALSE)),"")))</f>
        <v/>
      </c>
      <c r="I170" s="40" t="str">
        <f>IF(ISBLANK(A170),"",IF(IFERROR(IF(ISBLANK(A170),"",VLOOKUP(A170,frente!A$2:G$976,6,FALSE)),"")="","N/A",IFERROR(IF(ISBLANK(A170),"",VLOOKUP(A170,frente!A$2:G$976,6,FALSE)),"")))</f>
        <v/>
      </c>
    </row>
    <row r="171" spans="1:9" ht="18" thickBot="1" x14ac:dyDescent="0.35">
      <c r="A171" s="275"/>
      <c r="B171" s="298"/>
      <c r="C171" s="39" t="str">
        <f>IFERROR(IF(ISBLANK(A171),"",VLOOKUP(A171,frente!A$2:D$9835,2,FALSE)),"")</f>
        <v/>
      </c>
      <c r="D171" s="32" t="str">
        <f>IFERROR(IF(ISBLANK(A171),"",VLOOKUP(A171,frente!A$1:D$99866,3,FALSE)),"")</f>
        <v/>
      </c>
      <c r="E171" s="33" t="str">
        <f>IFERROR(IF(ISBLANK(B171),"",VLOOKUP(A171,frente!A$2:D$9835,4,FALSE)),"")</f>
        <v/>
      </c>
      <c r="F171" s="34" t="str">
        <f t="shared" si="2"/>
        <v/>
      </c>
      <c r="G171" s="3"/>
      <c r="H171" s="40" t="str">
        <f>IF(ISBLANK(A171),"",IF(IFERROR(IF(ISBLANK(A171),"",VLOOKUP(A171,frente!A$2:G$976,5,FALSE)),"")="","N/A",IFERROR(IF(ISBLANK(A171),"",VLOOKUP(A171,frente!A$2:G$976,5,FALSE)),"")))</f>
        <v/>
      </c>
      <c r="I171" s="40" t="str">
        <f>IF(ISBLANK(A171),"",IF(IFERROR(IF(ISBLANK(A171),"",VLOOKUP(A171,frente!A$2:G$976,6,FALSE)),"")="","N/A",IFERROR(IF(ISBLANK(A171),"",VLOOKUP(A171,frente!A$2:G$976,6,FALSE)),"")))</f>
        <v/>
      </c>
    </row>
    <row r="172" spans="1:9" ht="18" thickBot="1" x14ac:dyDescent="0.35">
      <c r="A172" s="275"/>
      <c r="B172" s="298"/>
      <c r="C172" s="39" t="str">
        <f>IFERROR(IF(ISBLANK(A172),"",VLOOKUP(A172,frente!A$2:D$9835,2,FALSE)),"")</f>
        <v/>
      </c>
      <c r="D172" s="32" t="str">
        <f>IFERROR(IF(ISBLANK(A172),"",VLOOKUP(A172,frente!A$1:D$99866,3,FALSE)),"")</f>
        <v/>
      </c>
      <c r="E172" s="33" t="str">
        <f>IFERROR(IF(ISBLANK(B172),"",VLOOKUP(A172,frente!A$2:D$9835,4,FALSE)),"")</f>
        <v/>
      </c>
      <c r="F172" s="34" t="str">
        <f t="shared" si="2"/>
        <v/>
      </c>
      <c r="G172" s="3"/>
      <c r="H172" s="40" t="str">
        <f>IF(ISBLANK(A172),"",IF(IFERROR(IF(ISBLANK(A172),"",VLOOKUP(A172,frente!A$2:G$976,5,FALSE)),"")="","N/A",IFERROR(IF(ISBLANK(A172),"",VLOOKUP(A172,frente!A$2:G$976,5,FALSE)),"")))</f>
        <v/>
      </c>
      <c r="I172" s="40" t="str">
        <f>IF(ISBLANK(A172),"",IF(IFERROR(IF(ISBLANK(A172),"",VLOOKUP(A172,frente!A$2:G$976,6,FALSE)),"")="","N/A",IFERROR(IF(ISBLANK(A172),"",VLOOKUP(A172,frente!A$2:G$976,6,FALSE)),"")))</f>
        <v/>
      </c>
    </row>
    <row r="173" spans="1:9" ht="18" thickBot="1" x14ac:dyDescent="0.35">
      <c r="A173" s="275"/>
      <c r="B173" s="298"/>
      <c r="C173" s="39" t="str">
        <f>IFERROR(IF(ISBLANK(A173),"",VLOOKUP(A173,frente!A$2:D$9835,2,FALSE)),"")</f>
        <v/>
      </c>
      <c r="D173" s="32" t="str">
        <f>IFERROR(IF(ISBLANK(A173),"",VLOOKUP(A173,frente!A$1:D$99866,3,FALSE)),"")</f>
        <v/>
      </c>
      <c r="E173" s="33" t="str">
        <f>IFERROR(IF(ISBLANK(B173),"",VLOOKUP(A173,frente!A$2:D$9835,4,FALSE)),"")</f>
        <v/>
      </c>
      <c r="F173" s="34" t="str">
        <f t="shared" si="2"/>
        <v/>
      </c>
      <c r="G173" s="3"/>
      <c r="H173" s="40" t="str">
        <f>IF(ISBLANK(A173),"",IF(IFERROR(IF(ISBLANK(A173),"",VLOOKUP(A173,frente!A$2:G$976,5,FALSE)),"")="","N/A",IFERROR(IF(ISBLANK(A173),"",VLOOKUP(A173,frente!A$2:G$976,5,FALSE)),"")))</f>
        <v/>
      </c>
      <c r="I173" s="40" t="str">
        <f>IF(ISBLANK(A173),"",IF(IFERROR(IF(ISBLANK(A173),"",VLOOKUP(A173,frente!A$2:G$976,6,FALSE)),"")="","N/A",IFERROR(IF(ISBLANK(A173),"",VLOOKUP(A173,frente!A$2:G$976,6,FALSE)),"")))</f>
        <v/>
      </c>
    </row>
    <row r="174" spans="1:9" ht="18" thickBot="1" x14ac:dyDescent="0.35">
      <c r="A174" s="275"/>
      <c r="B174" s="298"/>
      <c r="C174" s="39" t="str">
        <f>IFERROR(IF(ISBLANK(A174),"",VLOOKUP(A174,frente!A$2:D$9835,2,FALSE)),"")</f>
        <v/>
      </c>
      <c r="D174" s="32" t="str">
        <f>IFERROR(IF(ISBLANK(A174),"",VLOOKUP(A174,frente!A$1:D$99866,3,FALSE)),"")</f>
        <v/>
      </c>
      <c r="E174" s="33" t="str">
        <f>IFERROR(IF(ISBLANK(B174),"",VLOOKUP(A174,frente!A$2:D$9835,4,FALSE)),"")</f>
        <v/>
      </c>
      <c r="F174" s="34" t="str">
        <f t="shared" si="2"/>
        <v/>
      </c>
      <c r="G174" s="3"/>
      <c r="H174" s="40" t="str">
        <f>IF(ISBLANK(A174),"",IF(IFERROR(IF(ISBLANK(A174),"",VLOOKUP(A174,frente!A$2:G$976,5,FALSE)),"")="","N/A",IFERROR(IF(ISBLANK(A174),"",VLOOKUP(A174,frente!A$2:G$976,5,FALSE)),"")))</f>
        <v/>
      </c>
      <c r="I174" s="40" t="str">
        <f>IF(ISBLANK(A174),"",IF(IFERROR(IF(ISBLANK(A174),"",VLOOKUP(A174,frente!A$2:G$976,6,FALSE)),"")="","N/A",IFERROR(IF(ISBLANK(A174),"",VLOOKUP(A174,frente!A$2:G$976,6,FALSE)),"")))</f>
        <v/>
      </c>
    </row>
    <row r="175" spans="1:9" ht="18" thickBot="1" x14ac:dyDescent="0.35">
      <c r="A175" s="275"/>
      <c r="B175" s="298"/>
      <c r="C175" s="39" t="str">
        <f>IFERROR(IF(ISBLANK(A175),"",VLOOKUP(A175,frente!A$2:D$9835,2,FALSE)),"")</f>
        <v/>
      </c>
      <c r="D175" s="32" t="str">
        <f>IFERROR(IF(ISBLANK(A175),"",VLOOKUP(A175,frente!A$1:D$99866,3,FALSE)),"")</f>
        <v/>
      </c>
      <c r="E175" s="33" t="str">
        <f>IFERROR(IF(ISBLANK(B175),"",VLOOKUP(A175,frente!A$2:D$9835,4,FALSE)),"")</f>
        <v/>
      </c>
      <c r="F175" s="34" t="str">
        <f t="shared" si="2"/>
        <v/>
      </c>
      <c r="G175" s="3"/>
      <c r="H175" s="40" t="str">
        <f>IF(ISBLANK(A175),"",IF(IFERROR(IF(ISBLANK(A175),"",VLOOKUP(A175,frente!A$2:G$976,5,FALSE)),"")="","N/A",IFERROR(IF(ISBLANK(A175),"",VLOOKUP(A175,frente!A$2:G$976,5,FALSE)),"")))</f>
        <v/>
      </c>
      <c r="I175" s="40" t="str">
        <f>IF(ISBLANK(A175),"",IF(IFERROR(IF(ISBLANK(A175),"",VLOOKUP(A175,frente!A$2:G$976,6,FALSE)),"")="","N/A",IFERROR(IF(ISBLANK(A175),"",VLOOKUP(A175,frente!A$2:G$976,6,FALSE)),"")))</f>
        <v/>
      </c>
    </row>
    <row r="176" spans="1:9" ht="18" thickBot="1" x14ac:dyDescent="0.35">
      <c r="A176" s="275"/>
      <c r="B176" s="298"/>
      <c r="C176" s="39" t="str">
        <f>IFERROR(IF(ISBLANK(A176),"",VLOOKUP(A176,frente!A$2:D$9835,2,FALSE)),"")</f>
        <v/>
      </c>
      <c r="D176" s="32" t="str">
        <f>IFERROR(IF(ISBLANK(A176),"",VLOOKUP(A176,frente!A$1:D$99866,3,FALSE)),"")</f>
        <v/>
      </c>
      <c r="E176" s="33" t="str">
        <f>IFERROR(IF(ISBLANK(B176),"",VLOOKUP(A176,frente!A$2:D$9835,4,FALSE)),"")</f>
        <v/>
      </c>
      <c r="F176" s="34" t="str">
        <f t="shared" si="2"/>
        <v/>
      </c>
      <c r="G176" s="3"/>
      <c r="H176" s="40" t="str">
        <f>IF(ISBLANK(A176),"",IF(IFERROR(IF(ISBLANK(A176),"",VLOOKUP(A176,frente!A$2:G$976,5,FALSE)),"")="","N/A",IFERROR(IF(ISBLANK(A176),"",VLOOKUP(A176,frente!A$2:G$976,5,FALSE)),"")))</f>
        <v/>
      </c>
      <c r="I176" s="40" t="str">
        <f>IF(ISBLANK(A176),"",IF(IFERROR(IF(ISBLANK(A176),"",VLOOKUP(A176,frente!A$2:G$976,6,FALSE)),"")="","N/A",IFERROR(IF(ISBLANK(A176),"",VLOOKUP(A176,frente!A$2:G$976,6,FALSE)),"")))</f>
        <v/>
      </c>
    </row>
    <row r="177" spans="1:9" ht="18" thickBot="1" x14ac:dyDescent="0.35">
      <c r="A177" s="275"/>
      <c r="B177" s="298"/>
      <c r="C177" s="39" t="str">
        <f>IFERROR(IF(ISBLANK(A177),"",VLOOKUP(A177,frente!A$2:D$9835,2,FALSE)),"")</f>
        <v/>
      </c>
      <c r="D177" s="32" t="str">
        <f>IFERROR(IF(ISBLANK(A177),"",VLOOKUP(A177,frente!A$1:D$99866,3,FALSE)),"")</f>
        <v/>
      </c>
      <c r="E177" s="33" t="str">
        <f>IFERROR(IF(ISBLANK(B177),"",VLOOKUP(A177,frente!A$2:D$9835,4,FALSE)),"")</f>
        <v/>
      </c>
      <c r="F177" s="34" t="str">
        <f t="shared" si="2"/>
        <v/>
      </c>
      <c r="G177" s="3"/>
      <c r="H177" s="40" t="str">
        <f>IF(ISBLANK(A177),"",IF(IFERROR(IF(ISBLANK(A177),"",VLOOKUP(A177,frente!A$2:G$976,5,FALSE)),"")="","N/A",IFERROR(IF(ISBLANK(A177),"",VLOOKUP(A177,frente!A$2:G$976,5,FALSE)),"")))</f>
        <v/>
      </c>
      <c r="I177" s="40" t="str">
        <f>IF(ISBLANK(A177),"",IF(IFERROR(IF(ISBLANK(A177),"",VLOOKUP(A177,frente!A$2:G$976,6,FALSE)),"")="","N/A",IFERROR(IF(ISBLANK(A177),"",VLOOKUP(A177,frente!A$2:G$976,6,FALSE)),"")))</f>
        <v/>
      </c>
    </row>
    <row r="178" spans="1:9" ht="18" thickBot="1" x14ac:dyDescent="0.35">
      <c r="A178" s="275"/>
      <c r="B178" s="298"/>
      <c r="C178" s="39" t="str">
        <f>IFERROR(IF(ISBLANK(A178),"",VLOOKUP(A178,frente!A$2:D$9835,2,FALSE)),"")</f>
        <v/>
      </c>
      <c r="D178" s="32" t="str">
        <f>IFERROR(IF(ISBLANK(A178),"",VLOOKUP(A178,frente!A$1:D$99866,3,FALSE)),"")</f>
        <v/>
      </c>
      <c r="E178" s="33" t="str">
        <f>IFERROR(IF(ISBLANK(B178),"",VLOOKUP(A178,frente!A$2:D$9835,4,FALSE)),"")</f>
        <v/>
      </c>
      <c r="F178" s="34" t="str">
        <f t="shared" si="2"/>
        <v/>
      </c>
      <c r="G178" s="3"/>
      <c r="H178" s="40" t="str">
        <f>IF(ISBLANK(A178),"",IF(IFERROR(IF(ISBLANK(A178),"",VLOOKUP(A178,frente!A$2:G$976,5,FALSE)),"")="","N/A",IFERROR(IF(ISBLANK(A178),"",VLOOKUP(A178,frente!A$2:G$976,5,FALSE)),"")))</f>
        <v/>
      </c>
      <c r="I178" s="40" t="str">
        <f>IF(ISBLANK(A178),"",IF(IFERROR(IF(ISBLANK(A178),"",VLOOKUP(A178,frente!A$2:G$976,6,FALSE)),"")="","N/A",IFERROR(IF(ISBLANK(A178),"",VLOOKUP(A178,frente!A$2:G$976,6,FALSE)),"")))</f>
        <v/>
      </c>
    </row>
    <row r="179" spans="1:9" ht="18" thickBot="1" x14ac:dyDescent="0.35">
      <c r="A179" s="275"/>
      <c r="B179" s="298"/>
      <c r="C179" s="39" t="str">
        <f>IFERROR(IF(ISBLANK(A179),"",VLOOKUP(A179,frente!A$2:D$9835,2,FALSE)),"")</f>
        <v/>
      </c>
      <c r="D179" s="32" t="str">
        <f>IFERROR(IF(ISBLANK(A179),"",VLOOKUP(A179,frente!A$1:D$99866,3,FALSE)),"")</f>
        <v/>
      </c>
      <c r="E179" s="33" t="str">
        <f>IFERROR(IF(ISBLANK(B179),"",VLOOKUP(A179,frente!A$2:D$9835,4,FALSE)),"")</f>
        <v/>
      </c>
      <c r="F179" s="34" t="str">
        <f t="shared" si="2"/>
        <v/>
      </c>
      <c r="G179" s="3"/>
      <c r="H179" s="40" t="str">
        <f>IF(ISBLANK(A179),"",IF(IFERROR(IF(ISBLANK(A179),"",VLOOKUP(A179,frente!A$2:G$976,5,FALSE)),"")="","N/A",IFERROR(IF(ISBLANK(A179),"",VLOOKUP(A179,frente!A$2:G$976,5,FALSE)),"")))</f>
        <v/>
      </c>
      <c r="I179" s="40" t="str">
        <f>IF(ISBLANK(A179),"",IF(IFERROR(IF(ISBLANK(A179),"",VLOOKUP(A179,frente!A$2:G$976,6,FALSE)),"")="","N/A",IFERROR(IF(ISBLANK(A179),"",VLOOKUP(A179,frente!A$2:G$976,6,FALSE)),"")))</f>
        <v/>
      </c>
    </row>
    <row r="180" spans="1:9" ht="18" thickBot="1" x14ac:dyDescent="0.35">
      <c r="A180" s="275"/>
      <c r="B180" s="298"/>
      <c r="C180" s="39" t="str">
        <f>IFERROR(IF(ISBLANK(A180),"",VLOOKUP(A180,frente!A$2:D$9835,2,FALSE)),"")</f>
        <v/>
      </c>
      <c r="D180" s="32" t="str">
        <f>IFERROR(IF(ISBLANK(A180),"",VLOOKUP(A180,frente!A$1:D$99866,3,FALSE)),"")</f>
        <v/>
      </c>
      <c r="E180" s="33" t="str">
        <f>IFERROR(IF(ISBLANK(B180),"",VLOOKUP(A180,frente!A$2:D$9835,4,FALSE)),"")</f>
        <v/>
      </c>
      <c r="F180" s="34" t="str">
        <f t="shared" si="2"/>
        <v/>
      </c>
      <c r="G180" s="3"/>
      <c r="H180" s="40" t="str">
        <f>IF(ISBLANK(A180),"",IF(IFERROR(IF(ISBLANK(A180),"",VLOOKUP(A180,frente!A$2:G$976,5,FALSE)),"")="","N/A",IFERROR(IF(ISBLANK(A180),"",VLOOKUP(A180,frente!A$2:G$976,5,FALSE)),"")))</f>
        <v/>
      </c>
      <c r="I180" s="40" t="str">
        <f>IF(ISBLANK(A180),"",IF(IFERROR(IF(ISBLANK(A180),"",VLOOKUP(A180,frente!A$2:G$976,6,FALSE)),"")="","N/A",IFERROR(IF(ISBLANK(A180),"",VLOOKUP(A180,frente!A$2:G$976,6,FALSE)),"")))</f>
        <v/>
      </c>
    </row>
    <row r="181" spans="1:9" ht="18" thickBot="1" x14ac:dyDescent="0.35">
      <c r="A181" s="275"/>
      <c r="B181" s="298"/>
      <c r="C181" s="39" t="str">
        <f>IFERROR(IF(ISBLANK(A181),"",VLOOKUP(A181,frente!A$2:D$9835,2,FALSE)),"")</f>
        <v/>
      </c>
      <c r="D181" s="32" t="str">
        <f>IFERROR(IF(ISBLANK(A181),"",VLOOKUP(A181,frente!A$1:D$99866,3,FALSE)),"")</f>
        <v/>
      </c>
      <c r="E181" s="33" t="str">
        <f>IFERROR(IF(ISBLANK(B181),"",VLOOKUP(A181,frente!A$2:D$9835,4,FALSE)),"")</f>
        <v/>
      </c>
      <c r="F181" s="34" t="str">
        <f t="shared" si="2"/>
        <v/>
      </c>
      <c r="G181" s="3"/>
      <c r="H181" s="40" t="str">
        <f>IF(ISBLANK(A181),"",IF(IFERROR(IF(ISBLANK(A181),"",VLOOKUP(A181,frente!A$2:G$976,5,FALSE)),"")="","N/A",IFERROR(IF(ISBLANK(A181),"",VLOOKUP(A181,frente!A$2:G$976,5,FALSE)),"")))</f>
        <v/>
      </c>
      <c r="I181" s="40" t="str">
        <f>IF(ISBLANK(A181),"",IF(IFERROR(IF(ISBLANK(A181),"",VLOOKUP(A181,frente!A$2:G$976,6,FALSE)),"")="","N/A",IFERROR(IF(ISBLANK(A181),"",VLOOKUP(A181,frente!A$2:G$976,6,FALSE)),"")))</f>
        <v/>
      </c>
    </row>
    <row r="182" spans="1:9" ht="18" thickBot="1" x14ac:dyDescent="0.35">
      <c r="A182" s="275"/>
      <c r="B182" s="298"/>
      <c r="C182" s="39" t="str">
        <f>IFERROR(IF(ISBLANK(A182),"",VLOOKUP(A182,frente!A$2:D$9835,2,FALSE)),"")</f>
        <v/>
      </c>
      <c r="D182" s="32" t="str">
        <f>IFERROR(IF(ISBLANK(A182),"",VLOOKUP(A182,frente!A$1:D$99866,3,FALSE)),"")</f>
        <v/>
      </c>
      <c r="E182" s="33" t="str">
        <f>IFERROR(IF(ISBLANK(B182),"",VLOOKUP(A182,frente!A$2:D$9835,4,FALSE)),"")</f>
        <v/>
      </c>
      <c r="F182" s="34" t="str">
        <f t="shared" si="2"/>
        <v/>
      </c>
      <c r="G182" s="3"/>
      <c r="H182" s="40" t="str">
        <f>IF(ISBLANK(A182),"",IF(IFERROR(IF(ISBLANK(A182),"",VLOOKUP(A182,frente!A$2:G$976,5,FALSE)),"")="","N/A",IFERROR(IF(ISBLANK(A182),"",VLOOKUP(A182,frente!A$2:G$976,5,FALSE)),"")))</f>
        <v/>
      </c>
      <c r="I182" s="40" t="str">
        <f>IF(ISBLANK(A182),"",IF(IFERROR(IF(ISBLANK(A182),"",VLOOKUP(A182,frente!A$2:G$976,6,FALSE)),"")="","N/A",IFERROR(IF(ISBLANK(A182),"",VLOOKUP(A182,frente!A$2:G$976,6,FALSE)),"")))</f>
        <v/>
      </c>
    </row>
    <row r="183" spans="1:9" ht="18" thickBot="1" x14ac:dyDescent="0.35">
      <c r="A183" s="275"/>
      <c r="B183" s="298"/>
      <c r="C183" s="39" t="str">
        <f>IFERROR(IF(ISBLANK(A183),"",VLOOKUP(A183,frente!A$2:D$9835,2,FALSE)),"")</f>
        <v/>
      </c>
      <c r="D183" s="32" t="str">
        <f>IFERROR(IF(ISBLANK(A183),"",VLOOKUP(A183,frente!A$1:D$99866,3,FALSE)),"")</f>
        <v/>
      </c>
      <c r="E183" s="33" t="str">
        <f>IFERROR(IF(ISBLANK(B183),"",VLOOKUP(A183,frente!A$2:D$9835,4,FALSE)),"")</f>
        <v/>
      </c>
      <c r="F183" s="34" t="str">
        <f t="shared" si="2"/>
        <v/>
      </c>
      <c r="G183" s="3"/>
      <c r="H183" s="40" t="str">
        <f>IF(ISBLANK(A183),"",IF(IFERROR(IF(ISBLANK(A183),"",VLOOKUP(A183,frente!A$2:G$976,5,FALSE)),"")="","N/A",IFERROR(IF(ISBLANK(A183),"",VLOOKUP(A183,frente!A$2:G$976,5,FALSE)),"")))</f>
        <v/>
      </c>
      <c r="I183" s="40" t="str">
        <f>IF(ISBLANK(A183),"",IF(IFERROR(IF(ISBLANK(A183),"",VLOOKUP(A183,frente!A$2:G$976,6,FALSE)),"")="","N/A",IFERROR(IF(ISBLANK(A183),"",VLOOKUP(A183,frente!A$2:G$976,6,FALSE)),"")))</f>
        <v/>
      </c>
    </row>
    <row r="184" spans="1:9" ht="18" thickBot="1" x14ac:dyDescent="0.35">
      <c r="A184" s="275"/>
      <c r="B184" s="298"/>
      <c r="C184" s="39" t="str">
        <f>IFERROR(IF(ISBLANK(A184),"",VLOOKUP(A184,frente!A$2:D$9835,2,FALSE)),"")</f>
        <v/>
      </c>
      <c r="D184" s="32" t="str">
        <f>IFERROR(IF(ISBLANK(A184),"",VLOOKUP(A184,frente!A$1:D$99866,3,FALSE)),"")</f>
        <v/>
      </c>
      <c r="E184" s="33" t="str">
        <f>IFERROR(IF(ISBLANK(B184),"",VLOOKUP(A184,frente!A$2:D$9835,4,FALSE)),"")</f>
        <v/>
      </c>
      <c r="F184" s="34" t="str">
        <f t="shared" si="2"/>
        <v/>
      </c>
      <c r="G184" s="3"/>
      <c r="H184" s="40" t="str">
        <f>IF(ISBLANK(A184),"",IF(IFERROR(IF(ISBLANK(A184),"",VLOOKUP(A184,frente!A$2:G$976,5,FALSE)),"")="","N/A",IFERROR(IF(ISBLANK(A184),"",VLOOKUP(A184,frente!A$2:G$976,5,FALSE)),"")))</f>
        <v/>
      </c>
      <c r="I184" s="40" t="str">
        <f>IF(ISBLANK(A184),"",IF(IFERROR(IF(ISBLANK(A184),"",VLOOKUP(A184,frente!A$2:G$976,6,FALSE)),"")="","N/A",IFERROR(IF(ISBLANK(A184),"",VLOOKUP(A184,frente!A$2:G$976,6,FALSE)),"")))</f>
        <v/>
      </c>
    </row>
    <row r="185" spans="1:9" ht="18" thickBot="1" x14ac:dyDescent="0.35">
      <c r="A185" s="275"/>
      <c r="B185" s="298"/>
      <c r="C185" s="39" t="str">
        <f>IFERROR(IF(ISBLANK(A185),"",VLOOKUP(A185,frente!A$2:D$9835,2,FALSE)),"")</f>
        <v/>
      </c>
      <c r="D185" s="32" t="str">
        <f>IFERROR(IF(ISBLANK(A185),"",VLOOKUP(A185,frente!A$1:D$99866,3,FALSE)),"")</f>
        <v/>
      </c>
      <c r="E185" s="33" t="str">
        <f>IFERROR(IF(ISBLANK(B185),"",VLOOKUP(A185,frente!A$2:D$9835,4,FALSE)),"")</f>
        <v/>
      </c>
      <c r="F185" s="34" t="str">
        <f t="shared" si="2"/>
        <v/>
      </c>
      <c r="G185" s="3"/>
      <c r="H185" s="40" t="str">
        <f>IF(ISBLANK(A185),"",IF(IFERROR(IF(ISBLANK(A185),"",VLOOKUP(A185,frente!A$2:G$976,5,FALSE)),"")="","N/A",IFERROR(IF(ISBLANK(A185),"",VLOOKUP(A185,frente!A$2:G$976,5,FALSE)),"")))</f>
        <v/>
      </c>
      <c r="I185" s="40" t="str">
        <f>IF(ISBLANK(A185),"",IF(IFERROR(IF(ISBLANK(A185),"",VLOOKUP(A185,frente!A$2:G$976,6,FALSE)),"")="","N/A",IFERROR(IF(ISBLANK(A185),"",VLOOKUP(A185,frente!A$2:G$976,6,FALSE)),"")))</f>
        <v/>
      </c>
    </row>
    <row r="186" spans="1:9" ht="18" thickBot="1" x14ac:dyDescent="0.35">
      <c r="A186" s="275"/>
      <c r="B186" s="298"/>
      <c r="C186" s="39" t="str">
        <f>IFERROR(IF(ISBLANK(A186),"",VLOOKUP(A186,frente!A$2:D$9835,2,FALSE)),"")</f>
        <v/>
      </c>
      <c r="D186" s="32" t="str">
        <f>IFERROR(IF(ISBLANK(A186),"",VLOOKUP(A186,frente!A$1:D$99866,3,FALSE)),"")</f>
        <v/>
      </c>
      <c r="E186" s="33" t="str">
        <f>IFERROR(IF(ISBLANK(B186),"",VLOOKUP(A186,frente!A$2:D$9835,4,FALSE)),"")</f>
        <v/>
      </c>
      <c r="F186" s="34" t="str">
        <f t="shared" si="2"/>
        <v/>
      </c>
      <c r="G186" s="3"/>
      <c r="H186" s="40" t="str">
        <f>IF(ISBLANK(A186),"",IF(IFERROR(IF(ISBLANK(A186),"",VLOOKUP(A186,frente!A$2:G$976,5,FALSE)),"")="","N/A",IFERROR(IF(ISBLANK(A186),"",VLOOKUP(A186,frente!A$2:G$976,5,FALSE)),"")))</f>
        <v/>
      </c>
      <c r="I186" s="40" t="str">
        <f>IF(ISBLANK(A186),"",IF(IFERROR(IF(ISBLANK(A186),"",VLOOKUP(A186,frente!A$2:G$976,6,FALSE)),"")="","N/A",IFERROR(IF(ISBLANK(A186),"",VLOOKUP(A186,frente!A$2:G$976,6,FALSE)),"")))</f>
        <v/>
      </c>
    </row>
    <row r="187" spans="1:9" ht="18" thickBot="1" x14ac:dyDescent="0.35">
      <c r="A187" s="275"/>
      <c r="B187" s="298"/>
      <c r="C187" s="39" t="str">
        <f>IFERROR(IF(ISBLANK(A187),"",VLOOKUP(A187,frente!A$2:D$9835,2,FALSE)),"")</f>
        <v/>
      </c>
      <c r="D187" s="32" t="str">
        <f>IFERROR(IF(ISBLANK(A187),"",VLOOKUP(A187,frente!A$1:D$99866,3,FALSE)),"")</f>
        <v/>
      </c>
      <c r="E187" s="33" t="str">
        <f>IFERROR(IF(ISBLANK(B187),"",VLOOKUP(A187,frente!A$2:D$9835,4,FALSE)),"")</f>
        <v/>
      </c>
      <c r="F187" s="34" t="str">
        <f t="shared" si="2"/>
        <v/>
      </c>
      <c r="G187" s="3"/>
      <c r="H187" s="40" t="str">
        <f>IF(ISBLANK(A187),"",IF(IFERROR(IF(ISBLANK(A187),"",VLOOKUP(A187,frente!A$2:G$976,5,FALSE)),"")="","N/A",IFERROR(IF(ISBLANK(A187),"",VLOOKUP(A187,frente!A$2:G$976,5,FALSE)),"")))</f>
        <v/>
      </c>
      <c r="I187" s="40" t="str">
        <f>IF(ISBLANK(A187),"",IF(IFERROR(IF(ISBLANK(A187),"",VLOOKUP(A187,frente!A$2:G$976,6,FALSE)),"")="","N/A",IFERROR(IF(ISBLANK(A187),"",VLOOKUP(A187,frente!A$2:G$976,6,FALSE)),"")))</f>
        <v/>
      </c>
    </row>
    <row r="188" spans="1:9" ht="18" thickBot="1" x14ac:dyDescent="0.35">
      <c r="A188" s="275"/>
      <c r="B188" s="298"/>
      <c r="C188" s="39" t="str">
        <f>IFERROR(IF(ISBLANK(A188),"",VLOOKUP(A188,frente!A$2:D$9835,2,FALSE)),"")</f>
        <v/>
      </c>
      <c r="D188" s="32" t="str">
        <f>IFERROR(IF(ISBLANK(A188),"",VLOOKUP(A188,frente!A$1:D$99866,3,FALSE)),"")</f>
        <v/>
      </c>
      <c r="E188" s="33" t="str">
        <f>IFERROR(IF(ISBLANK(B188),"",VLOOKUP(A188,frente!A$2:D$9835,4,FALSE)),"")</f>
        <v/>
      </c>
      <c r="F188" s="34" t="str">
        <f t="shared" si="2"/>
        <v/>
      </c>
      <c r="G188" s="3"/>
      <c r="H188" s="40" t="str">
        <f>IF(ISBLANK(A188),"",IF(IFERROR(IF(ISBLANK(A188),"",VLOOKUP(A188,frente!A$2:G$976,5,FALSE)),"")="","N/A",IFERROR(IF(ISBLANK(A188),"",VLOOKUP(A188,frente!A$2:G$976,5,FALSE)),"")))</f>
        <v/>
      </c>
      <c r="I188" s="40" t="str">
        <f>IF(ISBLANK(A188),"",IF(IFERROR(IF(ISBLANK(A188),"",VLOOKUP(A188,frente!A$2:G$976,6,FALSE)),"")="","N/A",IFERROR(IF(ISBLANK(A188),"",VLOOKUP(A188,frente!A$2:G$976,6,FALSE)),"")))</f>
        <v/>
      </c>
    </row>
    <row r="189" spans="1:9" ht="18" thickBot="1" x14ac:dyDescent="0.35">
      <c r="A189" s="275"/>
      <c r="B189" s="298"/>
      <c r="C189" s="39" t="str">
        <f>IFERROR(IF(ISBLANK(A189),"",VLOOKUP(A189,frente!A$2:D$9835,2,FALSE)),"")</f>
        <v/>
      </c>
      <c r="D189" s="32" t="str">
        <f>IFERROR(IF(ISBLANK(A189),"",VLOOKUP(A189,frente!A$1:D$99866,3,FALSE)),"")</f>
        <v/>
      </c>
      <c r="E189" s="33" t="str">
        <f>IFERROR(IF(ISBLANK(B189),"",VLOOKUP(A189,frente!A$2:D$9835,4,FALSE)),"")</f>
        <v/>
      </c>
      <c r="F189" s="34" t="str">
        <f t="shared" si="2"/>
        <v/>
      </c>
      <c r="G189" s="3"/>
      <c r="H189" s="40" t="str">
        <f>IF(ISBLANK(A189),"",IF(IFERROR(IF(ISBLANK(A189),"",VLOOKUP(A189,frente!A$2:G$976,5,FALSE)),"")="","N/A",IFERROR(IF(ISBLANK(A189),"",VLOOKUP(A189,frente!A$2:G$976,5,FALSE)),"")))</f>
        <v/>
      </c>
      <c r="I189" s="40" t="str">
        <f>IF(ISBLANK(A189),"",IF(IFERROR(IF(ISBLANK(A189),"",VLOOKUP(A189,frente!A$2:G$976,6,FALSE)),"")="","N/A",IFERROR(IF(ISBLANK(A189),"",VLOOKUP(A189,frente!A$2:G$976,6,FALSE)),"")))</f>
        <v/>
      </c>
    </row>
    <row r="190" spans="1:9" ht="18" thickBot="1" x14ac:dyDescent="0.35">
      <c r="A190" s="275"/>
      <c r="B190" s="298"/>
      <c r="C190" s="39" t="str">
        <f>IFERROR(IF(ISBLANK(A190),"",VLOOKUP(A190,frente!A$2:D$9835,2,FALSE)),"")</f>
        <v/>
      </c>
      <c r="D190" s="32" t="str">
        <f>IFERROR(IF(ISBLANK(A190),"",VLOOKUP(A190,frente!A$1:D$99866,3,FALSE)),"")</f>
        <v/>
      </c>
      <c r="E190" s="33" t="str">
        <f>IFERROR(IF(ISBLANK(B190),"",VLOOKUP(A190,frente!A$2:D$9835,4,FALSE)),"")</f>
        <v/>
      </c>
      <c r="F190" s="34" t="str">
        <f t="shared" si="2"/>
        <v/>
      </c>
      <c r="G190" s="3"/>
      <c r="H190" s="40" t="str">
        <f>IF(ISBLANK(A190),"",IF(IFERROR(IF(ISBLANK(A190),"",VLOOKUP(A190,frente!A$2:G$976,5,FALSE)),"")="","N/A",IFERROR(IF(ISBLANK(A190),"",VLOOKUP(A190,frente!A$2:G$976,5,FALSE)),"")))</f>
        <v/>
      </c>
      <c r="I190" s="40" t="str">
        <f>IF(ISBLANK(A190),"",IF(IFERROR(IF(ISBLANK(A190),"",VLOOKUP(A190,frente!A$2:G$976,6,FALSE)),"")="","N/A",IFERROR(IF(ISBLANK(A190),"",VLOOKUP(A190,frente!A$2:G$976,6,FALSE)),"")))</f>
        <v/>
      </c>
    </row>
    <row r="191" spans="1:9" ht="18" thickBot="1" x14ac:dyDescent="0.35">
      <c r="A191" s="275"/>
      <c r="B191" s="298"/>
      <c r="C191" s="39" t="str">
        <f>IFERROR(IF(ISBLANK(A191),"",VLOOKUP(A191,frente!A$2:D$9835,2,FALSE)),"")</f>
        <v/>
      </c>
      <c r="D191" s="32" t="str">
        <f>IFERROR(IF(ISBLANK(A191),"",VLOOKUP(A191,frente!A$1:D$99866,3,FALSE)),"")</f>
        <v/>
      </c>
      <c r="E191" s="33" t="str">
        <f>IFERROR(IF(ISBLANK(B191),"",VLOOKUP(A191,frente!A$2:D$9835,4,FALSE)),"")</f>
        <v/>
      </c>
      <c r="F191" s="34" t="str">
        <f t="shared" si="2"/>
        <v/>
      </c>
      <c r="G191" s="3"/>
      <c r="H191" s="40" t="str">
        <f>IF(ISBLANK(A191),"",IF(IFERROR(IF(ISBLANK(A191),"",VLOOKUP(A191,frente!A$2:G$976,5,FALSE)),"")="","N/A",IFERROR(IF(ISBLANK(A191),"",VLOOKUP(A191,frente!A$2:G$976,5,FALSE)),"")))</f>
        <v/>
      </c>
      <c r="I191" s="40" t="str">
        <f>IF(ISBLANK(A191),"",IF(IFERROR(IF(ISBLANK(A191),"",VLOOKUP(A191,frente!A$2:G$976,6,FALSE)),"")="","N/A",IFERROR(IF(ISBLANK(A191),"",VLOOKUP(A191,frente!A$2:G$976,6,FALSE)),"")))</f>
        <v/>
      </c>
    </row>
    <row r="192" spans="1:9" ht="18" thickBot="1" x14ac:dyDescent="0.35">
      <c r="A192" s="275"/>
      <c r="B192" s="298"/>
      <c r="C192" s="39" t="str">
        <f>IFERROR(IF(ISBLANK(A192),"",VLOOKUP(A192,frente!A$2:D$9835,2,FALSE)),"")</f>
        <v/>
      </c>
      <c r="D192" s="32" t="str">
        <f>IFERROR(IF(ISBLANK(A192),"",VLOOKUP(A192,frente!A$1:D$99866,3,FALSE)),"")</f>
        <v/>
      </c>
      <c r="E192" s="33" t="str">
        <f>IFERROR(IF(ISBLANK(B192),"",VLOOKUP(A192,frente!A$2:D$9835,4,FALSE)),"")</f>
        <v/>
      </c>
      <c r="F192" s="34" t="str">
        <f t="shared" si="2"/>
        <v/>
      </c>
      <c r="G192" s="3"/>
      <c r="H192" s="40" t="str">
        <f>IF(ISBLANK(A192),"",IF(IFERROR(IF(ISBLANK(A192),"",VLOOKUP(A192,frente!A$2:G$976,5,FALSE)),"")="","N/A",IFERROR(IF(ISBLANK(A192),"",VLOOKUP(A192,frente!A$2:G$976,5,FALSE)),"")))</f>
        <v/>
      </c>
      <c r="I192" s="40" t="str">
        <f>IF(ISBLANK(A192),"",IF(IFERROR(IF(ISBLANK(A192),"",VLOOKUP(A192,frente!A$2:G$976,6,FALSE)),"")="","N/A",IFERROR(IF(ISBLANK(A192),"",VLOOKUP(A192,frente!A$2:G$976,6,FALSE)),"")))</f>
        <v/>
      </c>
    </row>
    <row r="193" spans="1:9" ht="18" thickBot="1" x14ac:dyDescent="0.35">
      <c r="A193" s="275"/>
      <c r="B193" s="298"/>
      <c r="C193" s="39" t="str">
        <f>IFERROR(IF(ISBLANK(A193),"",VLOOKUP(A193,frente!A$2:D$9835,2,FALSE)),"")</f>
        <v/>
      </c>
      <c r="D193" s="32" t="str">
        <f>IFERROR(IF(ISBLANK(A193),"",VLOOKUP(A193,frente!A$1:D$99866,3,FALSE)),"")</f>
        <v/>
      </c>
      <c r="E193" s="33" t="str">
        <f>IFERROR(IF(ISBLANK(B193),"",VLOOKUP(A193,frente!A$2:D$9835,4,FALSE)),"")</f>
        <v/>
      </c>
      <c r="F193" s="34" t="str">
        <f t="shared" si="2"/>
        <v/>
      </c>
      <c r="G193" s="3"/>
      <c r="H193" s="40" t="str">
        <f>IF(ISBLANK(A193),"",IF(IFERROR(IF(ISBLANK(A193),"",VLOOKUP(A193,frente!A$2:G$976,5,FALSE)),"")="","N/A",IFERROR(IF(ISBLANK(A193),"",VLOOKUP(A193,frente!A$2:G$976,5,FALSE)),"")))</f>
        <v/>
      </c>
      <c r="I193" s="40" t="str">
        <f>IF(ISBLANK(A193),"",IF(IFERROR(IF(ISBLANK(A193),"",VLOOKUP(A193,frente!A$2:G$976,6,FALSE)),"")="","N/A",IFERROR(IF(ISBLANK(A193),"",VLOOKUP(A193,frente!A$2:G$976,6,FALSE)),"")))</f>
        <v/>
      </c>
    </row>
    <row r="194" spans="1:9" ht="18" thickBot="1" x14ac:dyDescent="0.35">
      <c r="A194" s="275"/>
      <c r="B194" s="298"/>
      <c r="C194" s="39" t="str">
        <f>IFERROR(IF(ISBLANK(A194),"",VLOOKUP(A194,frente!A$2:D$9835,2,FALSE)),"")</f>
        <v/>
      </c>
      <c r="D194" s="32" t="str">
        <f>IFERROR(IF(ISBLANK(A194),"",VLOOKUP(A194,frente!A$1:D$99866,3,FALSE)),"")</f>
        <v/>
      </c>
      <c r="E194" s="33" t="str">
        <f>IFERROR(IF(ISBLANK(B194),"",VLOOKUP(A194,frente!A$2:D$9835,4,FALSE)),"")</f>
        <v/>
      </c>
      <c r="F194" s="34" t="str">
        <f t="shared" si="2"/>
        <v/>
      </c>
      <c r="G194" s="3"/>
      <c r="H194" s="40" t="str">
        <f>IF(ISBLANK(A194),"",IF(IFERROR(IF(ISBLANK(A194),"",VLOOKUP(A194,frente!A$2:G$976,5,FALSE)),"")="","N/A",IFERROR(IF(ISBLANK(A194),"",VLOOKUP(A194,frente!A$2:G$976,5,FALSE)),"")))</f>
        <v/>
      </c>
      <c r="I194" s="40" t="str">
        <f>IF(ISBLANK(A194),"",IF(IFERROR(IF(ISBLANK(A194),"",VLOOKUP(A194,frente!A$2:G$976,6,FALSE)),"")="","N/A",IFERROR(IF(ISBLANK(A194),"",VLOOKUP(A194,frente!A$2:G$976,6,FALSE)),"")))</f>
        <v/>
      </c>
    </row>
    <row r="195" spans="1:9" ht="18" thickBot="1" x14ac:dyDescent="0.35">
      <c r="A195" s="275"/>
      <c r="B195" s="298"/>
      <c r="C195" s="39" t="str">
        <f>IFERROR(IF(ISBLANK(A195),"",VLOOKUP(A195,frente!A$2:D$9835,2,FALSE)),"")</f>
        <v/>
      </c>
      <c r="D195" s="32" t="str">
        <f>IFERROR(IF(ISBLANK(A195),"",VLOOKUP(A195,frente!A$1:D$99866,3,FALSE)),"")</f>
        <v/>
      </c>
      <c r="E195" s="33" t="str">
        <f>IFERROR(IF(ISBLANK(B195),"",VLOOKUP(A195,frente!A$2:D$9835,4,FALSE)),"")</f>
        <v/>
      </c>
      <c r="F195" s="34" t="str">
        <f t="shared" si="2"/>
        <v/>
      </c>
      <c r="G195" s="3"/>
      <c r="H195" s="40" t="str">
        <f>IF(ISBLANK(A195),"",IF(IFERROR(IF(ISBLANK(A195),"",VLOOKUP(A195,frente!A$2:G$976,5,FALSE)),"")="","N/A",IFERROR(IF(ISBLANK(A195),"",VLOOKUP(A195,frente!A$2:G$976,5,FALSE)),"")))</f>
        <v/>
      </c>
      <c r="I195" s="40" t="str">
        <f>IF(ISBLANK(A195),"",IF(IFERROR(IF(ISBLANK(A195),"",VLOOKUP(A195,frente!A$2:G$976,6,FALSE)),"")="","N/A",IFERROR(IF(ISBLANK(A195),"",VLOOKUP(A195,frente!A$2:G$976,6,FALSE)),"")))</f>
        <v/>
      </c>
    </row>
    <row r="196" spans="1:9" ht="18" thickBot="1" x14ac:dyDescent="0.35">
      <c r="A196" s="275"/>
      <c r="B196" s="298"/>
      <c r="C196" s="39" t="str">
        <f>IFERROR(IF(ISBLANK(A196),"",VLOOKUP(A196,frente!A$2:D$9835,2,FALSE)),"")</f>
        <v/>
      </c>
      <c r="D196" s="32" t="str">
        <f>IFERROR(IF(ISBLANK(A196),"",VLOOKUP(A196,frente!A$1:D$99866,3,FALSE)),"")</f>
        <v/>
      </c>
      <c r="E196" s="33" t="str">
        <f>IFERROR(IF(ISBLANK(B196),"",VLOOKUP(A196,frente!A$2:D$9835,4,FALSE)),"")</f>
        <v/>
      </c>
      <c r="F196" s="34" t="str">
        <f t="shared" si="2"/>
        <v/>
      </c>
      <c r="G196" s="3"/>
      <c r="H196" s="40" t="str">
        <f>IF(ISBLANK(A196),"",IF(IFERROR(IF(ISBLANK(A196),"",VLOOKUP(A196,frente!A$2:G$976,5,FALSE)),"")="","N/A",IFERROR(IF(ISBLANK(A196),"",VLOOKUP(A196,frente!A$2:G$976,5,FALSE)),"")))</f>
        <v/>
      </c>
      <c r="I196" s="40" t="str">
        <f>IF(ISBLANK(A196),"",IF(IFERROR(IF(ISBLANK(A196),"",VLOOKUP(A196,frente!A$2:G$976,6,FALSE)),"")="","N/A",IFERROR(IF(ISBLANK(A196),"",VLOOKUP(A196,frente!A$2:G$976,6,FALSE)),"")))</f>
        <v/>
      </c>
    </row>
    <row r="197" spans="1:9" ht="18" thickBot="1" x14ac:dyDescent="0.35">
      <c r="A197" s="275"/>
      <c r="B197" s="298"/>
      <c r="C197" s="39" t="str">
        <f>IFERROR(IF(ISBLANK(A197),"",VLOOKUP(A197,frente!A$2:D$9835,2,FALSE)),"")</f>
        <v/>
      </c>
      <c r="D197" s="32" t="str">
        <f>IFERROR(IF(ISBLANK(A197),"",VLOOKUP(A197,frente!A$1:D$99866,3,FALSE)),"")</f>
        <v/>
      </c>
      <c r="E197" s="33" t="str">
        <f>IFERROR(IF(ISBLANK(B197),"",VLOOKUP(A197,frente!A$2:D$9835,4,FALSE)),"")</f>
        <v/>
      </c>
      <c r="F197" s="34" t="str">
        <f t="shared" si="2"/>
        <v/>
      </c>
      <c r="G197" s="3"/>
      <c r="H197" s="40" t="str">
        <f>IF(ISBLANK(A197),"",IF(IFERROR(IF(ISBLANK(A197),"",VLOOKUP(A197,frente!A$2:G$976,5,FALSE)),"")="","N/A",IFERROR(IF(ISBLANK(A197),"",VLOOKUP(A197,frente!A$2:G$976,5,FALSE)),"")))</f>
        <v/>
      </c>
      <c r="I197" s="40" t="str">
        <f>IF(ISBLANK(A197),"",IF(IFERROR(IF(ISBLANK(A197),"",VLOOKUP(A197,frente!A$2:G$976,6,FALSE)),"")="","N/A",IFERROR(IF(ISBLANK(A197),"",VLOOKUP(A197,frente!A$2:G$976,6,FALSE)),"")))</f>
        <v/>
      </c>
    </row>
    <row r="198" spans="1:9" ht="18" thickBot="1" x14ac:dyDescent="0.35">
      <c r="A198" s="275"/>
      <c r="B198" s="298"/>
      <c r="C198" s="39" t="str">
        <f>IFERROR(IF(ISBLANK(A198),"",VLOOKUP(A198,frente!A$2:D$9835,2,FALSE)),"")</f>
        <v/>
      </c>
      <c r="D198" s="32" t="str">
        <f>IFERROR(IF(ISBLANK(A198),"",VLOOKUP(A198,frente!A$1:D$99866,3,FALSE)),"")</f>
        <v/>
      </c>
      <c r="E198" s="33" t="str">
        <f>IFERROR(IF(ISBLANK(B198),"",VLOOKUP(A198,frente!A$2:D$9835,4,FALSE)),"")</f>
        <v/>
      </c>
      <c r="F198" s="34" t="str">
        <f t="shared" si="2"/>
        <v/>
      </c>
      <c r="G198" s="3"/>
      <c r="H198" s="40" t="str">
        <f>IF(ISBLANK(A198),"",IF(IFERROR(IF(ISBLANK(A198),"",VLOOKUP(A198,frente!A$2:G$976,5,FALSE)),"")="","N/A",IFERROR(IF(ISBLANK(A198),"",VLOOKUP(A198,frente!A$2:G$976,5,FALSE)),"")))</f>
        <v/>
      </c>
      <c r="I198" s="40" t="str">
        <f>IF(ISBLANK(A198),"",IF(IFERROR(IF(ISBLANK(A198),"",VLOOKUP(A198,frente!A$2:G$976,6,FALSE)),"")="","N/A",IFERROR(IF(ISBLANK(A198),"",VLOOKUP(A198,frente!A$2:G$976,6,FALSE)),"")))</f>
        <v/>
      </c>
    </row>
    <row r="199" spans="1:9" ht="18" thickBot="1" x14ac:dyDescent="0.35">
      <c r="A199" s="275"/>
      <c r="B199" s="298"/>
      <c r="C199" s="39" t="str">
        <f>IFERROR(IF(ISBLANK(A199),"",VLOOKUP(A199,frente!A$2:D$9835,2,FALSE)),"")</f>
        <v/>
      </c>
      <c r="D199" s="32" t="str">
        <f>IFERROR(IF(ISBLANK(A199),"",VLOOKUP(A199,frente!A$1:D$99866,3,FALSE)),"")</f>
        <v/>
      </c>
      <c r="E199" s="33" t="str">
        <f>IFERROR(IF(ISBLANK(B199),"",VLOOKUP(A199,frente!A$2:D$9835,4,FALSE)),"")</f>
        <v/>
      </c>
      <c r="F199" s="34" t="str">
        <f t="shared" si="2"/>
        <v/>
      </c>
      <c r="G199" s="3"/>
      <c r="H199" s="40" t="str">
        <f>IF(ISBLANK(A199),"",IF(IFERROR(IF(ISBLANK(A199),"",VLOOKUP(A199,frente!A$2:G$976,5,FALSE)),"")="","N/A",IFERROR(IF(ISBLANK(A199),"",VLOOKUP(A199,frente!A$2:G$976,5,FALSE)),"")))</f>
        <v/>
      </c>
      <c r="I199" s="40" t="str">
        <f>IF(ISBLANK(A199),"",IF(IFERROR(IF(ISBLANK(A199),"",VLOOKUP(A199,frente!A$2:G$976,6,FALSE)),"")="","N/A",IFERROR(IF(ISBLANK(A199),"",VLOOKUP(A199,frente!A$2:G$976,6,FALSE)),"")))</f>
        <v/>
      </c>
    </row>
    <row r="200" spans="1:9" ht="18" thickBot="1" x14ac:dyDescent="0.35">
      <c r="A200" s="275"/>
      <c r="B200" s="298"/>
      <c r="C200" s="39" t="str">
        <f>IFERROR(IF(ISBLANK(A200),"",VLOOKUP(A200,frente!A$2:D$9835,2,FALSE)),"")</f>
        <v/>
      </c>
      <c r="D200" s="32" t="str">
        <f>IFERROR(IF(ISBLANK(A200),"",VLOOKUP(A200,frente!A$1:D$99866,3,FALSE)),"")</f>
        <v/>
      </c>
      <c r="E200" s="33" t="str">
        <f>IFERROR(IF(ISBLANK(B200),"",VLOOKUP(A200,frente!A$2:D$9835,4,FALSE)),"")</f>
        <v/>
      </c>
      <c r="F200" s="34" t="str">
        <f t="shared" ref="F200:F262" si="3">IFERROR(IF(ISBLANK(A200),"",B200*D200),"")</f>
        <v/>
      </c>
      <c r="G200" s="3"/>
      <c r="H200" s="40" t="str">
        <f>IF(ISBLANK(A200),"",IF(IFERROR(IF(ISBLANK(A200),"",VLOOKUP(A200,frente!A$2:G$976,5,FALSE)),"")="","N/A",IFERROR(IF(ISBLANK(A200),"",VLOOKUP(A200,frente!A$2:G$976,5,FALSE)),"")))</f>
        <v/>
      </c>
      <c r="I200" s="40" t="str">
        <f>IF(ISBLANK(A200),"",IF(IFERROR(IF(ISBLANK(A200),"",VLOOKUP(A200,frente!A$2:G$976,6,FALSE)),"")="","N/A",IFERROR(IF(ISBLANK(A200),"",VLOOKUP(A200,frente!A$2:G$976,6,FALSE)),"")))</f>
        <v/>
      </c>
    </row>
    <row r="201" spans="1:9" ht="18" thickBot="1" x14ac:dyDescent="0.35">
      <c r="A201" s="275"/>
      <c r="B201" s="298"/>
      <c r="C201" s="39" t="str">
        <f>IFERROR(IF(ISBLANK(A201),"",VLOOKUP(A201,frente!A$2:D$9835,2,FALSE)),"")</f>
        <v/>
      </c>
      <c r="D201" s="32" t="str">
        <f>IFERROR(IF(ISBLANK(A201),"",VLOOKUP(A201,frente!A$1:D$99866,3,FALSE)),"")</f>
        <v/>
      </c>
      <c r="E201" s="33" t="str">
        <f>IFERROR(IF(ISBLANK(B201),"",VLOOKUP(A201,frente!A$2:D$9835,4,FALSE)),"")</f>
        <v/>
      </c>
      <c r="F201" s="34" t="str">
        <f t="shared" si="3"/>
        <v/>
      </c>
      <c r="G201" s="3"/>
      <c r="H201" s="40" t="str">
        <f>IF(ISBLANK(A201),"",IF(IFERROR(IF(ISBLANK(A201),"",VLOOKUP(A201,frente!A$2:G$976,5,FALSE)),"")="","N/A",IFERROR(IF(ISBLANK(A201),"",VLOOKUP(A201,frente!A$2:G$976,5,FALSE)),"")))</f>
        <v/>
      </c>
      <c r="I201" s="40" t="str">
        <f>IF(ISBLANK(A201),"",IF(IFERROR(IF(ISBLANK(A201),"",VLOOKUP(A201,frente!A$2:G$976,6,FALSE)),"")="","N/A",IFERROR(IF(ISBLANK(A201),"",VLOOKUP(A201,frente!A$2:G$976,6,FALSE)),"")))</f>
        <v/>
      </c>
    </row>
    <row r="202" spans="1:9" ht="18" thickBot="1" x14ac:dyDescent="0.35">
      <c r="A202" s="275"/>
      <c r="B202" s="298"/>
      <c r="C202" s="39" t="str">
        <f>IFERROR(IF(ISBLANK(A202),"",VLOOKUP(A202,frente!A$2:D$9835,2,FALSE)),"")</f>
        <v/>
      </c>
      <c r="D202" s="32" t="str">
        <f>IFERROR(IF(ISBLANK(A202),"",VLOOKUP(A202,frente!A$1:D$99866,3,FALSE)),"")</f>
        <v/>
      </c>
      <c r="E202" s="33" t="str">
        <f>IFERROR(IF(ISBLANK(B202),"",VLOOKUP(A202,frente!A$2:D$9835,4,FALSE)),"")</f>
        <v/>
      </c>
      <c r="F202" s="34" t="str">
        <f t="shared" si="3"/>
        <v/>
      </c>
      <c r="G202" s="3"/>
      <c r="H202" s="40" t="str">
        <f>IF(ISBLANK(A202),"",IF(IFERROR(IF(ISBLANK(A202),"",VLOOKUP(A202,frente!A$2:G$976,5,FALSE)),"")="","N/A",IFERROR(IF(ISBLANK(A202),"",VLOOKUP(A202,frente!A$2:G$976,5,FALSE)),"")))</f>
        <v/>
      </c>
      <c r="I202" s="40" t="str">
        <f>IF(ISBLANK(A202),"",IF(IFERROR(IF(ISBLANK(A202),"",VLOOKUP(A202,frente!A$2:G$976,6,FALSE)),"")="","N/A",IFERROR(IF(ISBLANK(A202),"",VLOOKUP(A202,frente!A$2:G$976,6,FALSE)),"")))</f>
        <v/>
      </c>
    </row>
    <row r="203" spans="1:9" ht="18" thickBot="1" x14ac:dyDescent="0.35">
      <c r="A203" s="275"/>
      <c r="B203" s="298"/>
      <c r="C203" s="39" t="str">
        <f>IFERROR(IF(ISBLANK(A203),"",VLOOKUP(A203,frente!A$2:D$9835,2,FALSE)),"")</f>
        <v/>
      </c>
      <c r="D203" s="32" t="str">
        <f>IFERROR(IF(ISBLANK(A203),"",VLOOKUP(A203,frente!A$1:D$99866,3,FALSE)),"")</f>
        <v/>
      </c>
      <c r="E203" s="33" t="str">
        <f>IFERROR(IF(ISBLANK(B203),"",VLOOKUP(A203,frente!A$2:D$9835,4,FALSE)),"")</f>
        <v/>
      </c>
      <c r="F203" s="34" t="str">
        <f t="shared" si="3"/>
        <v/>
      </c>
      <c r="G203" s="3"/>
      <c r="H203" s="40" t="str">
        <f>IF(ISBLANK(A203),"",IF(IFERROR(IF(ISBLANK(A203),"",VLOOKUP(A203,frente!A$2:G$976,5,FALSE)),"")="","N/A",IFERROR(IF(ISBLANK(A203),"",VLOOKUP(A203,frente!A$2:G$976,5,FALSE)),"")))</f>
        <v/>
      </c>
      <c r="I203" s="40" t="str">
        <f>IF(ISBLANK(A203),"",IF(IFERROR(IF(ISBLANK(A203),"",VLOOKUP(A203,frente!A$2:G$976,6,FALSE)),"")="","N/A",IFERROR(IF(ISBLANK(A203),"",VLOOKUP(A203,frente!A$2:G$976,6,FALSE)),"")))</f>
        <v/>
      </c>
    </row>
    <row r="204" spans="1:9" ht="18" thickBot="1" x14ac:dyDescent="0.35">
      <c r="A204" s="275"/>
      <c r="B204" s="298"/>
      <c r="C204" s="39" t="str">
        <f>IFERROR(IF(ISBLANK(A204),"",VLOOKUP(A204,frente!A$2:D$9835,2,FALSE)),"")</f>
        <v/>
      </c>
      <c r="D204" s="32" t="str">
        <f>IFERROR(IF(ISBLANK(A204),"",VLOOKUP(A204,frente!A$1:D$99866,3,FALSE)),"")</f>
        <v/>
      </c>
      <c r="E204" s="33" t="str">
        <f>IFERROR(IF(ISBLANK(B204),"",VLOOKUP(A204,frente!A$2:D$9835,4,FALSE)),"")</f>
        <v/>
      </c>
      <c r="F204" s="34" t="str">
        <f t="shared" si="3"/>
        <v/>
      </c>
      <c r="G204" s="3"/>
      <c r="H204" s="40" t="str">
        <f>IF(ISBLANK(A204),"",IF(IFERROR(IF(ISBLANK(A204),"",VLOOKUP(A204,frente!A$2:G$976,5,FALSE)),"")="","N/A",IFERROR(IF(ISBLANK(A204),"",VLOOKUP(A204,frente!A$2:G$976,5,FALSE)),"")))</f>
        <v/>
      </c>
      <c r="I204" s="40" t="str">
        <f>IF(ISBLANK(A204),"",IF(IFERROR(IF(ISBLANK(A204),"",VLOOKUP(A204,frente!A$2:G$976,6,FALSE)),"")="","N/A",IFERROR(IF(ISBLANK(A204),"",VLOOKUP(A204,frente!A$2:G$976,6,FALSE)),"")))</f>
        <v/>
      </c>
    </row>
    <row r="205" spans="1:9" ht="18" thickBot="1" x14ac:dyDescent="0.35">
      <c r="A205" s="275"/>
      <c r="B205" s="298"/>
      <c r="C205" s="39" t="str">
        <f>IFERROR(IF(ISBLANK(A205),"",VLOOKUP(A205,frente!A$2:D$9835,2,FALSE)),"")</f>
        <v/>
      </c>
      <c r="D205" s="32" t="str">
        <f>IFERROR(IF(ISBLANK(A205),"",VLOOKUP(A205,frente!A$1:D$99866,3,FALSE)),"")</f>
        <v/>
      </c>
      <c r="E205" s="33" t="str">
        <f>IFERROR(IF(ISBLANK(B205),"",VLOOKUP(A205,frente!A$2:D$9835,4,FALSE)),"")</f>
        <v/>
      </c>
      <c r="F205" s="34" t="str">
        <f t="shared" si="3"/>
        <v/>
      </c>
      <c r="G205" s="3"/>
      <c r="H205" s="40" t="str">
        <f>IF(ISBLANK(A205),"",IF(IFERROR(IF(ISBLANK(A205),"",VLOOKUP(A205,frente!A$2:G$976,5,FALSE)),"")="","N/A",IFERROR(IF(ISBLANK(A205),"",VLOOKUP(A205,frente!A$2:G$976,5,FALSE)),"")))</f>
        <v/>
      </c>
      <c r="I205" s="40" t="str">
        <f>IF(ISBLANK(A205),"",IF(IFERROR(IF(ISBLANK(A205),"",VLOOKUP(A205,frente!A$2:G$976,6,FALSE)),"")="","N/A",IFERROR(IF(ISBLANK(A205),"",VLOOKUP(A205,frente!A$2:G$976,6,FALSE)),"")))</f>
        <v/>
      </c>
    </row>
    <row r="206" spans="1:9" ht="18" thickBot="1" x14ac:dyDescent="0.35">
      <c r="A206" s="275"/>
      <c r="B206" s="298"/>
      <c r="C206" s="39" t="str">
        <f>IFERROR(IF(ISBLANK(A206),"",VLOOKUP(A206,frente!A$2:D$9835,2,FALSE)),"")</f>
        <v/>
      </c>
      <c r="D206" s="32" t="str">
        <f>IFERROR(IF(ISBLANK(A206),"",VLOOKUP(A206,frente!A$1:D$99866,3,FALSE)),"")</f>
        <v/>
      </c>
      <c r="E206" s="33" t="str">
        <f>IFERROR(IF(ISBLANK(B206),"",VLOOKUP(A206,frente!A$2:D$9835,4,FALSE)),"")</f>
        <v/>
      </c>
      <c r="F206" s="34" t="str">
        <f t="shared" si="3"/>
        <v/>
      </c>
      <c r="G206" s="3"/>
      <c r="H206" s="40" t="str">
        <f>IF(ISBLANK(A206),"",IF(IFERROR(IF(ISBLANK(A206),"",VLOOKUP(A206,frente!A$2:G$976,5,FALSE)),"")="","N/A",IFERROR(IF(ISBLANK(A206),"",VLOOKUP(A206,frente!A$2:G$976,5,FALSE)),"")))</f>
        <v/>
      </c>
      <c r="I206" s="40" t="str">
        <f>IF(ISBLANK(A206),"",IF(IFERROR(IF(ISBLANK(A206),"",VLOOKUP(A206,frente!A$2:G$976,6,FALSE)),"")="","N/A",IFERROR(IF(ISBLANK(A206),"",VLOOKUP(A206,frente!A$2:G$976,6,FALSE)),"")))</f>
        <v/>
      </c>
    </row>
    <row r="207" spans="1:9" ht="18" thickBot="1" x14ac:dyDescent="0.35">
      <c r="A207" s="275"/>
      <c r="B207" s="298"/>
      <c r="C207" s="39" t="str">
        <f>IFERROR(IF(ISBLANK(A207),"",VLOOKUP(A207,frente!A$2:D$9835,2,FALSE)),"")</f>
        <v/>
      </c>
      <c r="D207" s="32" t="str">
        <f>IFERROR(IF(ISBLANK(A207),"",VLOOKUP(A207,frente!A$1:D$99866,3,FALSE)),"")</f>
        <v/>
      </c>
      <c r="E207" s="33" t="str">
        <f>IFERROR(IF(ISBLANK(B207),"",VLOOKUP(A207,frente!A$2:D$9835,4,FALSE)),"")</f>
        <v/>
      </c>
      <c r="F207" s="34" t="str">
        <f t="shared" si="3"/>
        <v/>
      </c>
      <c r="G207" s="3"/>
      <c r="H207" s="40" t="str">
        <f>IF(ISBLANK(A207),"",IF(IFERROR(IF(ISBLANK(A207),"",VLOOKUP(A207,frente!A$2:G$976,5,FALSE)),"")="","N/A",IFERROR(IF(ISBLANK(A207),"",VLOOKUP(A207,frente!A$2:G$976,5,FALSE)),"")))</f>
        <v/>
      </c>
      <c r="I207" s="40" t="str">
        <f>IF(ISBLANK(A207),"",IF(IFERROR(IF(ISBLANK(A207),"",VLOOKUP(A207,frente!A$2:G$976,6,FALSE)),"")="","N/A",IFERROR(IF(ISBLANK(A207),"",VLOOKUP(A207,frente!A$2:G$976,6,FALSE)),"")))</f>
        <v/>
      </c>
    </row>
    <row r="208" spans="1:9" ht="18" thickBot="1" x14ac:dyDescent="0.35">
      <c r="A208" s="275"/>
      <c r="B208" s="298"/>
      <c r="C208" s="39" t="str">
        <f>IFERROR(IF(ISBLANK(A208),"",VLOOKUP(A208,frente!A$2:D$9835,2,FALSE)),"")</f>
        <v/>
      </c>
      <c r="D208" s="32" t="str">
        <f>IFERROR(IF(ISBLANK(A208),"",VLOOKUP(A208,frente!A$1:D$99866,3,FALSE)),"")</f>
        <v/>
      </c>
      <c r="E208" s="33" t="str">
        <f>IFERROR(IF(ISBLANK(B208),"",VLOOKUP(A208,frente!A$2:D$9835,4,FALSE)),"")</f>
        <v/>
      </c>
      <c r="F208" s="34" t="str">
        <f t="shared" si="3"/>
        <v/>
      </c>
      <c r="G208" s="3"/>
      <c r="H208" s="40" t="str">
        <f>IF(ISBLANK(A208),"",IF(IFERROR(IF(ISBLANK(A208),"",VLOOKUP(A208,frente!A$2:G$976,5,FALSE)),"")="","N/A",IFERROR(IF(ISBLANK(A208),"",VLOOKUP(A208,frente!A$2:G$976,5,FALSE)),"")))</f>
        <v/>
      </c>
      <c r="I208" s="40" t="str">
        <f>IF(ISBLANK(A208),"",IF(IFERROR(IF(ISBLANK(A208),"",VLOOKUP(A208,frente!A$2:G$976,6,FALSE)),"")="","N/A",IFERROR(IF(ISBLANK(A208),"",VLOOKUP(A208,frente!A$2:G$976,6,FALSE)),"")))</f>
        <v/>
      </c>
    </row>
    <row r="209" spans="1:9" ht="18" thickBot="1" x14ac:dyDescent="0.35">
      <c r="A209" s="275"/>
      <c r="B209" s="298"/>
      <c r="C209" s="39" t="str">
        <f>IFERROR(IF(ISBLANK(A209),"",VLOOKUP(A209,frente!A$2:D$9835,2,FALSE)),"")</f>
        <v/>
      </c>
      <c r="D209" s="32" t="str">
        <f>IFERROR(IF(ISBLANK(A209),"",VLOOKUP(A209,frente!A$1:D$99866,3,FALSE)),"")</f>
        <v/>
      </c>
      <c r="E209" s="33" t="str">
        <f>IFERROR(IF(ISBLANK(B209),"",VLOOKUP(A209,frente!A$2:D$9835,4,FALSE)),"")</f>
        <v/>
      </c>
      <c r="F209" s="34" t="str">
        <f t="shared" si="3"/>
        <v/>
      </c>
      <c r="G209" s="3"/>
      <c r="H209" s="40" t="str">
        <f>IF(ISBLANK(A209),"",IF(IFERROR(IF(ISBLANK(A209),"",VLOOKUP(A209,frente!A$2:G$976,5,FALSE)),"")="","N/A",IFERROR(IF(ISBLANK(A209),"",VLOOKUP(A209,frente!A$2:G$976,5,FALSE)),"")))</f>
        <v/>
      </c>
      <c r="I209" s="40" t="str">
        <f>IF(ISBLANK(A209),"",IF(IFERROR(IF(ISBLANK(A209),"",VLOOKUP(A209,frente!A$2:G$976,6,FALSE)),"")="","N/A",IFERROR(IF(ISBLANK(A209),"",VLOOKUP(A209,frente!A$2:G$976,6,FALSE)),"")))</f>
        <v/>
      </c>
    </row>
    <row r="210" spans="1:9" ht="18" thickBot="1" x14ac:dyDescent="0.35">
      <c r="A210" s="275"/>
      <c r="B210" s="298"/>
      <c r="C210" s="39" t="str">
        <f>IFERROR(IF(ISBLANK(A210),"",VLOOKUP(A210,frente!A$2:D$9835,2,FALSE)),"")</f>
        <v/>
      </c>
      <c r="D210" s="32" t="str">
        <f>IFERROR(IF(ISBLANK(A210),"",VLOOKUP(A210,frente!A$1:D$99866,3,FALSE)),"")</f>
        <v/>
      </c>
      <c r="E210" s="33" t="str">
        <f>IFERROR(IF(ISBLANK(B210),"",VLOOKUP(A210,frente!A$2:D$9835,4,FALSE)),"")</f>
        <v/>
      </c>
      <c r="F210" s="34" t="str">
        <f t="shared" si="3"/>
        <v/>
      </c>
      <c r="G210" s="3"/>
      <c r="H210" s="40" t="str">
        <f>IF(ISBLANK(A210),"",IF(IFERROR(IF(ISBLANK(A210),"",VLOOKUP(A210,frente!A$2:G$976,5,FALSE)),"")="","N/A",IFERROR(IF(ISBLANK(A210),"",VLOOKUP(A210,frente!A$2:G$976,5,FALSE)),"")))</f>
        <v/>
      </c>
      <c r="I210" s="40" t="str">
        <f>IF(ISBLANK(A210),"",IF(IFERROR(IF(ISBLANK(A210),"",VLOOKUP(A210,frente!A$2:G$976,6,FALSE)),"")="","N/A",IFERROR(IF(ISBLANK(A210),"",VLOOKUP(A210,frente!A$2:G$976,6,FALSE)),"")))</f>
        <v/>
      </c>
    </row>
    <row r="211" spans="1:9" ht="18" thickBot="1" x14ac:dyDescent="0.35">
      <c r="A211" s="275"/>
      <c r="B211" s="298"/>
      <c r="C211" s="39" t="str">
        <f>IFERROR(IF(ISBLANK(A211),"",VLOOKUP(A211,frente!A$2:D$9835,2,FALSE)),"")</f>
        <v/>
      </c>
      <c r="D211" s="32" t="str">
        <f>IFERROR(IF(ISBLANK(A211),"",VLOOKUP(A211,frente!A$1:D$99866,3,FALSE)),"")</f>
        <v/>
      </c>
      <c r="E211" s="33" t="str">
        <f>IFERROR(IF(ISBLANK(B211),"",VLOOKUP(A211,frente!A$2:D$9835,4,FALSE)),"")</f>
        <v/>
      </c>
      <c r="F211" s="34" t="str">
        <f t="shared" si="3"/>
        <v/>
      </c>
      <c r="G211" s="3"/>
      <c r="H211" s="40" t="str">
        <f>IF(ISBLANK(A211),"",IF(IFERROR(IF(ISBLANK(A211),"",VLOOKUP(A211,frente!A$2:G$976,5,FALSE)),"")="","N/A",IFERROR(IF(ISBLANK(A211),"",VLOOKUP(A211,frente!A$2:G$976,5,FALSE)),"")))</f>
        <v/>
      </c>
      <c r="I211" s="40" t="str">
        <f>IF(ISBLANK(A211),"",IF(IFERROR(IF(ISBLANK(A211),"",VLOOKUP(A211,frente!A$2:G$976,6,FALSE)),"")="","N/A",IFERROR(IF(ISBLANK(A211),"",VLOOKUP(A211,frente!A$2:G$976,6,FALSE)),"")))</f>
        <v/>
      </c>
    </row>
    <row r="212" spans="1:9" ht="18" thickBot="1" x14ac:dyDescent="0.35">
      <c r="A212" s="275"/>
      <c r="B212" s="298"/>
      <c r="C212" s="39" t="str">
        <f>IFERROR(IF(ISBLANK(A212),"",VLOOKUP(A212,frente!A$2:D$9835,2,FALSE)),"")</f>
        <v/>
      </c>
      <c r="D212" s="32" t="str">
        <f>IFERROR(IF(ISBLANK(A212),"",VLOOKUP(A212,frente!A$1:D$99866,3,FALSE)),"")</f>
        <v/>
      </c>
      <c r="E212" s="33" t="str">
        <f>IFERROR(IF(ISBLANK(B212),"",VLOOKUP(A212,frente!A$2:D$9835,4,FALSE)),"")</f>
        <v/>
      </c>
      <c r="F212" s="34" t="str">
        <f t="shared" si="3"/>
        <v/>
      </c>
      <c r="G212" s="3"/>
      <c r="H212" s="40" t="str">
        <f>IF(ISBLANK(A212),"",IF(IFERROR(IF(ISBLANK(A212),"",VLOOKUP(A212,frente!A$2:G$976,5,FALSE)),"")="","N/A",IFERROR(IF(ISBLANK(A212),"",VLOOKUP(A212,frente!A$2:G$976,5,FALSE)),"")))</f>
        <v/>
      </c>
      <c r="I212" s="40" t="str">
        <f>IF(ISBLANK(A212),"",IF(IFERROR(IF(ISBLANK(A212),"",VLOOKUP(A212,frente!A$2:G$976,6,FALSE)),"")="","N/A",IFERROR(IF(ISBLANK(A212),"",VLOOKUP(A212,frente!A$2:G$976,6,FALSE)),"")))</f>
        <v/>
      </c>
    </row>
    <row r="213" spans="1:9" ht="18" thickBot="1" x14ac:dyDescent="0.35">
      <c r="A213" s="275"/>
      <c r="B213" s="298"/>
      <c r="C213" s="39" t="str">
        <f>IFERROR(IF(ISBLANK(A213),"",VLOOKUP(A213,frente!A$2:D$9835,2,FALSE)),"")</f>
        <v/>
      </c>
      <c r="D213" s="32" t="str">
        <f>IFERROR(IF(ISBLANK(A213),"",VLOOKUP(A213,frente!A$1:D$99866,3,FALSE)),"")</f>
        <v/>
      </c>
      <c r="E213" s="33" t="str">
        <f>IFERROR(IF(ISBLANK(B213),"",VLOOKUP(A213,frente!A$2:D$9835,4,FALSE)),"")</f>
        <v/>
      </c>
      <c r="F213" s="34" t="str">
        <f t="shared" si="3"/>
        <v/>
      </c>
      <c r="G213" s="3"/>
      <c r="H213" s="40" t="str">
        <f>IF(ISBLANK(A213),"",IF(IFERROR(IF(ISBLANK(A213),"",VLOOKUP(A213,frente!A$2:G$976,5,FALSE)),"")="","N/A",IFERROR(IF(ISBLANK(A213),"",VLOOKUP(A213,frente!A$2:G$976,5,FALSE)),"")))</f>
        <v/>
      </c>
      <c r="I213" s="40" t="str">
        <f>IF(ISBLANK(A213),"",IF(IFERROR(IF(ISBLANK(A213),"",VLOOKUP(A213,frente!A$2:G$976,6,FALSE)),"")="","N/A",IFERROR(IF(ISBLANK(A213),"",VLOOKUP(A213,frente!A$2:G$976,6,FALSE)),"")))</f>
        <v/>
      </c>
    </row>
    <row r="214" spans="1:9" ht="18" thickBot="1" x14ac:dyDescent="0.35">
      <c r="A214" s="275"/>
      <c r="B214" s="298"/>
      <c r="C214" s="39" t="str">
        <f>IFERROR(IF(ISBLANK(A214),"",VLOOKUP(A214,frente!A$2:D$9835,2,FALSE)),"")</f>
        <v/>
      </c>
      <c r="D214" s="32" t="str">
        <f>IFERROR(IF(ISBLANK(A214),"",VLOOKUP(A214,frente!A$1:D$99866,3,FALSE)),"")</f>
        <v/>
      </c>
      <c r="E214" s="33" t="str">
        <f>IFERROR(IF(ISBLANK(B214),"",VLOOKUP(A214,frente!A$2:D$9835,4,FALSE)),"")</f>
        <v/>
      </c>
      <c r="F214" s="34" t="str">
        <f t="shared" si="3"/>
        <v/>
      </c>
      <c r="G214" s="3"/>
      <c r="H214" s="40" t="str">
        <f>IF(ISBLANK(A214),"",IF(IFERROR(IF(ISBLANK(A214),"",VLOOKUP(A214,frente!A$2:G$976,5,FALSE)),"")="","N/A",IFERROR(IF(ISBLANK(A214),"",VLOOKUP(A214,frente!A$2:G$976,5,FALSE)),"")))</f>
        <v/>
      </c>
      <c r="I214" s="40" t="str">
        <f>IF(ISBLANK(A214),"",IF(IFERROR(IF(ISBLANK(A214),"",VLOOKUP(A214,frente!A$2:G$976,6,FALSE)),"")="","N/A",IFERROR(IF(ISBLANK(A214),"",VLOOKUP(A214,frente!A$2:G$976,6,FALSE)),"")))</f>
        <v/>
      </c>
    </row>
    <row r="215" spans="1:9" ht="18" thickBot="1" x14ac:dyDescent="0.35">
      <c r="A215" s="275"/>
      <c r="B215" s="298"/>
      <c r="C215" s="39" t="str">
        <f>IFERROR(IF(ISBLANK(A215),"",VLOOKUP(A215,frente!A$2:D$9835,2,FALSE)),"")</f>
        <v/>
      </c>
      <c r="D215" s="32" t="str">
        <f>IFERROR(IF(ISBLANK(A215),"",VLOOKUP(A215,frente!A$1:D$99866,3,FALSE)),"")</f>
        <v/>
      </c>
      <c r="E215" s="33" t="str">
        <f>IFERROR(IF(ISBLANK(B215),"",VLOOKUP(A215,frente!A$2:D$9835,4,FALSE)),"")</f>
        <v/>
      </c>
      <c r="F215" s="34" t="str">
        <f t="shared" si="3"/>
        <v/>
      </c>
      <c r="G215" s="3"/>
      <c r="H215" s="40" t="str">
        <f>IF(ISBLANK(A215),"",IF(IFERROR(IF(ISBLANK(A215),"",VLOOKUP(A215,frente!A$2:G$976,5,FALSE)),"")="","N/A",IFERROR(IF(ISBLANK(A215),"",VLOOKUP(A215,frente!A$2:G$976,5,FALSE)),"")))</f>
        <v/>
      </c>
      <c r="I215" s="40" t="str">
        <f>IF(ISBLANK(A215),"",IF(IFERROR(IF(ISBLANK(A215),"",VLOOKUP(A215,frente!A$2:G$976,6,FALSE)),"")="","N/A",IFERROR(IF(ISBLANK(A215),"",VLOOKUP(A215,frente!A$2:G$976,6,FALSE)),"")))</f>
        <v/>
      </c>
    </row>
    <row r="216" spans="1:9" ht="18" thickBot="1" x14ac:dyDescent="0.35">
      <c r="A216" s="275"/>
      <c r="B216" s="298"/>
      <c r="C216" s="39" t="str">
        <f>IFERROR(IF(ISBLANK(A216),"",VLOOKUP(A216,frente!A$2:D$9835,2,FALSE)),"")</f>
        <v/>
      </c>
      <c r="D216" s="32" t="str">
        <f>IFERROR(IF(ISBLANK(A216),"",VLOOKUP(A216,frente!A$1:D$99866,3,FALSE)),"")</f>
        <v/>
      </c>
      <c r="E216" s="33" t="str">
        <f>IFERROR(IF(ISBLANK(B216),"",VLOOKUP(A216,frente!A$2:D$9835,4,FALSE)),"")</f>
        <v/>
      </c>
      <c r="F216" s="34" t="str">
        <f t="shared" si="3"/>
        <v/>
      </c>
      <c r="G216" s="3"/>
      <c r="H216" s="40" t="str">
        <f>IF(ISBLANK(A216),"",IF(IFERROR(IF(ISBLANK(A216),"",VLOOKUP(A216,frente!A$2:G$976,5,FALSE)),"")="","N/A",IFERROR(IF(ISBLANK(A216),"",VLOOKUP(A216,frente!A$2:G$976,5,FALSE)),"")))</f>
        <v/>
      </c>
      <c r="I216" s="40" t="str">
        <f>IF(ISBLANK(A216),"",IF(IFERROR(IF(ISBLANK(A216),"",VLOOKUP(A216,frente!A$2:G$976,6,FALSE)),"")="","N/A",IFERROR(IF(ISBLANK(A216),"",VLOOKUP(A216,frente!A$2:G$976,6,FALSE)),"")))</f>
        <v/>
      </c>
    </row>
    <row r="217" spans="1:9" ht="18" thickBot="1" x14ac:dyDescent="0.35">
      <c r="A217" s="275"/>
      <c r="B217" s="298"/>
      <c r="C217" s="39" t="str">
        <f>IFERROR(IF(ISBLANK(A217),"",VLOOKUP(A217,frente!A$2:D$9835,2,FALSE)),"")</f>
        <v/>
      </c>
      <c r="D217" s="32" t="str">
        <f>IFERROR(IF(ISBLANK(A217),"",VLOOKUP(A217,frente!A$1:D$99866,3,FALSE)),"")</f>
        <v/>
      </c>
      <c r="E217" s="33" t="str">
        <f>IFERROR(IF(ISBLANK(B217),"",VLOOKUP(A217,frente!A$2:D$9835,4,FALSE)),"")</f>
        <v/>
      </c>
      <c r="F217" s="34" t="str">
        <f t="shared" si="3"/>
        <v/>
      </c>
      <c r="G217" s="3"/>
      <c r="H217" s="40" t="str">
        <f>IF(ISBLANK(A217),"",IF(IFERROR(IF(ISBLANK(A217),"",VLOOKUP(A217,frente!A$2:G$976,5,FALSE)),"")="","N/A",IFERROR(IF(ISBLANK(A217),"",VLOOKUP(A217,frente!A$2:G$976,5,FALSE)),"")))</f>
        <v/>
      </c>
      <c r="I217" s="40" t="str">
        <f>IF(ISBLANK(A217),"",IF(IFERROR(IF(ISBLANK(A217),"",VLOOKUP(A217,frente!A$2:G$976,6,FALSE)),"")="","N/A",IFERROR(IF(ISBLANK(A217),"",VLOOKUP(A217,frente!A$2:G$976,6,FALSE)),"")))</f>
        <v/>
      </c>
    </row>
    <row r="218" spans="1:9" ht="18" thickBot="1" x14ac:dyDescent="0.35">
      <c r="A218" s="275"/>
      <c r="B218" s="298"/>
      <c r="C218" s="39" t="str">
        <f>IFERROR(IF(ISBLANK(A218),"",VLOOKUP(A218,frente!A$2:D$9835,2,FALSE)),"")</f>
        <v/>
      </c>
      <c r="D218" s="32" t="str">
        <f>IFERROR(IF(ISBLANK(A218),"",VLOOKUP(A218,frente!A$1:D$99866,3,FALSE)),"")</f>
        <v/>
      </c>
      <c r="E218" s="33" t="str">
        <f>IFERROR(IF(ISBLANK(B218),"",VLOOKUP(A218,frente!A$2:D$9835,4,FALSE)),"")</f>
        <v/>
      </c>
      <c r="F218" s="34" t="str">
        <f t="shared" si="3"/>
        <v/>
      </c>
      <c r="G218" s="3"/>
      <c r="H218" s="40" t="str">
        <f>IF(ISBLANK(A218),"",IF(IFERROR(IF(ISBLANK(A218),"",VLOOKUP(A218,frente!A$2:G$976,5,FALSE)),"")="","N/A",IFERROR(IF(ISBLANK(A218),"",VLOOKUP(A218,frente!A$2:G$976,5,FALSE)),"")))</f>
        <v/>
      </c>
      <c r="I218" s="40" t="str">
        <f>IF(ISBLANK(A218),"",IF(IFERROR(IF(ISBLANK(A218),"",VLOOKUP(A218,frente!A$2:G$976,6,FALSE)),"")="","N/A",IFERROR(IF(ISBLANK(A218),"",VLOOKUP(A218,frente!A$2:G$976,6,FALSE)),"")))</f>
        <v/>
      </c>
    </row>
    <row r="219" spans="1:9" ht="18" thickBot="1" x14ac:dyDescent="0.35">
      <c r="A219" s="275"/>
      <c r="B219" s="298"/>
      <c r="C219" s="39" t="str">
        <f>IFERROR(IF(ISBLANK(A219),"",VLOOKUP(A219,frente!A$2:D$9835,2,FALSE)),"")</f>
        <v/>
      </c>
      <c r="D219" s="32" t="str">
        <f>IFERROR(IF(ISBLANK(A219),"",VLOOKUP(A219,frente!A$1:D$99866,3,FALSE)),"")</f>
        <v/>
      </c>
      <c r="E219" s="33" t="str">
        <f>IFERROR(IF(ISBLANK(B219),"",VLOOKUP(A219,frente!A$2:D$9835,4,FALSE)),"")</f>
        <v/>
      </c>
      <c r="F219" s="34" t="str">
        <f t="shared" si="3"/>
        <v/>
      </c>
      <c r="G219" s="3"/>
      <c r="H219" s="40" t="str">
        <f>IF(ISBLANK(A219),"",IF(IFERROR(IF(ISBLANK(A219),"",VLOOKUP(A219,frente!A$2:G$976,5,FALSE)),"")="","N/A",IFERROR(IF(ISBLANK(A219),"",VLOOKUP(A219,frente!A$2:G$976,5,FALSE)),"")))</f>
        <v/>
      </c>
      <c r="I219" s="40" t="str">
        <f>IF(ISBLANK(A219),"",IF(IFERROR(IF(ISBLANK(A219),"",VLOOKUP(A219,frente!A$2:G$976,6,FALSE)),"")="","N/A",IFERROR(IF(ISBLANK(A219),"",VLOOKUP(A219,frente!A$2:G$976,6,FALSE)),"")))</f>
        <v/>
      </c>
    </row>
    <row r="220" spans="1:9" ht="18" thickBot="1" x14ac:dyDescent="0.35">
      <c r="A220" s="275"/>
      <c r="B220" s="298"/>
      <c r="C220" s="39" t="str">
        <f>IFERROR(IF(ISBLANK(A220),"",VLOOKUP(A220,frente!A$2:D$9835,2,FALSE)),"")</f>
        <v/>
      </c>
      <c r="D220" s="32" t="str">
        <f>IFERROR(IF(ISBLANK(A220),"",VLOOKUP(A220,frente!A$1:D$99866,3,FALSE)),"")</f>
        <v/>
      </c>
      <c r="E220" s="33" t="str">
        <f>IFERROR(IF(ISBLANK(B220),"",VLOOKUP(A220,frente!A$2:D$9835,4,FALSE)),"")</f>
        <v/>
      </c>
      <c r="F220" s="34" t="str">
        <f t="shared" si="3"/>
        <v/>
      </c>
      <c r="G220" s="3"/>
      <c r="H220" s="40" t="str">
        <f>IF(ISBLANK(A220),"",IF(IFERROR(IF(ISBLANK(A220),"",VLOOKUP(A220,frente!A$2:G$976,5,FALSE)),"")="","N/A",IFERROR(IF(ISBLANK(A220),"",VLOOKUP(A220,frente!A$2:G$976,5,FALSE)),"")))</f>
        <v/>
      </c>
      <c r="I220" s="40" t="str">
        <f>IF(ISBLANK(A220),"",IF(IFERROR(IF(ISBLANK(A220),"",VLOOKUP(A220,frente!A$2:G$976,6,FALSE)),"")="","N/A",IFERROR(IF(ISBLANK(A220),"",VLOOKUP(A220,frente!A$2:G$976,6,FALSE)),"")))</f>
        <v/>
      </c>
    </row>
    <row r="221" spans="1:9" ht="18" thickBot="1" x14ac:dyDescent="0.35">
      <c r="A221" s="275"/>
      <c r="B221" s="298"/>
      <c r="C221" s="39" t="str">
        <f>IFERROR(IF(ISBLANK(A221),"",VLOOKUP(A221,frente!A$2:D$9835,2,FALSE)),"")</f>
        <v/>
      </c>
      <c r="D221" s="32" t="str">
        <f>IFERROR(IF(ISBLANK(A221),"",VLOOKUP(A221,frente!A$1:D$99866,3,FALSE)),"")</f>
        <v/>
      </c>
      <c r="E221" s="33" t="str">
        <f>IFERROR(IF(ISBLANK(B221),"",VLOOKUP(A221,frente!A$2:D$9835,4,FALSE)),"")</f>
        <v/>
      </c>
      <c r="F221" s="34" t="str">
        <f t="shared" si="3"/>
        <v/>
      </c>
      <c r="G221" s="3"/>
      <c r="H221" s="40" t="str">
        <f>IF(ISBLANK(A221),"",IF(IFERROR(IF(ISBLANK(A221),"",VLOOKUP(A221,frente!A$2:G$976,5,FALSE)),"")="","N/A",IFERROR(IF(ISBLANK(A221),"",VLOOKUP(A221,frente!A$2:G$976,5,FALSE)),"")))</f>
        <v/>
      </c>
      <c r="I221" s="40" t="str">
        <f>IF(ISBLANK(A221),"",IF(IFERROR(IF(ISBLANK(A221),"",VLOOKUP(A221,frente!A$2:G$976,6,FALSE)),"")="","N/A",IFERROR(IF(ISBLANK(A221),"",VLOOKUP(A221,frente!A$2:G$976,6,FALSE)),"")))</f>
        <v/>
      </c>
    </row>
    <row r="222" spans="1:9" ht="18" thickBot="1" x14ac:dyDescent="0.35">
      <c r="A222" s="275"/>
      <c r="B222" s="298"/>
      <c r="C222" s="39" t="str">
        <f>IFERROR(IF(ISBLANK(A222),"",VLOOKUP(A222,frente!A$2:D$9835,2,FALSE)),"")</f>
        <v/>
      </c>
      <c r="D222" s="32" t="str">
        <f>IFERROR(IF(ISBLANK(A222),"",VLOOKUP(A222,frente!A$1:D$99866,3,FALSE)),"")</f>
        <v/>
      </c>
      <c r="E222" s="33" t="str">
        <f>IFERROR(IF(ISBLANK(B222),"",VLOOKUP(A222,frente!A$2:D$9835,4,FALSE)),"")</f>
        <v/>
      </c>
      <c r="F222" s="34" t="str">
        <f t="shared" si="3"/>
        <v/>
      </c>
      <c r="G222" s="3"/>
      <c r="H222" s="40" t="str">
        <f>IF(ISBLANK(A222),"",IF(IFERROR(IF(ISBLANK(A222),"",VLOOKUP(A222,frente!A$2:G$976,5,FALSE)),"")="","N/A",IFERROR(IF(ISBLANK(A222),"",VLOOKUP(A222,frente!A$2:G$976,5,FALSE)),"")))</f>
        <v/>
      </c>
      <c r="I222" s="40" t="str">
        <f>IF(ISBLANK(A222),"",IF(IFERROR(IF(ISBLANK(A222),"",VLOOKUP(A222,frente!A$2:G$976,6,FALSE)),"")="","N/A",IFERROR(IF(ISBLANK(A222),"",VLOOKUP(A222,frente!A$2:G$976,6,FALSE)),"")))</f>
        <v/>
      </c>
    </row>
    <row r="223" spans="1:9" ht="18" thickBot="1" x14ac:dyDescent="0.35">
      <c r="A223" s="275"/>
      <c r="B223" s="298"/>
      <c r="C223" s="39" t="str">
        <f>IFERROR(IF(ISBLANK(A223),"",VLOOKUP(A223,frente!A$2:D$9835,2,FALSE)),"")</f>
        <v/>
      </c>
      <c r="D223" s="32" t="str">
        <f>IFERROR(IF(ISBLANK(A223),"",VLOOKUP(A223,frente!A$1:D$99866,3,FALSE)),"")</f>
        <v/>
      </c>
      <c r="E223" s="33" t="str">
        <f>IFERROR(IF(ISBLANK(B223),"",VLOOKUP(A223,frente!A$2:D$9835,4,FALSE)),"")</f>
        <v/>
      </c>
      <c r="F223" s="34" t="str">
        <f t="shared" si="3"/>
        <v/>
      </c>
      <c r="G223" s="3"/>
      <c r="H223" s="40" t="str">
        <f>IF(ISBLANK(A223),"",IF(IFERROR(IF(ISBLANK(A223),"",VLOOKUP(A223,frente!A$2:G$976,5,FALSE)),"")="","N/A",IFERROR(IF(ISBLANK(A223),"",VLOOKUP(A223,frente!A$2:G$976,5,FALSE)),"")))</f>
        <v/>
      </c>
      <c r="I223" s="40" t="str">
        <f>IF(ISBLANK(A223),"",IF(IFERROR(IF(ISBLANK(A223),"",VLOOKUP(A223,frente!A$2:G$976,6,FALSE)),"")="","N/A",IFERROR(IF(ISBLANK(A223),"",VLOOKUP(A223,frente!A$2:G$976,6,FALSE)),"")))</f>
        <v/>
      </c>
    </row>
    <row r="224" spans="1:9" ht="18" thickBot="1" x14ac:dyDescent="0.35">
      <c r="A224" s="275"/>
      <c r="B224" s="298"/>
      <c r="C224" s="39" t="str">
        <f>IFERROR(IF(ISBLANK(A224),"",VLOOKUP(A224,frente!A$2:D$9835,2,FALSE)),"")</f>
        <v/>
      </c>
      <c r="D224" s="32" t="str">
        <f>IFERROR(IF(ISBLANK(A224),"",VLOOKUP(A224,frente!A$1:D$99866,3,FALSE)),"")</f>
        <v/>
      </c>
      <c r="E224" s="33" t="str">
        <f>IFERROR(IF(ISBLANK(B224),"",VLOOKUP(A224,frente!A$2:D$9835,4,FALSE)),"")</f>
        <v/>
      </c>
      <c r="F224" s="34" t="str">
        <f t="shared" si="3"/>
        <v/>
      </c>
      <c r="G224" s="3"/>
      <c r="H224" s="40" t="str">
        <f>IF(ISBLANK(A224),"",IF(IFERROR(IF(ISBLANK(A224),"",VLOOKUP(A224,frente!A$2:G$976,5,FALSE)),"")="","N/A",IFERROR(IF(ISBLANK(A224),"",VLOOKUP(A224,frente!A$2:G$976,5,FALSE)),"")))</f>
        <v/>
      </c>
      <c r="I224" s="40" t="str">
        <f>IF(ISBLANK(A224),"",IF(IFERROR(IF(ISBLANK(A224),"",VLOOKUP(A224,frente!A$2:G$976,6,FALSE)),"")="","N/A",IFERROR(IF(ISBLANK(A224),"",VLOOKUP(A224,frente!A$2:G$976,6,FALSE)),"")))</f>
        <v/>
      </c>
    </row>
    <row r="225" spans="1:9" ht="18" thickBot="1" x14ac:dyDescent="0.35">
      <c r="A225" s="275"/>
      <c r="B225" s="298"/>
      <c r="C225" s="39" t="str">
        <f>IFERROR(IF(ISBLANK(A225),"",VLOOKUP(A225,frente!A$2:D$9835,2,FALSE)),"")</f>
        <v/>
      </c>
      <c r="D225" s="32" t="str">
        <f>IFERROR(IF(ISBLANK(A225),"",VLOOKUP(A225,frente!A$1:D$99866,3,FALSE)),"")</f>
        <v/>
      </c>
      <c r="E225" s="33" t="str">
        <f>IFERROR(IF(ISBLANK(B225),"",VLOOKUP(A225,frente!A$2:D$9835,4,FALSE)),"")</f>
        <v/>
      </c>
      <c r="F225" s="34" t="str">
        <f t="shared" si="3"/>
        <v/>
      </c>
      <c r="G225" s="3"/>
      <c r="H225" s="40" t="str">
        <f>IF(ISBLANK(A225),"",IF(IFERROR(IF(ISBLANK(A225),"",VLOOKUP(A225,frente!A$2:G$976,5,FALSE)),"")="","N/A",IFERROR(IF(ISBLANK(A225),"",VLOOKUP(A225,frente!A$2:G$976,5,FALSE)),"")))</f>
        <v/>
      </c>
      <c r="I225" s="40" t="str">
        <f>IF(ISBLANK(A225),"",IF(IFERROR(IF(ISBLANK(A225),"",VLOOKUP(A225,frente!A$2:G$976,6,FALSE)),"")="","N/A",IFERROR(IF(ISBLANK(A225),"",VLOOKUP(A225,frente!A$2:G$976,6,FALSE)),"")))</f>
        <v/>
      </c>
    </row>
    <row r="226" spans="1:9" ht="18" thickBot="1" x14ac:dyDescent="0.35">
      <c r="A226" s="275"/>
      <c r="B226" s="298"/>
      <c r="C226" s="39" t="str">
        <f>IFERROR(IF(ISBLANK(A226),"",VLOOKUP(A226,frente!A$2:D$9835,2,FALSE)),"")</f>
        <v/>
      </c>
      <c r="D226" s="32" t="str">
        <f>IFERROR(IF(ISBLANK(A226),"",VLOOKUP(A226,frente!A$1:D$99866,3,FALSE)),"")</f>
        <v/>
      </c>
      <c r="E226" s="33" t="str">
        <f>IFERROR(IF(ISBLANK(B226),"",VLOOKUP(A226,frente!A$2:D$9835,4,FALSE)),"")</f>
        <v/>
      </c>
      <c r="F226" s="34" t="str">
        <f t="shared" si="3"/>
        <v/>
      </c>
      <c r="G226" s="3"/>
      <c r="H226" s="40" t="str">
        <f>IF(ISBLANK(A226),"",IF(IFERROR(IF(ISBLANK(A226),"",VLOOKUP(A226,frente!A$2:G$976,5,FALSE)),"")="","N/A",IFERROR(IF(ISBLANK(A226),"",VLOOKUP(A226,frente!A$2:G$976,5,FALSE)),"")))</f>
        <v/>
      </c>
      <c r="I226" s="40" t="str">
        <f>IF(ISBLANK(A226),"",IF(IFERROR(IF(ISBLANK(A226),"",VLOOKUP(A226,frente!A$2:G$976,6,FALSE)),"")="","N/A",IFERROR(IF(ISBLANK(A226),"",VLOOKUP(A226,frente!A$2:G$976,6,FALSE)),"")))</f>
        <v/>
      </c>
    </row>
    <row r="227" spans="1:9" ht="18" thickBot="1" x14ac:dyDescent="0.35">
      <c r="A227" s="275"/>
      <c r="B227" s="298"/>
      <c r="C227" s="39" t="str">
        <f>IFERROR(IF(ISBLANK(A227),"",VLOOKUP(A227,frente!A$2:D$9835,2,FALSE)),"")</f>
        <v/>
      </c>
      <c r="D227" s="32" t="str">
        <f>IFERROR(IF(ISBLANK(A227),"",VLOOKUP(A227,frente!A$1:D$99866,3,FALSE)),"")</f>
        <v/>
      </c>
      <c r="E227" s="33" t="str">
        <f>IFERROR(IF(ISBLANK(B227),"",VLOOKUP(A227,frente!A$2:D$9835,4,FALSE)),"")</f>
        <v/>
      </c>
      <c r="F227" s="34" t="str">
        <f t="shared" si="3"/>
        <v/>
      </c>
      <c r="G227" s="3"/>
      <c r="H227" s="40" t="str">
        <f>IF(ISBLANK(A227),"",IF(IFERROR(IF(ISBLANK(A227),"",VLOOKUP(A227,frente!A$2:G$976,5,FALSE)),"")="","N/A",IFERROR(IF(ISBLANK(A227),"",VLOOKUP(A227,frente!A$2:G$976,5,FALSE)),"")))</f>
        <v/>
      </c>
      <c r="I227" s="40" t="str">
        <f>IF(ISBLANK(A227),"",IF(IFERROR(IF(ISBLANK(A227),"",VLOOKUP(A227,frente!A$2:G$976,6,FALSE)),"")="","N/A",IFERROR(IF(ISBLANK(A227),"",VLOOKUP(A227,frente!A$2:G$976,6,FALSE)),"")))</f>
        <v/>
      </c>
    </row>
    <row r="228" spans="1:9" ht="18" thickBot="1" x14ac:dyDescent="0.35">
      <c r="A228" s="275"/>
      <c r="B228" s="298"/>
      <c r="C228" s="39" t="str">
        <f>IFERROR(IF(ISBLANK(A228),"",VLOOKUP(A228,frente!A$2:D$9835,2,FALSE)),"")</f>
        <v/>
      </c>
      <c r="D228" s="32" t="str">
        <f>IFERROR(IF(ISBLANK(A228),"",VLOOKUP(A228,frente!A$1:D$99866,3,FALSE)),"")</f>
        <v/>
      </c>
      <c r="E228" s="33" t="str">
        <f>IFERROR(IF(ISBLANK(B228),"",VLOOKUP(A228,frente!A$2:D$9835,4,FALSE)),"")</f>
        <v/>
      </c>
      <c r="F228" s="34" t="str">
        <f t="shared" si="3"/>
        <v/>
      </c>
      <c r="G228" s="3"/>
      <c r="H228" s="40" t="str">
        <f>IF(ISBLANK(A228),"",IF(IFERROR(IF(ISBLANK(A228),"",VLOOKUP(A228,frente!A$2:G$976,5,FALSE)),"")="","N/A",IFERROR(IF(ISBLANK(A228),"",VLOOKUP(A228,frente!A$2:G$976,5,FALSE)),"")))</f>
        <v/>
      </c>
      <c r="I228" s="40" t="str">
        <f>IF(ISBLANK(A228),"",IF(IFERROR(IF(ISBLANK(A228),"",VLOOKUP(A228,frente!A$2:G$976,6,FALSE)),"")="","N/A",IFERROR(IF(ISBLANK(A228),"",VLOOKUP(A228,frente!A$2:G$976,6,FALSE)),"")))</f>
        <v/>
      </c>
    </row>
    <row r="229" spans="1:9" ht="18" thickBot="1" x14ac:dyDescent="0.35">
      <c r="A229" s="275"/>
      <c r="B229" s="298"/>
      <c r="C229" s="39" t="str">
        <f>IFERROR(IF(ISBLANK(A229),"",VLOOKUP(A229,frente!A$2:D$9835,2,FALSE)),"")</f>
        <v/>
      </c>
      <c r="D229" s="32" t="str">
        <f>IFERROR(IF(ISBLANK(A229),"",VLOOKUP(A229,frente!A$1:D$99866,3,FALSE)),"")</f>
        <v/>
      </c>
      <c r="E229" s="33" t="str">
        <f>IFERROR(IF(ISBLANK(B229),"",VLOOKUP(A229,frente!A$2:D$9835,4,FALSE)),"")</f>
        <v/>
      </c>
      <c r="F229" s="34" t="str">
        <f t="shared" si="3"/>
        <v/>
      </c>
      <c r="G229" s="3"/>
      <c r="H229" s="40" t="str">
        <f>IF(ISBLANK(A229),"",IF(IFERROR(IF(ISBLANK(A229),"",VLOOKUP(A229,frente!A$2:G$976,5,FALSE)),"")="","N/A",IFERROR(IF(ISBLANK(A229),"",VLOOKUP(A229,frente!A$2:G$976,5,FALSE)),"")))</f>
        <v/>
      </c>
      <c r="I229" s="40" t="str">
        <f>IF(ISBLANK(A229),"",IF(IFERROR(IF(ISBLANK(A229),"",VLOOKUP(A229,frente!A$2:G$976,6,FALSE)),"")="","N/A",IFERROR(IF(ISBLANK(A229),"",VLOOKUP(A229,frente!A$2:G$976,6,FALSE)),"")))</f>
        <v/>
      </c>
    </row>
    <row r="230" spans="1:9" ht="18" thickBot="1" x14ac:dyDescent="0.35">
      <c r="A230" s="275"/>
      <c r="B230" s="298"/>
      <c r="C230" s="39" t="str">
        <f>IFERROR(IF(ISBLANK(A230),"",VLOOKUP(A230,frente!A$2:D$9835,2,FALSE)),"")</f>
        <v/>
      </c>
      <c r="D230" s="32" t="str">
        <f>IFERROR(IF(ISBLANK(A230),"",VLOOKUP(A230,frente!A$1:D$99866,3,FALSE)),"")</f>
        <v/>
      </c>
      <c r="E230" s="33" t="str">
        <f>IFERROR(IF(ISBLANK(B230),"",VLOOKUP(A230,frente!A$2:D$9835,4,FALSE)),"")</f>
        <v/>
      </c>
      <c r="F230" s="34" t="str">
        <f t="shared" si="3"/>
        <v/>
      </c>
      <c r="G230" s="3"/>
      <c r="H230" s="40" t="str">
        <f>IF(ISBLANK(A230),"",IF(IFERROR(IF(ISBLANK(A230),"",VLOOKUP(A230,frente!A$2:G$976,5,FALSE)),"")="","N/A",IFERROR(IF(ISBLANK(A230),"",VLOOKUP(A230,frente!A$2:G$976,5,FALSE)),"")))</f>
        <v/>
      </c>
      <c r="I230" s="40" t="str">
        <f>IF(ISBLANK(A230),"",IF(IFERROR(IF(ISBLANK(A230),"",VLOOKUP(A230,frente!A$2:G$976,6,FALSE)),"")="","N/A",IFERROR(IF(ISBLANK(A230),"",VLOOKUP(A230,frente!A$2:G$976,6,FALSE)),"")))</f>
        <v/>
      </c>
    </row>
    <row r="231" spans="1:9" ht="18" thickBot="1" x14ac:dyDescent="0.35">
      <c r="A231" s="275"/>
      <c r="B231" s="298"/>
      <c r="C231" s="39" t="str">
        <f>IFERROR(IF(ISBLANK(A231),"",VLOOKUP(A231,frente!A$2:D$9835,2,FALSE)),"")</f>
        <v/>
      </c>
      <c r="D231" s="32" t="str">
        <f>IFERROR(IF(ISBLANK(A231),"",VLOOKUP(A231,frente!A$1:D$99866,3,FALSE)),"")</f>
        <v/>
      </c>
      <c r="E231" s="33" t="str">
        <f>IFERROR(IF(ISBLANK(B231),"",VLOOKUP(A231,frente!A$2:D$9835,4,FALSE)),"")</f>
        <v/>
      </c>
      <c r="F231" s="34" t="str">
        <f t="shared" si="3"/>
        <v/>
      </c>
      <c r="G231" s="3"/>
      <c r="H231" s="40" t="str">
        <f>IF(ISBLANK(A231),"",IF(IFERROR(IF(ISBLANK(A231),"",VLOOKUP(A231,frente!A$2:G$976,5,FALSE)),"")="","N/A",IFERROR(IF(ISBLANK(A231),"",VLOOKUP(A231,frente!A$2:G$976,5,FALSE)),"")))</f>
        <v/>
      </c>
      <c r="I231" s="40" t="str">
        <f>IF(ISBLANK(A231),"",IF(IFERROR(IF(ISBLANK(A231),"",VLOOKUP(A231,frente!A$2:G$976,6,FALSE)),"")="","N/A",IFERROR(IF(ISBLANK(A231),"",VLOOKUP(A231,frente!A$2:G$976,6,FALSE)),"")))</f>
        <v/>
      </c>
    </row>
    <row r="232" spans="1:9" ht="18" thickBot="1" x14ac:dyDescent="0.35">
      <c r="A232" s="275"/>
      <c r="B232" s="298"/>
      <c r="C232" s="39" t="str">
        <f>IFERROR(IF(ISBLANK(A232),"",VLOOKUP(A232,frente!A$2:D$9835,2,FALSE)),"")</f>
        <v/>
      </c>
      <c r="D232" s="32" t="str">
        <f>IFERROR(IF(ISBLANK(A232),"",VLOOKUP(A232,frente!A$1:D$99866,3,FALSE)),"")</f>
        <v/>
      </c>
      <c r="E232" s="33" t="str">
        <f>IFERROR(IF(ISBLANK(B232),"",VLOOKUP(A232,frente!A$2:D$9835,4,FALSE)),"")</f>
        <v/>
      </c>
      <c r="F232" s="34" t="str">
        <f t="shared" si="3"/>
        <v/>
      </c>
      <c r="G232" s="3"/>
      <c r="H232" s="40" t="str">
        <f>IF(ISBLANK(A232),"",IF(IFERROR(IF(ISBLANK(A232),"",VLOOKUP(A232,frente!A$2:G$976,5,FALSE)),"")="","N/A",IFERROR(IF(ISBLANK(A232),"",VLOOKUP(A232,frente!A$2:G$976,5,FALSE)),"")))</f>
        <v/>
      </c>
      <c r="I232" s="40" t="str">
        <f>IF(ISBLANK(A232),"",IF(IFERROR(IF(ISBLANK(A232),"",VLOOKUP(A232,frente!A$2:G$976,6,FALSE)),"")="","N/A",IFERROR(IF(ISBLANK(A232),"",VLOOKUP(A232,frente!A$2:G$976,6,FALSE)),"")))</f>
        <v/>
      </c>
    </row>
    <row r="233" spans="1:9" ht="18" thickBot="1" x14ac:dyDescent="0.35">
      <c r="A233" s="275"/>
      <c r="B233" s="298"/>
      <c r="C233" s="39" t="str">
        <f>IFERROR(IF(ISBLANK(A233),"",VLOOKUP(A233,frente!A$2:D$9835,2,FALSE)),"")</f>
        <v/>
      </c>
      <c r="D233" s="32" t="str">
        <f>IFERROR(IF(ISBLANK(A233),"",VLOOKUP(A233,frente!A$1:D$99866,3,FALSE)),"")</f>
        <v/>
      </c>
      <c r="E233" s="33" t="str">
        <f>IFERROR(IF(ISBLANK(B233),"",VLOOKUP(A233,frente!A$2:D$9835,4,FALSE)),"")</f>
        <v/>
      </c>
      <c r="F233" s="34" t="str">
        <f t="shared" si="3"/>
        <v/>
      </c>
      <c r="G233" s="3"/>
      <c r="H233" s="40" t="str">
        <f>IF(ISBLANK(A233),"",IF(IFERROR(IF(ISBLANK(A233),"",VLOOKUP(A233,frente!A$2:G$976,5,FALSE)),"")="","N/A",IFERROR(IF(ISBLANK(A233),"",VLOOKUP(A233,frente!A$2:G$976,5,FALSE)),"")))</f>
        <v/>
      </c>
      <c r="I233" s="40" t="str">
        <f>IF(ISBLANK(A233),"",IF(IFERROR(IF(ISBLANK(A233),"",VLOOKUP(A233,frente!A$2:G$976,6,FALSE)),"")="","N/A",IFERROR(IF(ISBLANK(A233),"",VLOOKUP(A233,frente!A$2:G$976,6,FALSE)),"")))</f>
        <v/>
      </c>
    </row>
    <row r="234" spans="1:9" ht="18" thickBot="1" x14ac:dyDescent="0.35">
      <c r="A234" s="275"/>
      <c r="B234" s="298"/>
      <c r="C234" s="39" t="str">
        <f>IFERROR(IF(ISBLANK(A234),"",VLOOKUP(A234,frente!A$2:D$9835,2,FALSE)),"")</f>
        <v/>
      </c>
      <c r="D234" s="32" t="str">
        <f>IFERROR(IF(ISBLANK(A234),"",VLOOKUP(A234,frente!A$1:D$99866,3,FALSE)),"")</f>
        <v/>
      </c>
      <c r="E234" s="33" t="str">
        <f>IFERROR(IF(ISBLANK(B234),"",VLOOKUP(A234,frente!A$2:D$9835,4,FALSE)),"")</f>
        <v/>
      </c>
      <c r="F234" s="34" t="str">
        <f t="shared" si="3"/>
        <v/>
      </c>
      <c r="G234" s="3"/>
      <c r="H234" s="40" t="str">
        <f>IF(ISBLANK(A234),"",IF(IFERROR(IF(ISBLANK(A234),"",VLOOKUP(A234,frente!A$2:G$976,5,FALSE)),"")="","N/A",IFERROR(IF(ISBLANK(A234),"",VLOOKUP(A234,frente!A$2:G$976,5,FALSE)),"")))</f>
        <v/>
      </c>
      <c r="I234" s="40" t="str">
        <f>IF(ISBLANK(A234),"",IF(IFERROR(IF(ISBLANK(A234),"",VLOOKUP(A234,frente!A$2:G$976,6,FALSE)),"")="","N/A",IFERROR(IF(ISBLANK(A234),"",VLOOKUP(A234,frente!A$2:G$976,6,FALSE)),"")))</f>
        <v/>
      </c>
    </row>
    <row r="235" spans="1:9" ht="18" thickBot="1" x14ac:dyDescent="0.35">
      <c r="A235" s="275"/>
      <c r="B235" s="298"/>
      <c r="C235" s="39" t="str">
        <f>IFERROR(IF(ISBLANK(A235),"",VLOOKUP(A235,frente!A$2:D$9835,2,FALSE)),"")</f>
        <v/>
      </c>
      <c r="D235" s="32" t="str">
        <f>IFERROR(IF(ISBLANK(A235),"",VLOOKUP(A235,frente!A$1:D$99866,3,FALSE)),"")</f>
        <v/>
      </c>
      <c r="E235" s="33" t="str">
        <f>IFERROR(IF(ISBLANK(B235),"",VLOOKUP(A235,frente!A$2:D$9835,4,FALSE)),"")</f>
        <v/>
      </c>
      <c r="F235" s="34" t="str">
        <f t="shared" si="3"/>
        <v/>
      </c>
      <c r="G235" s="3"/>
      <c r="H235" s="40" t="str">
        <f>IF(ISBLANK(A235),"",IF(IFERROR(IF(ISBLANK(A235),"",VLOOKUP(A235,frente!A$2:G$976,5,FALSE)),"")="","N/A",IFERROR(IF(ISBLANK(A235),"",VLOOKUP(A235,frente!A$2:G$976,5,FALSE)),"")))</f>
        <v/>
      </c>
      <c r="I235" s="40" t="str">
        <f>IF(ISBLANK(A235),"",IF(IFERROR(IF(ISBLANK(A235),"",VLOOKUP(A235,frente!A$2:G$976,6,FALSE)),"")="","N/A",IFERROR(IF(ISBLANK(A235),"",VLOOKUP(A235,frente!A$2:G$976,6,FALSE)),"")))</f>
        <v/>
      </c>
    </row>
    <row r="236" spans="1:9" ht="18" thickBot="1" x14ac:dyDescent="0.35">
      <c r="A236" s="275"/>
      <c r="B236" s="298"/>
      <c r="C236" s="39" t="str">
        <f>IFERROR(IF(ISBLANK(A236),"",VLOOKUP(A236,frente!A$2:D$9835,2,FALSE)),"")</f>
        <v/>
      </c>
      <c r="D236" s="32" t="str">
        <f>IFERROR(IF(ISBLANK(A236),"",VLOOKUP(A236,frente!A$1:D$99866,3,FALSE)),"")</f>
        <v/>
      </c>
      <c r="E236" s="33" t="str">
        <f>IFERROR(IF(ISBLANK(B236),"",VLOOKUP(A236,frente!A$2:D$9835,4,FALSE)),"")</f>
        <v/>
      </c>
      <c r="F236" s="34" t="str">
        <f t="shared" si="3"/>
        <v/>
      </c>
      <c r="G236" s="3"/>
      <c r="H236" s="40" t="str">
        <f>IF(ISBLANK(A236),"",IF(IFERROR(IF(ISBLANK(A236),"",VLOOKUP(A236,frente!A$2:G$976,5,FALSE)),"")="","N/A",IFERROR(IF(ISBLANK(A236),"",VLOOKUP(A236,frente!A$2:G$976,5,FALSE)),"")))</f>
        <v/>
      </c>
      <c r="I236" s="40" t="str">
        <f>IF(ISBLANK(A236),"",IF(IFERROR(IF(ISBLANK(A236),"",VLOOKUP(A236,frente!A$2:G$976,6,FALSE)),"")="","N/A",IFERROR(IF(ISBLANK(A236),"",VLOOKUP(A236,frente!A$2:G$976,6,FALSE)),"")))</f>
        <v/>
      </c>
    </row>
    <row r="237" spans="1:9" ht="18" thickBot="1" x14ac:dyDescent="0.35">
      <c r="A237" s="275"/>
      <c r="B237" s="298"/>
      <c r="C237" s="39" t="str">
        <f>IFERROR(IF(ISBLANK(A237),"",VLOOKUP(A237,frente!A$2:D$9835,2,FALSE)),"")</f>
        <v/>
      </c>
      <c r="D237" s="32" t="str">
        <f>IFERROR(IF(ISBLANK(A237),"",VLOOKUP(A237,frente!A$1:D$99866,3,FALSE)),"")</f>
        <v/>
      </c>
      <c r="E237" s="33" t="str">
        <f>IFERROR(IF(ISBLANK(B237),"",VLOOKUP(A237,frente!A$2:D$9835,4,FALSE)),"")</f>
        <v/>
      </c>
      <c r="F237" s="34" t="str">
        <f t="shared" si="3"/>
        <v/>
      </c>
      <c r="G237" s="3"/>
      <c r="H237" s="40" t="str">
        <f>IF(ISBLANK(A237),"",IF(IFERROR(IF(ISBLANK(A237),"",VLOOKUP(A237,frente!A$2:G$976,5,FALSE)),"")="","N/A",IFERROR(IF(ISBLANK(A237),"",VLOOKUP(A237,frente!A$2:G$976,5,FALSE)),"")))</f>
        <v/>
      </c>
      <c r="I237" s="40" t="str">
        <f>IF(ISBLANK(A237),"",IF(IFERROR(IF(ISBLANK(A237),"",VLOOKUP(A237,frente!A$2:G$976,6,FALSE)),"")="","N/A",IFERROR(IF(ISBLANK(A237),"",VLOOKUP(A237,frente!A$2:G$976,6,FALSE)),"")))</f>
        <v/>
      </c>
    </row>
    <row r="238" spans="1:9" ht="18" thickBot="1" x14ac:dyDescent="0.35">
      <c r="A238" s="275"/>
      <c r="B238" s="298"/>
      <c r="C238" s="39" t="str">
        <f>IFERROR(IF(ISBLANK(A238),"",VLOOKUP(A238,frente!A$2:D$9835,2,FALSE)),"")</f>
        <v/>
      </c>
      <c r="D238" s="32" t="str">
        <f>IFERROR(IF(ISBLANK(A238),"",VLOOKUP(A238,frente!A$1:D$99866,3,FALSE)),"")</f>
        <v/>
      </c>
      <c r="E238" s="33" t="str">
        <f>IFERROR(IF(ISBLANK(B238),"",VLOOKUP(A238,frente!A$2:D$9835,4,FALSE)),"")</f>
        <v/>
      </c>
      <c r="F238" s="34" t="str">
        <f t="shared" si="3"/>
        <v/>
      </c>
      <c r="G238" s="3"/>
      <c r="H238" s="40" t="str">
        <f>IF(ISBLANK(A238),"",IF(IFERROR(IF(ISBLANK(A238),"",VLOOKUP(A238,frente!A$2:G$976,5,FALSE)),"")="","N/A",IFERROR(IF(ISBLANK(A238),"",VLOOKUP(A238,frente!A$2:G$976,5,FALSE)),"")))</f>
        <v/>
      </c>
      <c r="I238" s="40" t="str">
        <f>IF(ISBLANK(A238),"",IF(IFERROR(IF(ISBLANK(A238),"",VLOOKUP(A238,frente!A$2:G$976,6,FALSE)),"")="","N/A",IFERROR(IF(ISBLANK(A238),"",VLOOKUP(A238,frente!A$2:G$976,6,FALSE)),"")))</f>
        <v/>
      </c>
    </row>
    <row r="239" spans="1:9" ht="18" thickBot="1" x14ac:dyDescent="0.35">
      <c r="A239" s="275"/>
      <c r="B239" s="298"/>
      <c r="C239" s="39" t="str">
        <f>IFERROR(IF(ISBLANK(A239),"",VLOOKUP(A239,frente!A$2:D$9835,2,FALSE)),"")</f>
        <v/>
      </c>
      <c r="D239" s="32" t="str">
        <f>IFERROR(IF(ISBLANK(A239),"",VLOOKUP(A239,frente!A$1:D$99866,3,FALSE)),"")</f>
        <v/>
      </c>
      <c r="E239" s="33" t="str">
        <f>IFERROR(IF(ISBLANK(B239),"",VLOOKUP(A239,frente!A$2:D$9835,4,FALSE)),"")</f>
        <v/>
      </c>
      <c r="F239" s="34" t="str">
        <f t="shared" si="3"/>
        <v/>
      </c>
      <c r="G239" s="3"/>
      <c r="H239" s="40" t="str">
        <f>IF(ISBLANK(A239),"",IF(IFERROR(IF(ISBLANK(A239),"",VLOOKUP(A239,frente!A$2:G$976,5,FALSE)),"")="","N/A",IFERROR(IF(ISBLANK(A239),"",VLOOKUP(A239,frente!A$2:G$976,5,FALSE)),"")))</f>
        <v/>
      </c>
      <c r="I239" s="40" t="str">
        <f>IF(ISBLANK(A239),"",IF(IFERROR(IF(ISBLANK(A239),"",VLOOKUP(A239,frente!A$2:G$976,6,FALSE)),"")="","N/A",IFERROR(IF(ISBLANK(A239),"",VLOOKUP(A239,frente!A$2:G$976,6,FALSE)),"")))</f>
        <v/>
      </c>
    </row>
    <row r="240" spans="1:9" ht="18" thickBot="1" x14ac:dyDescent="0.35">
      <c r="A240" s="275"/>
      <c r="B240" s="298"/>
      <c r="C240" s="39" t="str">
        <f>IFERROR(IF(ISBLANK(A240),"",VLOOKUP(A240,frente!A$2:D$9835,2,FALSE)),"")</f>
        <v/>
      </c>
      <c r="D240" s="32" t="str">
        <f>IFERROR(IF(ISBLANK(A240),"",VLOOKUP(A240,frente!A$1:D$99866,3,FALSE)),"")</f>
        <v/>
      </c>
      <c r="E240" s="33" t="str">
        <f>IFERROR(IF(ISBLANK(B240),"",VLOOKUP(A240,frente!A$2:D$9835,4,FALSE)),"")</f>
        <v/>
      </c>
      <c r="F240" s="34" t="str">
        <f t="shared" si="3"/>
        <v/>
      </c>
      <c r="G240" s="3"/>
      <c r="H240" s="40" t="str">
        <f>IF(ISBLANK(A240),"",IF(IFERROR(IF(ISBLANK(A240),"",VLOOKUP(A240,frente!A$2:G$976,5,FALSE)),"")="","N/A",IFERROR(IF(ISBLANK(A240),"",VLOOKUP(A240,frente!A$2:G$976,5,FALSE)),"")))</f>
        <v/>
      </c>
      <c r="I240" s="40" t="str">
        <f>IF(ISBLANK(A240),"",IF(IFERROR(IF(ISBLANK(A240),"",VLOOKUP(A240,frente!A$2:G$976,6,FALSE)),"")="","N/A",IFERROR(IF(ISBLANK(A240),"",VLOOKUP(A240,frente!A$2:G$976,6,FALSE)),"")))</f>
        <v/>
      </c>
    </row>
    <row r="241" spans="1:9" ht="18" thickBot="1" x14ac:dyDescent="0.35">
      <c r="A241" s="275"/>
      <c r="B241" s="298"/>
      <c r="C241" s="39" t="str">
        <f>IFERROR(IF(ISBLANK(A241),"",VLOOKUP(A241,frente!A$2:D$9835,2,FALSE)),"")</f>
        <v/>
      </c>
      <c r="D241" s="32" t="str">
        <f>IFERROR(IF(ISBLANK(A241),"",VLOOKUP(A241,frente!A$1:D$99866,3,FALSE)),"")</f>
        <v/>
      </c>
      <c r="E241" s="33" t="str">
        <f>IFERROR(IF(ISBLANK(B241),"",VLOOKUP(A241,frente!A$2:D$9835,4,FALSE)),"")</f>
        <v/>
      </c>
      <c r="F241" s="34" t="str">
        <f t="shared" si="3"/>
        <v/>
      </c>
      <c r="G241" s="3"/>
      <c r="H241" s="40" t="str">
        <f>IF(ISBLANK(A241),"",IF(IFERROR(IF(ISBLANK(A241),"",VLOOKUP(A241,frente!A$2:G$976,5,FALSE)),"")="","N/A",IFERROR(IF(ISBLANK(A241),"",VLOOKUP(A241,frente!A$2:G$976,5,FALSE)),"")))</f>
        <v/>
      </c>
      <c r="I241" s="40" t="str">
        <f>IF(ISBLANK(A241),"",IF(IFERROR(IF(ISBLANK(A241),"",VLOOKUP(A241,frente!A$2:G$976,6,FALSE)),"")="","N/A",IFERROR(IF(ISBLANK(A241),"",VLOOKUP(A241,frente!A$2:G$976,6,FALSE)),"")))</f>
        <v/>
      </c>
    </row>
    <row r="242" spans="1:9" ht="18" thickBot="1" x14ac:dyDescent="0.35">
      <c r="A242" s="275"/>
      <c r="B242" s="298"/>
      <c r="C242" s="39" t="str">
        <f>IFERROR(IF(ISBLANK(A242),"",VLOOKUP(A242,frente!A$2:D$9835,2,FALSE)),"")</f>
        <v/>
      </c>
      <c r="D242" s="32" t="str">
        <f>IFERROR(IF(ISBLANK(A242),"",VLOOKUP(A242,frente!A$1:D$99866,3,FALSE)),"")</f>
        <v/>
      </c>
      <c r="E242" s="33" t="str">
        <f>IFERROR(IF(ISBLANK(B242),"",VLOOKUP(A242,frente!A$2:D$9835,4,FALSE)),"")</f>
        <v/>
      </c>
      <c r="F242" s="34" t="str">
        <f t="shared" si="3"/>
        <v/>
      </c>
      <c r="G242" s="3"/>
      <c r="H242" s="40" t="str">
        <f>IF(ISBLANK(A242),"",IF(IFERROR(IF(ISBLANK(A242),"",VLOOKUP(A242,frente!A$2:G$976,5,FALSE)),"")="","N/A",IFERROR(IF(ISBLANK(A242),"",VLOOKUP(A242,frente!A$2:G$976,5,FALSE)),"")))</f>
        <v/>
      </c>
      <c r="I242" s="40" t="str">
        <f>IF(ISBLANK(A242),"",IF(IFERROR(IF(ISBLANK(A242),"",VLOOKUP(A242,frente!A$2:G$976,6,FALSE)),"")="","N/A",IFERROR(IF(ISBLANK(A242),"",VLOOKUP(A242,frente!A$2:G$976,6,FALSE)),"")))</f>
        <v/>
      </c>
    </row>
    <row r="243" spans="1:9" ht="18" thickBot="1" x14ac:dyDescent="0.35">
      <c r="A243" s="275"/>
      <c r="B243" s="298"/>
      <c r="C243" s="39" t="str">
        <f>IFERROR(IF(ISBLANK(A243),"",VLOOKUP(A243,frente!A$2:D$9835,2,FALSE)),"")</f>
        <v/>
      </c>
      <c r="D243" s="32" t="str">
        <f>IFERROR(IF(ISBLANK(A243),"",VLOOKUP(A243,frente!A$1:D$99866,3,FALSE)),"")</f>
        <v/>
      </c>
      <c r="E243" s="33" t="str">
        <f>IFERROR(IF(ISBLANK(B243),"",VLOOKUP(A243,frente!A$2:D$9835,4,FALSE)),"")</f>
        <v/>
      </c>
      <c r="F243" s="34" t="str">
        <f t="shared" si="3"/>
        <v/>
      </c>
      <c r="G243" s="3"/>
      <c r="H243" s="40" t="str">
        <f>IF(ISBLANK(A243),"",IF(IFERROR(IF(ISBLANK(A243),"",VLOOKUP(A243,frente!A$2:G$976,5,FALSE)),"")="","N/A",IFERROR(IF(ISBLANK(A243),"",VLOOKUP(A243,frente!A$2:G$976,5,FALSE)),"")))</f>
        <v/>
      </c>
      <c r="I243" s="40" t="str">
        <f>IF(ISBLANK(A243),"",IF(IFERROR(IF(ISBLANK(A243),"",VLOOKUP(A243,frente!A$2:G$976,6,FALSE)),"")="","N/A",IFERROR(IF(ISBLANK(A243),"",VLOOKUP(A243,frente!A$2:G$976,6,FALSE)),"")))</f>
        <v/>
      </c>
    </row>
    <row r="244" spans="1:9" ht="18" thickBot="1" x14ac:dyDescent="0.35">
      <c r="A244" s="275"/>
      <c r="B244" s="298"/>
      <c r="C244" s="39" t="str">
        <f>IFERROR(IF(ISBLANK(A244),"",VLOOKUP(A244,frente!A$2:D$9835,2,FALSE)),"")</f>
        <v/>
      </c>
      <c r="D244" s="32" t="str">
        <f>IFERROR(IF(ISBLANK(A244),"",VLOOKUP(A244,frente!A$1:D$99866,3,FALSE)),"")</f>
        <v/>
      </c>
      <c r="E244" s="33" t="str">
        <f>IFERROR(IF(ISBLANK(B244),"",VLOOKUP(A244,frente!A$2:D$9835,4,FALSE)),"")</f>
        <v/>
      </c>
      <c r="F244" s="34" t="str">
        <f t="shared" si="3"/>
        <v/>
      </c>
      <c r="G244" s="3"/>
      <c r="H244" s="40" t="str">
        <f>IF(ISBLANK(A244),"",IF(IFERROR(IF(ISBLANK(A244),"",VLOOKUP(A244,frente!A$2:G$976,5,FALSE)),"")="","N/A",IFERROR(IF(ISBLANK(A244),"",VLOOKUP(A244,frente!A$2:G$976,5,FALSE)),"")))</f>
        <v/>
      </c>
      <c r="I244" s="40" t="str">
        <f>IF(ISBLANK(A244),"",IF(IFERROR(IF(ISBLANK(A244),"",VLOOKUP(A244,frente!A$2:G$976,6,FALSE)),"")="","N/A",IFERROR(IF(ISBLANK(A244),"",VLOOKUP(A244,frente!A$2:G$976,6,FALSE)),"")))</f>
        <v/>
      </c>
    </row>
    <row r="245" spans="1:9" ht="18" thickBot="1" x14ac:dyDescent="0.35">
      <c r="A245" s="275"/>
      <c r="B245" s="298"/>
      <c r="C245" s="39" t="str">
        <f>IFERROR(IF(ISBLANK(A245),"",VLOOKUP(A245,frente!A$2:D$9835,2,FALSE)),"")</f>
        <v/>
      </c>
      <c r="D245" s="32" t="str">
        <f>IFERROR(IF(ISBLANK(A245),"",VLOOKUP(A245,frente!A$1:D$99866,3,FALSE)),"")</f>
        <v/>
      </c>
      <c r="E245" s="33" t="str">
        <f>IFERROR(IF(ISBLANK(B245),"",VLOOKUP(A245,frente!A$2:D$9835,4,FALSE)),"")</f>
        <v/>
      </c>
      <c r="F245" s="34" t="str">
        <f t="shared" si="3"/>
        <v/>
      </c>
      <c r="G245" s="3"/>
      <c r="H245" s="40" t="str">
        <f>IF(ISBLANK(A245),"",IF(IFERROR(IF(ISBLANK(A245),"",VLOOKUP(A245,frente!A$2:G$976,5,FALSE)),"")="","N/A",IFERROR(IF(ISBLANK(A245),"",VLOOKUP(A245,frente!A$2:G$976,5,FALSE)),"")))</f>
        <v/>
      </c>
      <c r="I245" s="40" t="str">
        <f>IF(ISBLANK(A245),"",IF(IFERROR(IF(ISBLANK(A245),"",VLOOKUP(A245,frente!A$2:G$976,6,FALSE)),"")="","N/A",IFERROR(IF(ISBLANK(A245),"",VLOOKUP(A245,frente!A$2:G$976,6,FALSE)),"")))</f>
        <v/>
      </c>
    </row>
    <row r="246" spans="1:9" ht="18" thickBot="1" x14ac:dyDescent="0.35">
      <c r="A246" s="275"/>
      <c r="B246" s="298"/>
      <c r="C246" s="39" t="str">
        <f>IFERROR(IF(ISBLANK(A246),"",VLOOKUP(A246,frente!A$2:D$9835,2,FALSE)),"")</f>
        <v/>
      </c>
      <c r="D246" s="32" t="str">
        <f>IFERROR(IF(ISBLANK(A246),"",VLOOKUP(A246,frente!A$1:D$99866,3,FALSE)),"")</f>
        <v/>
      </c>
      <c r="E246" s="33" t="str">
        <f>IFERROR(IF(ISBLANK(B246),"",VLOOKUP(A246,frente!A$2:D$9835,4,FALSE)),"")</f>
        <v/>
      </c>
      <c r="F246" s="34" t="str">
        <f t="shared" si="3"/>
        <v/>
      </c>
      <c r="G246" s="3"/>
      <c r="H246" s="40" t="str">
        <f>IF(ISBLANK(A246),"",IF(IFERROR(IF(ISBLANK(A246),"",VLOOKUP(A246,frente!A$2:G$976,5,FALSE)),"")="","N/A",IFERROR(IF(ISBLANK(A246),"",VLOOKUP(A246,frente!A$2:G$976,5,FALSE)),"")))</f>
        <v/>
      </c>
      <c r="I246" s="40" t="str">
        <f>IF(ISBLANK(A246),"",IF(IFERROR(IF(ISBLANK(A246),"",VLOOKUP(A246,frente!A$2:G$976,6,FALSE)),"")="","N/A",IFERROR(IF(ISBLANK(A246),"",VLOOKUP(A246,frente!A$2:G$976,6,FALSE)),"")))</f>
        <v/>
      </c>
    </row>
    <row r="247" spans="1:9" ht="18" thickBot="1" x14ac:dyDescent="0.35">
      <c r="A247" s="275"/>
      <c r="B247" s="298"/>
      <c r="C247" s="39" t="str">
        <f>IFERROR(IF(ISBLANK(A247),"",VLOOKUP(A247,frente!A$2:D$9835,2,FALSE)),"")</f>
        <v/>
      </c>
      <c r="D247" s="32" t="str">
        <f>IFERROR(IF(ISBLANK(A247),"",VLOOKUP(A247,frente!A$1:D$99866,3,FALSE)),"")</f>
        <v/>
      </c>
      <c r="E247" s="33" t="str">
        <f>IFERROR(IF(ISBLANK(B247),"",VLOOKUP(A247,frente!A$2:D$9835,4,FALSE)),"")</f>
        <v/>
      </c>
      <c r="F247" s="34" t="str">
        <f t="shared" si="3"/>
        <v/>
      </c>
      <c r="G247" s="3"/>
      <c r="H247" s="40" t="str">
        <f>IF(ISBLANK(A247),"",IF(IFERROR(IF(ISBLANK(A247),"",VLOOKUP(A247,frente!A$2:G$976,5,FALSE)),"")="","N/A",IFERROR(IF(ISBLANK(A247),"",VLOOKUP(A247,frente!A$2:G$976,5,FALSE)),"")))</f>
        <v/>
      </c>
      <c r="I247" s="40" t="str">
        <f>IF(ISBLANK(A247),"",IF(IFERROR(IF(ISBLANK(A247),"",VLOOKUP(A247,frente!A$2:G$976,6,FALSE)),"")="","N/A",IFERROR(IF(ISBLANK(A247),"",VLOOKUP(A247,frente!A$2:G$976,6,FALSE)),"")))</f>
        <v/>
      </c>
    </row>
    <row r="248" spans="1:9" ht="18" thickBot="1" x14ac:dyDescent="0.35">
      <c r="A248" s="275"/>
      <c r="B248" s="298"/>
      <c r="C248" s="39" t="str">
        <f>IFERROR(IF(ISBLANK(A248),"",VLOOKUP(A248,frente!A$2:D$9835,2,FALSE)),"")</f>
        <v/>
      </c>
      <c r="D248" s="32" t="str">
        <f>IFERROR(IF(ISBLANK(A248),"",VLOOKUP(A248,frente!A$1:D$99866,3,FALSE)),"")</f>
        <v/>
      </c>
      <c r="E248" s="33" t="str">
        <f>IFERROR(IF(ISBLANK(B248),"",VLOOKUP(A248,frente!A$2:D$9835,4,FALSE)),"")</f>
        <v/>
      </c>
      <c r="F248" s="34" t="str">
        <f t="shared" si="3"/>
        <v/>
      </c>
      <c r="G248" s="3"/>
      <c r="H248" s="40" t="str">
        <f>IF(ISBLANK(A248),"",IF(IFERROR(IF(ISBLANK(A248),"",VLOOKUP(A248,frente!A$2:G$976,5,FALSE)),"")="","N/A",IFERROR(IF(ISBLANK(A248),"",VLOOKUP(A248,frente!A$2:G$976,5,FALSE)),"")))</f>
        <v/>
      </c>
      <c r="I248" s="40" t="str">
        <f>IF(ISBLANK(A248),"",IF(IFERROR(IF(ISBLANK(A248),"",VLOOKUP(A248,frente!A$2:G$976,6,FALSE)),"")="","N/A",IFERROR(IF(ISBLANK(A248),"",VLOOKUP(A248,frente!A$2:G$976,6,FALSE)),"")))</f>
        <v/>
      </c>
    </row>
    <row r="249" spans="1:9" ht="18" thickBot="1" x14ac:dyDescent="0.35">
      <c r="A249" s="275"/>
      <c r="B249" s="298"/>
      <c r="C249" s="39" t="str">
        <f>IFERROR(IF(ISBLANK(A249),"",VLOOKUP(A249,frente!A$2:D$9835,2,FALSE)),"")</f>
        <v/>
      </c>
      <c r="D249" s="32" t="str">
        <f>IFERROR(IF(ISBLANK(A249),"",VLOOKUP(A249,frente!A$1:D$99866,3,FALSE)),"")</f>
        <v/>
      </c>
      <c r="E249" s="33" t="str">
        <f>IFERROR(IF(ISBLANK(B249),"",VLOOKUP(A249,frente!A$2:D$9835,4,FALSE)),"")</f>
        <v/>
      </c>
      <c r="F249" s="34" t="str">
        <f t="shared" si="3"/>
        <v/>
      </c>
      <c r="G249" s="3"/>
      <c r="H249" s="40" t="str">
        <f>IF(ISBLANK(A249),"",IF(IFERROR(IF(ISBLANK(A249),"",VLOOKUP(A249,frente!A$2:G$976,5,FALSE)),"")="","N/A",IFERROR(IF(ISBLANK(A249),"",VLOOKUP(A249,frente!A$2:G$976,5,FALSE)),"")))</f>
        <v/>
      </c>
      <c r="I249" s="40" t="str">
        <f>IF(ISBLANK(A249),"",IF(IFERROR(IF(ISBLANK(A249),"",VLOOKUP(A249,frente!A$2:G$976,6,FALSE)),"")="","N/A",IFERROR(IF(ISBLANK(A249),"",VLOOKUP(A249,frente!A$2:G$976,6,FALSE)),"")))</f>
        <v/>
      </c>
    </row>
    <row r="250" spans="1:9" ht="18" thickBot="1" x14ac:dyDescent="0.35">
      <c r="A250" s="275"/>
      <c r="B250" s="298"/>
      <c r="C250" s="39" t="str">
        <f>IFERROR(IF(ISBLANK(A250),"",VLOOKUP(A250,frente!A$2:D$9835,2,FALSE)),"")</f>
        <v/>
      </c>
      <c r="D250" s="32" t="str">
        <f>IFERROR(IF(ISBLANK(A250),"",VLOOKUP(A250,frente!A$1:D$99866,3,FALSE)),"")</f>
        <v/>
      </c>
      <c r="E250" s="33" t="str">
        <f>IFERROR(IF(ISBLANK(B250),"",VLOOKUP(A250,frente!A$2:D$9835,4,FALSE)),"")</f>
        <v/>
      </c>
      <c r="F250" s="34" t="str">
        <f t="shared" si="3"/>
        <v/>
      </c>
      <c r="G250" s="3"/>
      <c r="H250" s="40" t="str">
        <f>IF(ISBLANK(A250),"",IF(IFERROR(IF(ISBLANK(A250),"",VLOOKUP(A250,frente!A$2:G$976,5,FALSE)),"")="","N/A",IFERROR(IF(ISBLANK(A250),"",VLOOKUP(A250,frente!A$2:G$976,5,FALSE)),"")))</f>
        <v/>
      </c>
      <c r="I250" s="40" t="str">
        <f>IF(ISBLANK(A250),"",IF(IFERROR(IF(ISBLANK(A250),"",VLOOKUP(A250,frente!A$2:G$976,6,FALSE)),"")="","N/A",IFERROR(IF(ISBLANK(A250),"",VLOOKUP(A250,frente!A$2:G$976,6,FALSE)),"")))</f>
        <v/>
      </c>
    </row>
    <row r="251" spans="1:9" ht="18" thickBot="1" x14ac:dyDescent="0.35">
      <c r="A251" s="275"/>
      <c r="B251" s="298"/>
      <c r="C251" s="39" t="str">
        <f>IFERROR(IF(ISBLANK(A251),"",VLOOKUP(A251,frente!A$2:D$9835,2,FALSE)),"")</f>
        <v/>
      </c>
      <c r="D251" s="32" t="str">
        <f>IFERROR(IF(ISBLANK(A251),"",VLOOKUP(A251,frente!A$1:D$99866,3,FALSE)),"")</f>
        <v/>
      </c>
      <c r="E251" s="33" t="str">
        <f>IFERROR(IF(ISBLANK(B251),"",VLOOKUP(A251,frente!A$2:D$9835,4,FALSE)),"")</f>
        <v/>
      </c>
      <c r="F251" s="34" t="str">
        <f t="shared" si="3"/>
        <v/>
      </c>
      <c r="G251" s="3"/>
      <c r="H251" s="40" t="str">
        <f>IF(ISBLANK(A251),"",IF(IFERROR(IF(ISBLANK(A251),"",VLOOKUP(A251,frente!A$2:G$976,5,FALSE)),"")="","N/A",IFERROR(IF(ISBLANK(A251),"",VLOOKUP(A251,frente!A$2:G$976,5,FALSE)),"")))</f>
        <v/>
      </c>
      <c r="I251" s="40" t="str">
        <f>IF(ISBLANK(A251),"",IF(IFERROR(IF(ISBLANK(A251),"",VLOOKUP(A251,frente!A$2:G$976,6,FALSE)),"")="","N/A",IFERROR(IF(ISBLANK(A251),"",VLOOKUP(A251,frente!A$2:G$976,6,FALSE)),"")))</f>
        <v/>
      </c>
    </row>
    <row r="252" spans="1:9" ht="18" thickBot="1" x14ac:dyDescent="0.35">
      <c r="A252" s="275"/>
      <c r="B252" s="298"/>
      <c r="C252" s="39" t="str">
        <f>IFERROR(IF(ISBLANK(A252),"",VLOOKUP(A252,frente!A$2:D$9835,2,FALSE)),"")</f>
        <v/>
      </c>
      <c r="D252" s="32" t="str">
        <f>IFERROR(IF(ISBLANK(A252),"",VLOOKUP(A252,frente!A$1:D$99866,3,FALSE)),"")</f>
        <v/>
      </c>
      <c r="E252" s="33" t="str">
        <f>IFERROR(IF(ISBLANK(B252),"",VLOOKUP(A252,frente!A$2:D$9835,4,FALSE)),"")</f>
        <v/>
      </c>
      <c r="F252" s="34" t="str">
        <f t="shared" si="3"/>
        <v/>
      </c>
      <c r="G252" s="3"/>
      <c r="H252" s="40" t="str">
        <f>IF(ISBLANK(A252),"",IF(IFERROR(IF(ISBLANK(A252),"",VLOOKUP(A252,frente!A$2:G$976,5,FALSE)),"")="","N/A",IFERROR(IF(ISBLANK(A252),"",VLOOKUP(A252,frente!A$2:G$976,5,FALSE)),"")))</f>
        <v/>
      </c>
      <c r="I252" s="40" t="str">
        <f>IF(ISBLANK(A252),"",IF(IFERROR(IF(ISBLANK(A252),"",VLOOKUP(A252,frente!A$2:G$976,6,FALSE)),"")="","N/A",IFERROR(IF(ISBLANK(A252),"",VLOOKUP(A252,frente!A$2:G$976,6,FALSE)),"")))</f>
        <v/>
      </c>
    </row>
    <row r="253" spans="1:9" ht="18" thickBot="1" x14ac:dyDescent="0.35">
      <c r="A253" s="275"/>
      <c r="B253" s="298"/>
      <c r="C253" s="39" t="str">
        <f>IFERROR(IF(ISBLANK(A253),"",VLOOKUP(A253,frente!A$2:D$9835,2,FALSE)),"")</f>
        <v/>
      </c>
      <c r="D253" s="32" t="str">
        <f>IFERROR(IF(ISBLANK(A253),"",VLOOKUP(A253,frente!A$1:D$99866,3,FALSE)),"")</f>
        <v/>
      </c>
      <c r="E253" s="33" t="str">
        <f>IFERROR(IF(ISBLANK(B253),"",VLOOKUP(A253,frente!A$2:D$9835,4,FALSE)),"")</f>
        <v/>
      </c>
      <c r="F253" s="34" t="str">
        <f t="shared" si="3"/>
        <v/>
      </c>
      <c r="G253" s="3"/>
      <c r="H253" s="40" t="str">
        <f>IF(ISBLANK(A253),"",IF(IFERROR(IF(ISBLANK(A253),"",VLOOKUP(A253,frente!A$2:G$976,5,FALSE)),"")="","N/A",IFERROR(IF(ISBLANK(A253),"",VLOOKUP(A253,frente!A$2:G$976,5,FALSE)),"")))</f>
        <v/>
      </c>
      <c r="I253" s="40" t="str">
        <f>IF(ISBLANK(A253),"",IF(IFERROR(IF(ISBLANK(A253),"",VLOOKUP(A253,frente!A$2:G$976,6,FALSE)),"")="","N/A",IFERROR(IF(ISBLANK(A253),"",VLOOKUP(A253,frente!A$2:G$976,6,FALSE)),"")))</f>
        <v/>
      </c>
    </row>
    <row r="254" spans="1:9" ht="18" thickBot="1" x14ac:dyDescent="0.35">
      <c r="A254" s="275"/>
      <c r="B254" s="298"/>
      <c r="C254" s="39" t="str">
        <f>IFERROR(IF(ISBLANK(A254),"",VLOOKUP(A254,frente!A$2:D$9835,2,FALSE)),"")</f>
        <v/>
      </c>
      <c r="D254" s="32" t="str">
        <f>IFERROR(IF(ISBLANK(A254),"",VLOOKUP(A254,frente!A$1:D$99866,3,FALSE)),"")</f>
        <v/>
      </c>
      <c r="E254" s="33" t="str">
        <f>IFERROR(IF(ISBLANK(B254),"",VLOOKUP(A254,frente!A$2:D$9835,4,FALSE)),"")</f>
        <v/>
      </c>
      <c r="F254" s="34" t="str">
        <f t="shared" si="3"/>
        <v/>
      </c>
      <c r="G254" s="3"/>
      <c r="H254" s="40" t="str">
        <f>IF(ISBLANK(A254),"",IF(IFERROR(IF(ISBLANK(A254),"",VLOOKUP(A254,frente!A$2:G$976,5,FALSE)),"")="","N/A",IFERROR(IF(ISBLANK(A254),"",VLOOKUP(A254,frente!A$2:G$976,5,FALSE)),"")))</f>
        <v/>
      </c>
      <c r="I254" s="40" t="str">
        <f>IF(ISBLANK(A254),"",IF(IFERROR(IF(ISBLANK(A254),"",VLOOKUP(A254,frente!A$2:G$976,6,FALSE)),"")="","N/A",IFERROR(IF(ISBLANK(A254),"",VLOOKUP(A254,frente!A$2:G$976,6,FALSE)),"")))</f>
        <v/>
      </c>
    </row>
    <row r="255" spans="1:9" ht="18" thickBot="1" x14ac:dyDescent="0.35">
      <c r="A255" s="275"/>
      <c r="B255" s="298"/>
      <c r="C255" s="39" t="str">
        <f>IFERROR(IF(ISBLANK(A255),"",VLOOKUP(A255,frente!A$2:D$9835,2,FALSE)),"")</f>
        <v/>
      </c>
      <c r="D255" s="32" t="str">
        <f>IFERROR(IF(ISBLANK(A255),"",VLOOKUP(A255,frente!A$1:D$99866,3,FALSE)),"")</f>
        <v/>
      </c>
      <c r="E255" s="33" t="str">
        <f>IFERROR(IF(ISBLANK(B255),"",VLOOKUP(A255,frente!A$2:D$9835,4,FALSE)),"")</f>
        <v/>
      </c>
      <c r="F255" s="34" t="str">
        <f t="shared" si="3"/>
        <v/>
      </c>
      <c r="G255" s="3"/>
      <c r="H255" s="40" t="str">
        <f>IF(ISBLANK(A255),"",IF(IFERROR(IF(ISBLANK(A255),"",VLOOKUP(A255,frente!A$2:G$976,5,FALSE)),"")="","N/A",IFERROR(IF(ISBLANK(A255),"",VLOOKUP(A255,frente!A$2:G$976,5,FALSE)),"")))</f>
        <v/>
      </c>
      <c r="I255" s="40" t="str">
        <f>IF(ISBLANK(A255),"",IF(IFERROR(IF(ISBLANK(A255),"",VLOOKUP(A255,frente!A$2:G$976,6,FALSE)),"")="","N/A",IFERROR(IF(ISBLANK(A255),"",VLOOKUP(A255,frente!A$2:G$976,6,FALSE)),"")))</f>
        <v/>
      </c>
    </row>
    <row r="256" spans="1:9" ht="18" thickBot="1" x14ac:dyDescent="0.35">
      <c r="A256" s="275"/>
      <c r="B256" s="298"/>
      <c r="C256" s="39" t="str">
        <f>IFERROR(IF(ISBLANK(A256),"",VLOOKUP(A256,frente!A$2:D$9835,2,FALSE)),"")</f>
        <v/>
      </c>
      <c r="D256" s="32" t="str">
        <f>IFERROR(IF(ISBLANK(A256),"",VLOOKUP(A256,frente!A$1:D$99866,3,FALSE)),"")</f>
        <v/>
      </c>
      <c r="E256" s="33" t="str">
        <f>IFERROR(IF(ISBLANK(B256),"",VLOOKUP(A256,frente!A$2:D$9835,4,FALSE)),"")</f>
        <v/>
      </c>
      <c r="F256" s="34" t="str">
        <f t="shared" si="3"/>
        <v/>
      </c>
      <c r="G256" s="3"/>
      <c r="H256" s="40" t="str">
        <f>IF(ISBLANK(A256),"",IF(IFERROR(IF(ISBLANK(A256),"",VLOOKUP(A256,frente!A$2:G$976,5,FALSE)),"")="","N/A",IFERROR(IF(ISBLANK(A256),"",VLOOKUP(A256,frente!A$2:G$976,5,FALSE)),"")))</f>
        <v/>
      </c>
      <c r="I256" s="40" t="str">
        <f>IF(ISBLANK(A256),"",IF(IFERROR(IF(ISBLANK(A256),"",VLOOKUP(A256,frente!A$2:G$976,6,FALSE)),"")="","N/A",IFERROR(IF(ISBLANK(A256),"",VLOOKUP(A256,frente!A$2:G$976,6,FALSE)),"")))</f>
        <v/>
      </c>
    </row>
    <row r="257" spans="1:9" ht="18" thickBot="1" x14ac:dyDescent="0.35">
      <c r="A257" s="275"/>
      <c r="B257" s="298"/>
      <c r="C257" s="39" t="str">
        <f>IFERROR(IF(ISBLANK(A257),"",VLOOKUP(A257,frente!A$2:D$9835,2,FALSE)),"")</f>
        <v/>
      </c>
      <c r="D257" s="32" t="str">
        <f>IFERROR(IF(ISBLANK(A257),"",VLOOKUP(A257,frente!A$1:D$99866,3,FALSE)),"")</f>
        <v/>
      </c>
      <c r="E257" s="33" t="str">
        <f>IFERROR(IF(ISBLANK(B257),"",VLOOKUP(A257,frente!A$2:D$9835,4,FALSE)),"")</f>
        <v/>
      </c>
      <c r="F257" s="34" t="str">
        <f t="shared" si="3"/>
        <v/>
      </c>
      <c r="G257" s="3"/>
      <c r="H257" s="40" t="str">
        <f>IF(ISBLANK(A257),"",IF(IFERROR(IF(ISBLANK(A257),"",VLOOKUP(A257,frente!A$2:G$976,5,FALSE)),"")="","N/A",IFERROR(IF(ISBLANK(A257),"",VLOOKUP(A257,frente!A$2:G$976,5,FALSE)),"")))</f>
        <v/>
      </c>
      <c r="I257" s="40" t="str">
        <f>IF(ISBLANK(A257),"",IF(IFERROR(IF(ISBLANK(A257),"",VLOOKUP(A257,frente!A$2:G$976,6,FALSE)),"")="","N/A",IFERROR(IF(ISBLANK(A257),"",VLOOKUP(A257,frente!A$2:G$976,6,FALSE)),"")))</f>
        <v/>
      </c>
    </row>
    <row r="258" spans="1:9" ht="18" thickBot="1" x14ac:dyDescent="0.35">
      <c r="A258" s="275"/>
      <c r="B258" s="298"/>
      <c r="C258" s="39" t="str">
        <f>IFERROR(IF(ISBLANK(A258),"",VLOOKUP(A258,frente!A$2:D$9835,2,FALSE)),"")</f>
        <v/>
      </c>
      <c r="D258" s="32" t="str">
        <f>IFERROR(IF(ISBLANK(A258),"",VLOOKUP(A258,frente!A$1:D$99866,3,FALSE)),"")</f>
        <v/>
      </c>
      <c r="E258" s="33" t="str">
        <f>IFERROR(IF(ISBLANK(B258),"",VLOOKUP(A258,frente!A$2:D$9835,4,FALSE)),"")</f>
        <v/>
      </c>
      <c r="F258" s="34" t="str">
        <f t="shared" si="3"/>
        <v/>
      </c>
      <c r="G258" s="3"/>
      <c r="H258" s="40" t="str">
        <f>IF(ISBLANK(A258),"",IF(IFERROR(IF(ISBLANK(A258),"",VLOOKUP(A258,frente!A$2:G$976,5,FALSE)),"")="","N/A",IFERROR(IF(ISBLANK(A258),"",VLOOKUP(A258,frente!A$2:G$976,5,FALSE)),"")))</f>
        <v/>
      </c>
      <c r="I258" s="40" t="str">
        <f>IF(ISBLANK(A258),"",IF(IFERROR(IF(ISBLANK(A258),"",VLOOKUP(A258,frente!A$2:G$976,6,FALSE)),"")="","N/A",IFERROR(IF(ISBLANK(A258),"",VLOOKUP(A258,frente!A$2:G$976,6,FALSE)),"")))</f>
        <v/>
      </c>
    </row>
    <row r="259" spans="1:9" ht="18" thickBot="1" x14ac:dyDescent="0.35">
      <c r="A259" s="275"/>
      <c r="B259" s="298"/>
      <c r="C259" s="39" t="str">
        <f>IFERROR(IF(ISBLANK(A259),"",VLOOKUP(A259,frente!A$2:D$9835,2,FALSE)),"")</f>
        <v/>
      </c>
      <c r="D259" s="32" t="str">
        <f>IFERROR(IF(ISBLANK(A259),"",VLOOKUP(A259,frente!A$1:D$99866,3,FALSE)),"")</f>
        <v/>
      </c>
      <c r="E259" s="33" t="str">
        <f>IFERROR(IF(ISBLANK(B259),"",VLOOKUP(A259,frente!A$2:D$9835,4,FALSE)),"")</f>
        <v/>
      </c>
      <c r="F259" s="34" t="str">
        <f t="shared" si="3"/>
        <v/>
      </c>
      <c r="G259" s="3"/>
      <c r="H259" s="40" t="str">
        <f>IF(ISBLANK(A259),"",IF(IFERROR(IF(ISBLANK(A259),"",VLOOKUP(A259,frente!A$2:G$976,5,FALSE)),"")="","N/A",IFERROR(IF(ISBLANK(A259),"",VLOOKUP(A259,frente!A$2:G$976,5,FALSE)),"")))</f>
        <v/>
      </c>
      <c r="I259" s="40" t="str">
        <f>IF(ISBLANK(A259),"",IF(IFERROR(IF(ISBLANK(A259),"",VLOOKUP(A259,frente!A$2:G$976,6,FALSE)),"")="","N/A",IFERROR(IF(ISBLANK(A259),"",VLOOKUP(A259,frente!A$2:G$976,6,FALSE)),"")))</f>
        <v/>
      </c>
    </row>
    <row r="260" spans="1:9" ht="18" thickBot="1" x14ac:dyDescent="0.35">
      <c r="A260" s="275"/>
      <c r="B260" s="298"/>
      <c r="C260" s="39" t="str">
        <f>IFERROR(IF(ISBLANK(A260),"",VLOOKUP(A260,frente!A$2:D$9835,2,FALSE)),"")</f>
        <v/>
      </c>
      <c r="D260" s="32" t="str">
        <f>IFERROR(IF(ISBLANK(A260),"",VLOOKUP(A260,frente!A$1:D$99866,3,FALSE)),"")</f>
        <v/>
      </c>
      <c r="E260" s="33" t="str">
        <f>IFERROR(IF(ISBLANK(B260),"",VLOOKUP(A260,frente!A$2:D$9835,4,FALSE)),"")</f>
        <v/>
      </c>
      <c r="F260" s="34" t="str">
        <f t="shared" si="3"/>
        <v/>
      </c>
      <c r="G260" s="3"/>
      <c r="H260" s="40" t="str">
        <f>IF(ISBLANK(A260),"",IF(IFERROR(IF(ISBLANK(A260),"",VLOOKUP(A260,frente!A$2:G$976,5,FALSE)),"")="","N/A",IFERROR(IF(ISBLANK(A260),"",VLOOKUP(A260,frente!A$2:G$976,5,FALSE)),"")))</f>
        <v/>
      </c>
      <c r="I260" s="40" t="str">
        <f>IF(ISBLANK(A260),"",IF(IFERROR(IF(ISBLANK(A260),"",VLOOKUP(A260,frente!A$2:G$976,6,FALSE)),"")="","N/A",IFERROR(IF(ISBLANK(A260),"",VLOOKUP(A260,frente!A$2:G$976,6,FALSE)),"")))</f>
        <v/>
      </c>
    </row>
    <row r="261" spans="1:9" ht="18" thickBot="1" x14ac:dyDescent="0.35">
      <c r="A261" s="275"/>
      <c r="B261" s="298"/>
      <c r="C261" s="39" t="str">
        <f>IFERROR(IF(ISBLANK(A261),"",VLOOKUP(A261,frente!A$2:D$9835,2,FALSE)),"")</f>
        <v/>
      </c>
      <c r="D261" s="32" t="str">
        <f>IFERROR(IF(ISBLANK(A261),"",VLOOKUP(A261,frente!A$1:D$99866,3,FALSE)),"")</f>
        <v/>
      </c>
      <c r="E261" s="33" t="str">
        <f>IFERROR(IF(ISBLANK(B261),"",VLOOKUP(A261,frente!A$2:D$9835,4,FALSE)),"")</f>
        <v/>
      </c>
      <c r="F261" s="34" t="str">
        <f t="shared" si="3"/>
        <v/>
      </c>
      <c r="G261" s="3"/>
      <c r="H261" s="40" t="str">
        <f>IF(ISBLANK(A261),"",IF(IFERROR(IF(ISBLANK(A261),"",VLOOKUP(A261,frente!A$2:G$976,5,FALSE)),"")="","N/A",IFERROR(IF(ISBLANK(A261),"",VLOOKUP(A261,frente!A$2:G$976,5,FALSE)),"")))</f>
        <v/>
      </c>
      <c r="I261" s="40" t="str">
        <f>IF(ISBLANK(A261),"",IF(IFERROR(IF(ISBLANK(A261),"",VLOOKUP(A261,frente!A$2:G$976,6,FALSE)),"")="","N/A",IFERROR(IF(ISBLANK(A261),"",VLOOKUP(A261,frente!A$2:G$976,6,FALSE)),"")))</f>
        <v/>
      </c>
    </row>
    <row r="262" spans="1:9" ht="18" thickBot="1" x14ac:dyDescent="0.35">
      <c r="A262" s="275"/>
      <c r="B262" s="298"/>
      <c r="C262" s="300" t="str">
        <f>IFERROR(IF(ISBLANK(A262),"",VLOOKUP(A262,frente!A$2:D$9835,2,FALSE)),"")</f>
        <v/>
      </c>
      <c r="D262" s="32" t="str">
        <f>IFERROR(IF(ISBLANK(A262),"",VLOOKUP(A262,frente!A$1:D$99866,3,FALSE)),"")</f>
        <v/>
      </c>
      <c r="E262" s="33" t="str">
        <f>IFERROR(IF(ISBLANK(B262),"",VLOOKUP(A262,frente!A$2:D$9835,4,FALSE)),"")</f>
        <v/>
      </c>
      <c r="F262" s="34" t="str">
        <f t="shared" si="3"/>
        <v/>
      </c>
      <c r="G262" s="3"/>
      <c r="H262" s="40" t="str">
        <f>IF(ISBLANK(A262),"",IF(IFERROR(IF(ISBLANK(A262),"",VLOOKUP(A262,frente!A$2:G$976,5,FALSE)),"")="","N/A",IFERROR(IF(ISBLANK(A262),"",VLOOKUP(A262,frente!A$2:G$976,5,FALSE)),"")))</f>
        <v/>
      </c>
      <c r="I262" s="40" t="str">
        <f>IF(ISBLANK(A262),"",IF(IFERROR(IF(ISBLANK(A262),"",VLOOKUP(A262,frente!A$2:G$976,6,FALSE)),"")="","N/A",IFERROR(IF(ISBLANK(A262),"",VLOOKUP(A262,frente!A$2:G$976,6,FALSE)),"")))</f>
        <v/>
      </c>
    </row>
  </sheetData>
  <sortState xmlns:xlrd2="http://schemas.microsoft.com/office/spreadsheetml/2017/richdata2" ref="A8:I262">
    <sortCondition ref="H8:H262"/>
  </sortState>
  <mergeCells count="5">
    <mergeCell ref="A5:C6"/>
    <mergeCell ref="B4:C4"/>
    <mergeCell ref="B1:D1"/>
    <mergeCell ref="B3:D3"/>
    <mergeCell ref="B2:D2"/>
  </mergeCells>
  <phoneticPr fontId="13" type="noConversion"/>
  <pageMargins left="0" right="0" top="0" bottom="0" header="0" footer="0"/>
  <pageSetup scale="96" fitToHeight="0" orientation="portrait" horizontalDpi="300" verticalDpi="300" r:id="rId1"/>
  <rowBreaks count="1" manualBreakCount="1">
    <brk id="95" max="8" man="1"/>
  </rowBreaks>
  <ignoredErrors>
    <ignoredError sqref="E2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U264"/>
  <sheetViews>
    <sheetView workbookViewId="0">
      <selection activeCell="F255" sqref="F255"/>
    </sheetView>
  </sheetViews>
  <sheetFormatPr defaultColWidth="11.44140625" defaultRowHeight="13.2" x14ac:dyDescent="0.25"/>
  <cols>
    <col min="2" max="2" width="19.109375" bestFit="1" customWidth="1"/>
    <col min="3" max="3" width="10.5546875" bestFit="1" customWidth="1"/>
    <col min="4" max="4" width="3.88671875" bestFit="1" customWidth="1"/>
    <col min="5" max="5" width="10.44140625" bestFit="1" customWidth="1"/>
    <col min="6" max="6" width="19.5546875" bestFit="1" customWidth="1"/>
    <col min="7" max="7" width="17.109375" bestFit="1" customWidth="1"/>
    <col min="8" max="8" width="8" bestFit="1" customWidth="1"/>
    <col min="9" max="12" width="13.88671875" bestFit="1" customWidth="1"/>
    <col min="13" max="13" width="13.6640625" bestFit="1" customWidth="1"/>
    <col min="14" max="21" width="30.44140625" bestFit="1" customWidth="1"/>
    <col min="258" max="258" width="19.109375" bestFit="1" customWidth="1"/>
    <col min="259" max="259" width="10.5546875" bestFit="1" customWidth="1"/>
    <col min="260" max="260" width="3.88671875" bestFit="1" customWidth="1"/>
    <col min="261" max="261" width="10.44140625" bestFit="1" customWidth="1"/>
    <col min="262" max="262" width="19.5546875" bestFit="1" customWidth="1"/>
    <col min="263" max="263" width="17.109375" bestFit="1" customWidth="1"/>
    <col min="264" max="264" width="8" bestFit="1" customWidth="1"/>
    <col min="265" max="268" width="13.88671875" bestFit="1" customWidth="1"/>
    <col min="269" max="269" width="13.6640625" bestFit="1" customWidth="1"/>
    <col min="270" max="277" width="30.44140625" bestFit="1" customWidth="1"/>
    <col min="514" max="514" width="19.109375" bestFit="1" customWidth="1"/>
    <col min="515" max="515" width="10.5546875" bestFit="1" customWidth="1"/>
    <col min="516" max="516" width="3.88671875" bestFit="1" customWidth="1"/>
    <col min="517" max="517" width="10.44140625" bestFit="1" customWidth="1"/>
    <col min="518" max="518" width="19.5546875" bestFit="1" customWidth="1"/>
    <col min="519" max="519" width="17.109375" bestFit="1" customWidth="1"/>
    <col min="520" max="520" width="8" bestFit="1" customWidth="1"/>
    <col min="521" max="524" width="13.88671875" bestFit="1" customWidth="1"/>
    <col min="525" max="525" width="13.6640625" bestFit="1" customWidth="1"/>
    <col min="526" max="533" width="30.44140625" bestFit="1" customWidth="1"/>
    <col min="770" max="770" width="19.109375" bestFit="1" customWidth="1"/>
    <col min="771" max="771" width="10.5546875" bestFit="1" customWidth="1"/>
    <col min="772" max="772" width="3.88671875" bestFit="1" customWidth="1"/>
    <col min="773" max="773" width="10.44140625" bestFit="1" customWidth="1"/>
    <col min="774" max="774" width="19.5546875" bestFit="1" customWidth="1"/>
    <col min="775" max="775" width="17.109375" bestFit="1" customWidth="1"/>
    <col min="776" max="776" width="8" bestFit="1" customWidth="1"/>
    <col min="777" max="780" width="13.88671875" bestFit="1" customWidth="1"/>
    <col min="781" max="781" width="13.6640625" bestFit="1" customWidth="1"/>
    <col min="782" max="789" width="30.44140625" bestFit="1" customWidth="1"/>
    <col min="1026" max="1026" width="19.109375" bestFit="1" customWidth="1"/>
    <col min="1027" max="1027" width="10.5546875" bestFit="1" customWidth="1"/>
    <col min="1028" max="1028" width="3.88671875" bestFit="1" customWidth="1"/>
    <col min="1029" max="1029" width="10.44140625" bestFit="1" customWidth="1"/>
    <col min="1030" max="1030" width="19.5546875" bestFit="1" customWidth="1"/>
    <col min="1031" max="1031" width="17.109375" bestFit="1" customWidth="1"/>
    <col min="1032" max="1032" width="8" bestFit="1" customWidth="1"/>
    <col min="1033" max="1036" width="13.88671875" bestFit="1" customWidth="1"/>
    <col min="1037" max="1037" width="13.6640625" bestFit="1" customWidth="1"/>
    <col min="1038" max="1045" width="30.44140625" bestFit="1" customWidth="1"/>
    <col min="1282" max="1282" width="19.109375" bestFit="1" customWidth="1"/>
    <col min="1283" max="1283" width="10.5546875" bestFit="1" customWidth="1"/>
    <col min="1284" max="1284" width="3.88671875" bestFit="1" customWidth="1"/>
    <col min="1285" max="1285" width="10.44140625" bestFit="1" customWidth="1"/>
    <col min="1286" max="1286" width="19.5546875" bestFit="1" customWidth="1"/>
    <col min="1287" max="1287" width="17.109375" bestFit="1" customWidth="1"/>
    <col min="1288" max="1288" width="8" bestFit="1" customWidth="1"/>
    <col min="1289" max="1292" width="13.88671875" bestFit="1" customWidth="1"/>
    <col min="1293" max="1293" width="13.6640625" bestFit="1" customWidth="1"/>
    <col min="1294" max="1301" width="30.44140625" bestFit="1" customWidth="1"/>
    <col min="1538" max="1538" width="19.109375" bestFit="1" customWidth="1"/>
    <col min="1539" max="1539" width="10.5546875" bestFit="1" customWidth="1"/>
    <col min="1540" max="1540" width="3.88671875" bestFit="1" customWidth="1"/>
    <col min="1541" max="1541" width="10.44140625" bestFit="1" customWidth="1"/>
    <col min="1542" max="1542" width="19.5546875" bestFit="1" customWidth="1"/>
    <col min="1543" max="1543" width="17.109375" bestFit="1" customWidth="1"/>
    <col min="1544" max="1544" width="8" bestFit="1" customWidth="1"/>
    <col min="1545" max="1548" width="13.88671875" bestFit="1" customWidth="1"/>
    <col min="1549" max="1549" width="13.6640625" bestFit="1" customWidth="1"/>
    <col min="1550" max="1557" width="30.44140625" bestFit="1" customWidth="1"/>
    <col min="1794" max="1794" width="19.109375" bestFit="1" customWidth="1"/>
    <col min="1795" max="1795" width="10.5546875" bestFit="1" customWidth="1"/>
    <col min="1796" max="1796" width="3.88671875" bestFit="1" customWidth="1"/>
    <col min="1797" max="1797" width="10.44140625" bestFit="1" customWidth="1"/>
    <col min="1798" max="1798" width="19.5546875" bestFit="1" customWidth="1"/>
    <col min="1799" max="1799" width="17.109375" bestFit="1" customWidth="1"/>
    <col min="1800" max="1800" width="8" bestFit="1" customWidth="1"/>
    <col min="1801" max="1804" width="13.88671875" bestFit="1" customWidth="1"/>
    <col min="1805" max="1805" width="13.6640625" bestFit="1" customWidth="1"/>
    <col min="1806" max="1813" width="30.44140625" bestFit="1" customWidth="1"/>
    <col min="2050" max="2050" width="19.109375" bestFit="1" customWidth="1"/>
    <col min="2051" max="2051" width="10.5546875" bestFit="1" customWidth="1"/>
    <col min="2052" max="2052" width="3.88671875" bestFit="1" customWidth="1"/>
    <col min="2053" max="2053" width="10.44140625" bestFit="1" customWidth="1"/>
    <col min="2054" max="2054" width="19.5546875" bestFit="1" customWidth="1"/>
    <col min="2055" max="2055" width="17.109375" bestFit="1" customWidth="1"/>
    <col min="2056" max="2056" width="8" bestFit="1" customWidth="1"/>
    <col min="2057" max="2060" width="13.88671875" bestFit="1" customWidth="1"/>
    <col min="2061" max="2061" width="13.6640625" bestFit="1" customWidth="1"/>
    <col min="2062" max="2069" width="30.44140625" bestFit="1" customWidth="1"/>
    <col min="2306" max="2306" width="19.109375" bestFit="1" customWidth="1"/>
    <col min="2307" max="2307" width="10.5546875" bestFit="1" customWidth="1"/>
    <col min="2308" max="2308" width="3.88671875" bestFit="1" customWidth="1"/>
    <col min="2309" max="2309" width="10.44140625" bestFit="1" customWidth="1"/>
    <col min="2310" max="2310" width="19.5546875" bestFit="1" customWidth="1"/>
    <col min="2311" max="2311" width="17.109375" bestFit="1" customWidth="1"/>
    <col min="2312" max="2312" width="8" bestFit="1" customWidth="1"/>
    <col min="2313" max="2316" width="13.88671875" bestFit="1" customWidth="1"/>
    <col min="2317" max="2317" width="13.6640625" bestFit="1" customWidth="1"/>
    <col min="2318" max="2325" width="30.44140625" bestFit="1" customWidth="1"/>
    <col min="2562" max="2562" width="19.109375" bestFit="1" customWidth="1"/>
    <col min="2563" max="2563" width="10.5546875" bestFit="1" customWidth="1"/>
    <col min="2564" max="2564" width="3.88671875" bestFit="1" customWidth="1"/>
    <col min="2565" max="2565" width="10.44140625" bestFit="1" customWidth="1"/>
    <col min="2566" max="2566" width="19.5546875" bestFit="1" customWidth="1"/>
    <col min="2567" max="2567" width="17.109375" bestFit="1" customWidth="1"/>
    <col min="2568" max="2568" width="8" bestFit="1" customWidth="1"/>
    <col min="2569" max="2572" width="13.88671875" bestFit="1" customWidth="1"/>
    <col min="2573" max="2573" width="13.6640625" bestFit="1" customWidth="1"/>
    <col min="2574" max="2581" width="30.44140625" bestFit="1" customWidth="1"/>
    <col min="2818" max="2818" width="19.109375" bestFit="1" customWidth="1"/>
    <col min="2819" max="2819" width="10.5546875" bestFit="1" customWidth="1"/>
    <col min="2820" max="2820" width="3.88671875" bestFit="1" customWidth="1"/>
    <col min="2821" max="2821" width="10.44140625" bestFit="1" customWidth="1"/>
    <col min="2822" max="2822" width="19.5546875" bestFit="1" customWidth="1"/>
    <col min="2823" max="2823" width="17.109375" bestFit="1" customWidth="1"/>
    <col min="2824" max="2824" width="8" bestFit="1" customWidth="1"/>
    <col min="2825" max="2828" width="13.88671875" bestFit="1" customWidth="1"/>
    <col min="2829" max="2829" width="13.6640625" bestFit="1" customWidth="1"/>
    <col min="2830" max="2837" width="30.44140625" bestFit="1" customWidth="1"/>
    <col min="3074" max="3074" width="19.109375" bestFit="1" customWidth="1"/>
    <col min="3075" max="3075" width="10.5546875" bestFit="1" customWidth="1"/>
    <col min="3076" max="3076" width="3.88671875" bestFit="1" customWidth="1"/>
    <col min="3077" max="3077" width="10.44140625" bestFit="1" customWidth="1"/>
    <col min="3078" max="3078" width="19.5546875" bestFit="1" customWidth="1"/>
    <col min="3079" max="3079" width="17.109375" bestFit="1" customWidth="1"/>
    <col min="3080" max="3080" width="8" bestFit="1" customWidth="1"/>
    <col min="3081" max="3084" width="13.88671875" bestFit="1" customWidth="1"/>
    <col min="3085" max="3085" width="13.6640625" bestFit="1" customWidth="1"/>
    <col min="3086" max="3093" width="30.44140625" bestFit="1" customWidth="1"/>
    <col min="3330" max="3330" width="19.109375" bestFit="1" customWidth="1"/>
    <col min="3331" max="3331" width="10.5546875" bestFit="1" customWidth="1"/>
    <col min="3332" max="3332" width="3.88671875" bestFit="1" customWidth="1"/>
    <col min="3333" max="3333" width="10.44140625" bestFit="1" customWidth="1"/>
    <col min="3334" max="3334" width="19.5546875" bestFit="1" customWidth="1"/>
    <col min="3335" max="3335" width="17.109375" bestFit="1" customWidth="1"/>
    <col min="3336" max="3336" width="8" bestFit="1" customWidth="1"/>
    <col min="3337" max="3340" width="13.88671875" bestFit="1" customWidth="1"/>
    <col min="3341" max="3341" width="13.6640625" bestFit="1" customWidth="1"/>
    <col min="3342" max="3349" width="30.44140625" bestFit="1" customWidth="1"/>
    <col min="3586" max="3586" width="19.109375" bestFit="1" customWidth="1"/>
    <col min="3587" max="3587" width="10.5546875" bestFit="1" customWidth="1"/>
    <col min="3588" max="3588" width="3.88671875" bestFit="1" customWidth="1"/>
    <col min="3589" max="3589" width="10.44140625" bestFit="1" customWidth="1"/>
    <col min="3590" max="3590" width="19.5546875" bestFit="1" customWidth="1"/>
    <col min="3591" max="3591" width="17.109375" bestFit="1" customWidth="1"/>
    <col min="3592" max="3592" width="8" bestFit="1" customWidth="1"/>
    <col min="3593" max="3596" width="13.88671875" bestFit="1" customWidth="1"/>
    <col min="3597" max="3597" width="13.6640625" bestFit="1" customWidth="1"/>
    <col min="3598" max="3605" width="30.44140625" bestFit="1" customWidth="1"/>
    <col min="3842" max="3842" width="19.109375" bestFit="1" customWidth="1"/>
    <col min="3843" max="3843" width="10.5546875" bestFit="1" customWidth="1"/>
    <col min="3844" max="3844" width="3.88671875" bestFit="1" customWidth="1"/>
    <col min="3845" max="3845" width="10.44140625" bestFit="1" customWidth="1"/>
    <col min="3846" max="3846" width="19.5546875" bestFit="1" customWidth="1"/>
    <col min="3847" max="3847" width="17.109375" bestFit="1" customWidth="1"/>
    <col min="3848" max="3848" width="8" bestFit="1" customWidth="1"/>
    <col min="3849" max="3852" width="13.88671875" bestFit="1" customWidth="1"/>
    <col min="3853" max="3853" width="13.6640625" bestFit="1" customWidth="1"/>
    <col min="3854" max="3861" width="30.44140625" bestFit="1" customWidth="1"/>
    <col min="4098" max="4098" width="19.109375" bestFit="1" customWidth="1"/>
    <col min="4099" max="4099" width="10.5546875" bestFit="1" customWidth="1"/>
    <col min="4100" max="4100" width="3.88671875" bestFit="1" customWidth="1"/>
    <col min="4101" max="4101" width="10.44140625" bestFit="1" customWidth="1"/>
    <col min="4102" max="4102" width="19.5546875" bestFit="1" customWidth="1"/>
    <col min="4103" max="4103" width="17.109375" bestFit="1" customWidth="1"/>
    <col min="4104" max="4104" width="8" bestFit="1" customWidth="1"/>
    <col min="4105" max="4108" width="13.88671875" bestFit="1" customWidth="1"/>
    <col min="4109" max="4109" width="13.6640625" bestFit="1" customWidth="1"/>
    <col min="4110" max="4117" width="30.44140625" bestFit="1" customWidth="1"/>
    <col min="4354" max="4354" width="19.109375" bestFit="1" customWidth="1"/>
    <col min="4355" max="4355" width="10.5546875" bestFit="1" customWidth="1"/>
    <col min="4356" max="4356" width="3.88671875" bestFit="1" customWidth="1"/>
    <col min="4357" max="4357" width="10.44140625" bestFit="1" customWidth="1"/>
    <col min="4358" max="4358" width="19.5546875" bestFit="1" customWidth="1"/>
    <col min="4359" max="4359" width="17.109375" bestFit="1" customWidth="1"/>
    <col min="4360" max="4360" width="8" bestFit="1" customWidth="1"/>
    <col min="4361" max="4364" width="13.88671875" bestFit="1" customWidth="1"/>
    <col min="4365" max="4365" width="13.6640625" bestFit="1" customWidth="1"/>
    <col min="4366" max="4373" width="30.44140625" bestFit="1" customWidth="1"/>
    <col min="4610" max="4610" width="19.109375" bestFit="1" customWidth="1"/>
    <col min="4611" max="4611" width="10.5546875" bestFit="1" customWidth="1"/>
    <col min="4612" max="4612" width="3.88671875" bestFit="1" customWidth="1"/>
    <col min="4613" max="4613" width="10.44140625" bestFit="1" customWidth="1"/>
    <col min="4614" max="4614" width="19.5546875" bestFit="1" customWidth="1"/>
    <col min="4615" max="4615" width="17.109375" bestFit="1" customWidth="1"/>
    <col min="4616" max="4616" width="8" bestFit="1" customWidth="1"/>
    <col min="4617" max="4620" width="13.88671875" bestFit="1" customWidth="1"/>
    <col min="4621" max="4621" width="13.6640625" bestFit="1" customWidth="1"/>
    <col min="4622" max="4629" width="30.44140625" bestFit="1" customWidth="1"/>
    <col min="4866" max="4866" width="19.109375" bestFit="1" customWidth="1"/>
    <col min="4867" max="4867" width="10.5546875" bestFit="1" customWidth="1"/>
    <col min="4868" max="4868" width="3.88671875" bestFit="1" customWidth="1"/>
    <col min="4869" max="4869" width="10.44140625" bestFit="1" customWidth="1"/>
    <col min="4870" max="4870" width="19.5546875" bestFit="1" customWidth="1"/>
    <col min="4871" max="4871" width="17.109375" bestFit="1" customWidth="1"/>
    <col min="4872" max="4872" width="8" bestFit="1" customWidth="1"/>
    <col min="4873" max="4876" width="13.88671875" bestFit="1" customWidth="1"/>
    <col min="4877" max="4877" width="13.6640625" bestFit="1" customWidth="1"/>
    <col min="4878" max="4885" width="30.44140625" bestFit="1" customWidth="1"/>
    <col min="5122" max="5122" width="19.109375" bestFit="1" customWidth="1"/>
    <col min="5123" max="5123" width="10.5546875" bestFit="1" customWidth="1"/>
    <col min="5124" max="5124" width="3.88671875" bestFit="1" customWidth="1"/>
    <col min="5125" max="5125" width="10.44140625" bestFit="1" customWidth="1"/>
    <col min="5126" max="5126" width="19.5546875" bestFit="1" customWidth="1"/>
    <col min="5127" max="5127" width="17.109375" bestFit="1" customWidth="1"/>
    <col min="5128" max="5128" width="8" bestFit="1" customWidth="1"/>
    <col min="5129" max="5132" width="13.88671875" bestFit="1" customWidth="1"/>
    <col min="5133" max="5133" width="13.6640625" bestFit="1" customWidth="1"/>
    <col min="5134" max="5141" width="30.44140625" bestFit="1" customWidth="1"/>
    <col min="5378" max="5378" width="19.109375" bestFit="1" customWidth="1"/>
    <col min="5379" max="5379" width="10.5546875" bestFit="1" customWidth="1"/>
    <col min="5380" max="5380" width="3.88671875" bestFit="1" customWidth="1"/>
    <col min="5381" max="5381" width="10.44140625" bestFit="1" customWidth="1"/>
    <col min="5382" max="5382" width="19.5546875" bestFit="1" customWidth="1"/>
    <col min="5383" max="5383" width="17.109375" bestFit="1" customWidth="1"/>
    <col min="5384" max="5384" width="8" bestFit="1" customWidth="1"/>
    <col min="5385" max="5388" width="13.88671875" bestFit="1" customWidth="1"/>
    <col min="5389" max="5389" width="13.6640625" bestFit="1" customWidth="1"/>
    <col min="5390" max="5397" width="30.44140625" bestFit="1" customWidth="1"/>
    <col min="5634" max="5634" width="19.109375" bestFit="1" customWidth="1"/>
    <col min="5635" max="5635" width="10.5546875" bestFit="1" customWidth="1"/>
    <col min="5636" max="5636" width="3.88671875" bestFit="1" customWidth="1"/>
    <col min="5637" max="5637" width="10.44140625" bestFit="1" customWidth="1"/>
    <col min="5638" max="5638" width="19.5546875" bestFit="1" customWidth="1"/>
    <col min="5639" max="5639" width="17.109375" bestFit="1" customWidth="1"/>
    <col min="5640" max="5640" width="8" bestFit="1" customWidth="1"/>
    <col min="5641" max="5644" width="13.88671875" bestFit="1" customWidth="1"/>
    <col min="5645" max="5645" width="13.6640625" bestFit="1" customWidth="1"/>
    <col min="5646" max="5653" width="30.44140625" bestFit="1" customWidth="1"/>
    <col min="5890" max="5890" width="19.109375" bestFit="1" customWidth="1"/>
    <col min="5891" max="5891" width="10.5546875" bestFit="1" customWidth="1"/>
    <col min="5892" max="5892" width="3.88671875" bestFit="1" customWidth="1"/>
    <col min="5893" max="5893" width="10.44140625" bestFit="1" customWidth="1"/>
    <col min="5894" max="5894" width="19.5546875" bestFit="1" customWidth="1"/>
    <col min="5895" max="5895" width="17.109375" bestFit="1" customWidth="1"/>
    <col min="5896" max="5896" width="8" bestFit="1" customWidth="1"/>
    <col min="5897" max="5900" width="13.88671875" bestFit="1" customWidth="1"/>
    <col min="5901" max="5901" width="13.6640625" bestFit="1" customWidth="1"/>
    <col min="5902" max="5909" width="30.44140625" bestFit="1" customWidth="1"/>
    <col min="6146" max="6146" width="19.109375" bestFit="1" customWidth="1"/>
    <col min="6147" max="6147" width="10.5546875" bestFit="1" customWidth="1"/>
    <col min="6148" max="6148" width="3.88671875" bestFit="1" customWidth="1"/>
    <col min="6149" max="6149" width="10.44140625" bestFit="1" customWidth="1"/>
    <col min="6150" max="6150" width="19.5546875" bestFit="1" customWidth="1"/>
    <col min="6151" max="6151" width="17.109375" bestFit="1" customWidth="1"/>
    <col min="6152" max="6152" width="8" bestFit="1" customWidth="1"/>
    <col min="6153" max="6156" width="13.88671875" bestFit="1" customWidth="1"/>
    <col min="6157" max="6157" width="13.6640625" bestFit="1" customWidth="1"/>
    <col min="6158" max="6165" width="30.44140625" bestFit="1" customWidth="1"/>
    <col min="6402" max="6402" width="19.109375" bestFit="1" customWidth="1"/>
    <col min="6403" max="6403" width="10.5546875" bestFit="1" customWidth="1"/>
    <col min="6404" max="6404" width="3.88671875" bestFit="1" customWidth="1"/>
    <col min="6405" max="6405" width="10.44140625" bestFit="1" customWidth="1"/>
    <col min="6406" max="6406" width="19.5546875" bestFit="1" customWidth="1"/>
    <col min="6407" max="6407" width="17.109375" bestFit="1" customWidth="1"/>
    <col min="6408" max="6408" width="8" bestFit="1" customWidth="1"/>
    <col min="6409" max="6412" width="13.88671875" bestFit="1" customWidth="1"/>
    <col min="6413" max="6413" width="13.6640625" bestFit="1" customWidth="1"/>
    <col min="6414" max="6421" width="30.44140625" bestFit="1" customWidth="1"/>
    <col min="6658" max="6658" width="19.109375" bestFit="1" customWidth="1"/>
    <col min="6659" max="6659" width="10.5546875" bestFit="1" customWidth="1"/>
    <col min="6660" max="6660" width="3.88671875" bestFit="1" customWidth="1"/>
    <col min="6661" max="6661" width="10.44140625" bestFit="1" customWidth="1"/>
    <col min="6662" max="6662" width="19.5546875" bestFit="1" customWidth="1"/>
    <col min="6663" max="6663" width="17.109375" bestFit="1" customWidth="1"/>
    <col min="6664" max="6664" width="8" bestFit="1" customWidth="1"/>
    <col min="6665" max="6668" width="13.88671875" bestFit="1" customWidth="1"/>
    <col min="6669" max="6669" width="13.6640625" bestFit="1" customWidth="1"/>
    <col min="6670" max="6677" width="30.44140625" bestFit="1" customWidth="1"/>
    <col min="6914" max="6914" width="19.109375" bestFit="1" customWidth="1"/>
    <col min="6915" max="6915" width="10.5546875" bestFit="1" customWidth="1"/>
    <col min="6916" max="6916" width="3.88671875" bestFit="1" customWidth="1"/>
    <col min="6917" max="6917" width="10.44140625" bestFit="1" customWidth="1"/>
    <col min="6918" max="6918" width="19.5546875" bestFit="1" customWidth="1"/>
    <col min="6919" max="6919" width="17.109375" bestFit="1" customWidth="1"/>
    <col min="6920" max="6920" width="8" bestFit="1" customWidth="1"/>
    <col min="6921" max="6924" width="13.88671875" bestFit="1" customWidth="1"/>
    <col min="6925" max="6925" width="13.6640625" bestFit="1" customWidth="1"/>
    <col min="6926" max="6933" width="30.44140625" bestFit="1" customWidth="1"/>
    <col min="7170" max="7170" width="19.109375" bestFit="1" customWidth="1"/>
    <col min="7171" max="7171" width="10.5546875" bestFit="1" customWidth="1"/>
    <col min="7172" max="7172" width="3.88671875" bestFit="1" customWidth="1"/>
    <col min="7173" max="7173" width="10.44140625" bestFit="1" customWidth="1"/>
    <col min="7174" max="7174" width="19.5546875" bestFit="1" customWidth="1"/>
    <col min="7175" max="7175" width="17.109375" bestFit="1" customWidth="1"/>
    <col min="7176" max="7176" width="8" bestFit="1" customWidth="1"/>
    <col min="7177" max="7180" width="13.88671875" bestFit="1" customWidth="1"/>
    <col min="7181" max="7181" width="13.6640625" bestFit="1" customWidth="1"/>
    <col min="7182" max="7189" width="30.44140625" bestFit="1" customWidth="1"/>
    <col min="7426" max="7426" width="19.109375" bestFit="1" customWidth="1"/>
    <col min="7427" max="7427" width="10.5546875" bestFit="1" customWidth="1"/>
    <col min="7428" max="7428" width="3.88671875" bestFit="1" customWidth="1"/>
    <col min="7429" max="7429" width="10.44140625" bestFit="1" customWidth="1"/>
    <col min="7430" max="7430" width="19.5546875" bestFit="1" customWidth="1"/>
    <col min="7431" max="7431" width="17.109375" bestFit="1" customWidth="1"/>
    <col min="7432" max="7432" width="8" bestFit="1" customWidth="1"/>
    <col min="7433" max="7436" width="13.88671875" bestFit="1" customWidth="1"/>
    <col min="7437" max="7437" width="13.6640625" bestFit="1" customWidth="1"/>
    <col min="7438" max="7445" width="30.44140625" bestFit="1" customWidth="1"/>
    <col min="7682" max="7682" width="19.109375" bestFit="1" customWidth="1"/>
    <col min="7683" max="7683" width="10.5546875" bestFit="1" customWidth="1"/>
    <col min="7684" max="7684" width="3.88671875" bestFit="1" customWidth="1"/>
    <col min="7685" max="7685" width="10.44140625" bestFit="1" customWidth="1"/>
    <col min="7686" max="7686" width="19.5546875" bestFit="1" customWidth="1"/>
    <col min="7687" max="7687" width="17.109375" bestFit="1" customWidth="1"/>
    <col min="7688" max="7688" width="8" bestFit="1" customWidth="1"/>
    <col min="7689" max="7692" width="13.88671875" bestFit="1" customWidth="1"/>
    <col min="7693" max="7693" width="13.6640625" bestFit="1" customWidth="1"/>
    <col min="7694" max="7701" width="30.44140625" bestFit="1" customWidth="1"/>
    <col min="7938" max="7938" width="19.109375" bestFit="1" customWidth="1"/>
    <col min="7939" max="7939" width="10.5546875" bestFit="1" customWidth="1"/>
    <col min="7940" max="7940" width="3.88671875" bestFit="1" customWidth="1"/>
    <col min="7941" max="7941" width="10.44140625" bestFit="1" customWidth="1"/>
    <col min="7942" max="7942" width="19.5546875" bestFit="1" customWidth="1"/>
    <col min="7943" max="7943" width="17.109375" bestFit="1" customWidth="1"/>
    <col min="7944" max="7944" width="8" bestFit="1" customWidth="1"/>
    <col min="7945" max="7948" width="13.88671875" bestFit="1" customWidth="1"/>
    <col min="7949" max="7949" width="13.6640625" bestFit="1" customWidth="1"/>
    <col min="7950" max="7957" width="30.44140625" bestFit="1" customWidth="1"/>
    <col min="8194" max="8194" width="19.109375" bestFit="1" customWidth="1"/>
    <col min="8195" max="8195" width="10.5546875" bestFit="1" customWidth="1"/>
    <col min="8196" max="8196" width="3.88671875" bestFit="1" customWidth="1"/>
    <col min="8197" max="8197" width="10.44140625" bestFit="1" customWidth="1"/>
    <col min="8198" max="8198" width="19.5546875" bestFit="1" customWidth="1"/>
    <col min="8199" max="8199" width="17.109375" bestFit="1" customWidth="1"/>
    <col min="8200" max="8200" width="8" bestFit="1" customWidth="1"/>
    <col min="8201" max="8204" width="13.88671875" bestFit="1" customWidth="1"/>
    <col min="8205" max="8205" width="13.6640625" bestFit="1" customWidth="1"/>
    <col min="8206" max="8213" width="30.44140625" bestFit="1" customWidth="1"/>
    <col min="8450" max="8450" width="19.109375" bestFit="1" customWidth="1"/>
    <col min="8451" max="8451" width="10.5546875" bestFit="1" customWidth="1"/>
    <col min="8452" max="8452" width="3.88671875" bestFit="1" customWidth="1"/>
    <col min="8453" max="8453" width="10.44140625" bestFit="1" customWidth="1"/>
    <col min="8454" max="8454" width="19.5546875" bestFit="1" customWidth="1"/>
    <col min="8455" max="8455" width="17.109375" bestFit="1" customWidth="1"/>
    <col min="8456" max="8456" width="8" bestFit="1" customWidth="1"/>
    <col min="8457" max="8460" width="13.88671875" bestFit="1" customWidth="1"/>
    <col min="8461" max="8461" width="13.6640625" bestFit="1" customWidth="1"/>
    <col min="8462" max="8469" width="30.44140625" bestFit="1" customWidth="1"/>
    <col min="8706" max="8706" width="19.109375" bestFit="1" customWidth="1"/>
    <col min="8707" max="8707" width="10.5546875" bestFit="1" customWidth="1"/>
    <col min="8708" max="8708" width="3.88671875" bestFit="1" customWidth="1"/>
    <col min="8709" max="8709" width="10.44140625" bestFit="1" customWidth="1"/>
    <col min="8710" max="8710" width="19.5546875" bestFit="1" customWidth="1"/>
    <col min="8711" max="8711" width="17.109375" bestFit="1" customWidth="1"/>
    <col min="8712" max="8712" width="8" bestFit="1" customWidth="1"/>
    <col min="8713" max="8716" width="13.88671875" bestFit="1" customWidth="1"/>
    <col min="8717" max="8717" width="13.6640625" bestFit="1" customWidth="1"/>
    <col min="8718" max="8725" width="30.44140625" bestFit="1" customWidth="1"/>
    <col min="8962" max="8962" width="19.109375" bestFit="1" customWidth="1"/>
    <col min="8963" max="8963" width="10.5546875" bestFit="1" customWidth="1"/>
    <col min="8964" max="8964" width="3.88671875" bestFit="1" customWidth="1"/>
    <col min="8965" max="8965" width="10.44140625" bestFit="1" customWidth="1"/>
    <col min="8966" max="8966" width="19.5546875" bestFit="1" customWidth="1"/>
    <col min="8967" max="8967" width="17.109375" bestFit="1" customWidth="1"/>
    <col min="8968" max="8968" width="8" bestFit="1" customWidth="1"/>
    <col min="8969" max="8972" width="13.88671875" bestFit="1" customWidth="1"/>
    <col min="8973" max="8973" width="13.6640625" bestFit="1" customWidth="1"/>
    <col min="8974" max="8981" width="30.44140625" bestFit="1" customWidth="1"/>
    <col min="9218" max="9218" width="19.109375" bestFit="1" customWidth="1"/>
    <col min="9219" max="9219" width="10.5546875" bestFit="1" customWidth="1"/>
    <col min="9220" max="9220" width="3.88671875" bestFit="1" customWidth="1"/>
    <col min="9221" max="9221" width="10.44140625" bestFit="1" customWidth="1"/>
    <col min="9222" max="9222" width="19.5546875" bestFit="1" customWidth="1"/>
    <col min="9223" max="9223" width="17.109375" bestFit="1" customWidth="1"/>
    <col min="9224" max="9224" width="8" bestFit="1" customWidth="1"/>
    <col min="9225" max="9228" width="13.88671875" bestFit="1" customWidth="1"/>
    <col min="9229" max="9229" width="13.6640625" bestFit="1" customWidth="1"/>
    <col min="9230" max="9237" width="30.44140625" bestFit="1" customWidth="1"/>
    <col min="9474" max="9474" width="19.109375" bestFit="1" customWidth="1"/>
    <col min="9475" max="9475" width="10.5546875" bestFit="1" customWidth="1"/>
    <col min="9476" max="9476" width="3.88671875" bestFit="1" customWidth="1"/>
    <col min="9477" max="9477" width="10.44140625" bestFit="1" customWidth="1"/>
    <col min="9478" max="9478" width="19.5546875" bestFit="1" customWidth="1"/>
    <col min="9479" max="9479" width="17.109375" bestFit="1" customWidth="1"/>
    <col min="9480" max="9480" width="8" bestFit="1" customWidth="1"/>
    <col min="9481" max="9484" width="13.88671875" bestFit="1" customWidth="1"/>
    <col min="9485" max="9485" width="13.6640625" bestFit="1" customWidth="1"/>
    <col min="9486" max="9493" width="30.44140625" bestFit="1" customWidth="1"/>
    <col min="9730" max="9730" width="19.109375" bestFit="1" customWidth="1"/>
    <col min="9731" max="9731" width="10.5546875" bestFit="1" customWidth="1"/>
    <col min="9732" max="9732" width="3.88671875" bestFit="1" customWidth="1"/>
    <col min="9733" max="9733" width="10.44140625" bestFit="1" customWidth="1"/>
    <col min="9734" max="9734" width="19.5546875" bestFit="1" customWidth="1"/>
    <col min="9735" max="9735" width="17.109375" bestFit="1" customWidth="1"/>
    <col min="9736" max="9736" width="8" bestFit="1" customWidth="1"/>
    <col min="9737" max="9740" width="13.88671875" bestFit="1" customWidth="1"/>
    <col min="9741" max="9741" width="13.6640625" bestFit="1" customWidth="1"/>
    <col min="9742" max="9749" width="30.44140625" bestFit="1" customWidth="1"/>
    <col min="9986" max="9986" width="19.109375" bestFit="1" customWidth="1"/>
    <col min="9987" max="9987" width="10.5546875" bestFit="1" customWidth="1"/>
    <col min="9988" max="9988" width="3.88671875" bestFit="1" customWidth="1"/>
    <col min="9989" max="9989" width="10.44140625" bestFit="1" customWidth="1"/>
    <col min="9990" max="9990" width="19.5546875" bestFit="1" customWidth="1"/>
    <col min="9991" max="9991" width="17.109375" bestFit="1" customWidth="1"/>
    <col min="9992" max="9992" width="8" bestFit="1" customWidth="1"/>
    <col min="9993" max="9996" width="13.88671875" bestFit="1" customWidth="1"/>
    <col min="9997" max="9997" width="13.6640625" bestFit="1" customWidth="1"/>
    <col min="9998" max="10005" width="30.44140625" bestFit="1" customWidth="1"/>
    <col min="10242" max="10242" width="19.109375" bestFit="1" customWidth="1"/>
    <col min="10243" max="10243" width="10.5546875" bestFit="1" customWidth="1"/>
    <col min="10244" max="10244" width="3.88671875" bestFit="1" customWidth="1"/>
    <col min="10245" max="10245" width="10.44140625" bestFit="1" customWidth="1"/>
    <col min="10246" max="10246" width="19.5546875" bestFit="1" customWidth="1"/>
    <col min="10247" max="10247" width="17.109375" bestFit="1" customWidth="1"/>
    <col min="10248" max="10248" width="8" bestFit="1" customWidth="1"/>
    <col min="10249" max="10252" width="13.88671875" bestFit="1" customWidth="1"/>
    <col min="10253" max="10253" width="13.6640625" bestFit="1" customWidth="1"/>
    <col min="10254" max="10261" width="30.44140625" bestFit="1" customWidth="1"/>
    <col min="10498" max="10498" width="19.109375" bestFit="1" customWidth="1"/>
    <col min="10499" max="10499" width="10.5546875" bestFit="1" customWidth="1"/>
    <col min="10500" max="10500" width="3.88671875" bestFit="1" customWidth="1"/>
    <col min="10501" max="10501" width="10.44140625" bestFit="1" customWidth="1"/>
    <col min="10502" max="10502" width="19.5546875" bestFit="1" customWidth="1"/>
    <col min="10503" max="10503" width="17.109375" bestFit="1" customWidth="1"/>
    <col min="10504" max="10504" width="8" bestFit="1" customWidth="1"/>
    <col min="10505" max="10508" width="13.88671875" bestFit="1" customWidth="1"/>
    <col min="10509" max="10509" width="13.6640625" bestFit="1" customWidth="1"/>
    <col min="10510" max="10517" width="30.44140625" bestFit="1" customWidth="1"/>
    <col min="10754" max="10754" width="19.109375" bestFit="1" customWidth="1"/>
    <col min="10755" max="10755" width="10.5546875" bestFit="1" customWidth="1"/>
    <col min="10756" max="10756" width="3.88671875" bestFit="1" customWidth="1"/>
    <col min="10757" max="10757" width="10.44140625" bestFit="1" customWidth="1"/>
    <col min="10758" max="10758" width="19.5546875" bestFit="1" customWidth="1"/>
    <col min="10759" max="10759" width="17.109375" bestFit="1" customWidth="1"/>
    <col min="10760" max="10760" width="8" bestFit="1" customWidth="1"/>
    <col min="10761" max="10764" width="13.88671875" bestFit="1" customWidth="1"/>
    <col min="10765" max="10765" width="13.6640625" bestFit="1" customWidth="1"/>
    <col min="10766" max="10773" width="30.44140625" bestFit="1" customWidth="1"/>
    <col min="11010" max="11010" width="19.109375" bestFit="1" customWidth="1"/>
    <col min="11011" max="11011" width="10.5546875" bestFit="1" customWidth="1"/>
    <col min="11012" max="11012" width="3.88671875" bestFit="1" customWidth="1"/>
    <col min="11013" max="11013" width="10.44140625" bestFit="1" customWidth="1"/>
    <col min="11014" max="11014" width="19.5546875" bestFit="1" customWidth="1"/>
    <col min="11015" max="11015" width="17.109375" bestFit="1" customWidth="1"/>
    <col min="11016" max="11016" width="8" bestFit="1" customWidth="1"/>
    <col min="11017" max="11020" width="13.88671875" bestFit="1" customWidth="1"/>
    <col min="11021" max="11021" width="13.6640625" bestFit="1" customWidth="1"/>
    <col min="11022" max="11029" width="30.44140625" bestFit="1" customWidth="1"/>
    <col min="11266" max="11266" width="19.109375" bestFit="1" customWidth="1"/>
    <col min="11267" max="11267" width="10.5546875" bestFit="1" customWidth="1"/>
    <col min="11268" max="11268" width="3.88671875" bestFit="1" customWidth="1"/>
    <col min="11269" max="11269" width="10.44140625" bestFit="1" customWidth="1"/>
    <col min="11270" max="11270" width="19.5546875" bestFit="1" customWidth="1"/>
    <col min="11271" max="11271" width="17.109375" bestFit="1" customWidth="1"/>
    <col min="11272" max="11272" width="8" bestFit="1" customWidth="1"/>
    <col min="11273" max="11276" width="13.88671875" bestFit="1" customWidth="1"/>
    <col min="11277" max="11277" width="13.6640625" bestFit="1" customWidth="1"/>
    <col min="11278" max="11285" width="30.44140625" bestFit="1" customWidth="1"/>
    <col min="11522" max="11522" width="19.109375" bestFit="1" customWidth="1"/>
    <col min="11523" max="11523" width="10.5546875" bestFit="1" customWidth="1"/>
    <col min="11524" max="11524" width="3.88671875" bestFit="1" customWidth="1"/>
    <col min="11525" max="11525" width="10.44140625" bestFit="1" customWidth="1"/>
    <col min="11526" max="11526" width="19.5546875" bestFit="1" customWidth="1"/>
    <col min="11527" max="11527" width="17.109375" bestFit="1" customWidth="1"/>
    <col min="11528" max="11528" width="8" bestFit="1" customWidth="1"/>
    <col min="11529" max="11532" width="13.88671875" bestFit="1" customWidth="1"/>
    <col min="11533" max="11533" width="13.6640625" bestFit="1" customWidth="1"/>
    <col min="11534" max="11541" width="30.44140625" bestFit="1" customWidth="1"/>
    <col min="11778" max="11778" width="19.109375" bestFit="1" customWidth="1"/>
    <col min="11779" max="11779" width="10.5546875" bestFit="1" customWidth="1"/>
    <col min="11780" max="11780" width="3.88671875" bestFit="1" customWidth="1"/>
    <col min="11781" max="11781" width="10.44140625" bestFit="1" customWidth="1"/>
    <col min="11782" max="11782" width="19.5546875" bestFit="1" customWidth="1"/>
    <col min="11783" max="11783" width="17.109375" bestFit="1" customWidth="1"/>
    <col min="11784" max="11784" width="8" bestFit="1" customWidth="1"/>
    <col min="11785" max="11788" width="13.88671875" bestFit="1" customWidth="1"/>
    <col min="11789" max="11789" width="13.6640625" bestFit="1" customWidth="1"/>
    <col min="11790" max="11797" width="30.44140625" bestFit="1" customWidth="1"/>
    <col min="12034" max="12034" width="19.109375" bestFit="1" customWidth="1"/>
    <col min="12035" max="12035" width="10.5546875" bestFit="1" customWidth="1"/>
    <col min="12036" max="12036" width="3.88671875" bestFit="1" customWidth="1"/>
    <col min="12037" max="12037" width="10.44140625" bestFit="1" customWidth="1"/>
    <col min="12038" max="12038" width="19.5546875" bestFit="1" customWidth="1"/>
    <col min="12039" max="12039" width="17.109375" bestFit="1" customWidth="1"/>
    <col min="12040" max="12040" width="8" bestFit="1" customWidth="1"/>
    <col min="12041" max="12044" width="13.88671875" bestFit="1" customWidth="1"/>
    <col min="12045" max="12045" width="13.6640625" bestFit="1" customWidth="1"/>
    <col min="12046" max="12053" width="30.44140625" bestFit="1" customWidth="1"/>
    <col min="12290" max="12290" width="19.109375" bestFit="1" customWidth="1"/>
    <col min="12291" max="12291" width="10.5546875" bestFit="1" customWidth="1"/>
    <col min="12292" max="12292" width="3.88671875" bestFit="1" customWidth="1"/>
    <col min="12293" max="12293" width="10.44140625" bestFit="1" customWidth="1"/>
    <col min="12294" max="12294" width="19.5546875" bestFit="1" customWidth="1"/>
    <col min="12295" max="12295" width="17.109375" bestFit="1" customWidth="1"/>
    <col min="12296" max="12296" width="8" bestFit="1" customWidth="1"/>
    <col min="12297" max="12300" width="13.88671875" bestFit="1" customWidth="1"/>
    <col min="12301" max="12301" width="13.6640625" bestFit="1" customWidth="1"/>
    <col min="12302" max="12309" width="30.44140625" bestFit="1" customWidth="1"/>
    <col min="12546" max="12546" width="19.109375" bestFit="1" customWidth="1"/>
    <col min="12547" max="12547" width="10.5546875" bestFit="1" customWidth="1"/>
    <col min="12548" max="12548" width="3.88671875" bestFit="1" customWidth="1"/>
    <col min="12549" max="12549" width="10.44140625" bestFit="1" customWidth="1"/>
    <col min="12550" max="12550" width="19.5546875" bestFit="1" customWidth="1"/>
    <col min="12551" max="12551" width="17.109375" bestFit="1" customWidth="1"/>
    <col min="12552" max="12552" width="8" bestFit="1" customWidth="1"/>
    <col min="12553" max="12556" width="13.88671875" bestFit="1" customWidth="1"/>
    <col min="12557" max="12557" width="13.6640625" bestFit="1" customWidth="1"/>
    <col min="12558" max="12565" width="30.44140625" bestFit="1" customWidth="1"/>
    <col min="12802" max="12802" width="19.109375" bestFit="1" customWidth="1"/>
    <col min="12803" max="12803" width="10.5546875" bestFit="1" customWidth="1"/>
    <col min="12804" max="12804" width="3.88671875" bestFit="1" customWidth="1"/>
    <col min="12805" max="12805" width="10.44140625" bestFit="1" customWidth="1"/>
    <col min="12806" max="12806" width="19.5546875" bestFit="1" customWidth="1"/>
    <col min="12807" max="12807" width="17.109375" bestFit="1" customWidth="1"/>
    <col min="12808" max="12808" width="8" bestFit="1" customWidth="1"/>
    <col min="12809" max="12812" width="13.88671875" bestFit="1" customWidth="1"/>
    <col min="12813" max="12813" width="13.6640625" bestFit="1" customWidth="1"/>
    <col min="12814" max="12821" width="30.44140625" bestFit="1" customWidth="1"/>
    <col min="13058" max="13058" width="19.109375" bestFit="1" customWidth="1"/>
    <col min="13059" max="13059" width="10.5546875" bestFit="1" customWidth="1"/>
    <col min="13060" max="13060" width="3.88671875" bestFit="1" customWidth="1"/>
    <col min="13061" max="13061" width="10.44140625" bestFit="1" customWidth="1"/>
    <col min="13062" max="13062" width="19.5546875" bestFit="1" customWidth="1"/>
    <col min="13063" max="13063" width="17.109375" bestFit="1" customWidth="1"/>
    <col min="13064" max="13064" width="8" bestFit="1" customWidth="1"/>
    <col min="13065" max="13068" width="13.88671875" bestFit="1" customWidth="1"/>
    <col min="13069" max="13069" width="13.6640625" bestFit="1" customWidth="1"/>
    <col min="13070" max="13077" width="30.44140625" bestFit="1" customWidth="1"/>
    <col min="13314" max="13314" width="19.109375" bestFit="1" customWidth="1"/>
    <col min="13315" max="13315" width="10.5546875" bestFit="1" customWidth="1"/>
    <col min="13316" max="13316" width="3.88671875" bestFit="1" customWidth="1"/>
    <col min="13317" max="13317" width="10.44140625" bestFit="1" customWidth="1"/>
    <col min="13318" max="13318" width="19.5546875" bestFit="1" customWidth="1"/>
    <col min="13319" max="13319" width="17.109375" bestFit="1" customWidth="1"/>
    <col min="13320" max="13320" width="8" bestFit="1" customWidth="1"/>
    <col min="13321" max="13324" width="13.88671875" bestFit="1" customWidth="1"/>
    <col min="13325" max="13325" width="13.6640625" bestFit="1" customWidth="1"/>
    <col min="13326" max="13333" width="30.44140625" bestFit="1" customWidth="1"/>
    <col min="13570" max="13570" width="19.109375" bestFit="1" customWidth="1"/>
    <col min="13571" max="13571" width="10.5546875" bestFit="1" customWidth="1"/>
    <col min="13572" max="13572" width="3.88671875" bestFit="1" customWidth="1"/>
    <col min="13573" max="13573" width="10.44140625" bestFit="1" customWidth="1"/>
    <col min="13574" max="13574" width="19.5546875" bestFit="1" customWidth="1"/>
    <col min="13575" max="13575" width="17.109375" bestFit="1" customWidth="1"/>
    <col min="13576" max="13576" width="8" bestFit="1" customWidth="1"/>
    <col min="13577" max="13580" width="13.88671875" bestFit="1" customWidth="1"/>
    <col min="13581" max="13581" width="13.6640625" bestFit="1" customWidth="1"/>
    <col min="13582" max="13589" width="30.44140625" bestFit="1" customWidth="1"/>
    <col min="13826" max="13826" width="19.109375" bestFit="1" customWidth="1"/>
    <col min="13827" max="13827" width="10.5546875" bestFit="1" customWidth="1"/>
    <col min="13828" max="13828" width="3.88671875" bestFit="1" customWidth="1"/>
    <col min="13829" max="13829" width="10.44140625" bestFit="1" customWidth="1"/>
    <col min="13830" max="13830" width="19.5546875" bestFit="1" customWidth="1"/>
    <col min="13831" max="13831" width="17.109375" bestFit="1" customWidth="1"/>
    <col min="13832" max="13832" width="8" bestFit="1" customWidth="1"/>
    <col min="13833" max="13836" width="13.88671875" bestFit="1" customWidth="1"/>
    <col min="13837" max="13837" width="13.6640625" bestFit="1" customWidth="1"/>
    <col min="13838" max="13845" width="30.44140625" bestFit="1" customWidth="1"/>
    <col min="14082" max="14082" width="19.109375" bestFit="1" customWidth="1"/>
    <col min="14083" max="14083" width="10.5546875" bestFit="1" customWidth="1"/>
    <col min="14084" max="14084" width="3.88671875" bestFit="1" customWidth="1"/>
    <col min="14085" max="14085" width="10.44140625" bestFit="1" customWidth="1"/>
    <col min="14086" max="14086" width="19.5546875" bestFit="1" customWidth="1"/>
    <col min="14087" max="14087" width="17.109375" bestFit="1" customWidth="1"/>
    <col min="14088" max="14088" width="8" bestFit="1" customWidth="1"/>
    <col min="14089" max="14092" width="13.88671875" bestFit="1" customWidth="1"/>
    <col min="14093" max="14093" width="13.6640625" bestFit="1" customWidth="1"/>
    <col min="14094" max="14101" width="30.44140625" bestFit="1" customWidth="1"/>
    <col min="14338" max="14338" width="19.109375" bestFit="1" customWidth="1"/>
    <col min="14339" max="14339" width="10.5546875" bestFit="1" customWidth="1"/>
    <col min="14340" max="14340" width="3.88671875" bestFit="1" customWidth="1"/>
    <col min="14341" max="14341" width="10.44140625" bestFit="1" customWidth="1"/>
    <col min="14342" max="14342" width="19.5546875" bestFit="1" customWidth="1"/>
    <col min="14343" max="14343" width="17.109375" bestFit="1" customWidth="1"/>
    <col min="14344" max="14344" width="8" bestFit="1" customWidth="1"/>
    <col min="14345" max="14348" width="13.88671875" bestFit="1" customWidth="1"/>
    <col min="14349" max="14349" width="13.6640625" bestFit="1" customWidth="1"/>
    <col min="14350" max="14357" width="30.44140625" bestFit="1" customWidth="1"/>
    <col min="14594" max="14594" width="19.109375" bestFit="1" customWidth="1"/>
    <col min="14595" max="14595" width="10.5546875" bestFit="1" customWidth="1"/>
    <col min="14596" max="14596" width="3.88671875" bestFit="1" customWidth="1"/>
    <col min="14597" max="14597" width="10.44140625" bestFit="1" customWidth="1"/>
    <col min="14598" max="14598" width="19.5546875" bestFit="1" customWidth="1"/>
    <col min="14599" max="14599" width="17.109375" bestFit="1" customWidth="1"/>
    <col min="14600" max="14600" width="8" bestFit="1" customWidth="1"/>
    <col min="14601" max="14604" width="13.88671875" bestFit="1" customWidth="1"/>
    <col min="14605" max="14605" width="13.6640625" bestFit="1" customWidth="1"/>
    <col min="14606" max="14613" width="30.44140625" bestFit="1" customWidth="1"/>
    <col min="14850" max="14850" width="19.109375" bestFit="1" customWidth="1"/>
    <col min="14851" max="14851" width="10.5546875" bestFit="1" customWidth="1"/>
    <col min="14852" max="14852" width="3.88671875" bestFit="1" customWidth="1"/>
    <col min="14853" max="14853" width="10.44140625" bestFit="1" customWidth="1"/>
    <col min="14854" max="14854" width="19.5546875" bestFit="1" customWidth="1"/>
    <col min="14855" max="14855" width="17.109375" bestFit="1" customWidth="1"/>
    <col min="14856" max="14856" width="8" bestFit="1" customWidth="1"/>
    <col min="14857" max="14860" width="13.88671875" bestFit="1" customWidth="1"/>
    <col min="14861" max="14861" width="13.6640625" bestFit="1" customWidth="1"/>
    <col min="14862" max="14869" width="30.44140625" bestFit="1" customWidth="1"/>
    <col min="15106" max="15106" width="19.109375" bestFit="1" customWidth="1"/>
    <col min="15107" max="15107" width="10.5546875" bestFit="1" customWidth="1"/>
    <col min="15108" max="15108" width="3.88671875" bestFit="1" customWidth="1"/>
    <col min="15109" max="15109" width="10.44140625" bestFit="1" customWidth="1"/>
    <col min="15110" max="15110" width="19.5546875" bestFit="1" customWidth="1"/>
    <col min="15111" max="15111" width="17.109375" bestFit="1" customWidth="1"/>
    <col min="15112" max="15112" width="8" bestFit="1" customWidth="1"/>
    <col min="15113" max="15116" width="13.88671875" bestFit="1" customWidth="1"/>
    <col min="15117" max="15117" width="13.6640625" bestFit="1" customWidth="1"/>
    <col min="15118" max="15125" width="30.44140625" bestFit="1" customWidth="1"/>
    <col min="15362" max="15362" width="19.109375" bestFit="1" customWidth="1"/>
    <col min="15363" max="15363" width="10.5546875" bestFit="1" customWidth="1"/>
    <col min="15364" max="15364" width="3.88671875" bestFit="1" customWidth="1"/>
    <col min="15365" max="15365" width="10.44140625" bestFit="1" customWidth="1"/>
    <col min="15366" max="15366" width="19.5546875" bestFit="1" customWidth="1"/>
    <col min="15367" max="15367" width="17.109375" bestFit="1" customWidth="1"/>
    <col min="15368" max="15368" width="8" bestFit="1" customWidth="1"/>
    <col min="15369" max="15372" width="13.88671875" bestFit="1" customWidth="1"/>
    <col min="15373" max="15373" width="13.6640625" bestFit="1" customWidth="1"/>
    <col min="15374" max="15381" width="30.44140625" bestFit="1" customWidth="1"/>
    <col min="15618" max="15618" width="19.109375" bestFit="1" customWidth="1"/>
    <col min="15619" max="15619" width="10.5546875" bestFit="1" customWidth="1"/>
    <col min="15620" max="15620" width="3.88671875" bestFit="1" customWidth="1"/>
    <col min="15621" max="15621" width="10.44140625" bestFit="1" customWidth="1"/>
    <col min="15622" max="15622" width="19.5546875" bestFit="1" customWidth="1"/>
    <col min="15623" max="15623" width="17.109375" bestFit="1" customWidth="1"/>
    <col min="15624" max="15624" width="8" bestFit="1" customWidth="1"/>
    <col min="15625" max="15628" width="13.88671875" bestFit="1" customWidth="1"/>
    <col min="15629" max="15629" width="13.6640625" bestFit="1" customWidth="1"/>
    <col min="15630" max="15637" width="30.44140625" bestFit="1" customWidth="1"/>
    <col min="15874" max="15874" width="19.109375" bestFit="1" customWidth="1"/>
    <col min="15875" max="15875" width="10.5546875" bestFit="1" customWidth="1"/>
    <col min="15876" max="15876" width="3.88671875" bestFit="1" customWidth="1"/>
    <col min="15877" max="15877" width="10.44140625" bestFit="1" customWidth="1"/>
    <col min="15878" max="15878" width="19.5546875" bestFit="1" customWidth="1"/>
    <col min="15879" max="15879" width="17.109375" bestFit="1" customWidth="1"/>
    <col min="15880" max="15880" width="8" bestFit="1" customWidth="1"/>
    <col min="15881" max="15884" width="13.88671875" bestFit="1" customWidth="1"/>
    <col min="15885" max="15885" width="13.6640625" bestFit="1" customWidth="1"/>
    <col min="15886" max="15893" width="30.44140625" bestFit="1" customWidth="1"/>
    <col min="16130" max="16130" width="19.109375" bestFit="1" customWidth="1"/>
    <col min="16131" max="16131" width="10.5546875" bestFit="1" customWidth="1"/>
    <col min="16132" max="16132" width="3.88671875" bestFit="1" customWidth="1"/>
    <col min="16133" max="16133" width="10.44140625" bestFit="1" customWidth="1"/>
    <col min="16134" max="16134" width="19.5546875" bestFit="1" customWidth="1"/>
    <col min="16135" max="16135" width="17.109375" bestFit="1" customWidth="1"/>
    <col min="16136" max="16136" width="8" bestFit="1" customWidth="1"/>
    <col min="16137" max="16140" width="13.88671875" bestFit="1" customWidth="1"/>
    <col min="16141" max="16141" width="13.6640625" bestFit="1" customWidth="1"/>
    <col min="16142" max="16149" width="30.44140625" bestFit="1" customWidth="1"/>
  </cols>
  <sheetData>
    <row r="1" spans="1:21" x14ac:dyDescent="0.25">
      <c r="A1" s="15" t="s">
        <v>1098</v>
      </c>
      <c r="B1" t="s">
        <v>1099</v>
      </c>
    </row>
    <row r="2" spans="1:21" x14ac:dyDescent="0.25">
      <c r="A2" s="16" t="s">
        <v>1098</v>
      </c>
      <c r="B2" t="s">
        <v>1100</v>
      </c>
    </row>
    <row r="3" spans="1:21" x14ac:dyDescent="0.25">
      <c r="A3" s="17" t="s">
        <v>1098</v>
      </c>
      <c r="B3" t="s">
        <v>1101</v>
      </c>
    </row>
    <row r="4" spans="1:21" x14ac:dyDescent="0.25">
      <c r="A4" t="s">
        <v>1098</v>
      </c>
    </row>
    <row r="5" spans="1:21" s="18" customFormat="1" x14ac:dyDescent="0.25">
      <c r="A5" s="18" t="s">
        <v>1098</v>
      </c>
    </row>
    <row r="6" spans="1:21" s="22" customFormat="1" x14ac:dyDescent="0.25">
      <c r="A6" s="19" t="s">
        <v>1102</v>
      </c>
      <c r="B6" s="20" t="s">
        <v>1103</v>
      </c>
      <c r="C6" s="21" t="s">
        <v>1104</v>
      </c>
      <c r="D6" s="21" t="s">
        <v>1105</v>
      </c>
      <c r="E6" s="19" t="s">
        <v>1106</v>
      </c>
      <c r="F6" s="20" t="s">
        <v>1107</v>
      </c>
      <c r="G6" s="20" t="s">
        <v>1108</v>
      </c>
      <c r="H6" s="21" t="s">
        <v>1109</v>
      </c>
      <c r="I6" s="20" t="s">
        <v>1110</v>
      </c>
      <c r="J6" s="20" t="s">
        <v>1111</v>
      </c>
      <c r="K6" s="20" t="s">
        <v>1112</v>
      </c>
      <c r="L6" s="20" t="s">
        <v>1113</v>
      </c>
      <c r="M6" s="20" t="s">
        <v>1114</v>
      </c>
      <c r="N6" s="21" t="s">
        <v>1115</v>
      </c>
      <c r="O6" s="21" t="s">
        <v>1116</v>
      </c>
      <c r="P6" s="21" t="s">
        <v>1117</v>
      </c>
      <c r="Q6" s="21" t="s">
        <v>1118</v>
      </c>
      <c r="R6" s="21" t="s">
        <v>1119</v>
      </c>
      <c r="S6" s="21" t="s">
        <v>1120</v>
      </c>
      <c r="T6" s="21" t="s">
        <v>1121</v>
      </c>
      <c r="U6" s="21" t="s">
        <v>1122</v>
      </c>
    </row>
    <row r="7" spans="1:21" x14ac:dyDescent="0.25">
      <c r="A7">
        <f>'Pedido '!A8</f>
        <v>0</v>
      </c>
      <c r="C7">
        <v>2</v>
      </c>
      <c r="D7" t="s">
        <v>1123</v>
      </c>
      <c r="E7">
        <f>+'Pedido '!B8</f>
        <v>0</v>
      </c>
      <c r="U7" t="s">
        <v>1124</v>
      </c>
    </row>
    <row r="8" spans="1:21" x14ac:dyDescent="0.25">
      <c r="A8">
        <f>'Pedido '!A9</f>
        <v>0</v>
      </c>
      <c r="C8">
        <v>2</v>
      </c>
      <c r="D8" t="s">
        <v>1123</v>
      </c>
      <c r="E8">
        <f>+'Pedido '!B9</f>
        <v>0</v>
      </c>
      <c r="U8" t="s">
        <v>1124</v>
      </c>
    </row>
    <row r="9" spans="1:21" x14ac:dyDescent="0.25">
      <c r="A9">
        <f>'Pedido '!A10</f>
        <v>0</v>
      </c>
      <c r="C9">
        <v>2</v>
      </c>
      <c r="D9" t="s">
        <v>1123</v>
      </c>
      <c r="E9">
        <f>+'Pedido '!B10</f>
        <v>0</v>
      </c>
      <c r="U9" t="s">
        <v>1124</v>
      </c>
    </row>
    <row r="10" spans="1:21" x14ac:dyDescent="0.25">
      <c r="A10">
        <f>'Pedido '!A11</f>
        <v>0</v>
      </c>
      <c r="C10">
        <v>2</v>
      </c>
      <c r="D10" t="s">
        <v>1123</v>
      </c>
      <c r="E10">
        <f>+'Pedido '!B11</f>
        <v>0</v>
      </c>
      <c r="U10" t="s">
        <v>1124</v>
      </c>
    </row>
    <row r="11" spans="1:21" x14ac:dyDescent="0.25">
      <c r="A11">
        <f>'Pedido '!A12</f>
        <v>0</v>
      </c>
      <c r="C11">
        <v>2</v>
      </c>
      <c r="D11" t="s">
        <v>1123</v>
      </c>
      <c r="E11">
        <f>+'Pedido '!B12</f>
        <v>0</v>
      </c>
      <c r="U11" t="s">
        <v>1124</v>
      </c>
    </row>
    <row r="12" spans="1:21" x14ac:dyDescent="0.25">
      <c r="A12">
        <f>'Pedido '!A13</f>
        <v>0</v>
      </c>
      <c r="C12">
        <v>2</v>
      </c>
      <c r="D12" t="s">
        <v>1123</v>
      </c>
      <c r="E12">
        <f>+'Pedido '!B13</f>
        <v>0</v>
      </c>
      <c r="U12" t="s">
        <v>1124</v>
      </c>
    </row>
    <row r="13" spans="1:21" x14ac:dyDescent="0.25">
      <c r="A13">
        <f>'Pedido '!A14</f>
        <v>0</v>
      </c>
      <c r="C13">
        <v>2</v>
      </c>
      <c r="D13" t="s">
        <v>1123</v>
      </c>
      <c r="E13">
        <f>+'Pedido '!B14</f>
        <v>0</v>
      </c>
      <c r="U13" t="s">
        <v>1124</v>
      </c>
    </row>
    <row r="14" spans="1:21" x14ac:dyDescent="0.25">
      <c r="A14">
        <f>'Pedido '!A15</f>
        <v>0</v>
      </c>
      <c r="C14">
        <v>2</v>
      </c>
      <c r="D14" t="s">
        <v>1123</v>
      </c>
      <c r="E14">
        <f>+'Pedido '!B15</f>
        <v>0</v>
      </c>
      <c r="U14" t="s">
        <v>1124</v>
      </c>
    </row>
    <row r="15" spans="1:21" x14ac:dyDescent="0.25">
      <c r="A15">
        <f>'Pedido '!A16</f>
        <v>0</v>
      </c>
      <c r="C15">
        <v>2</v>
      </c>
      <c r="D15" t="s">
        <v>1123</v>
      </c>
      <c r="E15">
        <f>+'Pedido '!B16</f>
        <v>0</v>
      </c>
      <c r="U15" t="s">
        <v>1124</v>
      </c>
    </row>
    <row r="16" spans="1:21" x14ac:dyDescent="0.25">
      <c r="A16">
        <f>'Pedido '!A17</f>
        <v>0</v>
      </c>
      <c r="C16">
        <v>2</v>
      </c>
      <c r="D16" t="s">
        <v>1123</v>
      </c>
      <c r="E16">
        <f>+'Pedido '!B17</f>
        <v>0</v>
      </c>
      <c r="U16" t="s">
        <v>1124</v>
      </c>
    </row>
    <row r="17" spans="1:21" x14ac:dyDescent="0.25">
      <c r="A17">
        <f>'Pedido '!A18</f>
        <v>0</v>
      </c>
      <c r="C17">
        <v>2</v>
      </c>
      <c r="D17" t="s">
        <v>1123</v>
      </c>
      <c r="E17">
        <f>+'Pedido '!B18</f>
        <v>0</v>
      </c>
      <c r="U17" t="s">
        <v>1124</v>
      </c>
    </row>
    <row r="18" spans="1:21" x14ac:dyDescent="0.25">
      <c r="A18">
        <f>'Pedido '!A19</f>
        <v>0</v>
      </c>
      <c r="C18">
        <v>2</v>
      </c>
      <c r="D18" t="s">
        <v>1123</v>
      </c>
      <c r="E18">
        <f>+'Pedido '!B19</f>
        <v>0</v>
      </c>
      <c r="U18" t="s">
        <v>1124</v>
      </c>
    </row>
    <row r="19" spans="1:21" x14ac:dyDescent="0.25">
      <c r="A19">
        <f>'Pedido '!A20</f>
        <v>0</v>
      </c>
      <c r="C19">
        <v>2</v>
      </c>
      <c r="D19" t="s">
        <v>1123</v>
      </c>
      <c r="E19">
        <f>+'Pedido '!B20</f>
        <v>0</v>
      </c>
      <c r="U19" t="s">
        <v>1124</v>
      </c>
    </row>
    <row r="20" spans="1:21" x14ac:dyDescent="0.25">
      <c r="A20">
        <f>'Pedido '!A21</f>
        <v>0</v>
      </c>
      <c r="C20">
        <v>2</v>
      </c>
      <c r="D20" t="s">
        <v>1123</v>
      </c>
      <c r="E20">
        <f>+'Pedido '!B21</f>
        <v>0</v>
      </c>
      <c r="U20" t="s">
        <v>1124</v>
      </c>
    </row>
    <row r="21" spans="1:21" x14ac:dyDescent="0.25">
      <c r="A21">
        <f>'Pedido '!A22</f>
        <v>0</v>
      </c>
      <c r="C21">
        <v>2</v>
      </c>
      <c r="D21" t="s">
        <v>1123</v>
      </c>
      <c r="E21">
        <f>+'Pedido '!B22</f>
        <v>0</v>
      </c>
      <c r="U21" t="s">
        <v>1124</v>
      </c>
    </row>
    <row r="22" spans="1:21" x14ac:dyDescent="0.25">
      <c r="A22">
        <f>'Pedido '!A23</f>
        <v>0</v>
      </c>
      <c r="C22">
        <v>2</v>
      </c>
      <c r="D22" t="s">
        <v>1123</v>
      </c>
      <c r="E22">
        <f>+'Pedido '!B23</f>
        <v>0</v>
      </c>
      <c r="U22" t="s">
        <v>1124</v>
      </c>
    </row>
    <row r="23" spans="1:21" x14ac:dyDescent="0.25">
      <c r="A23">
        <f>'Pedido '!A24</f>
        <v>0</v>
      </c>
      <c r="C23">
        <v>2</v>
      </c>
      <c r="D23" t="s">
        <v>1123</v>
      </c>
      <c r="E23">
        <f>+'Pedido '!B24</f>
        <v>0</v>
      </c>
      <c r="U23" t="s">
        <v>1124</v>
      </c>
    </row>
    <row r="24" spans="1:21" x14ac:dyDescent="0.25">
      <c r="A24">
        <f>'Pedido '!A25</f>
        <v>0</v>
      </c>
      <c r="C24">
        <v>2</v>
      </c>
      <c r="D24" t="s">
        <v>1123</v>
      </c>
      <c r="E24">
        <f>+'Pedido '!B25</f>
        <v>0</v>
      </c>
      <c r="U24" t="s">
        <v>1124</v>
      </c>
    </row>
    <row r="25" spans="1:21" x14ac:dyDescent="0.25">
      <c r="A25">
        <f>'Pedido '!A26</f>
        <v>0</v>
      </c>
      <c r="C25">
        <v>2</v>
      </c>
      <c r="D25" t="s">
        <v>1123</v>
      </c>
      <c r="E25">
        <f>+'Pedido '!B26</f>
        <v>0</v>
      </c>
      <c r="U25" t="s">
        <v>1124</v>
      </c>
    </row>
    <row r="26" spans="1:21" x14ac:dyDescent="0.25">
      <c r="A26">
        <f>'Pedido '!A27</f>
        <v>0</v>
      </c>
      <c r="C26">
        <v>2</v>
      </c>
      <c r="D26" t="s">
        <v>1123</v>
      </c>
      <c r="E26">
        <f>+'Pedido '!B27</f>
        <v>0</v>
      </c>
      <c r="U26" t="s">
        <v>1124</v>
      </c>
    </row>
    <row r="27" spans="1:21" x14ac:dyDescent="0.25">
      <c r="A27">
        <f>'Pedido '!A28</f>
        <v>0</v>
      </c>
      <c r="C27">
        <v>2</v>
      </c>
      <c r="D27" t="s">
        <v>1123</v>
      </c>
      <c r="E27">
        <f>+'Pedido '!B28</f>
        <v>0</v>
      </c>
      <c r="U27" t="s">
        <v>1124</v>
      </c>
    </row>
    <row r="28" spans="1:21" x14ac:dyDescent="0.25">
      <c r="A28">
        <f>'Pedido '!A29</f>
        <v>0</v>
      </c>
      <c r="C28">
        <v>2</v>
      </c>
      <c r="D28" t="s">
        <v>1123</v>
      </c>
      <c r="E28">
        <f>+'Pedido '!B29</f>
        <v>0</v>
      </c>
      <c r="U28" t="s">
        <v>1124</v>
      </c>
    </row>
    <row r="29" spans="1:21" x14ac:dyDescent="0.25">
      <c r="A29">
        <f>'Pedido '!A30</f>
        <v>0</v>
      </c>
      <c r="C29">
        <v>2</v>
      </c>
      <c r="D29" t="s">
        <v>1123</v>
      </c>
      <c r="E29">
        <f>+'Pedido '!B30</f>
        <v>0</v>
      </c>
      <c r="U29" t="s">
        <v>1124</v>
      </c>
    </row>
    <row r="30" spans="1:21" x14ac:dyDescent="0.25">
      <c r="A30">
        <f>'Pedido '!A31</f>
        <v>0</v>
      </c>
      <c r="C30">
        <v>2</v>
      </c>
      <c r="D30" t="s">
        <v>1123</v>
      </c>
      <c r="E30">
        <f>+'Pedido '!B31</f>
        <v>0</v>
      </c>
      <c r="U30" t="s">
        <v>1124</v>
      </c>
    </row>
    <row r="31" spans="1:21" x14ac:dyDescent="0.25">
      <c r="A31">
        <f>'Pedido '!A32</f>
        <v>0</v>
      </c>
      <c r="C31">
        <v>2</v>
      </c>
      <c r="D31" t="s">
        <v>1123</v>
      </c>
      <c r="E31">
        <f>+'Pedido '!B32</f>
        <v>0</v>
      </c>
      <c r="U31" t="s">
        <v>1124</v>
      </c>
    </row>
    <row r="32" spans="1:21" x14ac:dyDescent="0.25">
      <c r="A32">
        <f>'Pedido '!A33</f>
        <v>0</v>
      </c>
      <c r="C32">
        <v>2</v>
      </c>
      <c r="D32" t="s">
        <v>1123</v>
      </c>
      <c r="E32">
        <f>+'Pedido '!B33</f>
        <v>0</v>
      </c>
      <c r="U32" t="s">
        <v>1124</v>
      </c>
    </row>
    <row r="33" spans="1:21" x14ac:dyDescent="0.25">
      <c r="A33">
        <f>'Pedido '!A34</f>
        <v>0</v>
      </c>
      <c r="C33">
        <v>2</v>
      </c>
      <c r="D33" t="s">
        <v>1123</v>
      </c>
      <c r="E33">
        <f>+'Pedido '!B34</f>
        <v>0</v>
      </c>
      <c r="U33" t="s">
        <v>1124</v>
      </c>
    </row>
    <row r="34" spans="1:21" x14ac:dyDescent="0.25">
      <c r="A34">
        <f>'Pedido '!A35</f>
        <v>0</v>
      </c>
      <c r="C34">
        <v>2</v>
      </c>
      <c r="D34" t="s">
        <v>1123</v>
      </c>
      <c r="E34">
        <f>+'Pedido '!B35</f>
        <v>0</v>
      </c>
      <c r="U34" t="s">
        <v>1124</v>
      </c>
    </row>
    <row r="35" spans="1:21" x14ac:dyDescent="0.25">
      <c r="A35">
        <f>'Pedido '!A36</f>
        <v>0</v>
      </c>
      <c r="C35">
        <v>2</v>
      </c>
      <c r="D35" t="s">
        <v>1123</v>
      </c>
      <c r="E35">
        <f>+'Pedido '!B36</f>
        <v>0</v>
      </c>
      <c r="U35" t="s">
        <v>1124</v>
      </c>
    </row>
    <row r="36" spans="1:21" x14ac:dyDescent="0.25">
      <c r="A36">
        <f>'Pedido '!A37</f>
        <v>0</v>
      </c>
      <c r="C36">
        <v>2</v>
      </c>
      <c r="D36" t="s">
        <v>1123</v>
      </c>
      <c r="E36">
        <f>+'Pedido '!B37</f>
        <v>0</v>
      </c>
      <c r="U36" t="s">
        <v>1124</v>
      </c>
    </row>
    <row r="37" spans="1:21" x14ac:dyDescent="0.25">
      <c r="A37">
        <f>'Pedido '!A38</f>
        <v>0</v>
      </c>
      <c r="C37">
        <v>2</v>
      </c>
      <c r="D37" t="s">
        <v>1123</v>
      </c>
      <c r="E37">
        <f>+'Pedido '!B38</f>
        <v>0</v>
      </c>
      <c r="U37" t="s">
        <v>1124</v>
      </c>
    </row>
    <row r="38" spans="1:21" x14ac:dyDescent="0.25">
      <c r="A38">
        <f>'Pedido '!A39</f>
        <v>0</v>
      </c>
      <c r="C38">
        <v>2</v>
      </c>
      <c r="D38" t="s">
        <v>1123</v>
      </c>
      <c r="E38">
        <f>+'Pedido '!B39</f>
        <v>0</v>
      </c>
      <c r="U38" t="s">
        <v>1124</v>
      </c>
    </row>
    <row r="39" spans="1:21" x14ac:dyDescent="0.25">
      <c r="A39">
        <f>'Pedido '!A40</f>
        <v>0</v>
      </c>
      <c r="C39">
        <v>2</v>
      </c>
      <c r="D39" t="s">
        <v>1123</v>
      </c>
      <c r="E39">
        <f>+'Pedido '!B40</f>
        <v>0</v>
      </c>
      <c r="U39" t="s">
        <v>1124</v>
      </c>
    </row>
    <row r="40" spans="1:21" x14ac:dyDescent="0.25">
      <c r="A40">
        <f>'Pedido '!A41</f>
        <v>0</v>
      </c>
      <c r="C40">
        <v>2</v>
      </c>
      <c r="D40" t="s">
        <v>1123</v>
      </c>
      <c r="E40">
        <f>+'Pedido '!B41</f>
        <v>0</v>
      </c>
      <c r="U40" t="s">
        <v>1124</v>
      </c>
    </row>
    <row r="41" spans="1:21" x14ac:dyDescent="0.25">
      <c r="A41">
        <f>'Pedido '!A42</f>
        <v>0</v>
      </c>
      <c r="C41">
        <v>2</v>
      </c>
      <c r="D41" t="s">
        <v>1123</v>
      </c>
      <c r="E41">
        <f>+'Pedido '!B42</f>
        <v>0</v>
      </c>
      <c r="U41" t="s">
        <v>1124</v>
      </c>
    </row>
    <row r="42" spans="1:21" x14ac:dyDescent="0.25">
      <c r="A42">
        <f>'Pedido '!A43</f>
        <v>0</v>
      </c>
      <c r="C42">
        <v>2</v>
      </c>
      <c r="D42" t="s">
        <v>1123</v>
      </c>
      <c r="E42">
        <f>+'Pedido '!B43</f>
        <v>0</v>
      </c>
      <c r="U42" t="s">
        <v>1124</v>
      </c>
    </row>
    <row r="43" spans="1:21" x14ac:dyDescent="0.25">
      <c r="A43">
        <f>'Pedido '!A44</f>
        <v>0</v>
      </c>
      <c r="C43">
        <v>2</v>
      </c>
      <c r="D43" t="s">
        <v>1123</v>
      </c>
      <c r="E43">
        <f>+'Pedido '!B44</f>
        <v>0</v>
      </c>
      <c r="U43" t="s">
        <v>1124</v>
      </c>
    </row>
    <row r="44" spans="1:21" x14ac:dyDescent="0.25">
      <c r="A44">
        <f>'Pedido '!A45</f>
        <v>0</v>
      </c>
      <c r="C44">
        <v>2</v>
      </c>
      <c r="D44" t="s">
        <v>1123</v>
      </c>
      <c r="E44">
        <f>+'Pedido '!B45</f>
        <v>0</v>
      </c>
      <c r="U44" t="s">
        <v>1124</v>
      </c>
    </row>
    <row r="45" spans="1:21" x14ac:dyDescent="0.25">
      <c r="A45">
        <f>'Pedido '!A46</f>
        <v>0</v>
      </c>
      <c r="C45">
        <v>2</v>
      </c>
      <c r="D45" t="s">
        <v>1123</v>
      </c>
      <c r="E45">
        <f>+'Pedido '!B46</f>
        <v>0</v>
      </c>
      <c r="U45" t="s">
        <v>1124</v>
      </c>
    </row>
    <row r="46" spans="1:21" x14ac:dyDescent="0.25">
      <c r="A46">
        <f>'Pedido '!A47</f>
        <v>0</v>
      </c>
      <c r="C46">
        <v>2</v>
      </c>
      <c r="D46" t="s">
        <v>1123</v>
      </c>
      <c r="E46">
        <f>+'Pedido '!B47</f>
        <v>0</v>
      </c>
      <c r="U46" t="s">
        <v>1124</v>
      </c>
    </row>
    <row r="47" spans="1:21" x14ac:dyDescent="0.25">
      <c r="A47">
        <f>'Pedido '!A48</f>
        <v>0</v>
      </c>
      <c r="C47">
        <v>2</v>
      </c>
      <c r="D47" t="s">
        <v>1123</v>
      </c>
      <c r="E47">
        <f>+'Pedido '!B48</f>
        <v>0</v>
      </c>
      <c r="U47" t="s">
        <v>1124</v>
      </c>
    </row>
    <row r="48" spans="1:21" x14ac:dyDescent="0.25">
      <c r="A48">
        <f>'Pedido '!A49</f>
        <v>0</v>
      </c>
      <c r="C48">
        <v>2</v>
      </c>
      <c r="D48" t="s">
        <v>1123</v>
      </c>
      <c r="E48">
        <f>+'Pedido '!B49</f>
        <v>0</v>
      </c>
      <c r="U48" t="s">
        <v>1124</v>
      </c>
    </row>
    <row r="49" spans="1:21" x14ac:dyDescent="0.25">
      <c r="A49">
        <f>'Pedido '!A50</f>
        <v>0</v>
      </c>
      <c r="C49">
        <v>2</v>
      </c>
      <c r="D49" t="s">
        <v>1123</v>
      </c>
      <c r="E49">
        <f>+'Pedido '!B50</f>
        <v>0</v>
      </c>
      <c r="U49" t="s">
        <v>1124</v>
      </c>
    </row>
    <row r="50" spans="1:21" x14ac:dyDescent="0.25">
      <c r="A50">
        <f>'Pedido '!A51</f>
        <v>0</v>
      </c>
      <c r="C50">
        <v>2</v>
      </c>
      <c r="D50" t="s">
        <v>1123</v>
      </c>
      <c r="E50">
        <f>+'Pedido '!B51</f>
        <v>0</v>
      </c>
      <c r="U50" t="s">
        <v>1124</v>
      </c>
    </row>
    <row r="51" spans="1:21" x14ac:dyDescent="0.25">
      <c r="A51">
        <f>'Pedido '!A52</f>
        <v>0</v>
      </c>
      <c r="C51">
        <v>2</v>
      </c>
      <c r="D51" t="s">
        <v>1123</v>
      </c>
      <c r="E51">
        <f>+'Pedido '!B52</f>
        <v>0</v>
      </c>
      <c r="U51" t="s">
        <v>1124</v>
      </c>
    </row>
    <row r="52" spans="1:21" x14ac:dyDescent="0.25">
      <c r="A52">
        <f>'Pedido '!A53</f>
        <v>0</v>
      </c>
      <c r="C52">
        <v>2</v>
      </c>
      <c r="D52" t="s">
        <v>1123</v>
      </c>
      <c r="E52">
        <f>+'Pedido '!B53</f>
        <v>0</v>
      </c>
      <c r="U52" t="s">
        <v>1124</v>
      </c>
    </row>
    <row r="53" spans="1:21" x14ac:dyDescent="0.25">
      <c r="A53">
        <f>'Pedido '!A54</f>
        <v>0</v>
      </c>
      <c r="C53">
        <v>2</v>
      </c>
      <c r="D53" t="s">
        <v>1123</v>
      </c>
      <c r="E53">
        <f>+'Pedido '!B54</f>
        <v>0</v>
      </c>
      <c r="U53" t="s">
        <v>1124</v>
      </c>
    </row>
    <row r="54" spans="1:21" x14ac:dyDescent="0.25">
      <c r="A54">
        <f>'Pedido '!A55</f>
        <v>0</v>
      </c>
      <c r="C54">
        <v>2</v>
      </c>
      <c r="D54" t="s">
        <v>1123</v>
      </c>
      <c r="E54">
        <f>+'Pedido '!B55</f>
        <v>0</v>
      </c>
      <c r="U54" t="s">
        <v>1124</v>
      </c>
    </row>
    <row r="55" spans="1:21" x14ac:dyDescent="0.25">
      <c r="A55">
        <f>'Pedido '!A56</f>
        <v>0</v>
      </c>
      <c r="C55">
        <v>2</v>
      </c>
      <c r="D55" t="s">
        <v>1123</v>
      </c>
      <c r="E55">
        <f>+'Pedido '!B56</f>
        <v>0</v>
      </c>
      <c r="U55" t="s">
        <v>1124</v>
      </c>
    </row>
    <row r="56" spans="1:21" x14ac:dyDescent="0.25">
      <c r="A56">
        <f>'Pedido '!A57</f>
        <v>0</v>
      </c>
      <c r="C56">
        <v>2</v>
      </c>
      <c r="D56" t="s">
        <v>1123</v>
      </c>
      <c r="E56">
        <f>+'Pedido '!B57</f>
        <v>0</v>
      </c>
      <c r="U56" t="s">
        <v>1124</v>
      </c>
    </row>
    <row r="57" spans="1:21" x14ac:dyDescent="0.25">
      <c r="A57">
        <f>'Pedido '!A58</f>
        <v>0</v>
      </c>
      <c r="C57">
        <v>2</v>
      </c>
      <c r="D57" t="s">
        <v>1123</v>
      </c>
      <c r="E57">
        <f>+'Pedido '!B58</f>
        <v>0</v>
      </c>
      <c r="U57" t="s">
        <v>1124</v>
      </c>
    </row>
    <row r="58" spans="1:21" x14ac:dyDescent="0.25">
      <c r="A58">
        <f>'Pedido '!A59</f>
        <v>0</v>
      </c>
      <c r="C58">
        <v>2</v>
      </c>
      <c r="D58" t="s">
        <v>1123</v>
      </c>
      <c r="E58">
        <f>+'Pedido '!B59</f>
        <v>0</v>
      </c>
      <c r="U58" t="s">
        <v>1124</v>
      </c>
    </row>
    <row r="59" spans="1:21" x14ac:dyDescent="0.25">
      <c r="A59">
        <f>'Pedido '!A60</f>
        <v>0</v>
      </c>
      <c r="C59">
        <v>2</v>
      </c>
      <c r="D59" t="s">
        <v>1123</v>
      </c>
      <c r="E59">
        <f>+'Pedido '!B60</f>
        <v>0</v>
      </c>
      <c r="U59" t="s">
        <v>1124</v>
      </c>
    </row>
    <row r="60" spans="1:21" x14ac:dyDescent="0.25">
      <c r="A60">
        <f>'Pedido '!A61</f>
        <v>0</v>
      </c>
      <c r="C60">
        <v>2</v>
      </c>
      <c r="D60" t="s">
        <v>1123</v>
      </c>
      <c r="E60">
        <f>+'Pedido '!B61</f>
        <v>0</v>
      </c>
      <c r="U60" t="s">
        <v>1124</v>
      </c>
    </row>
    <row r="61" spans="1:21" x14ac:dyDescent="0.25">
      <c r="A61">
        <f>'Pedido '!A62</f>
        <v>0</v>
      </c>
      <c r="C61">
        <v>2</v>
      </c>
      <c r="D61" t="s">
        <v>1123</v>
      </c>
      <c r="E61">
        <f>+'Pedido '!B62</f>
        <v>0</v>
      </c>
      <c r="U61" t="s">
        <v>1124</v>
      </c>
    </row>
    <row r="62" spans="1:21" x14ac:dyDescent="0.25">
      <c r="A62">
        <f>'Pedido '!A63</f>
        <v>0</v>
      </c>
      <c r="C62">
        <v>2</v>
      </c>
      <c r="D62" t="s">
        <v>1123</v>
      </c>
      <c r="E62">
        <f>+'Pedido '!B63</f>
        <v>0</v>
      </c>
      <c r="U62" t="s">
        <v>1124</v>
      </c>
    </row>
    <row r="63" spans="1:21" x14ac:dyDescent="0.25">
      <c r="A63">
        <f>'Pedido '!A64</f>
        <v>0</v>
      </c>
      <c r="C63">
        <v>2</v>
      </c>
      <c r="D63" t="s">
        <v>1123</v>
      </c>
      <c r="E63">
        <f>+'Pedido '!B64</f>
        <v>0</v>
      </c>
      <c r="U63" t="s">
        <v>1124</v>
      </c>
    </row>
    <row r="64" spans="1:21" x14ac:dyDescent="0.25">
      <c r="A64">
        <f>'Pedido '!A65</f>
        <v>0</v>
      </c>
      <c r="C64">
        <v>2</v>
      </c>
      <c r="D64" t="s">
        <v>1123</v>
      </c>
      <c r="E64">
        <f>+'Pedido '!B65</f>
        <v>0</v>
      </c>
      <c r="U64" t="s">
        <v>1124</v>
      </c>
    </row>
    <row r="65" spans="1:21" x14ac:dyDescent="0.25">
      <c r="A65">
        <f>'Pedido '!A66</f>
        <v>0</v>
      </c>
      <c r="C65">
        <v>2</v>
      </c>
      <c r="D65" t="s">
        <v>1123</v>
      </c>
      <c r="E65">
        <f>+'Pedido '!B66</f>
        <v>0</v>
      </c>
      <c r="U65" t="s">
        <v>1124</v>
      </c>
    </row>
    <row r="66" spans="1:21" x14ac:dyDescent="0.25">
      <c r="A66">
        <f>'Pedido '!A67</f>
        <v>0</v>
      </c>
      <c r="C66">
        <v>2</v>
      </c>
      <c r="D66" t="s">
        <v>1123</v>
      </c>
      <c r="E66">
        <f>+'Pedido '!B67</f>
        <v>0</v>
      </c>
      <c r="U66" t="s">
        <v>1124</v>
      </c>
    </row>
    <row r="67" spans="1:21" x14ac:dyDescent="0.25">
      <c r="A67">
        <f>'Pedido '!A68</f>
        <v>0</v>
      </c>
      <c r="C67">
        <v>2</v>
      </c>
      <c r="D67" t="s">
        <v>1123</v>
      </c>
      <c r="E67">
        <f>+'Pedido '!B68</f>
        <v>0</v>
      </c>
      <c r="U67" t="s">
        <v>1124</v>
      </c>
    </row>
    <row r="68" spans="1:21" x14ac:dyDescent="0.25">
      <c r="A68">
        <f>'Pedido '!A69</f>
        <v>0</v>
      </c>
      <c r="C68">
        <v>2</v>
      </c>
      <c r="D68" t="s">
        <v>1123</v>
      </c>
      <c r="E68">
        <f>+'Pedido '!B69</f>
        <v>0</v>
      </c>
      <c r="U68" t="s">
        <v>1124</v>
      </c>
    </row>
    <row r="69" spans="1:21" x14ac:dyDescent="0.25">
      <c r="A69">
        <f>'Pedido '!A70</f>
        <v>0</v>
      </c>
      <c r="C69">
        <v>2</v>
      </c>
      <c r="D69" t="s">
        <v>1123</v>
      </c>
      <c r="E69">
        <f>+'Pedido '!B70</f>
        <v>0</v>
      </c>
      <c r="U69" t="s">
        <v>1124</v>
      </c>
    </row>
    <row r="70" spans="1:21" x14ac:dyDescent="0.25">
      <c r="A70">
        <f>'Pedido '!A71</f>
        <v>0</v>
      </c>
      <c r="C70">
        <v>2</v>
      </c>
      <c r="D70" t="s">
        <v>1123</v>
      </c>
      <c r="E70">
        <f>+'Pedido '!B71</f>
        <v>0</v>
      </c>
      <c r="U70" t="s">
        <v>1124</v>
      </c>
    </row>
    <row r="71" spans="1:21" x14ac:dyDescent="0.25">
      <c r="A71">
        <f>'Pedido '!A72</f>
        <v>0</v>
      </c>
      <c r="C71">
        <v>2</v>
      </c>
      <c r="D71" t="s">
        <v>1123</v>
      </c>
      <c r="E71">
        <f>+'Pedido '!B72</f>
        <v>0</v>
      </c>
      <c r="U71" t="s">
        <v>1124</v>
      </c>
    </row>
    <row r="72" spans="1:21" x14ac:dyDescent="0.25">
      <c r="A72">
        <f>'Pedido '!A73</f>
        <v>0</v>
      </c>
      <c r="C72">
        <v>2</v>
      </c>
      <c r="D72" t="s">
        <v>1123</v>
      </c>
      <c r="E72">
        <f>+'Pedido '!B73</f>
        <v>0</v>
      </c>
      <c r="U72" t="s">
        <v>1124</v>
      </c>
    </row>
    <row r="73" spans="1:21" x14ac:dyDescent="0.25">
      <c r="A73">
        <f>'Pedido '!A74</f>
        <v>0</v>
      </c>
      <c r="C73">
        <v>2</v>
      </c>
      <c r="D73" t="s">
        <v>1123</v>
      </c>
      <c r="E73">
        <f>+'Pedido '!B74</f>
        <v>0</v>
      </c>
      <c r="U73" t="s">
        <v>1124</v>
      </c>
    </row>
    <row r="74" spans="1:21" x14ac:dyDescent="0.25">
      <c r="A74">
        <f>'Pedido '!A75</f>
        <v>0</v>
      </c>
      <c r="C74">
        <v>2</v>
      </c>
      <c r="D74" t="s">
        <v>1123</v>
      </c>
      <c r="E74">
        <f>+'Pedido '!B75</f>
        <v>0</v>
      </c>
      <c r="U74" t="s">
        <v>1124</v>
      </c>
    </row>
    <row r="75" spans="1:21" x14ac:dyDescent="0.25">
      <c r="A75">
        <f>'Pedido '!A76</f>
        <v>0</v>
      </c>
      <c r="C75">
        <v>2</v>
      </c>
      <c r="D75" t="s">
        <v>1123</v>
      </c>
      <c r="E75">
        <f>+'Pedido '!B76</f>
        <v>0</v>
      </c>
      <c r="U75" t="s">
        <v>1124</v>
      </c>
    </row>
    <row r="76" spans="1:21" x14ac:dyDescent="0.25">
      <c r="A76">
        <f>'Pedido '!A77</f>
        <v>0</v>
      </c>
      <c r="C76">
        <v>2</v>
      </c>
      <c r="D76" t="s">
        <v>1123</v>
      </c>
      <c r="E76">
        <f>+'Pedido '!B77</f>
        <v>0</v>
      </c>
      <c r="U76" t="s">
        <v>1124</v>
      </c>
    </row>
    <row r="77" spans="1:21" x14ac:dyDescent="0.25">
      <c r="A77">
        <f>'Pedido '!A78</f>
        <v>0</v>
      </c>
      <c r="C77">
        <v>2</v>
      </c>
      <c r="D77" t="s">
        <v>1123</v>
      </c>
      <c r="E77">
        <f>+'Pedido '!B78</f>
        <v>0</v>
      </c>
      <c r="U77" t="s">
        <v>1124</v>
      </c>
    </row>
    <row r="78" spans="1:21" x14ac:dyDescent="0.25">
      <c r="A78">
        <f>'Pedido '!A79</f>
        <v>0</v>
      </c>
      <c r="C78">
        <v>2</v>
      </c>
      <c r="D78" t="s">
        <v>1123</v>
      </c>
      <c r="E78">
        <f>+'Pedido '!B79</f>
        <v>0</v>
      </c>
      <c r="U78" t="s">
        <v>1124</v>
      </c>
    </row>
    <row r="79" spans="1:21" x14ac:dyDescent="0.25">
      <c r="A79">
        <f>'Pedido '!A80</f>
        <v>0</v>
      </c>
      <c r="C79">
        <v>2</v>
      </c>
      <c r="D79" t="s">
        <v>1123</v>
      </c>
      <c r="E79">
        <f>+'Pedido '!B80</f>
        <v>0</v>
      </c>
      <c r="U79" t="s">
        <v>1124</v>
      </c>
    </row>
    <row r="80" spans="1:21" x14ac:dyDescent="0.25">
      <c r="A80">
        <f>'Pedido '!A81</f>
        <v>0</v>
      </c>
      <c r="C80">
        <v>2</v>
      </c>
      <c r="D80" t="s">
        <v>1123</v>
      </c>
      <c r="E80">
        <f>+'Pedido '!B81</f>
        <v>0</v>
      </c>
      <c r="U80" t="s">
        <v>1124</v>
      </c>
    </row>
    <row r="81" spans="1:21" x14ac:dyDescent="0.25">
      <c r="A81">
        <f>'Pedido '!A82</f>
        <v>0</v>
      </c>
      <c r="C81">
        <v>2</v>
      </c>
      <c r="D81" t="s">
        <v>1123</v>
      </c>
      <c r="E81">
        <f>+'Pedido '!B82</f>
        <v>0</v>
      </c>
      <c r="U81" t="s">
        <v>1124</v>
      </c>
    </row>
    <row r="82" spans="1:21" x14ac:dyDescent="0.25">
      <c r="A82">
        <f>'Pedido '!A83</f>
        <v>0</v>
      </c>
      <c r="C82">
        <v>2</v>
      </c>
      <c r="D82" t="s">
        <v>1123</v>
      </c>
      <c r="E82">
        <f>+'Pedido '!B83</f>
        <v>0</v>
      </c>
      <c r="U82" t="s">
        <v>1124</v>
      </c>
    </row>
    <row r="83" spans="1:21" x14ac:dyDescent="0.25">
      <c r="A83">
        <f>'Pedido '!A84</f>
        <v>0</v>
      </c>
      <c r="C83">
        <v>2</v>
      </c>
      <c r="D83" t="s">
        <v>1123</v>
      </c>
      <c r="E83">
        <f>+'Pedido '!B84</f>
        <v>0</v>
      </c>
      <c r="U83" t="s">
        <v>1124</v>
      </c>
    </row>
    <row r="84" spans="1:21" x14ac:dyDescent="0.25">
      <c r="A84">
        <f>'Pedido '!A85</f>
        <v>0</v>
      </c>
      <c r="C84">
        <v>2</v>
      </c>
      <c r="D84" t="s">
        <v>1123</v>
      </c>
      <c r="E84">
        <f>+'Pedido '!B85</f>
        <v>0</v>
      </c>
      <c r="U84" t="s">
        <v>1124</v>
      </c>
    </row>
    <row r="85" spans="1:21" x14ac:dyDescent="0.25">
      <c r="A85">
        <f>'Pedido '!A86</f>
        <v>0</v>
      </c>
      <c r="C85">
        <v>2</v>
      </c>
      <c r="D85" t="s">
        <v>1123</v>
      </c>
      <c r="E85">
        <f>+'Pedido '!B86</f>
        <v>0</v>
      </c>
      <c r="U85" t="s">
        <v>1124</v>
      </c>
    </row>
    <row r="86" spans="1:21" x14ac:dyDescent="0.25">
      <c r="A86">
        <f>'Pedido '!A87</f>
        <v>0</v>
      </c>
      <c r="C86">
        <v>2</v>
      </c>
      <c r="D86" t="s">
        <v>1123</v>
      </c>
      <c r="E86">
        <f>+'Pedido '!B87</f>
        <v>0</v>
      </c>
      <c r="U86" t="s">
        <v>1124</v>
      </c>
    </row>
    <row r="87" spans="1:21" x14ac:dyDescent="0.25">
      <c r="A87">
        <f>'Pedido '!A88</f>
        <v>0</v>
      </c>
      <c r="C87">
        <v>2</v>
      </c>
      <c r="D87" t="s">
        <v>1123</v>
      </c>
      <c r="E87">
        <f>+'Pedido '!B88</f>
        <v>0</v>
      </c>
      <c r="U87" t="s">
        <v>1124</v>
      </c>
    </row>
    <row r="88" spans="1:21" x14ac:dyDescent="0.25">
      <c r="A88">
        <f>'Pedido '!A89</f>
        <v>0</v>
      </c>
      <c r="C88">
        <v>2</v>
      </c>
      <c r="D88" t="s">
        <v>1123</v>
      </c>
      <c r="E88">
        <f>+'Pedido '!B89</f>
        <v>0</v>
      </c>
      <c r="U88" t="s">
        <v>1124</v>
      </c>
    </row>
    <row r="89" spans="1:21" x14ac:dyDescent="0.25">
      <c r="A89">
        <f>'Pedido '!A90</f>
        <v>0</v>
      </c>
      <c r="C89">
        <v>2</v>
      </c>
      <c r="D89" t="s">
        <v>1123</v>
      </c>
      <c r="E89">
        <f>+'Pedido '!B90</f>
        <v>0</v>
      </c>
      <c r="U89" t="s">
        <v>1124</v>
      </c>
    </row>
    <row r="90" spans="1:21" x14ac:dyDescent="0.25">
      <c r="A90">
        <f>'Pedido '!A91</f>
        <v>0</v>
      </c>
      <c r="C90">
        <v>2</v>
      </c>
      <c r="D90" t="s">
        <v>1123</v>
      </c>
      <c r="E90">
        <f>+'Pedido '!B91</f>
        <v>0</v>
      </c>
      <c r="U90" t="s">
        <v>1124</v>
      </c>
    </row>
    <row r="91" spans="1:21" x14ac:dyDescent="0.25">
      <c r="A91">
        <f>'Pedido '!A92</f>
        <v>0</v>
      </c>
      <c r="C91">
        <v>2</v>
      </c>
      <c r="D91" t="s">
        <v>1123</v>
      </c>
      <c r="E91">
        <f>+'Pedido '!B92</f>
        <v>0</v>
      </c>
      <c r="U91" t="s">
        <v>1124</v>
      </c>
    </row>
    <row r="92" spans="1:21" x14ac:dyDescent="0.25">
      <c r="A92">
        <f>'Pedido '!A93</f>
        <v>0</v>
      </c>
      <c r="C92">
        <v>2</v>
      </c>
      <c r="D92" t="s">
        <v>1123</v>
      </c>
      <c r="E92">
        <f>+'Pedido '!B93</f>
        <v>0</v>
      </c>
      <c r="U92" t="s">
        <v>1124</v>
      </c>
    </row>
    <row r="93" spans="1:21" x14ac:dyDescent="0.25">
      <c r="A93">
        <f>'Pedido '!A94</f>
        <v>0</v>
      </c>
      <c r="C93">
        <v>2</v>
      </c>
      <c r="D93" t="s">
        <v>1123</v>
      </c>
      <c r="E93">
        <f>+'Pedido '!B94</f>
        <v>0</v>
      </c>
      <c r="U93" t="s">
        <v>1124</v>
      </c>
    </row>
    <row r="94" spans="1:21" x14ac:dyDescent="0.25">
      <c r="A94">
        <f>'Pedido '!A95</f>
        <v>0</v>
      </c>
      <c r="C94">
        <v>2</v>
      </c>
      <c r="D94" t="s">
        <v>1123</v>
      </c>
      <c r="E94">
        <f>+'Pedido '!B95</f>
        <v>0</v>
      </c>
      <c r="U94" t="s">
        <v>1124</v>
      </c>
    </row>
    <row r="95" spans="1:21" x14ac:dyDescent="0.25">
      <c r="A95">
        <f>'Pedido '!A96</f>
        <v>0</v>
      </c>
      <c r="C95">
        <v>2</v>
      </c>
      <c r="D95" t="s">
        <v>1123</v>
      </c>
      <c r="E95">
        <f>+'Pedido '!B96</f>
        <v>0</v>
      </c>
      <c r="U95" t="s">
        <v>1124</v>
      </c>
    </row>
    <row r="96" spans="1:21" x14ac:dyDescent="0.25">
      <c r="A96">
        <f>'Pedido '!A97</f>
        <v>0</v>
      </c>
      <c r="C96">
        <v>2</v>
      </c>
      <c r="D96" t="s">
        <v>1123</v>
      </c>
      <c r="E96">
        <f>+'Pedido '!B97</f>
        <v>0</v>
      </c>
      <c r="U96" t="s">
        <v>1124</v>
      </c>
    </row>
    <row r="97" spans="1:21" x14ac:dyDescent="0.25">
      <c r="A97">
        <f>'Pedido '!A98</f>
        <v>0</v>
      </c>
      <c r="C97">
        <v>2</v>
      </c>
      <c r="D97" t="s">
        <v>1123</v>
      </c>
      <c r="E97">
        <f>+'Pedido '!B98</f>
        <v>0</v>
      </c>
      <c r="U97" t="s">
        <v>1124</v>
      </c>
    </row>
    <row r="98" spans="1:21" x14ac:dyDescent="0.25">
      <c r="A98">
        <f>'Pedido '!A99</f>
        <v>0</v>
      </c>
      <c r="C98">
        <v>2</v>
      </c>
      <c r="D98" t="s">
        <v>1123</v>
      </c>
      <c r="E98">
        <f>+'Pedido '!B99</f>
        <v>0</v>
      </c>
      <c r="U98" t="s">
        <v>1124</v>
      </c>
    </row>
    <row r="99" spans="1:21" x14ac:dyDescent="0.25">
      <c r="A99">
        <f>'Pedido '!A100</f>
        <v>0</v>
      </c>
      <c r="C99">
        <v>2</v>
      </c>
      <c r="D99" t="s">
        <v>1123</v>
      </c>
      <c r="E99">
        <f>+'Pedido '!B100</f>
        <v>0</v>
      </c>
      <c r="U99" t="s">
        <v>1124</v>
      </c>
    </row>
    <row r="100" spans="1:21" x14ac:dyDescent="0.25">
      <c r="A100">
        <f>'Pedido '!A101</f>
        <v>0</v>
      </c>
      <c r="C100">
        <v>2</v>
      </c>
      <c r="D100" t="s">
        <v>1123</v>
      </c>
      <c r="E100">
        <f>+'Pedido '!B101</f>
        <v>0</v>
      </c>
    </row>
    <row r="101" spans="1:21" x14ac:dyDescent="0.25">
      <c r="A101">
        <f>'Pedido '!A102</f>
        <v>0</v>
      </c>
      <c r="C101">
        <v>2</v>
      </c>
      <c r="D101" t="s">
        <v>1123</v>
      </c>
      <c r="E101">
        <f>+'Pedido '!B102</f>
        <v>0</v>
      </c>
    </row>
    <row r="102" spans="1:21" x14ac:dyDescent="0.25">
      <c r="A102">
        <f>'Pedido '!A103</f>
        <v>0</v>
      </c>
      <c r="C102">
        <v>2</v>
      </c>
      <c r="D102" t="s">
        <v>1123</v>
      </c>
      <c r="E102">
        <f>+'Pedido '!B103</f>
        <v>0</v>
      </c>
    </row>
    <row r="103" spans="1:21" x14ac:dyDescent="0.25">
      <c r="A103">
        <f>'Pedido '!A104</f>
        <v>0</v>
      </c>
      <c r="C103">
        <v>2</v>
      </c>
      <c r="D103" t="s">
        <v>1123</v>
      </c>
      <c r="E103">
        <f>+'Pedido '!B104</f>
        <v>0</v>
      </c>
    </row>
    <row r="104" spans="1:21" x14ac:dyDescent="0.25">
      <c r="A104">
        <f>'Pedido '!A105</f>
        <v>0</v>
      </c>
      <c r="C104">
        <v>2</v>
      </c>
      <c r="D104" t="s">
        <v>1123</v>
      </c>
      <c r="E104">
        <f>+'Pedido '!B105</f>
        <v>0</v>
      </c>
    </row>
    <row r="105" spans="1:21" x14ac:dyDescent="0.25">
      <c r="A105">
        <f>'Pedido '!A106</f>
        <v>0</v>
      </c>
      <c r="C105">
        <v>2</v>
      </c>
      <c r="D105" t="s">
        <v>1123</v>
      </c>
      <c r="E105">
        <f>+'Pedido '!B106</f>
        <v>0</v>
      </c>
    </row>
    <row r="106" spans="1:21" x14ac:dyDescent="0.25">
      <c r="A106">
        <f>'Pedido '!A107</f>
        <v>0</v>
      </c>
      <c r="C106">
        <v>2</v>
      </c>
      <c r="D106" t="s">
        <v>1123</v>
      </c>
      <c r="E106">
        <f>+'Pedido '!B107</f>
        <v>0</v>
      </c>
    </row>
    <row r="107" spans="1:21" x14ac:dyDescent="0.25">
      <c r="A107">
        <f>'Pedido '!A108</f>
        <v>0</v>
      </c>
      <c r="C107">
        <v>2</v>
      </c>
      <c r="D107" t="s">
        <v>1123</v>
      </c>
      <c r="E107">
        <f>+'Pedido '!B108</f>
        <v>0</v>
      </c>
    </row>
    <row r="108" spans="1:21" x14ac:dyDescent="0.25">
      <c r="A108">
        <f>'Pedido '!A109</f>
        <v>0</v>
      </c>
      <c r="C108">
        <v>2</v>
      </c>
      <c r="D108" t="s">
        <v>1123</v>
      </c>
      <c r="E108">
        <f>+'Pedido '!B109</f>
        <v>0</v>
      </c>
    </row>
    <row r="109" spans="1:21" x14ac:dyDescent="0.25">
      <c r="A109">
        <f>'Pedido '!A110</f>
        <v>0</v>
      </c>
      <c r="C109">
        <v>2</v>
      </c>
      <c r="D109" t="s">
        <v>1123</v>
      </c>
      <c r="E109">
        <f>+'Pedido '!B110</f>
        <v>0</v>
      </c>
    </row>
    <row r="110" spans="1:21" x14ac:dyDescent="0.25">
      <c r="A110">
        <f>'Pedido '!A111</f>
        <v>0</v>
      </c>
      <c r="C110">
        <v>2</v>
      </c>
      <c r="D110" t="s">
        <v>1123</v>
      </c>
      <c r="E110">
        <f>+'Pedido '!B111</f>
        <v>0</v>
      </c>
    </row>
    <row r="111" spans="1:21" x14ac:dyDescent="0.25">
      <c r="A111">
        <f>'Pedido '!A112</f>
        <v>0</v>
      </c>
      <c r="C111">
        <v>2</v>
      </c>
      <c r="D111" t="s">
        <v>1123</v>
      </c>
      <c r="E111">
        <f>+'Pedido '!B112</f>
        <v>0</v>
      </c>
    </row>
    <row r="112" spans="1:21" x14ac:dyDescent="0.25">
      <c r="A112">
        <f>'Pedido '!A113</f>
        <v>0</v>
      </c>
      <c r="C112">
        <v>2</v>
      </c>
      <c r="D112" t="s">
        <v>1123</v>
      </c>
      <c r="E112">
        <f>+'Pedido '!B113</f>
        <v>0</v>
      </c>
    </row>
    <row r="113" spans="1:5" x14ac:dyDescent="0.25">
      <c r="A113">
        <f>'Pedido '!A114</f>
        <v>0</v>
      </c>
      <c r="C113">
        <v>2</v>
      </c>
      <c r="D113" t="s">
        <v>1123</v>
      </c>
      <c r="E113">
        <f>+'Pedido '!B114</f>
        <v>0</v>
      </c>
    </row>
    <row r="114" spans="1:5" x14ac:dyDescent="0.25">
      <c r="A114">
        <f>'Pedido '!A115</f>
        <v>0</v>
      </c>
      <c r="C114">
        <v>2</v>
      </c>
      <c r="D114" t="s">
        <v>1123</v>
      </c>
      <c r="E114">
        <f>+'Pedido '!B115</f>
        <v>0</v>
      </c>
    </row>
    <row r="115" spans="1:5" x14ac:dyDescent="0.25">
      <c r="A115">
        <f>'Pedido '!A116</f>
        <v>0</v>
      </c>
      <c r="C115">
        <v>2</v>
      </c>
      <c r="D115" t="s">
        <v>1123</v>
      </c>
      <c r="E115">
        <f>+'Pedido '!B116</f>
        <v>0</v>
      </c>
    </row>
    <row r="116" spans="1:5" x14ac:dyDescent="0.25">
      <c r="A116">
        <f>'Pedido '!A117</f>
        <v>0</v>
      </c>
      <c r="C116">
        <v>2</v>
      </c>
      <c r="D116" t="s">
        <v>1123</v>
      </c>
      <c r="E116">
        <f>+'Pedido '!B117</f>
        <v>0</v>
      </c>
    </row>
    <row r="117" spans="1:5" x14ac:dyDescent="0.25">
      <c r="A117">
        <f>'Pedido '!A118</f>
        <v>0</v>
      </c>
      <c r="C117">
        <v>2</v>
      </c>
      <c r="D117" t="s">
        <v>1123</v>
      </c>
      <c r="E117">
        <f>+'Pedido '!B118</f>
        <v>0</v>
      </c>
    </row>
    <row r="118" spans="1:5" x14ac:dyDescent="0.25">
      <c r="A118">
        <f>'Pedido '!A119</f>
        <v>0</v>
      </c>
      <c r="C118">
        <v>2</v>
      </c>
      <c r="D118" t="s">
        <v>1123</v>
      </c>
      <c r="E118">
        <f>+'Pedido '!B119</f>
        <v>0</v>
      </c>
    </row>
    <row r="119" spans="1:5" x14ac:dyDescent="0.25">
      <c r="A119">
        <f>'Pedido '!A120</f>
        <v>0</v>
      </c>
      <c r="C119">
        <v>2</v>
      </c>
      <c r="D119" t="s">
        <v>1123</v>
      </c>
      <c r="E119">
        <f>+'Pedido '!B120</f>
        <v>0</v>
      </c>
    </row>
    <row r="120" spans="1:5" x14ac:dyDescent="0.25">
      <c r="A120">
        <f>'Pedido '!A121</f>
        <v>0</v>
      </c>
      <c r="C120">
        <v>2</v>
      </c>
      <c r="D120" t="s">
        <v>1123</v>
      </c>
      <c r="E120">
        <f>+'Pedido '!B121</f>
        <v>0</v>
      </c>
    </row>
    <row r="121" spans="1:5" x14ac:dyDescent="0.25">
      <c r="A121">
        <f>'Pedido '!A122</f>
        <v>0</v>
      </c>
      <c r="C121">
        <v>2</v>
      </c>
      <c r="D121" t="s">
        <v>1123</v>
      </c>
      <c r="E121">
        <f>+'Pedido '!B122</f>
        <v>0</v>
      </c>
    </row>
    <row r="122" spans="1:5" x14ac:dyDescent="0.25">
      <c r="A122">
        <f>'Pedido '!A123</f>
        <v>0</v>
      </c>
      <c r="C122">
        <v>2</v>
      </c>
      <c r="D122" t="s">
        <v>1123</v>
      </c>
      <c r="E122">
        <f>+'Pedido '!B123</f>
        <v>0</v>
      </c>
    </row>
    <row r="123" spans="1:5" x14ac:dyDescent="0.25">
      <c r="A123">
        <f>'Pedido '!A124</f>
        <v>0</v>
      </c>
      <c r="C123">
        <v>2</v>
      </c>
      <c r="D123" t="s">
        <v>1123</v>
      </c>
      <c r="E123">
        <f>+'Pedido '!B124</f>
        <v>0</v>
      </c>
    </row>
    <row r="124" spans="1:5" x14ac:dyDescent="0.25">
      <c r="A124">
        <f>'Pedido '!A125</f>
        <v>0</v>
      </c>
      <c r="C124">
        <v>2</v>
      </c>
      <c r="D124" t="s">
        <v>1123</v>
      </c>
      <c r="E124">
        <f>+'Pedido '!B125</f>
        <v>0</v>
      </c>
    </row>
    <row r="125" spans="1:5" x14ac:dyDescent="0.25">
      <c r="A125">
        <f>'Pedido '!A126</f>
        <v>0</v>
      </c>
      <c r="C125">
        <v>2</v>
      </c>
      <c r="D125" t="s">
        <v>1123</v>
      </c>
      <c r="E125">
        <f>+'Pedido '!B126</f>
        <v>0</v>
      </c>
    </row>
    <row r="126" spans="1:5" x14ac:dyDescent="0.25">
      <c r="A126">
        <f>'Pedido '!A127</f>
        <v>0</v>
      </c>
      <c r="C126">
        <v>2</v>
      </c>
      <c r="D126" t="s">
        <v>1123</v>
      </c>
      <c r="E126">
        <f>+'Pedido '!B127</f>
        <v>0</v>
      </c>
    </row>
    <row r="127" spans="1:5" x14ac:dyDescent="0.25">
      <c r="A127">
        <f>'Pedido '!A128</f>
        <v>0</v>
      </c>
      <c r="C127">
        <v>2</v>
      </c>
      <c r="D127" t="s">
        <v>1123</v>
      </c>
      <c r="E127">
        <f>+'Pedido '!B128</f>
        <v>0</v>
      </c>
    </row>
    <row r="128" spans="1:5" x14ac:dyDescent="0.25">
      <c r="A128">
        <f>'Pedido '!A129</f>
        <v>0</v>
      </c>
      <c r="C128">
        <v>2</v>
      </c>
      <c r="D128" t="s">
        <v>1123</v>
      </c>
      <c r="E128">
        <f>+'Pedido '!B129</f>
        <v>0</v>
      </c>
    </row>
    <row r="129" spans="1:5" x14ac:dyDescent="0.25">
      <c r="A129">
        <f>'Pedido '!A130</f>
        <v>0</v>
      </c>
      <c r="C129">
        <v>2</v>
      </c>
      <c r="D129" t="s">
        <v>1123</v>
      </c>
      <c r="E129">
        <f>+'Pedido '!B130</f>
        <v>0</v>
      </c>
    </row>
    <row r="130" spans="1:5" x14ac:dyDescent="0.25">
      <c r="A130">
        <f>'Pedido '!A131</f>
        <v>0</v>
      </c>
      <c r="C130">
        <v>2</v>
      </c>
      <c r="D130" t="s">
        <v>1123</v>
      </c>
      <c r="E130">
        <f>+'Pedido '!B131</f>
        <v>0</v>
      </c>
    </row>
    <row r="131" spans="1:5" x14ac:dyDescent="0.25">
      <c r="A131">
        <f>'Pedido '!A132</f>
        <v>0</v>
      </c>
      <c r="C131">
        <v>2</v>
      </c>
      <c r="D131" t="s">
        <v>1123</v>
      </c>
      <c r="E131">
        <f>+'Pedido '!B132</f>
        <v>0</v>
      </c>
    </row>
    <row r="132" spans="1:5" x14ac:dyDescent="0.25">
      <c r="A132">
        <f>'Pedido '!A133</f>
        <v>0</v>
      </c>
      <c r="C132">
        <v>2</v>
      </c>
      <c r="D132" t="s">
        <v>1123</v>
      </c>
      <c r="E132">
        <f>+'Pedido '!B133</f>
        <v>0</v>
      </c>
    </row>
    <row r="133" spans="1:5" x14ac:dyDescent="0.25">
      <c r="A133">
        <f>'Pedido '!A134</f>
        <v>0</v>
      </c>
      <c r="C133">
        <v>2</v>
      </c>
      <c r="D133" t="s">
        <v>1123</v>
      </c>
      <c r="E133">
        <f>+'Pedido '!B134</f>
        <v>0</v>
      </c>
    </row>
    <row r="134" spans="1:5" x14ac:dyDescent="0.25">
      <c r="A134">
        <f>'Pedido '!A135</f>
        <v>0</v>
      </c>
      <c r="C134">
        <v>2</v>
      </c>
      <c r="D134" t="s">
        <v>1123</v>
      </c>
      <c r="E134">
        <f>+'Pedido '!B135</f>
        <v>0</v>
      </c>
    </row>
    <row r="135" spans="1:5" x14ac:dyDescent="0.25">
      <c r="A135">
        <f>'Pedido '!A136</f>
        <v>0</v>
      </c>
      <c r="C135">
        <v>2</v>
      </c>
      <c r="D135" t="s">
        <v>1123</v>
      </c>
      <c r="E135">
        <f>+'Pedido '!B136</f>
        <v>0</v>
      </c>
    </row>
    <row r="136" spans="1:5" x14ac:dyDescent="0.25">
      <c r="A136">
        <f>'Pedido '!A137</f>
        <v>0</v>
      </c>
      <c r="C136">
        <v>2</v>
      </c>
      <c r="D136" t="s">
        <v>1123</v>
      </c>
      <c r="E136">
        <f>+'Pedido '!B137</f>
        <v>0</v>
      </c>
    </row>
    <row r="137" spans="1:5" x14ac:dyDescent="0.25">
      <c r="A137">
        <f>'Pedido '!A138</f>
        <v>0</v>
      </c>
      <c r="C137">
        <v>2</v>
      </c>
      <c r="D137" t="s">
        <v>1123</v>
      </c>
      <c r="E137">
        <f>+'Pedido '!B138</f>
        <v>0</v>
      </c>
    </row>
    <row r="138" spans="1:5" x14ac:dyDescent="0.25">
      <c r="A138">
        <f>'Pedido '!A139</f>
        <v>0</v>
      </c>
      <c r="C138">
        <v>2</v>
      </c>
      <c r="D138" t="s">
        <v>1123</v>
      </c>
      <c r="E138">
        <f>+'Pedido '!B139</f>
        <v>0</v>
      </c>
    </row>
    <row r="139" spans="1:5" x14ac:dyDescent="0.25">
      <c r="A139">
        <f>'Pedido '!A140</f>
        <v>0</v>
      </c>
      <c r="C139">
        <v>2</v>
      </c>
      <c r="D139" t="s">
        <v>1123</v>
      </c>
      <c r="E139">
        <f>+'Pedido '!B140</f>
        <v>0</v>
      </c>
    </row>
    <row r="140" spans="1:5" x14ac:dyDescent="0.25">
      <c r="A140">
        <f>'Pedido '!A141</f>
        <v>0</v>
      </c>
      <c r="C140">
        <v>2</v>
      </c>
      <c r="D140" t="s">
        <v>1123</v>
      </c>
      <c r="E140">
        <f>+'Pedido '!B141</f>
        <v>0</v>
      </c>
    </row>
    <row r="141" spans="1:5" x14ac:dyDescent="0.25">
      <c r="A141">
        <f>'Pedido '!A142</f>
        <v>0</v>
      </c>
      <c r="C141">
        <v>2</v>
      </c>
      <c r="D141" t="s">
        <v>1123</v>
      </c>
      <c r="E141">
        <f>+'Pedido '!B142</f>
        <v>0</v>
      </c>
    </row>
    <row r="142" spans="1:5" x14ac:dyDescent="0.25">
      <c r="A142">
        <f>'Pedido '!A143</f>
        <v>0</v>
      </c>
      <c r="C142">
        <v>2</v>
      </c>
      <c r="D142" t="s">
        <v>1123</v>
      </c>
      <c r="E142">
        <f>+'Pedido '!B143</f>
        <v>0</v>
      </c>
    </row>
    <row r="143" spans="1:5" x14ac:dyDescent="0.25">
      <c r="A143">
        <f>'Pedido '!A144</f>
        <v>0</v>
      </c>
      <c r="C143">
        <v>2</v>
      </c>
      <c r="D143" t="s">
        <v>1123</v>
      </c>
      <c r="E143">
        <f>+'Pedido '!B144</f>
        <v>0</v>
      </c>
    </row>
    <row r="144" spans="1:5" x14ac:dyDescent="0.25">
      <c r="A144">
        <f>'Pedido '!A145</f>
        <v>0</v>
      </c>
      <c r="C144">
        <v>2</v>
      </c>
      <c r="D144" t="s">
        <v>1123</v>
      </c>
      <c r="E144">
        <f>+'Pedido '!B145</f>
        <v>0</v>
      </c>
    </row>
    <row r="145" spans="1:5" x14ac:dyDescent="0.25">
      <c r="A145">
        <f>'Pedido '!A146</f>
        <v>0</v>
      </c>
      <c r="C145">
        <v>2</v>
      </c>
      <c r="D145" t="s">
        <v>1123</v>
      </c>
      <c r="E145">
        <f>+'Pedido '!B146</f>
        <v>0</v>
      </c>
    </row>
    <row r="146" spans="1:5" x14ac:dyDescent="0.25">
      <c r="A146">
        <f>'Pedido '!A147</f>
        <v>0</v>
      </c>
      <c r="C146">
        <v>2</v>
      </c>
      <c r="D146" t="s">
        <v>1123</v>
      </c>
      <c r="E146">
        <f>+'Pedido '!B147</f>
        <v>0</v>
      </c>
    </row>
    <row r="147" spans="1:5" x14ac:dyDescent="0.25">
      <c r="A147">
        <f>'Pedido '!A148</f>
        <v>0</v>
      </c>
      <c r="C147">
        <v>2</v>
      </c>
      <c r="D147" t="s">
        <v>1123</v>
      </c>
      <c r="E147">
        <f>+'Pedido '!B148</f>
        <v>0</v>
      </c>
    </row>
    <row r="148" spans="1:5" x14ac:dyDescent="0.25">
      <c r="A148">
        <f>'Pedido '!A149</f>
        <v>0</v>
      </c>
      <c r="C148">
        <v>2</v>
      </c>
      <c r="D148" t="s">
        <v>1123</v>
      </c>
      <c r="E148">
        <f>+'Pedido '!B149</f>
        <v>0</v>
      </c>
    </row>
    <row r="149" spans="1:5" x14ac:dyDescent="0.25">
      <c r="A149">
        <f>'Pedido '!A150</f>
        <v>0</v>
      </c>
      <c r="C149">
        <v>2</v>
      </c>
      <c r="D149" t="s">
        <v>1123</v>
      </c>
      <c r="E149">
        <f>+'Pedido '!B150</f>
        <v>0</v>
      </c>
    </row>
    <row r="150" spans="1:5" x14ac:dyDescent="0.25">
      <c r="A150">
        <f>'Pedido '!A151</f>
        <v>0</v>
      </c>
      <c r="C150">
        <v>2</v>
      </c>
      <c r="D150" t="s">
        <v>1123</v>
      </c>
      <c r="E150">
        <f>+'Pedido '!B151</f>
        <v>0</v>
      </c>
    </row>
    <row r="151" spans="1:5" x14ac:dyDescent="0.25">
      <c r="A151">
        <f>'Pedido '!A152</f>
        <v>0</v>
      </c>
      <c r="C151">
        <v>2</v>
      </c>
      <c r="D151" t="s">
        <v>1123</v>
      </c>
      <c r="E151">
        <f>+'Pedido '!B152</f>
        <v>0</v>
      </c>
    </row>
    <row r="152" spans="1:5" x14ac:dyDescent="0.25">
      <c r="A152">
        <f>'Pedido '!A153</f>
        <v>0</v>
      </c>
      <c r="C152">
        <v>2</v>
      </c>
      <c r="D152" t="s">
        <v>1123</v>
      </c>
      <c r="E152">
        <f>+'Pedido '!B153</f>
        <v>0</v>
      </c>
    </row>
    <row r="153" spans="1:5" x14ac:dyDescent="0.25">
      <c r="A153">
        <f>'Pedido '!A154</f>
        <v>0</v>
      </c>
      <c r="C153">
        <v>2</v>
      </c>
      <c r="D153" t="s">
        <v>1123</v>
      </c>
      <c r="E153">
        <f>+'Pedido '!B154</f>
        <v>0</v>
      </c>
    </row>
    <row r="154" spans="1:5" x14ac:dyDescent="0.25">
      <c r="A154">
        <f>'Pedido '!A155</f>
        <v>0</v>
      </c>
      <c r="C154">
        <v>2</v>
      </c>
      <c r="D154" t="s">
        <v>1123</v>
      </c>
      <c r="E154">
        <f>+'Pedido '!B155</f>
        <v>0</v>
      </c>
    </row>
    <row r="155" spans="1:5" x14ac:dyDescent="0.25">
      <c r="A155">
        <f>'Pedido '!A156</f>
        <v>0</v>
      </c>
      <c r="C155">
        <v>2</v>
      </c>
      <c r="D155" t="s">
        <v>1123</v>
      </c>
      <c r="E155">
        <f>+'Pedido '!B156</f>
        <v>0</v>
      </c>
    </row>
    <row r="156" spans="1:5" x14ac:dyDescent="0.25">
      <c r="A156">
        <f>'Pedido '!A157</f>
        <v>0</v>
      </c>
      <c r="C156">
        <v>2</v>
      </c>
      <c r="D156" t="s">
        <v>1123</v>
      </c>
      <c r="E156">
        <f>+'Pedido '!B157</f>
        <v>0</v>
      </c>
    </row>
    <row r="157" spans="1:5" x14ac:dyDescent="0.25">
      <c r="A157">
        <f>'Pedido '!A158</f>
        <v>0</v>
      </c>
      <c r="C157">
        <v>3</v>
      </c>
      <c r="D157" t="s">
        <v>1123</v>
      </c>
      <c r="E157">
        <f>+'Pedido '!B158</f>
        <v>0</v>
      </c>
    </row>
    <row r="158" spans="1:5" x14ac:dyDescent="0.25">
      <c r="A158">
        <f>'Pedido '!A159</f>
        <v>0</v>
      </c>
      <c r="C158">
        <v>4</v>
      </c>
      <c r="D158" t="s">
        <v>1123</v>
      </c>
      <c r="E158">
        <f>+'Pedido '!B159</f>
        <v>0</v>
      </c>
    </row>
    <row r="159" spans="1:5" x14ac:dyDescent="0.25">
      <c r="A159">
        <f>'Pedido '!A160</f>
        <v>0</v>
      </c>
      <c r="C159">
        <v>5</v>
      </c>
      <c r="D159" t="s">
        <v>1123</v>
      </c>
      <c r="E159">
        <f>+'Pedido '!B160</f>
        <v>0</v>
      </c>
    </row>
    <row r="160" spans="1:5" x14ac:dyDescent="0.25">
      <c r="A160">
        <f>'Pedido '!A161</f>
        <v>0</v>
      </c>
      <c r="C160">
        <v>6</v>
      </c>
      <c r="D160" t="s">
        <v>1123</v>
      </c>
      <c r="E160">
        <f>+'Pedido '!B161</f>
        <v>0</v>
      </c>
    </row>
    <row r="161" spans="1:5" x14ac:dyDescent="0.25">
      <c r="A161">
        <f>'Pedido '!A162</f>
        <v>0</v>
      </c>
      <c r="C161">
        <v>7</v>
      </c>
      <c r="D161" t="s">
        <v>1123</v>
      </c>
      <c r="E161">
        <f>+'Pedido '!B162</f>
        <v>0</v>
      </c>
    </row>
    <row r="162" spans="1:5" x14ac:dyDescent="0.25">
      <c r="A162">
        <f>'Pedido '!A163</f>
        <v>0</v>
      </c>
      <c r="C162">
        <v>8</v>
      </c>
      <c r="D162" t="s">
        <v>1123</v>
      </c>
      <c r="E162">
        <f>+'Pedido '!B163</f>
        <v>0</v>
      </c>
    </row>
    <row r="163" spans="1:5" x14ac:dyDescent="0.25">
      <c r="A163">
        <f>'Pedido '!A164</f>
        <v>0</v>
      </c>
      <c r="C163">
        <v>9</v>
      </c>
      <c r="D163" t="s">
        <v>1123</v>
      </c>
      <c r="E163">
        <f>+'Pedido '!B164</f>
        <v>0</v>
      </c>
    </row>
    <row r="164" spans="1:5" x14ac:dyDescent="0.25">
      <c r="A164">
        <f>'Pedido '!A165</f>
        <v>0</v>
      </c>
      <c r="C164">
        <v>10</v>
      </c>
      <c r="D164" t="s">
        <v>1123</v>
      </c>
      <c r="E164">
        <f>+'Pedido '!B165</f>
        <v>0</v>
      </c>
    </row>
    <row r="165" spans="1:5" x14ac:dyDescent="0.25">
      <c r="A165">
        <f>'Pedido '!A166</f>
        <v>0</v>
      </c>
      <c r="C165">
        <v>11</v>
      </c>
      <c r="D165" t="s">
        <v>1123</v>
      </c>
      <c r="E165">
        <f>+'Pedido '!B166</f>
        <v>0</v>
      </c>
    </row>
    <row r="166" spans="1:5" x14ac:dyDescent="0.25">
      <c r="A166">
        <f>'Pedido '!A167</f>
        <v>0</v>
      </c>
      <c r="C166">
        <v>12</v>
      </c>
      <c r="D166" t="s">
        <v>1123</v>
      </c>
      <c r="E166">
        <f>+'Pedido '!B167</f>
        <v>0</v>
      </c>
    </row>
    <row r="167" spans="1:5" x14ac:dyDescent="0.25">
      <c r="A167">
        <f>'Pedido '!A168</f>
        <v>0</v>
      </c>
      <c r="C167">
        <v>13</v>
      </c>
      <c r="D167" t="s">
        <v>1123</v>
      </c>
      <c r="E167">
        <f>+'Pedido '!B168</f>
        <v>0</v>
      </c>
    </row>
    <row r="168" spans="1:5" x14ac:dyDescent="0.25">
      <c r="A168">
        <f>'Pedido '!A169</f>
        <v>0</v>
      </c>
      <c r="C168">
        <v>14</v>
      </c>
      <c r="D168" t="s">
        <v>1123</v>
      </c>
      <c r="E168">
        <f>+'Pedido '!B169</f>
        <v>0</v>
      </c>
    </row>
    <row r="169" spans="1:5" x14ac:dyDescent="0.25">
      <c r="A169">
        <f>'Pedido '!A170</f>
        <v>0</v>
      </c>
      <c r="C169">
        <v>15</v>
      </c>
      <c r="D169" t="s">
        <v>1123</v>
      </c>
      <c r="E169">
        <f>+'Pedido '!B170</f>
        <v>0</v>
      </c>
    </row>
    <row r="170" spans="1:5" x14ac:dyDescent="0.25">
      <c r="A170">
        <f>'Pedido '!A171</f>
        <v>0</v>
      </c>
      <c r="C170">
        <v>16</v>
      </c>
      <c r="D170" t="s">
        <v>1123</v>
      </c>
      <c r="E170">
        <f>+'Pedido '!B171</f>
        <v>0</v>
      </c>
    </row>
    <row r="171" spans="1:5" x14ac:dyDescent="0.25">
      <c r="A171">
        <f>'Pedido '!A172</f>
        <v>0</v>
      </c>
      <c r="C171">
        <v>17</v>
      </c>
      <c r="D171" t="s">
        <v>1123</v>
      </c>
      <c r="E171">
        <f>+'Pedido '!B172</f>
        <v>0</v>
      </c>
    </row>
    <row r="172" spans="1:5" x14ac:dyDescent="0.25">
      <c r="A172">
        <f>'Pedido '!A173</f>
        <v>0</v>
      </c>
      <c r="C172">
        <v>18</v>
      </c>
      <c r="D172" t="s">
        <v>1123</v>
      </c>
      <c r="E172">
        <f>+'Pedido '!B173</f>
        <v>0</v>
      </c>
    </row>
    <row r="173" spans="1:5" x14ac:dyDescent="0.25">
      <c r="A173">
        <f>'Pedido '!A174</f>
        <v>0</v>
      </c>
      <c r="C173">
        <v>19</v>
      </c>
      <c r="D173" t="s">
        <v>1123</v>
      </c>
      <c r="E173">
        <f>+'Pedido '!B174</f>
        <v>0</v>
      </c>
    </row>
    <row r="174" spans="1:5" x14ac:dyDescent="0.25">
      <c r="A174">
        <f>'Pedido '!A175</f>
        <v>0</v>
      </c>
      <c r="C174">
        <v>20</v>
      </c>
      <c r="D174" t="s">
        <v>1123</v>
      </c>
      <c r="E174">
        <f>+'Pedido '!B175</f>
        <v>0</v>
      </c>
    </row>
    <row r="175" spans="1:5" x14ac:dyDescent="0.25">
      <c r="A175">
        <f>'Pedido '!A176</f>
        <v>0</v>
      </c>
      <c r="C175">
        <v>21</v>
      </c>
      <c r="D175" t="s">
        <v>1123</v>
      </c>
      <c r="E175">
        <f>+'Pedido '!B176</f>
        <v>0</v>
      </c>
    </row>
    <row r="176" spans="1:5" x14ac:dyDescent="0.25">
      <c r="A176">
        <f>'Pedido '!A177</f>
        <v>0</v>
      </c>
      <c r="C176">
        <v>22</v>
      </c>
      <c r="D176" t="s">
        <v>1123</v>
      </c>
      <c r="E176">
        <f>+'Pedido '!B177</f>
        <v>0</v>
      </c>
    </row>
    <row r="177" spans="1:5" x14ac:dyDescent="0.25">
      <c r="A177">
        <f>'Pedido '!A178</f>
        <v>0</v>
      </c>
      <c r="C177">
        <v>23</v>
      </c>
      <c r="D177" t="s">
        <v>1123</v>
      </c>
      <c r="E177">
        <f>+'Pedido '!B178</f>
        <v>0</v>
      </c>
    </row>
    <row r="178" spans="1:5" x14ac:dyDescent="0.25">
      <c r="A178">
        <f>'Pedido '!A179</f>
        <v>0</v>
      </c>
      <c r="C178">
        <v>24</v>
      </c>
      <c r="D178" t="s">
        <v>1123</v>
      </c>
      <c r="E178">
        <f>+'Pedido '!B179</f>
        <v>0</v>
      </c>
    </row>
    <row r="179" spans="1:5" x14ac:dyDescent="0.25">
      <c r="A179">
        <f>'Pedido '!A180</f>
        <v>0</v>
      </c>
      <c r="C179">
        <v>25</v>
      </c>
      <c r="D179" t="s">
        <v>1123</v>
      </c>
      <c r="E179">
        <f>+'Pedido '!B180</f>
        <v>0</v>
      </c>
    </row>
    <row r="180" spans="1:5" x14ac:dyDescent="0.25">
      <c r="A180">
        <f>'Pedido '!A181</f>
        <v>0</v>
      </c>
      <c r="C180">
        <v>26</v>
      </c>
      <c r="D180" t="s">
        <v>1123</v>
      </c>
      <c r="E180">
        <f>+'Pedido '!B181</f>
        <v>0</v>
      </c>
    </row>
    <row r="181" spans="1:5" x14ac:dyDescent="0.25">
      <c r="A181">
        <f>'Pedido '!A182</f>
        <v>0</v>
      </c>
      <c r="C181">
        <v>27</v>
      </c>
      <c r="D181" t="s">
        <v>1123</v>
      </c>
      <c r="E181">
        <f>+'Pedido '!B182</f>
        <v>0</v>
      </c>
    </row>
    <row r="182" spans="1:5" x14ac:dyDescent="0.25">
      <c r="A182">
        <f>'Pedido '!A183</f>
        <v>0</v>
      </c>
      <c r="C182">
        <v>28</v>
      </c>
      <c r="D182" t="s">
        <v>1123</v>
      </c>
      <c r="E182">
        <f>+'Pedido '!B183</f>
        <v>0</v>
      </c>
    </row>
    <row r="183" spans="1:5" x14ac:dyDescent="0.25">
      <c r="A183">
        <f>'Pedido '!A184</f>
        <v>0</v>
      </c>
      <c r="C183">
        <v>29</v>
      </c>
      <c r="D183" t="s">
        <v>1123</v>
      </c>
      <c r="E183">
        <f>+'Pedido '!B184</f>
        <v>0</v>
      </c>
    </row>
    <row r="184" spans="1:5" x14ac:dyDescent="0.25">
      <c r="A184">
        <f>'Pedido '!A185</f>
        <v>0</v>
      </c>
      <c r="C184">
        <v>30</v>
      </c>
      <c r="D184" t="s">
        <v>1123</v>
      </c>
      <c r="E184">
        <f>+'Pedido '!B185</f>
        <v>0</v>
      </c>
    </row>
    <row r="185" spans="1:5" x14ac:dyDescent="0.25">
      <c r="A185">
        <f>'Pedido '!A186</f>
        <v>0</v>
      </c>
      <c r="C185">
        <v>31</v>
      </c>
      <c r="D185" t="s">
        <v>1123</v>
      </c>
      <c r="E185">
        <f>+'Pedido '!B186</f>
        <v>0</v>
      </c>
    </row>
    <row r="186" spans="1:5" x14ac:dyDescent="0.25">
      <c r="A186">
        <f>'Pedido '!A187</f>
        <v>0</v>
      </c>
      <c r="C186">
        <v>32</v>
      </c>
      <c r="D186" t="s">
        <v>1123</v>
      </c>
      <c r="E186">
        <f>+'Pedido '!B187</f>
        <v>0</v>
      </c>
    </row>
    <row r="187" spans="1:5" x14ac:dyDescent="0.25">
      <c r="A187">
        <f>'Pedido '!A188</f>
        <v>0</v>
      </c>
      <c r="C187">
        <v>33</v>
      </c>
      <c r="D187" t="s">
        <v>1123</v>
      </c>
      <c r="E187">
        <f>+'Pedido '!B188</f>
        <v>0</v>
      </c>
    </row>
    <row r="188" spans="1:5" x14ac:dyDescent="0.25">
      <c r="A188">
        <f>'Pedido '!A189</f>
        <v>0</v>
      </c>
      <c r="C188">
        <v>34</v>
      </c>
      <c r="D188" t="s">
        <v>1123</v>
      </c>
      <c r="E188">
        <f>+'Pedido '!B189</f>
        <v>0</v>
      </c>
    </row>
    <row r="189" spans="1:5" x14ac:dyDescent="0.25">
      <c r="A189">
        <f>'Pedido '!A190</f>
        <v>0</v>
      </c>
      <c r="C189">
        <v>35</v>
      </c>
      <c r="D189" t="s">
        <v>1123</v>
      </c>
      <c r="E189">
        <f>+'Pedido '!B190</f>
        <v>0</v>
      </c>
    </row>
    <row r="190" spans="1:5" x14ac:dyDescent="0.25">
      <c r="A190">
        <f>'Pedido '!A191</f>
        <v>0</v>
      </c>
      <c r="C190">
        <v>36</v>
      </c>
      <c r="D190" t="s">
        <v>1123</v>
      </c>
      <c r="E190">
        <f>+'Pedido '!B191</f>
        <v>0</v>
      </c>
    </row>
    <row r="191" spans="1:5" x14ac:dyDescent="0.25">
      <c r="A191">
        <f>'Pedido '!A192</f>
        <v>0</v>
      </c>
      <c r="C191">
        <v>37</v>
      </c>
      <c r="D191" t="s">
        <v>1123</v>
      </c>
      <c r="E191">
        <f>+'Pedido '!B192</f>
        <v>0</v>
      </c>
    </row>
    <row r="192" spans="1:5" x14ac:dyDescent="0.25">
      <c r="A192">
        <f>'Pedido '!A193</f>
        <v>0</v>
      </c>
      <c r="C192">
        <v>38</v>
      </c>
      <c r="D192" t="s">
        <v>1123</v>
      </c>
      <c r="E192">
        <f>+'Pedido '!B193</f>
        <v>0</v>
      </c>
    </row>
    <row r="193" spans="1:5" x14ac:dyDescent="0.25">
      <c r="A193">
        <f>'Pedido '!A194</f>
        <v>0</v>
      </c>
      <c r="C193">
        <v>39</v>
      </c>
      <c r="D193" t="s">
        <v>1123</v>
      </c>
      <c r="E193">
        <f>+'Pedido '!B194</f>
        <v>0</v>
      </c>
    </row>
    <row r="194" spans="1:5" x14ac:dyDescent="0.25">
      <c r="A194">
        <f>'Pedido '!A195</f>
        <v>0</v>
      </c>
      <c r="C194">
        <v>40</v>
      </c>
      <c r="D194" t="s">
        <v>1123</v>
      </c>
      <c r="E194">
        <f>+'Pedido '!B195</f>
        <v>0</v>
      </c>
    </row>
    <row r="195" spans="1:5" x14ac:dyDescent="0.25">
      <c r="A195">
        <f>'Pedido '!A196</f>
        <v>0</v>
      </c>
      <c r="C195">
        <v>41</v>
      </c>
      <c r="D195" t="s">
        <v>1123</v>
      </c>
      <c r="E195">
        <f>+'Pedido '!B196</f>
        <v>0</v>
      </c>
    </row>
    <row r="196" spans="1:5" x14ac:dyDescent="0.25">
      <c r="A196">
        <f>'Pedido '!A197</f>
        <v>0</v>
      </c>
      <c r="C196">
        <v>42</v>
      </c>
      <c r="D196" t="s">
        <v>1123</v>
      </c>
      <c r="E196">
        <f>+'Pedido '!B197</f>
        <v>0</v>
      </c>
    </row>
    <row r="197" spans="1:5" x14ac:dyDescent="0.25">
      <c r="A197">
        <f>'Pedido '!A198</f>
        <v>0</v>
      </c>
      <c r="C197">
        <v>43</v>
      </c>
      <c r="D197" t="s">
        <v>1123</v>
      </c>
      <c r="E197">
        <f>+'Pedido '!B198</f>
        <v>0</v>
      </c>
    </row>
    <row r="198" spans="1:5" x14ac:dyDescent="0.25">
      <c r="A198">
        <f>'Pedido '!A199</f>
        <v>0</v>
      </c>
      <c r="C198">
        <v>44</v>
      </c>
      <c r="D198" t="s">
        <v>1123</v>
      </c>
      <c r="E198">
        <f>+'Pedido '!B199</f>
        <v>0</v>
      </c>
    </row>
    <row r="199" spans="1:5" x14ac:dyDescent="0.25">
      <c r="A199">
        <f>'Pedido '!A200</f>
        <v>0</v>
      </c>
      <c r="C199">
        <v>45</v>
      </c>
      <c r="D199" t="s">
        <v>1123</v>
      </c>
      <c r="E199">
        <f>+'Pedido '!B200</f>
        <v>0</v>
      </c>
    </row>
    <row r="200" spans="1:5" x14ac:dyDescent="0.25">
      <c r="A200">
        <f>'Pedido '!A201</f>
        <v>0</v>
      </c>
      <c r="C200">
        <v>46</v>
      </c>
      <c r="D200" t="s">
        <v>1123</v>
      </c>
      <c r="E200">
        <f>+'Pedido '!B201</f>
        <v>0</v>
      </c>
    </row>
    <row r="201" spans="1:5" x14ac:dyDescent="0.25">
      <c r="A201">
        <f>'Pedido '!A202</f>
        <v>0</v>
      </c>
      <c r="C201">
        <v>47</v>
      </c>
      <c r="D201" t="s">
        <v>1123</v>
      </c>
      <c r="E201">
        <f>+'Pedido '!B202</f>
        <v>0</v>
      </c>
    </row>
    <row r="202" spans="1:5" x14ac:dyDescent="0.25">
      <c r="A202">
        <f>'Pedido '!A203</f>
        <v>0</v>
      </c>
      <c r="C202">
        <v>48</v>
      </c>
      <c r="D202" t="s">
        <v>1123</v>
      </c>
      <c r="E202">
        <f>+'Pedido '!B203</f>
        <v>0</v>
      </c>
    </row>
    <row r="203" spans="1:5" x14ac:dyDescent="0.25">
      <c r="A203">
        <f>'Pedido '!A204</f>
        <v>0</v>
      </c>
      <c r="C203">
        <v>49</v>
      </c>
      <c r="D203" t="s">
        <v>1123</v>
      </c>
      <c r="E203">
        <f>+'Pedido '!B204</f>
        <v>0</v>
      </c>
    </row>
    <row r="204" spans="1:5" x14ac:dyDescent="0.25">
      <c r="A204">
        <f>'Pedido '!A205</f>
        <v>0</v>
      </c>
      <c r="C204">
        <v>50</v>
      </c>
      <c r="D204" t="s">
        <v>1123</v>
      </c>
      <c r="E204">
        <f>+'Pedido '!B205</f>
        <v>0</v>
      </c>
    </row>
    <row r="205" spans="1:5" x14ac:dyDescent="0.25">
      <c r="A205">
        <f>'Pedido '!A206</f>
        <v>0</v>
      </c>
      <c r="C205">
        <v>51</v>
      </c>
      <c r="D205" t="s">
        <v>1123</v>
      </c>
      <c r="E205">
        <f>+'Pedido '!B206</f>
        <v>0</v>
      </c>
    </row>
    <row r="206" spans="1:5" x14ac:dyDescent="0.25">
      <c r="A206">
        <f>'Pedido '!A207</f>
        <v>0</v>
      </c>
      <c r="C206">
        <v>52</v>
      </c>
      <c r="D206" t="s">
        <v>1123</v>
      </c>
      <c r="E206">
        <f>+'Pedido '!B207</f>
        <v>0</v>
      </c>
    </row>
    <row r="207" spans="1:5" x14ac:dyDescent="0.25">
      <c r="A207">
        <f>'Pedido '!A208</f>
        <v>0</v>
      </c>
      <c r="C207">
        <v>53</v>
      </c>
      <c r="D207" t="s">
        <v>1123</v>
      </c>
      <c r="E207">
        <f>+'Pedido '!B208</f>
        <v>0</v>
      </c>
    </row>
    <row r="208" spans="1:5" x14ac:dyDescent="0.25">
      <c r="A208">
        <f>'Pedido '!A209</f>
        <v>0</v>
      </c>
      <c r="C208">
        <v>54</v>
      </c>
      <c r="D208" t="s">
        <v>1123</v>
      </c>
      <c r="E208">
        <f>+'Pedido '!B209</f>
        <v>0</v>
      </c>
    </row>
    <row r="209" spans="1:5" x14ac:dyDescent="0.25">
      <c r="A209">
        <f>'Pedido '!A210</f>
        <v>0</v>
      </c>
      <c r="C209">
        <v>55</v>
      </c>
      <c r="D209" t="s">
        <v>1123</v>
      </c>
      <c r="E209">
        <f>+'Pedido '!B210</f>
        <v>0</v>
      </c>
    </row>
    <row r="210" spans="1:5" x14ac:dyDescent="0.25">
      <c r="A210">
        <f>'Pedido '!A211</f>
        <v>0</v>
      </c>
      <c r="C210">
        <v>56</v>
      </c>
      <c r="D210" t="s">
        <v>1123</v>
      </c>
      <c r="E210">
        <f>+'Pedido '!B211</f>
        <v>0</v>
      </c>
    </row>
    <row r="211" spans="1:5" x14ac:dyDescent="0.25">
      <c r="A211">
        <f>'Pedido '!A212</f>
        <v>0</v>
      </c>
      <c r="C211">
        <v>57</v>
      </c>
      <c r="D211" t="s">
        <v>1123</v>
      </c>
      <c r="E211">
        <f>+'Pedido '!B212</f>
        <v>0</v>
      </c>
    </row>
    <row r="212" spans="1:5" x14ac:dyDescent="0.25">
      <c r="A212">
        <f>'Pedido '!A213</f>
        <v>0</v>
      </c>
      <c r="C212">
        <v>58</v>
      </c>
      <c r="D212" t="s">
        <v>1123</v>
      </c>
      <c r="E212">
        <f>+'Pedido '!B213</f>
        <v>0</v>
      </c>
    </row>
    <row r="213" spans="1:5" x14ac:dyDescent="0.25">
      <c r="A213">
        <f>'Pedido '!A214</f>
        <v>0</v>
      </c>
      <c r="C213">
        <v>59</v>
      </c>
      <c r="D213" t="s">
        <v>1123</v>
      </c>
      <c r="E213">
        <f>+'Pedido '!B214</f>
        <v>0</v>
      </c>
    </row>
    <row r="214" spans="1:5" x14ac:dyDescent="0.25">
      <c r="A214">
        <f>'Pedido '!A215</f>
        <v>0</v>
      </c>
      <c r="C214">
        <v>60</v>
      </c>
      <c r="D214" t="s">
        <v>1123</v>
      </c>
      <c r="E214">
        <f>+'Pedido '!B215</f>
        <v>0</v>
      </c>
    </row>
    <row r="215" spans="1:5" x14ac:dyDescent="0.25">
      <c r="A215">
        <f>'Pedido '!A216</f>
        <v>0</v>
      </c>
      <c r="C215">
        <v>61</v>
      </c>
      <c r="D215" t="s">
        <v>1123</v>
      </c>
      <c r="E215">
        <f>+'Pedido '!B216</f>
        <v>0</v>
      </c>
    </row>
    <row r="216" spans="1:5" x14ac:dyDescent="0.25">
      <c r="A216">
        <f>'Pedido '!A217</f>
        <v>0</v>
      </c>
      <c r="C216">
        <v>62</v>
      </c>
      <c r="D216" t="s">
        <v>1123</v>
      </c>
      <c r="E216">
        <f>+'Pedido '!B217</f>
        <v>0</v>
      </c>
    </row>
    <row r="217" spans="1:5" x14ac:dyDescent="0.25">
      <c r="A217">
        <f>'Pedido '!A218</f>
        <v>0</v>
      </c>
      <c r="C217">
        <v>63</v>
      </c>
      <c r="D217" t="s">
        <v>1123</v>
      </c>
      <c r="E217">
        <f>+'Pedido '!B218</f>
        <v>0</v>
      </c>
    </row>
    <row r="218" spans="1:5" x14ac:dyDescent="0.25">
      <c r="A218">
        <f>'Pedido '!A219</f>
        <v>0</v>
      </c>
      <c r="C218">
        <v>64</v>
      </c>
      <c r="D218" t="s">
        <v>1123</v>
      </c>
      <c r="E218">
        <f>+'Pedido '!B219</f>
        <v>0</v>
      </c>
    </row>
    <row r="219" spans="1:5" x14ac:dyDescent="0.25">
      <c r="A219">
        <f>'Pedido '!A220</f>
        <v>0</v>
      </c>
      <c r="C219">
        <v>65</v>
      </c>
      <c r="D219" t="s">
        <v>1123</v>
      </c>
      <c r="E219">
        <f>+'Pedido '!B220</f>
        <v>0</v>
      </c>
    </row>
    <row r="220" spans="1:5" x14ac:dyDescent="0.25">
      <c r="A220">
        <f>'Pedido '!A221</f>
        <v>0</v>
      </c>
      <c r="C220">
        <v>66</v>
      </c>
      <c r="D220" t="s">
        <v>1123</v>
      </c>
      <c r="E220">
        <f>+'Pedido '!B221</f>
        <v>0</v>
      </c>
    </row>
    <row r="221" spans="1:5" x14ac:dyDescent="0.25">
      <c r="A221">
        <f>'Pedido '!A222</f>
        <v>0</v>
      </c>
      <c r="C221">
        <v>67</v>
      </c>
      <c r="D221" t="s">
        <v>1123</v>
      </c>
      <c r="E221">
        <f>+'Pedido '!B222</f>
        <v>0</v>
      </c>
    </row>
    <row r="222" spans="1:5" x14ac:dyDescent="0.25">
      <c r="A222">
        <f>'Pedido '!A223</f>
        <v>0</v>
      </c>
      <c r="C222">
        <v>68</v>
      </c>
      <c r="D222" t="s">
        <v>1123</v>
      </c>
      <c r="E222">
        <f>+'Pedido '!B223</f>
        <v>0</v>
      </c>
    </row>
    <row r="223" spans="1:5" x14ac:dyDescent="0.25">
      <c r="A223">
        <f>'Pedido '!A224</f>
        <v>0</v>
      </c>
      <c r="C223">
        <v>69</v>
      </c>
      <c r="D223" t="s">
        <v>1123</v>
      </c>
      <c r="E223">
        <f>+'Pedido '!B224</f>
        <v>0</v>
      </c>
    </row>
    <row r="224" spans="1:5" x14ac:dyDescent="0.25">
      <c r="A224">
        <f>'Pedido '!A225</f>
        <v>0</v>
      </c>
      <c r="C224">
        <v>70</v>
      </c>
      <c r="D224" t="s">
        <v>1123</v>
      </c>
      <c r="E224">
        <f>+'Pedido '!B225</f>
        <v>0</v>
      </c>
    </row>
    <row r="225" spans="1:5" x14ac:dyDescent="0.25">
      <c r="A225">
        <f>'Pedido '!A226</f>
        <v>0</v>
      </c>
      <c r="C225">
        <v>71</v>
      </c>
      <c r="D225" t="s">
        <v>1123</v>
      </c>
      <c r="E225">
        <f>+'Pedido '!B226</f>
        <v>0</v>
      </c>
    </row>
    <row r="226" spans="1:5" x14ac:dyDescent="0.25">
      <c r="A226">
        <f>'Pedido '!A227</f>
        <v>0</v>
      </c>
      <c r="C226">
        <v>72</v>
      </c>
      <c r="D226" t="s">
        <v>1123</v>
      </c>
      <c r="E226">
        <f>+'Pedido '!B227</f>
        <v>0</v>
      </c>
    </row>
    <row r="227" spans="1:5" x14ac:dyDescent="0.25">
      <c r="A227">
        <f>'Pedido '!A228</f>
        <v>0</v>
      </c>
      <c r="C227">
        <v>73</v>
      </c>
      <c r="D227" t="s">
        <v>1123</v>
      </c>
      <c r="E227">
        <f>+'Pedido '!B228</f>
        <v>0</v>
      </c>
    </row>
    <row r="228" spans="1:5" x14ac:dyDescent="0.25">
      <c r="A228">
        <f>'Pedido '!A229</f>
        <v>0</v>
      </c>
      <c r="C228">
        <v>74</v>
      </c>
      <c r="D228" t="s">
        <v>1123</v>
      </c>
      <c r="E228">
        <f>+'Pedido '!B229</f>
        <v>0</v>
      </c>
    </row>
    <row r="229" spans="1:5" x14ac:dyDescent="0.25">
      <c r="A229">
        <f>'Pedido '!A230</f>
        <v>0</v>
      </c>
      <c r="C229">
        <v>75</v>
      </c>
      <c r="D229" t="s">
        <v>1123</v>
      </c>
      <c r="E229">
        <f>+'Pedido '!B230</f>
        <v>0</v>
      </c>
    </row>
    <row r="230" spans="1:5" x14ac:dyDescent="0.25">
      <c r="A230">
        <f>'Pedido '!A231</f>
        <v>0</v>
      </c>
      <c r="C230">
        <v>76</v>
      </c>
      <c r="D230" t="s">
        <v>1123</v>
      </c>
      <c r="E230">
        <f>+'Pedido '!B231</f>
        <v>0</v>
      </c>
    </row>
    <row r="231" spans="1:5" x14ac:dyDescent="0.25">
      <c r="A231">
        <f>'Pedido '!A232</f>
        <v>0</v>
      </c>
      <c r="C231">
        <v>77</v>
      </c>
      <c r="D231" t="s">
        <v>1123</v>
      </c>
      <c r="E231">
        <f>+'Pedido '!B232</f>
        <v>0</v>
      </c>
    </row>
    <row r="232" spans="1:5" x14ac:dyDescent="0.25">
      <c r="A232">
        <f>'Pedido '!A233</f>
        <v>0</v>
      </c>
      <c r="C232">
        <v>78</v>
      </c>
      <c r="D232" t="s">
        <v>1123</v>
      </c>
      <c r="E232">
        <f>+'Pedido '!B233</f>
        <v>0</v>
      </c>
    </row>
    <row r="233" spans="1:5" x14ac:dyDescent="0.25">
      <c r="A233">
        <f>'Pedido '!A234</f>
        <v>0</v>
      </c>
      <c r="C233">
        <v>79</v>
      </c>
      <c r="D233" t="s">
        <v>1123</v>
      </c>
      <c r="E233">
        <f>+'Pedido '!B234</f>
        <v>0</v>
      </c>
    </row>
    <row r="234" spans="1:5" x14ac:dyDescent="0.25">
      <c r="A234">
        <f>'Pedido '!A235</f>
        <v>0</v>
      </c>
      <c r="C234">
        <v>80</v>
      </c>
      <c r="D234" t="s">
        <v>1123</v>
      </c>
      <c r="E234">
        <f>+'Pedido '!B235</f>
        <v>0</v>
      </c>
    </row>
    <row r="235" spans="1:5" x14ac:dyDescent="0.25">
      <c r="A235">
        <f>'Pedido '!A236</f>
        <v>0</v>
      </c>
      <c r="C235">
        <v>81</v>
      </c>
      <c r="D235" t="s">
        <v>1123</v>
      </c>
      <c r="E235">
        <f>+'Pedido '!B236</f>
        <v>0</v>
      </c>
    </row>
    <row r="236" spans="1:5" x14ac:dyDescent="0.25">
      <c r="A236">
        <f>'Pedido '!A237</f>
        <v>0</v>
      </c>
      <c r="C236">
        <v>82</v>
      </c>
      <c r="D236" t="s">
        <v>1123</v>
      </c>
      <c r="E236">
        <f>+'Pedido '!B237</f>
        <v>0</v>
      </c>
    </row>
    <row r="237" spans="1:5" x14ac:dyDescent="0.25">
      <c r="A237">
        <f>'Pedido '!A238</f>
        <v>0</v>
      </c>
      <c r="C237">
        <v>83</v>
      </c>
      <c r="D237" t="s">
        <v>1123</v>
      </c>
      <c r="E237">
        <f>+'Pedido '!B238</f>
        <v>0</v>
      </c>
    </row>
    <row r="238" spans="1:5" x14ac:dyDescent="0.25">
      <c r="A238">
        <f>'Pedido '!A239</f>
        <v>0</v>
      </c>
      <c r="C238">
        <v>84</v>
      </c>
      <c r="D238" t="s">
        <v>1123</v>
      </c>
      <c r="E238">
        <f>+'Pedido '!B239</f>
        <v>0</v>
      </c>
    </row>
    <row r="239" spans="1:5" x14ac:dyDescent="0.25">
      <c r="A239">
        <f>'Pedido '!A240</f>
        <v>0</v>
      </c>
      <c r="C239">
        <v>85</v>
      </c>
      <c r="D239" t="s">
        <v>1123</v>
      </c>
      <c r="E239">
        <f>+'Pedido '!B240</f>
        <v>0</v>
      </c>
    </row>
    <row r="240" spans="1:5" x14ac:dyDescent="0.25">
      <c r="A240">
        <f>'Pedido '!A241</f>
        <v>0</v>
      </c>
      <c r="C240">
        <v>86</v>
      </c>
      <c r="D240" t="s">
        <v>1123</v>
      </c>
      <c r="E240">
        <f>+'Pedido '!B241</f>
        <v>0</v>
      </c>
    </row>
    <row r="241" spans="1:5" x14ac:dyDescent="0.25">
      <c r="A241">
        <f>'Pedido '!A242</f>
        <v>0</v>
      </c>
      <c r="C241">
        <v>87</v>
      </c>
      <c r="D241" t="s">
        <v>1123</v>
      </c>
      <c r="E241">
        <f>+'Pedido '!B242</f>
        <v>0</v>
      </c>
    </row>
    <row r="242" spans="1:5" x14ac:dyDescent="0.25">
      <c r="A242">
        <f>'Pedido '!A243</f>
        <v>0</v>
      </c>
      <c r="C242">
        <v>88</v>
      </c>
      <c r="D242" t="s">
        <v>1123</v>
      </c>
      <c r="E242">
        <f>+'Pedido '!B243</f>
        <v>0</v>
      </c>
    </row>
    <row r="243" spans="1:5" x14ac:dyDescent="0.25">
      <c r="A243">
        <f>'Pedido '!A244</f>
        <v>0</v>
      </c>
      <c r="C243">
        <v>89</v>
      </c>
      <c r="D243" t="s">
        <v>1123</v>
      </c>
      <c r="E243">
        <f>+'Pedido '!B244</f>
        <v>0</v>
      </c>
    </row>
    <row r="244" spans="1:5" x14ac:dyDescent="0.25">
      <c r="A244">
        <f>'Pedido '!A245</f>
        <v>0</v>
      </c>
      <c r="C244">
        <v>90</v>
      </c>
      <c r="D244" t="s">
        <v>1123</v>
      </c>
      <c r="E244">
        <f>+'Pedido '!B245</f>
        <v>0</v>
      </c>
    </row>
    <row r="245" spans="1:5" x14ac:dyDescent="0.25">
      <c r="A245">
        <f>'Pedido '!A246</f>
        <v>0</v>
      </c>
      <c r="C245">
        <v>91</v>
      </c>
      <c r="D245" t="s">
        <v>1123</v>
      </c>
      <c r="E245">
        <f>+'Pedido '!B246</f>
        <v>0</v>
      </c>
    </row>
    <row r="246" spans="1:5" x14ac:dyDescent="0.25">
      <c r="A246">
        <f>'Pedido '!A247</f>
        <v>0</v>
      </c>
      <c r="C246">
        <v>92</v>
      </c>
      <c r="D246" t="s">
        <v>1123</v>
      </c>
      <c r="E246">
        <f>+'Pedido '!B247</f>
        <v>0</v>
      </c>
    </row>
    <row r="247" spans="1:5" x14ac:dyDescent="0.25">
      <c r="A247">
        <f>'Pedido '!A248</f>
        <v>0</v>
      </c>
      <c r="C247">
        <v>93</v>
      </c>
      <c r="D247" t="s">
        <v>1123</v>
      </c>
      <c r="E247">
        <f>+'Pedido '!B248</f>
        <v>0</v>
      </c>
    </row>
    <row r="248" spans="1:5" x14ac:dyDescent="0.25">
      <c r="A248">
        <f>'Pedido '!A249</f>
        <v>0</v>
      </c>
      <c r="C248">
        <v>94</v>
      </c>
      <c r="D248" t="s">
        <v>1123</v>
      </c>
      <c r="E248">
        <f>+'Pedido '!B249</f>
        <v>0</v>
      </c>
    </row>
    <row r="249" spans="1:5" x14ac:dyDescent="0.25">
      <c r="A249">
        <f>'Pedido '!A250</f>
        <v>0</v>
      </c>
      <c r="C249">
        <v>95</v>
      </c>
      <c r="D249" t="s">
        <v>1123</v>
      </c>
      <c r="E249">
        <f>+'Pedido '!B250</f>
        <v>0</v>
      </c>
    </row>
    <row r="250" spans="1:5" x14ac:dyDescent="0.25">
      <c r="A250">
        <f>'Pedido '!A251</f>
        <v>0</v>
      </c>
      <c r="C250">
        <v>96</v>
      </c>
      <c r="D250" t="s">
        <v>1123</v>
      </c>
      <c r="E250">
        <f>+'Pedido '!B251</f>
        <v>0</v>
      </c>
    </row>
    <row r="251" spans="1:5" x14ac:dyDescent="0.25">
      <c r="A251">
        <f>'Pedido '!A252</f>
        <v>0</v>
      </c>
      <c r="C251">
        <v>97</v>
      </c>
      <c r="D251" t="s">
        <v>1123</v>
      </c>
      <c r="E251">
        <f>+'Pedido '!B252</f>
        <v>0</v>
      </c>
    </row>
    <row r="252" spans="1:5" x14ac:dyDescent="0.25">
      <c r="A252">
        <f>'Pedido '!A253</f>
        <v>0</v>
      </c>
      <c r="C252">
        <v>98</v>
      </c>
      <c r="D252" t="s">
        <v>1123</v>
      </c>
      <c r="E252">
        <f>+'Pedido '!B253</f>
        <v>0</v>
      </c>
    </row>
    <row r="253" spans="1:5" x14ac:dyDescent="0.25">
      <c r="A253">
        <f>'Pedido '!A254</f>
        <v>0</v>
      </c>
      <c r="C253">
        <v>99</v>
      </c>
      <c r="D253" t="s">
        <v>1123</v>
      </c>
      <c r="E253">
        <f>+'Pedido '!B254</f>
        <v>0</v>
      </c>
    </row>
    <row r="254" spans="1:5" x14ac:dyDescent="0.25">
      <c r="A254">
        <f>'Pedido '!A255</f>
        <v>0</v>
      </c>
      <c r="C254">
        <v>100</v>
      </c>
      <c r="D254" t="s">
        <v>1123</v>
      </c>
      <c r="E254">
        <f>+'Pedido '!B255</f>
        <v>0</v>
      </c>
    </row>
    <row r="255" spans="1:5" x14ac:dyDescent="0.25">
      <c r="A255">
        <f>'Pedido '!A256</f>
        <v>0</v>
      </c>
      <c r="C255">
        <v>101</v>
      </c>
      <c r="D255" t="s">
        <v>1123</v>
      </c>
      <c r="E255">
        <f>+'Pedido '!B256</f>
        <v>0</v>
      </c>
    </row>
    <row r="256" spans="1:5" x14ac:dyDescent="0.25">
      <c r="A256">
        <f>'Pedido '!A257</f>
        <v>0</v>
      </c>
      <c r="C256">
        <v>102</v>
      </c>
      <c r="D256" t="s">
        <v>1123</v>
      </c>
      <c r="E256">
        <f>+'Pedido '!B257</f>
        <v>0</v>
      </c>
    </row>
    <row r="257" spans="1:5" x14ac:dyDescent="0.25">
      <c r="A257">
        <f>'Pedido '!A258</f>
        <v>0</v>
      </c>
      <c r="C257">
        <v>103</v>
      </c>
      <c r="D257" t="s">
        <v>1123</v>
      </c>
      <c r="E257">
        <f>+'Pedido '!B258</f>
        <v>0</v>
      </c>
    </row>
    <row r="258" spans="1:5" x14ac:dyDescent="0.25">
      <c r="A258">
        <f>'Pedido '!A259</f>
        <v>0</v>
      </c>
      <c r="C258">
        <v>104</v>
      </c>
      <c r="D258" t="s">
        <v>1123</v>
      </c>
      <c r="E258">
        <f>+'Pedido '!B259</f>
        <v>0</v>
      </c>
    </row>
    <row r="259" spans="1:5" x14ac:dyDescent="0.25">
      <c r="A259">
        <f>'Pedido '!A260</f>
        <v>0</v>
      </c>
      <c r="C259">
        <v>105</v>
      </c>
      <c r="D259" t="s">
        <v>1123</v>
      </c>
      <c r="E259">
        <f>+'Pedido '!B260</f>
        <v>0</v>
      </c>
    </row>
    <row r="260" spans="1:5" x14ac:dyDescent="0.25">
      <c r="A260">
        <f>'Pedido '!A261</f>
        <v>0</v>
      </c>
      <c r="C260">
        <v>106</v>
      </c>
      <c r="D260" t="s">
        <v>1123</v>
      </c>
      <c r="E260">
        <f>+'Pedido '!B261</f>
        <v>0</v>
      </c>
    </row>
    <row r="261" spans="1:5" x14ac:dyDescent="0.25">
      <c r="A261">
        <f>'Pedido '!A262</f>
        <v>0</v>
      </c>
      <c r="C261">
        <v>107</v>
      </c>
      <c r="D261" t="s">
        <v>1123</v>
      </c>
      <c r="E261">
        <f>+'Pedido '!B262</f>
        <v>0</v>
      </c>
    </row>
    <row r="262" spans="1:5" x14ac:dyDescent="0.25">
      <c r="A262">
        <f>'Pedido '!A263</f>
        <v>0</v>
      </c>
      <c r="C262">
        <v>108</v>
      </c>
      <c r="D262" t="s">
        <v>1123</v>
      </c>
      <c r="E262">
        <f>+'Pedido '!B263</f>
        <v>0</v>
      </c>
    </row>
    <row r="263" spans="1:5" x14ac:dyDescent="0.25">
      <c r="A263">
        <f>'Pedido '!A264</f>
        <v>0</v>
      </c>
      <c r="C263">
        <v>109</v>
      </c>
      <c r="D263" t="s">
        <v>1123</v>
      </c>
      <c r="E263">
        <f>+'Pedido '!B264</f>
        <v>0</v>
      </c>
    </row>
    <row r="264" spans="1:5" x14ac:dyDescent="0.25">
      <c r="A264">
        <f>'Pedido '!A265</f>
        <v>0</v>
      </c>
      <c r="C264">
        <v>110</v>
      </c>
      <c r="D264" t="s">
        <v>1123</v>
      </c>
      <c r="E264">
        <f>+'Pedido '!B265</f>
        <v>0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04"/>
  <sheetViews>
    <sheetView view="pageBreakPreview" topLeftCell="A34" zoomScale="60" zoomScaleNormal="85" workbookViewId="0">
      <selection activeCell="J52" sqref="J52"/>
    </sheetView>
  </sheetViews>
  <sheetFormatPr defaultColWidth="11.5546875" defaultRowHeight="13.2" x14ac:dyDescent="0.25"/>
  <cols>
    <col min="1" max="1" width="12.6640625" bestFit="1" customWidth="1"/>
    <col min="2" max="2" width="9.77734375" bestFit="1" customWidth="1"/>
    <col min="3" max="3" width="27.77734375" customWidth="1"/>
    <col min="4" max="4" width="8.5546875" customWidth="1"/>
    <col min="5" max="5" width="5.5546875" bestFit="1" customWidth="1"/>
    <col min="6" max="6" width="14.21875" customWidth="1"/>
    <col min="7" max="7" width="4.77734375" hidden="1" customWidth="1"/>
    <col min="8" max="8" width="12.44140625" bestFit="1" customWidth="1"/>
    <col min="9" max="9" width="9.6640625" customWidth="1"/>
    <col min="10" max="10" width="11.6640625" bestFit="1" customWidth="1"/>
  </cols>
  <sheetData>
    <row r="1" spans="1:9" ht="13.8" x14ac:dyDescent="0.25">
      <c r="A1" s="234" t="s">
        <v>1089</v>
      </c>
      <c r="B1" s="324" t="s">
        <v>1875</v>
      </c>
      <c r="C1" s="325"/>
      <c r="D1" s="326"/>
      <c r="E1" s="1"/>
      <c r="F1" s="248"/>
      <c r="G1" s="248"/>
      <c r="H1" s="246"/>
      <c r="I1" s="243"/>
    </row>
    <row r="2" spans="1:9" ht="13.8" x14ac:dyDescent="0.25">
      <c r="A2" s="235" t="s">
        <v>1091</v>
      </c>
      <c r="B2" s="327"/>
      <c r="C2" s="327"/>
      <c r="D2" s="328"/>
      <c r="E2" s="251" t="s">
        <v>1599</v>
      </c>
      <c r="F2" s="29">
        <f ca="1">TODAY()</f>
        <v>46154</v>
      </c>
      <c r="G2" s="29"/>
      <c r="H2" s="35"/>
      <c r="I2" s="244"/>
    </row>
    <row r="3" spans="1:9" ht="21" thickBot="1" x14ac:dyDescent="0.3">
      <c r="A3" s="236" t="s">
        <v>1145</v>
      </c>
      <c r="B3" s="327"/>
      <c r="C3" s="327"/>
      <c r="D3" s="328"/>
      <c r="E3" s="2"/>
      <c r="F3" s="247"/>
      <c r="G3" s="249"/>
      <c r="H3" s="36"/>
      <c r="I3" s="244"/>
    </row>
    <row r="4" spans="1:9" ht="14.4" thickBot="1" x14ac:dyDescent="0.3">
      <c r="A4" s="239" t="s">
        <v>1092</v>
      </c>
      <c r="B4" s="322"/>
      <c r="C4" s="323"/>
      <c r="D4" s="28" t="s">
        <v>1093</v>
      </c>
      <c r="E4" s="6"/>
      <c r="F4" s="30">
        <f>SUM(F8:F9820)</f>
        <v>13586978.995372506</v>
      </c>
      <c r="G4" s="31" t="s">
        <v>1094</v>
      </c>
      <c r="H4" s="129"/>
      <c r="I4" s="244"/>
    </row>
    <row r="5" spans="1:9" ht="14.4" thickBot="1" x14ac:dyDescent="0.3">
      <c r="A5" s="316" t="s">
        <v>1570</v>
      </c>
      <c r="B5" s="317"/>
      <c r="C5" s="318"/>
      <c r="D5" s="237"/>
      <c r="E5" s="13"/>
      <c r="F5" s="7">
        <f>-F4*E5</f>
        <v>0</v>
      </c>
      <c r="G5" s="14" t="s">
        <v>1095</v>
      </c>
      <c r="H5" s="129"/>
      <c r="I5" s="244"/>
    </row>
    <row r="6" spans="1:9" ht="14.4" thickBot="1" x14ac:dyDescent="0.3">
      <c r="A6" s="319"/>
      <c r="B6" s="320"/>
      <c r="C6" s="329"/>
      <c r="D6" s="238" t="s">
        <v>1096</v>
      </c>
      <c r="E6" s="8"/>
      <c r="F6" s="9">
        <f>SUM(F4:F5)</f>
        <v>13586978.995372506</v>
      </c>
      <c r="G6" s="4"/>
      <c r="H6" s="35"/>
      <c r="I6" s="244"/>
    </row>
    <row r="7" spans="1:9" ht="28.2" thickTop="1" x14ac:dyDescent="0.25">
      <c r="A7" s="240" t="s">
        <v>0</v>
      </c>
      <c r="B7" s="241" t="s">
        <v>1144</v>
      </c>
      <c r="C7" s="242" t="s">
        <v>1</v>
      </c>
      <c r="D7" s="11" t="s">
        <v>3</v>
      </c>
      <c r="E7" s="10" t="s">
        <v>2</v>
      </c>
      <c r="F7" s="11" t="s">
        <v>1097</v>
      </c>
      <c r="G7" s="12"/>
      <c r="H7" s="37" t="s">
        <v>1484</v>
      </c>
      <c r="I7" s="245" t="s">
        <v>1483</v>
      </c>
    </row>
    <row r="8" spans="1:9" ht="17.399999999999999" x14ac:dyDescent="0.3">
      <c r="A8" s="264">
        <v>12361200</v>
      </c>
      <c r="B8" s="264">
        <v>1</v>
      </c>
      <c r="C8" s="39" t="str">
        <f>IFERROR(IF(ISBLANK(A8),"",VLOOKUP(A8,frente!A$2:D$9835,2,FALSE)),"")</f>
        <v>SET DE 2 REFILL PARA CEPILLO 12361700  (ex 1062326)</v>
      </c>
      <c r="D8" s="32">
        <f>IFERROR(IF(ISBLANK(A8),"",VLOOKUP(A8,frente!A$1:D$99866,3,FALSE)),"")</f>
        <v>8856.25</v>
      </c>
      <c r="E8" s="33">
        <f>IFERROR(IF(ISBLANK(B8),"",VLOOKUP(A8,frente!A$2:D$9835,4,FALSE)),"")</f>
        <v>6</v>
      </c>
      <c r="F8" s="34">
        <f t="shared" ref="F8:F44" si="0">IFERROR(IF(ISBLANK(A8),"",B8*D8),"")</f>
        <v>8856.25</v>
      </c>
      <c r="G8" s="3"/>
      <c r="H8" s="40" t="str">
        <f>IF(ISBLANK(A8),"",IF(IFERROR(IF(ISBLANK(A8),"",VLOOKUP(A8,frente!A$2:G$976,5,FALSE)),"")="","N/A",IFERROR(IF(ISBLANK(A8),"",VLOOKUP(A8,frente!A$2:G$976,5,FALSE)),"")))</f>
        <v>1A327</v>
      </c>
      <c r="I8" s="40" t="str">
        <f>IF(ISBLANK(A8),"",IF(IFERROR(IF(ISBLANK(A8),"",VLOOKUP(A8,frente!A$2:G$976,6,FALSE)),"")="","N/A",IFERROR(IF(ISBLANK(A8),"",VLOOKUP(A8,frente!A$2:G$976,6,FALSE)),"")))</f>
        <v>A822</v>
      </c>
    </row>
    <row r="9" spans="1:9" ht="17.399999999999999" x14ac:dyDescent="0.3">
      <c r="A9" s="264">
        <v>1071536</v>
      </c>
      <c r="B9" s="264">
        <v>1</v>
      </c>
      <c r="C9" s="39" t="str">
        <f>IFERROR(IF(ISBLANK(A9),"",VLOOKUP(A9,frente!A$2:D$9835,2,FALSE)),"")</f>
        <v>ESPÁTULA DE SILICONA</v>
      </c>
      <c r="D9" s="32">
        <f>IFERROR(IF(ISBLANK(A9),"",VLOOKUP(A9,frente!A$1:D$99866,3,FALSE)),"")</f>
        <v>15741.358209076503</v>
      </c>
      <c r="E9" s="33">
        <f>IFERROR(IF(ISBLANK(B9),"",VLOOKUP(A9,frente!A$2:D$9835,4,FALSE)),"")</f>
        <v>6</v>
      </c>
      <c r="F9" s="34">
        <f t="shared" si="0"/>
        <v>15741.358209076503</v>
      </c>
      <c r="G9" s="3"/>
      <c r="H9" s="40" t="str">
        <f>IF(ISBLANK(A9),"",IF(IFERROR(IF(ISBLANK(A9),"",VLOOKUP(A9,frente!A$2:G$976,5,FALSE)),"")="","N/A",IFERROR(IF(ISBLANK(A9),"",VLOOKUP(A9,frente!A$2:G$976,5,FALSE)),"")))</f>
        <v>1A622</v>
      </c>
      <c r="I9" s="40">
        <f>IF(ISBLANK(A9),"",IF(IFERROR(IF(ISBLANK(A9),"",VLOOKUP(A9,frente!A$2:G$976,6,FALSE)),"")="","N/A",IFERROR(IF(ISBLANK(A9),"",VLOOKUP(A9,frente!A$2:G$976,6,FALSE)),"")))</f>
        <v>0</v>
      </c>
    </row>
    <row r="10" spans="1:9" ht="17.399999999999999" x14ac:dyDescent="0.3">
      <c r="A10" s="264">
        <v>11362100</v>
      </c>
      <c r="B10" s="264">
        <v>1</v>
      </c>
      <c r="C10" s="39" t="str">
        <f>IFERROR(IF(ISBLANK(A10),"",VLOOKUP(A10,frente!A$2:D$9835,2,FALSE)),"")</f>
        <v>BATIDOR DE ACERO 18 CM</v>
      </c>
      <c r="D10" s="32">
        <f>IFERROR(IF(ISBLANK(A10),"",VLOOKUP(A10,frente!A$1:D$99866,3,FALSE)),"")</f>
        <v>13815.750000000002</v>
      </c>
      <c r="E10" s="33">
        <f>IFERROR(IF(ISBLANK(B10),"",VLOOKUP(A10,frente!A$2:D$9835,4,FALSE)),"")</f>
        <v>6</v>
      </c>
      <c r="F10" s="34">
        <f t="shared" si="0"/>
        <v>13815.750000000002</v>
      </c>
      <c r="G10" s="3"/>
      <c r="H10" s="40" t="str">
        <f>IF(ISBLANK(A10),"",IF(IFERROR(IF(ISBLANK(A10),"",VLOOKUP(A10,frente!A$2:G$976,5,FALSE)),"")="","N/A",IFERROR(IF(ISBLANK(A10),"",VLOOKUP(A10,frente!A$2:G$976,5,FALSE)),"")))</f>
        <v>1B116 E</v>
      </c>
      <c r="I10" s="40">
        <f>IF(ISBLANK(A10),"",IF(IFERROR(IF(ISBLANK(A10),"",VLOOKUP(A10,frente!A$2:G$976,6,FALSE)),"")="","N/A",IFERROR(IF(ISBLANK(A10),"",VLOOKUP(A10,frente!A$2:G$976,6,FALSE)),"")))</f>
        <v>0</v>
      </c>
    </row>
    <row r="11" spans="1:9" ht="17.399999999999999" x14ac:dyDescent="0.3">
      <c r="A11" s="264">
        <v>11261400</v>
      </c>
      <c r="B11" s="264">
        <v>1</v>
      </c>
      <c r="C11" s="39" t="str">
        <f>IFERROR(IF(ISBLANK(A11),"",VLOOKUP(A11,frente!A$2:D$9835,2,FALSE)),"")</f>
        <v>Oxo Zester Citrus</v>
      </c>
      <c r="D11" s="32">
        <f>IFERROR(IF(ISBLANK(A11),"",VLOOKUP(A11,frente!A$1:D$99866,3,FALSE)),"")</f>
        <v>11227.436000000002</v>
      </c>
      <c r="E11" s="33">
        <f>IFERROR(IF(ISBLANK(B11),"",VLOOKUP(A11,frente!A$2:D$9835,4,FALSE)),"")</f>
        <v>6</v>
      </c>
      <c r="F11" s="34">
        <f t="shared" si="0"/>
        <v>11227.436000000002</v>
      </c>
      <c r="G11" s="3"/>
      <c r="H11" s="40" t="str">
        <f>IF(ISBLANK(A11),"",IF(IFERROR(IF(ISBLANK(A11),"",VLOOKUP(A11,frente!A$2:G$976,5,FALSE)),"")="","N/A",IFERROR(IF(ISBLANK(A11),"",VLOOKUP(A11,frente!A$2:G$976,5,FALSE)),"")))</f>
        <v>1B211</v>
      </c>
      <c r="I11" s="40">
        <f>IF(ISBLANK(A11),"",IF(IFERROR(IF(ISBLANK(A11),"",VLOOKUP(A11,frente!A$2:G$976,6,FALSE)),"")="","N/A",IFERROR(IF(ISBLANK(A11),"",VLOOKUP(A11,frente!A$2:G$976,6,FALSE)),"")))</f>
        <v>0</v>
      </c>
    </row>
    <row r="12" spans="1:9" ht="17.399999999999999" x14ac:dyDescent="0.3">
      <c r="A12" s="264">
        <v>20081</v>
      </c>
      <c r="B12" s="264">
        <v>2</v>
      </c>
      <c r="C12" s="39" t="str">
        <f>IFERROR(IF(ISBLANK(A12),"",VLOOKUP(A12,frente!A$2:D$9835,2,FALSE)),"")</f>
        <v>PELADOR GIRATORIO</v>
      </c>
      <c r="D12" s="32">
        <f>IFERROR(IF(ISBLANK(A12),"",VLOOKUP(A12,frente!A$1:D$99866,3,FALSE)),"")</f>
        <v>9564.75</v>
      </c>
      <c r="E12" s="33">
        <f>IFERROR(IF(ISBLANK(B12),"",VLOOKUP(A12,frente!A$2:D$9835,4,FALSE)),"")</f>
        <v>6</v>
      </c>
      <c r="F12" s="34">
        <f t="shared" si="0"/>
        <v>19129.5</v>
      </c>
      <c r="G12" s="3"/>
      <c r="H12" s="40" t="str">
        <f>IF(ISBLANK(A12),"",IF(IFERROR(IF(ISBLANK(A12),"",VLOOKUP(A12,frente!A$2:G$976,5,FALSE)),"")="","N/A",IFERROR(IF(ISBLANK(A12),"",VLOOKUP(A12,frente!A$2:G$976,5,FALSE)),"")))</f>
        <v>1B417</v>
      </c>
      <c r="I12" s="40" t="str">
        <f>IF(ISBLANK(A12),"",IF(IFERROR(IF(ISBLANK(A12),"",VLOOKUP(A12,frente!A$2:G$976,6,FALSE)),"")="","N/A",IFERROR(IF(ISBLANK(A12),"",VLOOKUP(A12,frente!A$2:G$976,6,FALSE)),"")))</f>
        <v>B312</v>
      </c>
    </row>
    <row r="13" spans="1:9" ht="17.399999999999999" x14ac:dyDescent="0.3">
      <c r="A13" s="264">
        <v>13273700</v>
      </c>
      <c r="B13" s="264">
        <v>1</v>
      </c>
      <c r="C13" s="39" t="str">
        <f>IFERROR(IF(ISBLANK(A13),"",VLOOKUP(A13,frente!A$2:D$9835,2,FALSE)),"")</f>
        <v>DISPENSER DE ACERO INOX</v>
      </c>
      <c r="D13" s="32">
        <f>IFERROR(IF(ISBLANK(A13),"",VLOOKUP(A13,frente!A$1:D$99866,3,FALSE)),"")</f>
        <v>30024.050000000003</v>
      </c>
      <c r="E13" s="33">
        <f>IFERROR(IF(ISBLANK(B13),"",VLOOKUP(A13,frente!A$2:D$9835,4,FALSE)),"")</f>
        <v>6</v>
      </c>
      <c r="F13" s="34">
        <f t="shared" si="0"/>
        <v>30024.050000000003</v>
      </c>
      <c r="G13" s="3"/>
      <c r="H13" s="40" t="str">
        <f>IF(ISBLANK(A13),"",IF(IFERROR(IF(ISBLANK(A13),"",VLOOKUP(A13,frente!A$2:G$976,5,FALSE)),"")="","N/A",IFERROR(IF(ISBLANK(A13),"",VLOOKUP(A13,frente!A$2:G$976,5,FALSE)),"")))</f>
        <v>1B435 e</v>
      </c>
      <c r="I13" s="40">
        <f>IF(ISBLANK(A13),"",IF(IFERROR(IF(ISBLANK(A13),"",VLOOKUP(A13,frente!A$2:G$976,6,FALSE)),"")="","N/A",IFERROR(IF(ISBLANK(A13),"",VLOOKUP(A13,frente!A$2:G$976,6,FALSE)),"")))</f>
        <v>0</v>
      </c>
    </row>
    <row r="14" spans="1:9" ht="17.399999999999999" x14ac:dyDescent="0.3">
      <c r="A14" s="264">
        <v>11210100</v>
      </c>
      <c r="B14" s="264">
        <v>1</v>
      </c>
      <c r="C14" s="39" t="str">
        <f>IFERROR(IF(ISBLANK(A14),"",VLOOKUP(A14,frente!A$2:D$9835,2,FALSE)),"")</f>
        <v>POSA FUENTES</v>
      </c>
      <c r="D14" s="32">
        <f>IFERROR(IF(ISBLANK(A14),"",VLOOKUP(A14,frente!A$1:D$99866,3,FALSE)),"")</f>
        <v>25063.213387727483</v>
      </c>
      <c r="E14" s="33">
        <f>IFERROR(IF(ISBLANK(B14),"",VLOOKUP(A14,frente!A$2:D$9835,4,FALSE)),"")</f>
        <v>6</v>
      </c>
      <c r="F14" s="34">
        <f t="shared" si="0"/>
        <v>25063.213387727483</v>
      </c>
      <c r="G14" s="3"/>
      <c r="H14" s="40" t="str">
        <f>IF(ISBLANK(A14),"",IF(IFERROR(IF(ISBLANK(A14),"",VLOOKUP(A14,frente!A$2:G$976,5,FALSE)),"")="","N/A",IFERROR(IF(ISBLANK(A14),"",VLOOKUP(A14,frente!A$2:G$976,5,FALSE)),"")))</f>
        <v>1B514</v>
      </c>
      <c r="I14" s="40">
        <f>IF(ISBLANK(A14),"",IF(IFERROR(IF(ISBLANK(A14),"",VLOOKUP(A14,frente!A$2:G$976,6,FALSE)),"")="","N/A",IFERROR(IF(ISBLANK(A14),"",VLOOKUP(A14,frente!A$2:G$976,6,FALSE)),"")))</f>
        <v>0</v>
      </c>
    </row>
    <row r="15" spans="1:9" ht="17.399999999999999" x14ac:dyDescent="0.3">
      <c r="A15" s="264">
        <v>11247200</v>
      </c>
      <c r="B15" s="264">
        <v>1</v>
      </c>
      <c r="C15" s="39" t="str">
        <f>IFERROR(IF(ISBLANK(A15),"",VLOOKUP(A15,frente!A$2:D$9835,2,FALSE)),"")</f>
        <v>ESPECIERO</v>
      </c>
      <c r="D15" s="32">
        <f>IFERROR(IF(ISBLANK(A15),"",VLOOKUP(A15,frente!A$1:D$99866,3,FALSE)),"")</f>
        <v>15742.183615432135</v>
      </c>
      <c r="E15" s="33">
        <f>IFERROR(IF(ISBLANK(B15),"",VLOOKUP(A15,frente!A$2:D$9835,4,FALSE)),"")</f>
        <v>6</v>
      </c>
      <c r="F15" s="34">
        <f t="shared" si="0"/>
        <v>15742.183615432135</v>
      </c>
      <c r="G15" s="3"/>
      <c r="H15" s="40" t="str">
        <f>IF(ISBLANK(A15),"",IF(IFERROR(IF(ISBLANK(A15),"",VLOOKUP(A15,frente!A$2:G$976,5,FALSE)),"")="","N/A",IFERROR(IF(ISBLANK(A15),"",VLOOKUP(A15,frente!A$2:G$976,5,FALSE)),"")))</f>
        <v>1B524</v>
      </c>
      <c r="I15" s="40" t="str">
        <f>IF(ISBLANK(A15),"",IF(IFERROR(IF(ISBLANK(A15),"",VLOOKUP(A15,frente!A$2:G$976,6,FALSE)),"")="","N/A",IFERROR(IF(ISBLANK(A15),"",VLOOKUP(A15,frente!A$2:G$976,6,FALSE)),"")))</f>
        <v>A722/A824</v>
      </c>
    </row>
    <row r="16" spans="1:9" ht="17.399999999999999" x14ac:dyDescent="0.3">
      <c r="A16" s="264">
        <v>11234700</v>
      </c>
      <c r="B16" s="264">
        <v>2</v>
      </c>
      <c r="C16" s="39" t="str">
        <f>IFERROR(IF(ISBLANK(A16),"",VLOOKUP(A16,frente!A$2:D$9835,2,FALSE)),"")</f>
        <v>CONTENEDOR POP 2.0 RECTANGULAR  0.6LTS.</v>
      </c>
      <c r="D16" s="32">
        <f>IFERROR(IF(ISBLANK(A16),"",VLOOKUP(A16,frente!A$1:D$99866,3,FALSE)),"")</f>
        <v>11935.885649952672</v>
      </c>
      <c r="E16" s="33">
        <f>IFERROR(IF(ISBLANK(B16),"",VLOOKUP(A16,frente!A$2:D$9835,4,FALSE)),"")</f>
        <v>4</v>
      </c>
      <c r="F16" s="34">
        <f t="shared" si="0"/>
        <v>23871.771299905344</v>
      </c>
      <c r="G16" s="3"/>
      <c r="H16" s="40" t="str">
        <f>IF(ISBLANK(A16),"",IF(IFERROR(IF(ISBLANK(A16),"",VLOOKUP(A16,frente!A$2:G$976,5,FALSE)),"")="","N/A",IFERROR(IF(ISBLANK(A16),"",VLOOKUP(A16,frente!A$2:G$976,5,FALSE)),"")))</f>
        <v>1C214</v>
      </c>
      <c r="I16" s="40" t="str">
        <f>IF(ISBLANK(A16),"",IF(IFERROR(IF(ISBLANK(A16),"",VLOOKUP(A16,frente!A$2:G$976,6,FALSE)),"")="","N/A",IFERROR(IF(ISBLANK(A16),"",VLOOKUP(A16,frente!A$2:G$976,6,FALSE)),"")))</f>
        <v>E231</v>
      </c>
    </row>
    <row r="17" spans="1:9" ht="17.399999999999999" x14ac:dyDescent="0.3">
      <c r="A17" s="264">
        <v>11234600</v>
      </c>
      <c r="B17" s="264">
        <v>2</v>
      </c>
      <c r="C17" s="39" t="str">
        <f>IFERROR(IF(ISBLANK(A17),"",VLOOKUP(A17,frente!A$2:D$9835,2,FALSE)),"")</f>
        <v>CONTENEDOR POP 2.0 RECTANGULAR 1.6LTS.</v>
      </c>
      <c r="D17" s="32">
        <f>IFERROR(IF(ISBLANK(A17),"",VLOOKUP(A17,frente!A$1:D$99866,3,FALSE)),"")</f>
        <v>15005.113388511938</v>
      </c>
      <c r="E17" s="33">
        <f>IFERROR(IF(ISBLANK(B17),"",VLOOKUP(A17,frente!A$2:D$9835,4,FALSE)),"")</f>
        <v>4</v>
      </c>
      <c r="F17" s="34">
        <f t="shared" si="0"/>
        <v>30010.226777023876</v>
      </c>
      <c r="G17" s="3"/>
      <c r="H17" s="40" t="str">
        <f>IF(ISBLANK(A17),"",IF(IFERROR(IF(ISBLANK(A17),"",VLOOKUP(A17,frente!A$2:G$976,5,FALSE)),"")="","N/A",IFERROR(IF(ISBLANK(A17),"",VLOOKUP(A17,frente!A$2:G$976,5,FALSE)),"")))</f>
        <v>1C215</v>
      </c>
      <c r="I17" s="40" t="str">
        <f>IF(ISBLANK(A17),"",IF(IFERROR(IF(ISBLANK(A17),"",VLOOKUP(A17,frente!A$2:G$976,6,FALSE)),"")="","N/A",IFERROR(IF(ISBLANK(A17),"",VLOOKUP(A17,frente!A$2:G$976,6,FALSE)),"")))</f>
        <v>E332</v>
      </c>
    </row>
    <row r="18" spans="1:9" ht="17.399999999999999" x14ac:dyDescent="0.3">
      <c r="A18" s="264">
        <v>11234500</v>
      </c>
      <c r="B18" s="264">
        <v>3</v>
      </c>
      <c r="C18" s="39" t="str">
        <f>IFERROR(IF(ISBLANK(A18),"",VLOOKUP(A18,frente!A$2:D$9835,2,FALSE)),"")</f>
        <v>CONTENEDOR POP 2.0 RECT. MEDIANO  2.5L</v>
      </c>
      <c r="D18" s="32">
        <f>IFERROR(IF(ISBLANK(A18),"",VLOOKUP(A18,frente!A$1:D$99866,3,FALSE)),"")</f>
        <v>16880.752562075926</v>
      </c>
      <c r="E18" s="33">
        <f>IFERROR(IF(ISBLANK(B18),"",VLOOKUP(A18,frente!A$2:D$9835,4,FALSE)),"")</f>
        <v>4</v>
      </c>
      <c r="F18" s="34">
        <f t="shared" si="0"/>
        <v>50642.257686227778</v>
      </c>
      <c r="G18" s="3"/>
      <c r="H18" s="40" t="str">
        <f>IF(ISBLANK(A18),"",IF(IFERROR(IF(ISBLANK(A18),"",VLOOKUP(A18,frente!A$2:G$976,5,FALSE)),"")="","N/A",IFERROR(IF(ISBLANK(A18),"",VLOOKUP(A18,frente!A$2:G$976,5,FALSE)),"")))</f>
        <v>1C216</v>
      </c>
      <c r="I18" s="40" t="str">
        <f>IF(ISBLANK(A18),"",IF(IFERROR(IF(ISBLANK(A18),"",VLOOKUP(A18,frente!A$2:G$976,6,FALSE)),"")="","N/A",IFERROR(IF(ISBLANK(A18),"",VLOOKUP(A18,frente!A$2:G$976,6,FALSE)),"")))</f>
        <v>E431/C633/B534</v>
      </c>
    </row>
    <row r="19" spans="1:9" ht="17.399999999999999" x14ac:dyDescent="0.3">
      <c r="A19" s="264" t="s">
        <v>70</v>
      </c>
      <c r="B19" s="264">
        <v>1</v>
      </c>
      <c r="C19" s="39" t="str">
        <f>IFERROR(IF(ISBLANK(A19),"",VLOOKUP(A19,frente!A$2:D$9835,2,FALSE)),"")</f>
        <v>CAFETERA FRENCH PRESS 350</v>
      </c>
      <c r="D19" s="32">
        <f>IFERROR(IF(ISBLANK(A19),"",VLOOKUP(A19,frente!A$1:D$99866,3,FALSE)),"")</f>
        <v>8842.6800000000021</v>
      </c>
      <c r="E19" s="33">
        <f>IFERROR(IF(ISBLANK(B19),"",VLOOKUP(A19,frente!A$2:D$9835,4,FALSE)),"")</f>
        <v>6</v>
      </c>
      <c r="F19" s="34">
        <f t="shared" si="0"/>
        <v>8842.6800000000021</v>
      </c>
      <c r="G19" s="3"/>
      <c r="H19" s="40" t="str">
        <f>IF(ISBLANK(A19),"",IF(IFERROR(IF(ISBLANK(A19),"",VLOOKUP(A19,frente!A$2:G$976,5,FALSE)),"")="","N/A",IFERROR(IF(ISBLANK(A19),"",VLOOKUP(A19,frente!A$2:G$976,5,FALSE)),"")))</f>
        <v>1C222</v>
      </c>
      <c r="I19" s="40" t="str">
        <f>IF(ISBLANK(A19),"",IF(IFERROR(IF(ISBLANK(A19),"",VLOOKUP(A19,frente!A$2:G$976,6,FALSE)),"")="","N/A",IFERROR(IF(ISBLANK(A19),"",VLOOKUP(A19,frente!A$2:G$976,6,FALSE)),"")))</f>
        <v>D131</v>
      </c>
    </row>
    <row r="20" spans="1:9" ht="17.399999999999999" x14ac:dyDescent="0.3">
      <c r="A20" s="264">
        <v>11233800</v>
      </c>
      <c r="B20" s="264">
        <v>2</v>
      </c>
      <c r="C20" s="39" t="str">
        <f>IFERROR(IF(ISBLANK(A20),"",VLOOKUP(A20,frente!A$2:D$9835,2,FALSE)),"")</f>
        <v>CONTENEDOR POP 2.0 CUADRADO ALTO  2LTS.</v>
      </c>
      <c r="D20" s="32">
        <f>IFERROR(IF(ISBLANK(A20),"",VLOOKUP(A20,frente!A$1:D$99866,3,FALSE)),"")</f>
        <v>16028.189301365021</v>
      </c>
      <c r="E20" s="33">
        <f>IFERROR(IF(ISBLANK(B20),"",VLOOKUP(A20,frente!A$2:D$9835,4,FALSE)),"")</f>
        <v>4</v>
      </c>
      <c r="F20" s="34">
        <f t="shared" si="0"/>
        <v>32056.378602730041</v>
      </c>
      <c r="G20" s="3"/>
      <c r="H20" s="40" t="str">
        <f>IF(ISBLANK(A20),"",IF(IFERROR(IF(ISBLANK(A20),"",VLOOKUP(A20,frente!A$2:G$976,5,FALSE)),"")="","N/A",IFERROR(IF(ISBLANK(A20),"",VLOOKUP(A20,frente!A$2:G$976,5,FALSE)),"")))</f>
        <v>1C412</v>
      </c>
      <c r="I20" s="40" t="str">
        <f>IF(ISBLANK(A20),"",IF(IFERROR(IF(ISBLANK(A20),"",VLOOKUP(A20,frente!A$2:G$976,6,FALSE)),"")="","N/A",IFERROR(IF(ISBLANK(A20),"",VLOOKUP(A20,frente!A$2:G$976,6,FALSE)),"")))</f>
        <v>E631/C331</v>
      </c>
    </row>
    <row r="21" spans="1:9" ht="17.399999999999999" x14ac:dyDescent="0.3">
      <c r="A21" s="264">
        <v>3190</v>
      </c>
      <c r="B21" s="264">
        <v>4</v>
      </c>
      <c r="C21" s="39" t="str">
        <f>IFERROR(IF(ISBLANK(A21),"",VLOOKUP(A21,frente!A$2:D$9835,2,FALSE)),"")</f>
        <v>Frasco de vidrio de 0.135lts para conservar mermeladas y dulces</v>
      </c>
      <c r="D21" s="32">
        <f>IFERROR(IF(ISBLANK(A21),"",VLOOKUP(A21,frente!A$1:D$99866,3,FALSE)),"")</f>
        <v>6431.0000000000009</v>
      </c>
      <c r="E21" s="33">
        <f>IFERROR(IF(ISBLANK(B21),"",VLOOKUP(A21,frente!A$2:D$9835,4,FALSE)),"")</f>
        <v>6</v>
      </c>
      <c r="F21" s="34">
        <f t="shared" si="0"/>
        <v>25724.000000000004</v>
      </c>
      <c r="G21" s="3"/>
      <c r="H21" s="40" t="str">
        <f>IF(ISBLANK(A21),"",IF(IFERROR(IF(ISBLANK(A21),"",VLOOKUP(A21,frente!A$2:G$976,5,FALSE)),"")="","N/A",IFERROR(IF(ISBLANK(A21),"",VLOOKUP(A21,frente!A$2:G$976,5,FALSE)),"")))</f>
        <v>2A e</v>
      </c>
      <c r="I21" s="40">
        <f>IF(ISBLANK(A21),"",IF(IFERROR(IF(ISBLANK(A21),"",VLOOKUP(A21,frente!A$2:G$976,6,FALSE)),"")="","N/A",IFERROR(IF(ISBLANK(A21),"",VLOOKUP(A21,frente!A$2:G$976,6,FALSE)),"")))</f>
        <v>0</v>
      </c>
    </row>
    <row r="22" spans="1:9" ht="17.399999999999999" x14ac:dyDescent="0.3">
      <c r="A22" s="264">
        <v>3192</v>
      </c>
      <c r="B22" s="264">
        <v>4</v>
      </c>
      <c r="C22" s="39" t="str">
        <f>IFERROR(IF(ISBLANK(A22),"",VLOOKUP(A22,frente!A$2:D$9835,2,FALSE)),"")</f>
        <v>Jarra de vidrio Clip top 370ml</v>
      </c>
      <c r="D22" s="32">
        <f>IFERROR(IF(ISBLANK(A22),"",VLOOKUP(A22,frente!A$1:D$99866,3,FALSE)),"")</f>
        <v>7383.2657830530243</v>
      </c>
      <c r="E22" s="33">
        <f>IFERROR(IF(ISBLANK(B22),"",VLOOKUP(A22,frente!A$2:D$9835,4,FALSE)),"")</f>
        <v>6</v>
      </c>
      <c r="F22" s="34">
        <f t="shared" si="0"/>
        <v>29533.063132212097</v>
      </c>
      <c r="G22" s="3"/>
      <c r="H22" s="40" t="str">
        <f>IF(ISBLANK(A22),"",IF(IFERROR(IF(ISBLANK(A22),"",VLOOKUP(A22,frente!A$2:G$976,5,FALSE)),"")="","N/A",IFERROR(IF(ISBLANK(A22),"",VLOOKUP(A22,frente!A$2:G$976,5,FALSE)),"")))</f>
        <v>2A E</v>
      </c>
      <c r="I22" s="40">
        <f>IF(ISBLANK(A22),"",IF(IFERROR(IF(ISBLANK(A22),"",VLOOKUP(A22,frente!A$2:G$976,6,FALSE)),"")="","N/A",IFERROR(IF(ISBLANK(A22),"",VLOOKUP(A22,frente!A$2:G$976,6,FALSE)),"")))</f>
        <v>0</v>
      </c>
    </row>
    <row r="23" spans="1:9" ht="17.399999999999999" x14ac:dyDescent="0.3">
      <c r="A23" s="264" t="s">
        <v>106</v>
      </c>
      <c r="B23" s="264">
        <v>1</v>
      </c>
      <c r="C23" s="39" t="str">
        <f>IFERROR(IF(ISBLANK(A23),"",VLOOKUP(A23,frente!A$2:D$9835,2,FALSE)),"")</f>
        <v>Cuchillo de Chef 20cm Messier</v>
      </c>
      <c r="D23" s="32">
        <f>IFERROR(IF(ISBLANK(A23),"",VLOOKUP(A23,frente!A$1:D$99866,3,FALSE)),"")</f>
        <v>9472</v>
      </c>
      <c r="E23" s="33">
        <f>IFERROR(IF(ISBLANK(B23),"",VLOOKUP(A23,frente!A$2:D$9835,4,FALSE)),"")</f>
        <v>10</v>
      </c>
      <c r="F23" s="34">
        <f t="shared" si="0"/>
        <v>9472</v>
      </c>
      <c r="G23" s="3"/>
      <c r="H23" s="40" t="str">
        <f>IF(ISBLANK(A23),"",IF(IFERROR(IF(ISBLANK(A23),"",VLOOKUP(A23,frente!A$2:G$976,5,FALSE)),"")="","N/A",IFERROR(IF(ISBLANK(A23),"",VLOOKUP(A23,frente!A$2:G$976,5,FALSE)),"")))</f>
        <v>2A426</v>
      </c>
      <c r="I23" s="40">
        <f>IF(ISBLANK(A23),"",IF(IFERROR(IF(ISBLANK(A23),"",VLOOKUP(A23,frente!A$2:G$976,6,FALSE)),"")="","N/A",IFERROR(IF(ISBLANK(A23),"",VLOOKUP(A23,frente!A$2:G$976,6,FALSE)),"")))</f>
        <v>0</v>
      </c>
    </row>
    <row r="24" spans="1:9" ht="17.399999999999999" x14ac:dyDescent="0.3">
      <c r="A24" s="264" t="s">
        <v>116</v>
      </c>
      <c r="B24" s="264">
        <v>1</v>
      </c>
      <c r="C24" s="39" t="str">
        <f>IFERROR(IF(ISBLANK(A24),"",VLOOKUP(A24,frente!A$2:D$9835,2,FALSE)),"")</f>
        <v>CUCHILLO DE CARNE 11cm</v>
      </c>
      <c r="D24" s="32">
        <f>IFERROR(IF(ISBLANK(A24),"",VLOOKUP(A24,frente!A$1:D$99866,3,FALSE)),"")</f>
        <v>6105.0019561232675</v>
      </c>
      <c r="E24" s="33">
        <f>IFERROR(IF(ISBLANK(B24),"",VLOOKUP(A24,frente!A$2:D$9835,4,FALSE)),"")</f>
        <v>6</v>
      </c>
      <c r="F24" s="34">
        <f t="shared" si="0"/>
        <v>6105.0019561232675</v>
      </c>
      <c r="G24" s="3"/>
      <c r="H24" s="40" t="str">
        <f>IF(ISBLANK(A24),"",IF(IFERROR(IF(ISBLANK(A24),"",VLOOKUP(A24,frente!A$2:G$976,5,FALSE)),"")="","N/A",IFERROR(IF(ISBLANK(A24),"",VLOOKUP(A24,frente!A$2:G$976,5,FALSE)),"")))</f>
        <v>2A523</v>
      </c>
      <c r="I24" s="40">
        <f>IF(ISBLANK(A24),"",IF(IFERROR(IF(ISBLANK(A24),"",VLOOKUP(A24,frente!A$2:G$976,6,FALSE)),"")="","N/A",IFERROR(IF(ISBLANK(A24),"",VLOOKUP(A24,frente!A$2:G$976,6,FALSE)),"")))</f>
        <v>0</v>
      </c>
    </row>
    <row r="25" spans="1:9" ht="17.399999999999999" x14ac:dyDescent="0.3">
      <c r="A25" s="264" t="s">
        <v>1876</v>
      </c>
      <c r="B25" s="277"/>
      <c r="C25" s="39" t="str">
        <f>IFERROR(IF(ISBLANK(A25),"",VLOOKUP(A25,frente!A$2:D$9835,2,FALSE)),"")</f>
        <v>CUCHILLO DE CARNE 11cm</v>
      </c>
      <c r="D25" s="32">
        <f>IFERROR(IF(ISBLANK(A25),"",VLOOKUP(A25,frente!A$1:D$99866,3,FALSE)),"")</f>
        <v>6105.0019561232675</v>
      </c>
      <c r="E25" s="33" t="str">
        <f>IFERROR(IF(ISBLANK(B25),"",VLOOKUP(A25,frente!A$2:D$9835,4,FALSE)),"")</f>
        <v/>
      </c>
      <c r="F25" s="34">
        <f t="shared" si="0"/>
        <v>0</v>
      </c>
      <c r="G25" s="3"/>
      <c r="H25" s="40" t="str">
        <f>IF(ISBLANK(A25),"",IF(IFERROR(IF(ISBLANK(A25),"",VLOOKUP(A25,frente!A$2:G$976,5,FALSE)),"")="","N/A",IFERROR(IF(ISBLANK(A25),"",VLOOKUP(A25,frente!A$2:G$976,5,FALSE)),"")))</f>
        <v>2A523</v>
      </c>
      <c r="I25" s="40">
        <f>IF(ISBLANK(A25),"",IF(IFERROR(IF(ISBLANK(A25),"",VLOOKUP(A25,frente!A$2:G$976,6,FALSE)),"")="","N/A",IFERROR(IF(ISBLANK(A25),"",VLOOKUP(A25,frente!A$2:G$976,6,FALSE)),"")))</f>
        <v>0</v>
      </c>
    </row>
    <row r="26" spans="1:9" ht="17.399999999999999" x14ac:dyDescent="0.3">
      <c r="A26" s="264">
        <v>5660</v>
      </c>
      <c r="B26" s="277">
        <v>1</v>
      </c>
      <c r="C26" s="39" t="str">
        <f>IFERROR(IF(ISBLANK(A26),"",VLOOKUP(A26,frente!A$2:D$9835,2,FALSE)),"")</f>
        <v xml:space="preserve">Cleana - Set of 2 - Rojo + Azul Dreamfarm </v>
      </c>
      <c r="D26" s="32">
        <f>IFERROR(IF(ISBLANK(A26),"",VLOOKUP(A26,frente!A$1:D$99866,3,FALSE)),"")</f>
        <v>8703.2000000000007</v>
      </c>
      <c r="E26" s="33">
        <f>IFERROR(IF(ISBLANK(B26),"",VLOOKUP(A26,frente!A$2:D$9835,4,FALSE)),"")</f>
        <v>4</v>
      </c>
      <c r="F26" s="34">
        <f t="shared" si="0"/>
        <v>8703.2000000000007</v>
      </c>
      <c r="G26" s="3"/>
      <c r="H26" s="40" t="str">
        <f>IF(ISBLANK(A26),"",IF(IFERROR(IF(ISBLANK(A26),"",VLOOKUP(A26,frente!A$2:G$976,5,FALSE)),"")="","N/A",IFERROR(IF(ISBLANK(A26),"",VLOOKUP(A26,frente!A$2:G$976,5,FALSE)),"")))</f>
        <v xml:space="preserve">2B </v>
      </c>
      <c r="I26" s="40">
        <f>IF(ISBLANK(A26),"",IF(IFERROR(IF(ISBLANK(A26),"",VLOOKUP(A26,frente!A$2:G$976,6,FALSE)),"")="","N/A",IFERROR(IF(ISBLANK(A26),"",VLOOKUP(A26,frente!A$2:G$976,6,FALSE)),"")))</f>
        <v>0</v>
      </c>
    </row>
    <row r="27" spans="1:9" ht="17.399999999999999" x14ac:dyDescent="0.3">
      <c r="A27" s="264">
        <v>36500</v>
      </c>
      <c r="B27" s="264">
        <v>1</v>
      </c>
      <c r="C27" s="39" t="str">
        <f>IFERROR(IF(ISBLANK(A27),"",VLOOKUP(A27,frente!A$2:D$9835,2,FALSE)),"")</f>
        <v>Embudo</v>
      </c>
      <c r="D27" s="32">
        <f>IFERROR(IF(ISBLANK(A27),"",VLOOKUP(A27,frente!A$1:D$99866,3,FALSE)),"")</f>
        <v>4267.0791198580837</v>
      </c>
      <c r="E27" s="33">
        <f>IFERROR(IF(ISBLANK(B27),"",VLOOKUP(A27,frente!A$2:D$9835,4,FALSE)),"")</f>
        <v>10</v>
      </c>
      <c r="F27" s="34">
        <f t="shared" si="0"/>
        <v>4267.0791198580837</v>
      </c>
      <c r="G27" s="3"/>
      <c r="H27" s="40" t="str">
        <f>IF(ISBLANK(A27),"",IF(IFERROR(IF(ISBLANK(A27),"",VLOOKUP(A27,frente!A$2:G$976,5,FALSE)),"")="","N/A",IFERROR(IF(ISBLANK(A27),"",VLOOKUP(A27,frente!A$2:G$976,5,FALSE)),"")))</f>
        <v>2B e</v>
      </c>
      <c r="I27" s="40">
        <f>IF(ISBLANK(A27),"",IF(IFERROR(IF(ISBLANK(A27),"",VLOOKUP(A27,frente!A$2:G$976,6,FALSE)),"")="","N/A",IFERROR(IF(ISBLANK(A27),"",VLOOKUP(A27,frente!A$2:G$976,6,FALSE)),"")))</f>
        <v>0</v>
      </c>
    </row>
    <row r="28" spans="1:9" ht="17.399999999999999" x14ac:dyDescent="0.3">
      <c r="A28" s="264">
        <v>3084</v>
      </c>
      <c r="B28" s="264">
        <v>1</v>
      </c>
      <c r="C28" s="39" t="str">
        <f>IFERROR(IF(ISBLANK(A28),"",VLOOKUP(A28,frente!A$2:D$9835,2,FALSE)),"")</f>
        <v>Flambeador</v>
      </c>
      <c r="D28" s="32">
        <f>IFERROR(IF(ISBLANK(A28),"",VLOOKUP(A28,frente!A$1:D$99866,3,FALSE)),"")</f>
        <v>29894.785247614789</v>
      </c>
      <c r="E28" s="33">
        <f>IFERROR(IF(ISBLANK(B28),"",VLOOKUP(A28,frente!A$2:D$9835,4,FALSE)),"")</f>
        <v>4</v>
      </c>
      <c r="F28" s="34">
        <f t="shared" si="0"/>
        <v>29894.785247614789</v>
      </c>
      <c r="G28" s="3"/>
      <c r="H28" s="40" t="str">
        <f>IF(ISBLANK(A28),"",IF(IFERROR(IF(ISBLANK(A28),"",VLOOKUP(A28,frente!A$2:G$976,5,FALSE)),"")="","N/A",IFERROR(IF(ISBLANK(A28),"",VLOOKUP(A28,frente!A$2:G$976,5,FALSE)),"")))</f>
        <v>2es16 E</v>
      </c>
      <c r="I28" s="40">
        <f>IF(ISBLANK(A28),"",IF(IFERROR(IF(ISBLANK(A28),"",VLOOKUP(A28,frente!A$2:G$976,6,FALSE)),"")="","N/A",IFERROR(IF(ISBLANK(A28),"",VLOOKUP(A28,frente!A$2:G$976,6,FALSE)),"")))</f>
        <v>0</v>
      </c>
    </row>
    <row r="29" spans="1:9" ht="17.399999999999999" x14ac:dyDescent="0.3">
      <c r="A29" s="264">
        <v>72416</v>
      </c>
      <c r="B29" s="277">
        <v>1</v>
      </c>
      <c r="C29" s="39" t="str">
        <f>IFERROR(IF(ISBLANK(A29),"",VLOOKUP(A29,frente!A$2:D$9835,2,FALSE)),"")</f>
        <v>Rociador 600ml</v>
      </c>
      <c r="D29" s="32">
        <f>IFERROR(IF(ISBLANK(A29),"",VLOOKUP(A29,frente!A$1:D$99866,3,FALSE)),"")</f>
        <v>4502.0351726702656</v>
      </c>
      <c r="E29" s="33">
        <f>IFERROR(IF(ISBLANK(B29),"",VLOOKUP(A29,frente!A$2:D$9835,4,FALSE)),"")</f>
        <v>6</v>
      </c>
      <c r="F29" s="34">
        <f t="shared" si="0"/>
        <v>4502.0351726702656</v>
      </c>
      <c r="G29" s="3"/>
      <c r="H29" s="40" t="str">
        <f>IF(ISBLANK(A29),"",IF(IFERROR(IF(ISBLANK(A29),"",VLOOKUP(A29,frente!A$2:G$976,5,FALSE)),"")="","N/A",IFERROR(IF(ISBLANK(A29),"",VLOOKUP(A29,frente!A$2:G$976,5,FALSE)),"")))</f>
        <v>2final e</v>
      </c>
      <c r="I29" s="40">
        <f>IF(ISBLANK(A29),"",IF(IFERROR(IF(ISBLANK(A29),"",VLOOKUP(A29,frente!A$2:G$976,6,FALSE)),"")="","N/A",IFERROR(IF(ISBLANK(A29),"",VLOOKUP(A29,frente!A$2:G$976,6,FALSE)),"")))</f>
        <v>0</v>
      </c>
    </row>
    <row r="30" spans="1:9" ht="17.399999999999999" x14ac:dyDescent="0.3">
      <c r="A30" s="264">
        <v>55246</v>
      </c>
      <c r="B30" s="264">
        <v>1</v>
      </c>
      <c r="C30" s="39" t="str">
        <f>IFERROR(IF(ISBLANK(A30),"",VLOOKUP(A30,frente!A$2:D$9835,2,FALSE)),"")</f>
        <v>Repuesto p/Classic Windows cleaner telescope</v>
      </c>
      <c r="D30" s="32">
        <f>IFERROR(IF(ISBLANK(A30),"",VLOOKUP(A30,frente!A$1:D$99866,3,FALSE)),"")</f>
        <v>5613.8556825392297</v>
      </c>
      <c r="E30" s="33">
        <f>IFERROR(IF(ISBLANK(B30),"",VLOOKUP(A30,frente!A$2:D$9835,4,FALSE)),"")</f>
        <v>10</v>
      </c>
      <c r="F30" s="34">
        <f t="shared" si="0"/>
        <v>5613.8556825392297</v>
      </c>
      <c r="G30" s="3"/>
      <c r="H30" s="40" t="str">
        <f>IF(ISBLANK(A30),"",IF(IFERROR(IF(ISBLANK(A30),"",VLOOKUP(A30,frente!A$2:G$976,5,FALSE)),"")="","N/A",IFERROR(IF(ISBLANK(A30),"",VLOOKUP(A30,frente!A$2:G$976,5,FALSE)),"")))</f>
        <v>2P321 e</v>
      </c>
      <c r="I30" s="40">
        <f>IF(ISBLANK(A30),"",IF(IFERROR(IF(ISBLANK(A30),"",VLOOKUP(A30,frente!A$2:G$976,6,FALSE)),"")="","N/A",IFERROR(IF(ISBLANK(A30),"",VLOOKUP(A30,frente!A$2:G$976,6,FALSE)),"")))</f>
        <v>0</v>
      </c>
    </row>
    <row r="31" spans="1:9" ht="17.399999999999999" x14ac:dyDescent="0.3">
      <c r="A31" s="264">
        <v>51325</v>
      </c>
      <c r="B31" s="264">
        <v>1</v>
      </c>
      <c r="C31" s="39" t="str">
        <f>IFERROR(IF(ISBLANK(A31),"",VLOOKUP(A31,frente!A$2:D$9835,2,FALSE)),"")</f>
        <v>Repuesto para 51320</v>
      </c>
      <c r="D31" s="32">
        <f>IFERROR(IF(ISBLANK(A31),"",VLOOKUP(A31,frente!A$1:D$99866,3,FALSE)),"")</f>
        <v>6870.2700000000013</v>
      </c>
      <c r="E31" s="33">
        <f>IFERROR(IF(ISBLANK(B31),"",VLOOKUP(A31,frente!A$2:D$9835,4,FALSE)),"")</f>
        <v>6</v>
      </c>
      <c r="F31" s="34">
        <f t="shared" si="0"/>
        <v>6870.2700000000013</v>
      </c>
      <c r="G31" s="3"/>
      <c r="H31" s="40" t="str">
        <f>IF(ISBLANK(A31),"",IF(IFERROR(IF(ISBLANK(A31),"",VLOOKUP(A31,frente!A$2:G$976,5,FALSE)),"")="","N/A",IFERROR(IF(ISBLANK(A31),"",VLOOKUP(A31,frente!A$2:G$976,5,FALSE)),"")))</f>
        <v>2P341e</v>
      </c>
      <c r="I31" s="40">
        <f>IF(ISBLANK(A31),"",IF(IFERROR(IF(ISBLANK(A31),"",VLOOKUP(A31,frente!A$2:G$976,6,FALSE)),"")="","N/A",IFERROR(IF(ISBLANK(A31),"",VLOOKUP(A31,frente!A$2:G$976,6,FALSE)),"")))</f>
        <v>0</v>
      </c>
    </row>
    <row r="32" spans="1:9" ht="17.399999999999999" x14ac:dyDescent="0.3">
      <c r="A32" s="264">
        <v>52001</v>
      </c>
      <c r="B32" s="264">
        <v>1</v>
      </c>
      <c r="C32" s="39" t="str">
        <f>IFERROR(IF(ISBLANK(A32),"",VLOOKUP(A32,frente!A$2:D$9835,2,FALSE)),"")</f>
        <v>Organizador para Balde Combi</v>
      </c>
      <c r="D32" s="32">
        <f>IFERROR(IF(ISBLANK(A32),"",VLOOKUP(A32,frente!A$1:D$99866,3,FALSE)),"")</f>
        <v>14860.978086168663</v>
      </c>
      <c r="E32" s="33">
        <f>IFERROR(IF(ISBLANK(B32),"",VLOOKUP(A32,frente!A$2:D$9835,4,FALSE)),"")</f>
        <v>1</v>
      </c>
      <c r="F32" s="34">
        <f t="shared" si="0"/>
        <v>14860.978086168663</v>
      </c>
      <c r="G32" s="3"/>
      <c r="H32" s="40" t="str">
        <f>IF(ISBLANK(A32),"",IF(IFERROR(IF(ISBLANK(A32),"",VLOOKUP(A32,frente!A$2:G$976,5,FALSE)),"")="","N/A",IFERROR(IF(ISBLANK(A32),"",VLOOKUP(A32,frente!A$2:G$976,5,FALSE)),"")))</f>
        <v>2Q</v>
      </c>
      <c r="I32" s="40">
        <f>IF(ISBLANK(A32),"",IF(IFERROR(IF(ISBLANK(A32),"",VLOOKUP(A32,frente!A$2:G$976,6,FALSE)),"")="","N/A",IFERROR(IF(ISBLANK(A32),"",VLOOKUP(A32,frente!A$2:G$976,6,FALSE)),"")))</f>
        <v>0</v>
      </c>
    </row>
    <row r="33" spans="1:9" ht="17.399999999999999" x14ac:dyDescent="0.3">
      <c r="A33" s="264">
        <v>45032</v>
      </c>
      <c r="B33" s="264">
        <v>1</v>
      </c>
      <c r="C33" s="39" t="str">
        <f>IFERROR(IF(ISBLANK(A33),"",VLOOKUP(A33,frente!A$2:D$9835,2,FALSE)),"")</f>
        <v>Cabezal de escobillón Xtra Clean de 30cm</v>
      </c>
      <c r="D33" s="32">
        <f>IFERROR(IF(ISBLANK(A33),"",VLOOKUP(A33,frente!A$1:D$99866,3,FALSE)),"")</f>
        <v>14148.2</v>
      </c>
      <c r="E33" s="33">
        <f>IFERROR(IF(ISBLANK(B33),"",VLOOKUP(A33,frente!A$2:D$9835,4,FALSE)),"")</f>
        <v>3</v>
      </c>
      <c r="F33" s="34">
        <f t="shared" si="0"/>
        <v>14148.2</v>
      </c>
      <c r="G33" s="3"/>
      <c r="H33" s="40" t="str">
        <f>IF(ISBLANK(A33),"",IF(IFERROR(IF(ISBLANK(A33),"",VLOOKUP(A33,frente!A$2:G$976,5,FALSE)),"")="","N/A",IFERROR(IF(ISBLANK(A33),"",VLOOKUP(A33,frente!A$2:G$976,5,FALSE)),"")))</f>
        <v>2Q</v>
      </c>
      <c r="I33" s="40">
        <f>IF(ISBLANK(A33),"",IF(IFERROR(IF(ISBLANK(A33),"",VLOOKUP(A33,frente!A$2:G$976,6,FALSE)),"")="","N/A",IFERROR(IF(ISBLANK(A33),"",VLOOKUP(A33,frente!A$2:G$976,6,FALSE)),"")))</f>
        <v>0</v>
      </c>
    </row>
    <row r="34" spans="1:9" ht="17.399999999999999" x14ac:dyDescent="0.3">
      <c r="A34" s="264">
        <v>80031</v>
      </c>
      <c r="B34" s="277">
        <v>1</v>
      </c>
      <c r="C34" s="39" t="str">
        <f>IFERROR(IF(ISBLANK(A34),"",VLOOKUP(A34,frente!A$2:D$9835,2,FALSE)),"")</f>
        <v>Bolsa para guardar broches</v>
      </c>
      <c r="D34" s="32">
        <f>IFERROR(IF(ISBLANK(A34),"",VLOOKUP(A34,frente!A$1:D$99866,3,FALSE)),"")</f>
        <v>19565.5</v>
      </c>
      <c r="E34" s="33">
        <f>IFERROR(IF(ISBLANK(B34),"",VLOOKUP(A34,frente!A$2:D$9835,4,FALSE)),"")</f>
        <v>6</v>
      </c>
      <c r="F34" s="34">
        <f t="shared" si="0"/>
        <v>19565.5</v>
      </c>
      <c r="G34" s="3"/>
      <c r="H34" s="40" t="str">
        <f>IF(ISBLANK(A34),"",IF(IFERROR(IF(ISBLANK(A34),"",VLOOKUP(A34,frente!A$2:G$976,5,FALSE)),"")="","N/A",IFERROR(IF(ISBLANK(A34),"",VLOOKUP(A34,frente!A$2:G$976,5,FALSE)),"")))</f>
        <v>2Q</v>
      </c>
      <c r="I34" s="40">
        <f>IF(ISBLANK(A34),"",IF(IFERROR(IF(ISBLANK(A34),"",VLOOKUP(A34,frente!A$2:G$976,6,FALSE)),"")="","N/A",IFERROR(IF(ISBLANK(A34),"",VLOOKUP(A34,frente!A$2:G$976,6,FALSE)),"")))</f>
        <v>0</v>
      </c>
    </row>
    <row r="35" spans="1:9" ht="17.399999999999999" x14ac:dyDescent="0.3">
      <c r="A35" s="264">
        <v>56422</v>
      </c>
      <c r="B35" s="277">
        <v>1</v>
      </c>
      <c r="C35" s="39" t="str">
        <f>IFERROR(IF(ISBLANK(A35),"",VLOOKUP(A35,frente!A$2:D$9835,2,FALSE)),"")</f>
        <v>Cabezal escurridor Squeege</v>
      </c>
      <c r="D35" s="32">
        <f>IFERROR(IF(ISBLANK(A35),"",VLOOKUP(A35,frente!A$1:D$99866,3,FALSE)),"")</f>
        <v>15718.890000000003</v>
      </c>
      <c r="E35" s="33" t="str">
        <f>IFERROR(IF(ISBLANK(B35),"",VLOOKUP(A35,frente!A$2:D$9835,4,FALSE)),"")</f>
        <v> </v>
      </c>
      <c r="F35" s="34">
        <f t="shared" si="0"/>
        <v>15718.890000000003</v>
      </c>
      <c r="G35" s="3"/>
      <c r="H35" s="40" t="str">
        <f>IF(ISBLANK(A35),"",IF(IFERROR(IF(ISBLANK(A35),"",VLOOKUP(A35,frente!A$2:G$976,5,FALSE)),"")="","N/A",IFERROR(IF(ISBLANK(A35),"",VLOOKUP(A35,frente!A$2:G$976,5,FALSE)),"")))</f>
        <v>2Q</v>
      </c>
      <c r="I35" s="40">
        <f>IF(ISBLANK(A35),"",IF(IFERROR(IF(ISBLANK(A35),"",VLOOKUP(A35,frente!A$2:G$976,6,FALSE)),"")="","N/A",IFERROR(IF(ISBLANK(A35),"",VLOOKUP(A35,frente!A$2:G$976,6,FALSE)),"")))</f>
        <v>0</v>
      </c>
    </row>
    <row r="36" spans="1:9" ht="17.399999999999999" x14ac:dyDescent="0.3">
      <c r="A36" s="264">
        <v>41650</v>
      </c>
      <c r="B36" s="264">
        <v>2</v>
      </c>
      <c r="C36" s="39" t="str">
        <f>IFERROR(IF(ISBLANK(A36),"",VLOOKUP(A36,frente!A$2:D$9835,2,FALSE)),"")</f>
        <v>Limpia vidrios cabino</v>
      </c>
      <c r="D36" s="32">
        <f>IFERROR(IF(ISBLANK(A36),"",VLOOKUP(A36,frente!A$1:D$99866,3,FALSE)),"")</f>
        <v>7086.090000000002</v>
      </c>
      <c r="E36" s="33">
        <f>IFERROR(IF(ISBLANK(B36),"",VLOOKUP(A36,frente!A$2:D$9835,4,FALSE)),"")</f>
        <v>10</v>
      </c>
      <c r="F36" s="34">
        <f t="shared" si="0"/>
        <v>14172.180000000004</v>
      </c>
      <c r="G36" s="3"/>
      <c r="H36" s="40" t="str">
        <f>IF(ISBLANK(A36),"",IF(IFERROR(IF(ISBLANK(A36),"",VLOOKUP(A36,frente!A$2:G$976,5,FALSE)),"")="","N/A",IFERROR(IF(ISBLANK(A36),"",VLOOKUP(A36,frente!A$2:G$976,5,FALSE)),"")))</f>
        <v>2QE e</v>
      </c>
      <c r="I36" s="40">
        <f>IF(ISBLANK(A36),"",IF(IFERROR(IF(ISBLANK(A36),"",VLOOKUP(A36,frente!A$2:G$976,6,FALSE)),"")="","N/A",IFERROR(IF(ISBLANK(A36),"",VLOOKUP(A36,frente!A$2:G$976,6,FALSE)),"")))</f>
        <v>0</v>
      </c>
    </row>
    <row r="37" spans="1:9" ht="17.399999999999999" x14ac:dyDescent="0.3">
      <c r="A37" s="264">
        <v>51320</v>
      </c>
      <c r="B37" s="264">
        <v>2</v>
      </c>
      <c r="C37" s="39" t="str">
        <f>IFERROR(IF(ISBLANK(A37),"",VLOOKUP(A37,frente!A$2:D$9835,2,FALSE)),"")</f>
        <v>Limpia vidrios 3 en 1</v>
      </c>
      <c r="D37" s="32">
        <f>IFERROR(IF(ISBLANK(A37),"",VLOOKUP(A37,frente!A$1:D$99866,3,FALSE)),"")</f>
        <v>17205.650000000001</v>
      </c>
      <c r="E37" s="33">
        <f>IFERROR(IF(ISBLANK(B37),"",VLOOKUP(A37,frente!A$2:D$9835,4,FALSE)),"")</f>
        <v>6</v>
      </c>
      <c r="F37" s="34">
        <f t="shared" si="0"/>
        <v>34411.300000000003</v>
      </c>
      <c r="G37" s="3"/>
      <c r="H37" s="40" t="str">
        <f>IF(ISBLANK(A37),"",IF(IFERROR(IF(ISBLANK(A37),"",VLOOKUP(A37,frente!A$2:G$976,5,FALSE)),"")="","N/A",IFERROR(IF(ISBLANK(A37),"",VLOOKUP(A37,frente!A$2:G$976,5,FALSE)),"")))</f>
        <v>2QE e</v>
      </c>
      <c r="I37" s="40">
        <f>IF(ISBLANK(A37),"",IF(IFERROR(IF(ISBLANK(A37),"",VLOOKUP(A37,frente!A$2:G$976,6,FALSE)),"")="","N/A",IFERROR(IF(ISBLANK(A37),"",VLOOKUP(A37,frente!A$2:G$976,6,FALSE)),"")))</f>
        <v>0</v>
      </c>
    </row>
    <row r="38" spans="1:9" ht="17.399999999999999" x14ac:dyDescent="0.3">
      <c r="A38" s="264">
        <v>56673</v>
      </c>
      <c r="B38" s="264">
        <v>4</v>
      </c>
      <c r="C38" s="39" t="str">
        <f>IFERROR(IF(ISBLANK(A38),"",VLOOKUP(A38,frente!A$2:D$9835,2,FALSE)),"")</f>
        <v>Mango telescópico de 0,75 a 1,35mts. Con función Easy Click</v>
      </c>
      <c r="D38" s="32">
        <f>IFERROR(IF(ISBLANK(A38),"",VLOOKUP(A38,frente!A$1:D$99866,3,FALSE)),"")</f>
        <v>12617.936258521404</v>
      </c>
      <c r="E38" s="33">
        <f>IFERROR(IF(ISBLANK(B38),"",VLOOKUP(A38,frente!A$2:D$9835,4,FALSE)),"")</f>
        <v>6</v>
      </c>
      <c r="F38" s="34">
        <f t="shared" si="0"/>
        <v>50471.745034085616</v>
      </c>
      <c r="G38" s="3"/>
      <c r="H38" s="40" t="str">
        <f>IF(ISBLANK(A38),"",IF(IFERROR(IF(ISBLANK(A38),"",VLOOKUP(A38,frente!A$2:G$976,5,FALSE)),"")="","N/A",IFERROR(IF(ISBLANK(A38),"",VLOOKUP(A38,frente!A$2:G$976,5,FALSE)),"")))</f>
        <v>2QR e</v>
      </c>
      <c r="I38" s="40">
        <f>IF(ISBLANK(A38),"",IF(IFERROR(IF(ISBLANK(A38),"",VLOOKUP(A38,frente!A$2:G$976,6,FALSE)),"")="","N/A",IFERROR(IF(ISBLANK(A38),"",VLOOKUP(A38,frente!A$2:G$976,6,FALSE)),"")))</f>
        <v>0</v>
      </c>
    </row>
    <row r="39" spans="1:9" ht="17.399999999999999" x14ac:dyDescent="0.3">
      <c r="A39" s="264">
        <v>41404</v>
      </c>
      <c r="B39" s="264">
        <v>1</v>
      </c>
      <c r="C39" s="39" t="str">
        <f>IFERROR(IF(ISBLANK(A39),"",VLOOKUP(A39,frente!A$2:D$9835,2,FALSE)),"")</f>
        <v>Pala con escoba</v>
      </c>
      <c r="D39" s="32">
        <f>IFERROR(IF(ISBLANK(A39),"",VLOOKUP(A39,frente!A$1:D$99866,3,FALSE)),"")</f>
        <v>25766.510000000006</v>
      </c>
      <c r="E39" s="33">
        <f>IFERROR(IF(ISBLANK(B39),"",VLOOKUP(A39,frente!A$2:D$9835,4,FALSE)),"")</f>
        <v>4</v>
      </c>
      <c r="F39" s="34">
        <f t="shared" si="0"/>
        <v>25766.510000000006</v>
      </c>
      <c r="G39" s="3"/>
      <c r="H39" s="40" t="str">
        <f>IF(ISBLANK(A39),"",IF(IFERROR(IF(ISBLANK(A39),"",VLOOKUP(A39,frente!A$2:G$976,5,FALSE)),"")="","N/A",IFERROR(IF(ISBLANK(A39),"",VLOOKUP(A39,frente!A$2:G$976,5,FALSE)),"")))</f>
        <v>2QR e</v>
      </c>
      <c r="I39" s="40">
        <f>IF(ISBLANK(A39),"",IF(IFERROR(IF(ISBLANK(A39),"",VLOOKUP(A39,frente!A$2:G$976,6,FALSE)),"")="","N/A",IFERROR(IF(ISBLANK(A39),"",VLOOKUP(A39,frente!A$2:G$976,6,FALSE)),"")))</f>
        <v>0</v>
      </c>
    </row>
    <row r="40" spans="1:9" ht="17.399999999999999" x14ac:dyDescent="0.3">
      <c r="A40" s="264">
        <v>72576</v>
      </c>
      <c r="B40" s="264">
        <v>2</v>
      </c>
      <c r="C40" s="39" t="str">
        <f>IFERROR(IF(ISBLANK(A40),"",VLOOKUP(A40,frente!A$2:D$9835,2,FALSE)),"")</f>
        <v>Tabla de planchar 110x30</v>
      </c>
      <c r="D40" s="32">
        <f>IFERROR(IF(ISBLANK(A40),"",VLOOKUP(A40,frente!A$1:D$99866,3,FALSE)),"")</f>
        <v>69086.380000000019</v>
      </c>
      <c r="E40" s="33">
        <f>IFERROR(IF(ISBLANK(B40),"",VLOOKUP(A40,frente!A$2:D$9835,4,FALSE)),"")</f>
        <v>1</v>
      </c>
      <c r="F40" s="34">
        <f t="shared" si="0"/>
        <v>138172.76000000004</v>
      </c>
      <c r="G40" s="3"/>
      <c r="H40" s="40" t="str">
        <f>IF(ISBLANK(A40),"",IF(IFERROR(IF(ISBLANK(A40),"",VLOOKUP(A40,frente!A$2:G$976,5,FALSE)),"")="","N/A",IFERROR(IF(ISBLANK(A40),"",VLOOKUP(A40,frente!A$2:G$976,5,FALSE)),"")))</f>
        <v>C712 e</v>
      </c>
      <c r="I40" s="40">
        <f>IF(ISBLANK(A40),"",IF(IFERROR(IF(ISBLANK(A40),"",VLOOKUP(A40,frente!A$2:G$976,6,FALSE)),"")="","N/A",IFERROR(IF(ISBLANK(A40),"",VLOOKUP(A40,frente!A$2:G$976,6,FALSE)),"")))</f>
        <v>0</v>
      </c>
    </row>
    <row r="41" spans="1:9" ht="17.399999999999999" x14ac:dyDescent="0.3">
      <c r="A41" s="264">
        <v>81690</v>
      </c>
      <c r="B41" s="264">
        <v>1</v>
      </c>
      <c r="C41" s="39" t="str">
        <f>IFERROR(IF(ISBLANK(A41),"",VLOOKUP(A41,frente!A$2:D$9835,2,FALSE)),"")</f>
        <v>Tender Pegasus 150 Solid Black</v>
      </c>
      <c r="D41" s="32">
        <f>IFERROR(IF(ISBLANK(A41),"",VLOOKUP(A41,frente!A$1:D$99866,3,FALSE)),"")</f>
        <v>78414.600000000006</v>
      </c>
      <c r="E41" s="33">
        <f>IFERROR(IF(ISBLANK(B41),"",VLOOKUP(A41,frente!A$2:D$9835,4,FALSE)),"")</f>
        <v>6</v>
      </c>
      <c r="F41" s="34">
        <f t="shared" si="0"/>
        <v>78414.600000000006</v>
      </c>
      <c r="G41" s="3"/>
      <c r="H41" s="40" t="str">
        <f>IF(ISBLANK(A41),"",IF(IFERROR(IF(ISBLANK(A41),"",VLOOKUP(A41,frente!A$2:G$976,5,FALSE)),"")="","N/A",IFERROR(IF(ISBLANK(A41),"",VLOOKUP(A41,frente!A$2:G$976,5,FALSE)),"")))</f>
        <v>E e</v>
      </c>
      <c r="I41" s="40">
        <f>IF(ISBLANK(A41),"",IF(IFERROR(IF(ISBLANK(A41),"",VLOOKUP(A41,frente!A$2:G$976,6,FALSE)),"")="","N/A",IFERROR(IF(ISBLANK(A41),"",VLOOKUP(A41,frente!A$2:G$976,6,FALSE)),"")))</f>
        <v>0</v>
      </c>
    </row>
    <row r="42" spans="1:9" ht="17.399999999999999" x14ac:dyDescent="0.3">
      <c r="A42" s="264">
        <v>83040</v>
      </c>
      <c r="B42" s="264">
        <v>1</v>
      </c>
      <c r="C42" s="39" t="str">
        <f>IFERROR(IF(ISBLANK(A42),"",VLOOKUP(A42,frente!A$2:D$9835,2,FALSE)),"")</f>
        <v>Tender ROLLFIX 210 (21mts de secado y hasta 4,20m de largo)</v>
      </c>
      <c r="D42" s="32">
        <f>IFERROR(IF(ISBLANK(A42),"",VLOOKUP(A42,frente!A$1:D$99866,3,FALSE)),"")</f>
        <v>24145.444244455772</v>
      </c>
      <c r="E42" s="33">
        <f>IFERROR(IF(ISBLANK(B42),"",VLOOKUP(A42,frente!A$2:D$9835,4,FALSE)),"")</f>
        <v>6</v>
      </c>
      <c r="F42" s="34">
        <f t="shared" si="0"/>
        <v>24145.444244455772</v>
      </c>
      <c r="G42" s="3"/>
      <c r="H42" s="40" t="str">
        <f>IF(ISBLANK(A42),"",IF(IFERROR(IF(ISBLANK(A42),"",VLOOKUP(A42,frente!A$2:G$976,5,FALSE)),"")="","N/A",IFERROR(IF(ISBLANK(A42),"",VLOOKUP(A42,frente!A$2:G$976,5,FALSE)),"")))</f>
        <v>E10 e</v>
      </c>
      <c r="I42" s="40" t="str">
        <f>IF(ISBLANK(A42),"",IF(IFERROR(IF(ISBLANK(A42),"",VLOOKUP(A42,frente!A$2:G$976,6,FALSE)),"")="","N/A",IFERROR(IF(ISBLANK(A42),"",VLOOKUP(A42,frente!A$2:G$976,6,FALSE)),"")))</f>
        <v>E72</v>
      </c>
    </row>
    <row r="43" spans="1:9" ht="17.399999999999999" x14ac:dyDescent="0.3">
      <c r="A43" s="264">
        <v>11236100</v>
      </c>
      <c r="B43" s="264">
        <v>4</v>
      </c>
      <c r="C43" s="39" t="str">
        <f>IFERROR(IF(ISBLANK(A43),"",VLOOKUP(A43,frente!A$2:D$9835,2,FALSE)),"")</f>
        <v>SET x 4 CONTENEDORES POP 2.0 CUADRADOS  0,2Lts. (código 11234300)</v>
      </c>
      <c r="D43" s="32">
        <f>IFERROR(IF(ISBLANK(A43),"",VLOOKUP(A43,frente!A$1:D$99866,3,FALSE)),"")</f>
        <v>28067.500000000004</v>
      </c>
      <c r="E43" s="33">
        <f>IFERROR(IF(ISBLANK(B43),"",VLOOKUP(A43,frente!A$2:D$9835,4,FALSE)),"")</f>
        <v>1</v>
      </c>
      <c r="F43" s="34">
        <f t="shared" si="0"/>
        <v>112270.00000000001</v>
      </c>
      <c r="G43" s="3"/>
      <c r="H43" s="40" t="str">
        <f>IF(ISBLANK(A43),"",IF(IFERROR(IF(ISBLANK(A43),"",VLOOKUP(A43,frente!A$2:G$976,5,FALSE)),"")="","N/A",IFERROR(IF(ISBLANK(A43),"",VLOOKUP(A43,frente!A$2:G$976,5,FALSE)),"")))</f>
        <v>E731</v>
      </c>
      <c r="I43" s="40" t="str">
        <f>IF(ISBLANK(A43),"",IF(IFERROR(IF(ISBLANK(A43),"",VLOOKUP(A43,frente!A$2:G$976,6,FALSE)),"")="","N/A",IFERROR(IF(ISBLANK(A43),"",VLOOKUP(A43,frente!A$2:G$976,6,FALSE)),"")))</f>
        <v>E731</v>
      </c>
    </row>
    <row r="44" spans="1:9" ht="17.399999999999999" x14ac:dyDescent="0.3">
      <c r="A44" s="264">
        <v>41251</v>
      </c>
      <c r="B44" s="264">
        <v>1</v>
      </c>
      <c r="C44" s="39" t="str">
        <f>IFERROR(IF(ISBLANK(A44),"",VLOOKUP(A44,frente!A$2:D$9835,2,FALSE)),"")</f>
        <v>Plumero Leifheit Superduster</v>
      </c>
      <c r="D44" s="32">
        <f>IFERROR(IF(ISBLANK(A44),"",VLOOKUP(A44,frente!A$1:D$99866,3,FALSE)),"")</f>
        <v>14950</v>
      </c>
      <c r="E44" s="33">
        <f>IFERROR(IF(ISBLANK(B44),"",VLOOKUP(A44,frente!A$2:D$9835,4,FALSE)),"")</f>
        <v>0</v>
      </c>
      <c r="F44" s="34">
        <f t="shared" si="0"/>
        <v>14950</v>
      </c>
      <c r="G44" s="3"/>
      <c r="H44" s="40" t="str">
        <f>IF(ISBLANK(A44),"",IF(IFERROR(IF(ISBLANK(A44),"",VLOOKUP(A44,frente!A$2:G$976,5,FALSE)),"")="","N/A",IFERROR(IF(ISBLANK(A44),"",VLOOKUP(A44,frente!A$2:G$976,5,FALSE)),"")))</f>
        <v>2 entro</v>
      </c>
      <c r="I44" s="40" t="str">
        <f>IF(ISBLANK(A44),"",IF(IFERROR(IF(ISBLANK(A44),"",VLOOKUP(A44,frente!A$2:G$976,6,FALSE)),"")="","N/A",IFERROR(IF(ISBLANK(A44),"",VLOOKUP(A44,frente!A$2:G$976,6,FALSE)),"")))</f>
        <v>N/A</v>
      </c>
    </row>
    <row r="45" spans="1:9" ht="17.399999999999999" x14ac:dyDescent="0.3">
      <c r="A45" s="264"/>
      <c r="B45" s="264"/>
      <c r="C45" s="39" t="str">
        <f>IFERROR(IF(ISBLANK(A45),"",VLOOKUP(A45,frente!A$2:D$9835,2,FALSE)),"")</f>
        <v/>
      </c>
      <c r="D45" s="32" t="str">
        <f>IFERROR(IF(ISBLANK(A45),"",VLOOKUP(A45,frente!A$1:D$99866,3,FALSE)),"")</f>
        <v/>
      </c>
      <c r="E45" s="33" t="str">
        <f>IFERROR(IF(ISBLANK(B45),"",VLOOKUP(A45,frente!A$2:D$9835,4,FALSE)),"")</f>
        <v/>
      </c>
      <c r="F45" s="34" t="str">
        <f t="shared" ref="F45:F71" si="1">IFERROR(IF(ISBLANK(A45),"",B45*D45),"")</f>
        <v/>
      </c>
      <c r="G45" s="3"/>
      <c r="H45" s="40" t="str">
        <f>IF(ISBLANK(A45),"",IF(IFERROR(IF(ISBLANK(A45),"",VLOOKUP(A45,frente!A$2:G$976,5,FALSE)),"")="","N/A",IFERROR(IF(ISBLANK(A45),"",VLOOKUP(A45,frente!A$2:G$976,5,FALSE)),"")))</f>
        <v/>
      </c>
      <c r="I45" s="40" t="str">
        <f>IF(ISBLANK(A45),"",IF(IFERROR(IF(ISBLANK(A45),"",VLOOKUP(A45,frente!A$2:G$976,6,FALSE)),"")="","N/A",IFERROR(IF(ISBLANK(A45),"",VLOOKUP(A45,frente!A$2:G$976,6,FALSE)),"")))</f>
        <v/>
      </c>
    </row>
    <row r="46" spans="1:9" ht="17.399999999999999" x14ac:dyDescent="0.3">
      <c r="A46" s="264">
        <v>11350300</v>
      </c>
      <c r="B46" s="264">
        <v>1</v>
      </c>
      <c r="C46" s="39" t="str">
        <f>IFERROR(IF(ISBLANK(A46),"",VLOOKUP(A46,frente!A$2:D$9835,2,FALSE)),"")</f>
        <v>ROMPE NUECES Y MARISCOS</v>
      </c>
      <c r="D46" s="32">
        <f>IFERROR(IF(ISBLANK(A46),"",VLOOKUP(A46,frente!A$1:D$99866,3,FALSE)),"")</f>
        <v>16578.900000000001</v>
      </c>
      <c r="E46" s="33">
        <f>IFERROR(IF(ISBLANK(B46),"",VLOOKUP(A46,frente!A$2:D$9835,4,FALSE)),"")</f>
        <v>6</v>
      </c>
      <c r="F46" s="34">
        <f t="shared" si="1"/>
        <v>16578.900000000001</v>
      </c>
      <c r="G46" s="3"/>
      <c r="H46" s="40" t="str">
        <f>IF(ISBLANK(A46),"",IF(IFERROR(IF(ISBLANK(A46),"",VLOOKUP(A46,frente!A$2:G$976,5,FALSE)),"")="","N/A",IFERROR(IF(ISBLANK(A46),"",VLOOKUP(A46,frente!A$2:G$976,5,FALSE)),"")))</f>
        <v>1B114 e</v>
      </c>
      <c r="I46" s="40">
        <f>IF(ISBLANK(A46),"",IF(IFERROR(IF(ISBLANK(A46),"",VLOOKUP(A46,frente!A$2:G$976,6,FALSE)),"")="","N/A",IFERROR(IF(ISBLANK(A46),"",VLOOKUP(A46,frente!A$2:G$976,6,FALSE)),"")))</f>
        <v>0</v>
      </c>
    </row>
    <row r="47" spans="1:9" ht="17.399999999999999" x14ac:dyDescent="0.3">
      <c r="A47" s="264">
        <v>11350600</v>
      </c>
      <c r="B47" s="264">
        <v>1</v>
      </c>
      <c r="C47" s="39" t="str">
        <f>IFERROR(IF(ISBLANK(A47),"",VLOOKUP(A47,frente!A$2:D$9835,2,FALSE)),"")</f>
        <v>TIJERA PARA FRUTOS DE MAR</v>
      </c>
      <c r="D47" s="32">
        <f>IFERROR(IF(ISBLANK(A47),"",VLOOKUP(A47,frente!A$1:D$99866,3,FALSE)),"")</f>
        <v>20369.920000000002</v>
      </c>
      <c r="E47" s="33">
        <f>IFERROR(IF(ISBLANK(B47),"",VLOOKUP(A47,frente!A$2:D$9835,4,FALSE)),"")</f>
        <v>6</v>
      </c>
      <c r="F47" s="34">
        <f t="shared" si="1"/>
        <v>20369.920000000002</v>
      </c>
      <c r="G47" s="3"/>
      <c r="H47" s="40" t="str">
        <f>IF(ISBLANK(A47),"",IF(IFERROR(IF(ISBLANK(A47),"",VLOOKUP(A47,frente!A$2:G$976,5,FALSE)),"")="","N/A",IFERROR(IF(ISBLANK(A47),"",VLOOKUP(A47,frente!A$2:G$976,5,FALSE)),"")))</f>
        <v>1B115 E</v>
      </c>
      <c r="I47" s="40">
        <f>IF(ISBLANK(A47),"",IF(IFERROR(IF(ISBLANK(A47),"",VLOOKUP(A47,frente!A$2:G$976,6,FALSE)),"")="","N/A",IFERROR(IF(ISBLANK(A47),"",VLOOKUP(A47,frente!A$2:G$976,6,FALSE)),"")))</f>
        <v>0</v>
      </c>
    </row>
    <row r="48" spans="1:9" ht="17.399999999999999" x14ac:dyDescent="0.3">
      <c r="A48" s="264">
        <v>11382200</v>
      </c>
      <c r="B48" s="264">
        <v>1</v>
      </c>
      <c r="C48" s="39" t="str">
        <f>IFERROR(IF(ISBLANK(A48),"",VLOOKUP(A48,frente!A$2:D$9835,2,FALSE)),"")</f>
        <v>AFILADOR DE CUCHILLOS COMPACT</v>
      </c>
      <c r="D48" s="32">
        <f>IFERROR(IF(ISBLANK(A48),"",VLOOKUP(A48,frente!A$1:D$99866,3,FALSE)),"")</f>
        <v>27631.500000000004</v>
      </c>
      <c r="E48" s="33">
        <f>IFERROR(IF(ISBLANK(B48),"",VLOOKUP(A48,frente!A$2:D$9835,4,FALSE)),"")</f>
        <v>6</v>
      </c>
      <c r="F48" s="34">
        <f t="shared" si="1"/>
        <v>27631.500000000004</v>
      </c>
      <c r="G48" s="3"/>
      <c r="H48" s="40" t="str">
        <f>IF(ISBLANK(A48),"",IF(IFERROR(IF(ISBLANK(A48),"",VLOOKUP(A48,frente!A$2:G$976,5,FALSE)),"")="","N/A",IFERROR(IF(ISBLANK(A48),"",VLOOKUP(A48,frente!A$2:G$976,5,FALSE)),"")))</f>
        <v>1B117 e</v>
      </c>
      <c r="I48" s="40">
        <f>IF(ISBLANK(A48),"",IF(IFERROR(IF(ISBLANK(A48),"",VLOOKUP(A48,frente!A$2:G$976,6,FALSE)),"")="","N/A",IFERROR(IF(ISBLANK(A48),"",VLOOKUP(A48,frente!A$2:G$976,6,FALSE)),"")))</f>
        <v>0</v>
      </c>
    </row>
    <row r="49" spans="1:9" ht="17.399999999999999" x14ac:dyDescent="0.3">
      <c r="A49" s="264">
        <v>11308000</v>
      </c>
      <c r="B49" s="264">
        <v>2</v>
      </c>
      <c r="C49" s="39" t="str">
        <f>IFERROR(IF(ISBLANK(A49),"",VLOOKUP(A49,frente!A$2:D$9835,2,FALSE)),"")</f>
        <v>SET X6 PINCHES DE BROCHETTE DE ACERO INOX. 34 CM</v>
      </c>
      <c r="D49" s="32">
        <f>IFERROR(IF(ISBLANK(A49),"",VLOOKUP(A49,frente!A$1:D$99866,3,FALSE)),"")</f>
        <v>23082.93</v>
      </c>
      <c r="E49" s="33">
        <f>IFERROR(IF(ISBLANK(B49),"",VLOOKUP(A49,frente!A$2:D$9835,4,FALSE)),"")</f>
        <v>6</v>
      </c>
      <c r="F49" s="34">
        <f t="shared" si="1"/>
        <v>46165.86</v>
      </c>
      <c r="G49" s="3"/>
      <c r="H49" s="40" t="str">
        <f>IF(ISBLANK(A49),"",IF(IFERROR(IF(ISBLANK(A49),"",VLOOKUP(A49,frente!A$2:G$976,5,FALSE)),"")="","N/A",IFERROR(IF(ISBLANK(A49),"",VLOOKUP(A49,frente!A$2:G$976,5,FALSE)),"")))</f>
        <v>1B136</v>
      </c>
      <c r="I49" s="40">
        <f>IF(ISBLANK(A49),"",IF(IFERROR(IF(ISBLANK(A49),"",VLOOKUP(A49,frente!A$2:G$976,6,FALSE)),"")="","N/A",IFERROR(IF(ISBLANK(A49),"",VLOOKUP(A49,frente!A$2:G$976,6,FALSE)),"")))</f>
        <v>0</v>
      </c>
    </row>
    <row r="50" spans="1:9" ht="17.399999999999999" x14ac:dyDescent="0.3">
      <c r="A50" s="264">
        <v>11261400</v>
      </c>
      <c r="B50" s="264">
        <v>2</v>
      </c>
      <c r="C50" s="39" t="str">
        <f>IFERROR(IF(ISBLANK(A50),"",VLOOKUP(A50,frente!A$2:D$9835,2,FALSE)),"")</f>
        <v>Oxo Zester Citrus</v>
      </c>
      <c r="D50" s="32">
        <f>IFERROR(IF(ISBLANK(A50),"",VLOOKUP(A50,frente!A$1:D$99866,3,FALSE)),"")</f>
        <v>11227.436000000002</v>
      </c>
      <c r="E50" s="33">
        <f>IFERROR(IF(ISBLANK(B50),"",VLOOKUP(A50,frente!A$2:D$9835,4,FALSE)),"")</f>
        <v>6</v>
      </c>
      <c r="F50" s="34">
        <f t="shared" si="1"/>
        <v>22454.872000000003</v>
      </c>
      <c r="G50" s="3"/>
      <c r="H50" s="40" t="str">
        <f>IF(ISBLANK(A50),"",IF(IFERROR(IF(ISBLANK(A50),"",VLOOKUP(A50,frente!A$2:G$976,5,FALSE)),"")="","N/A",IFERROR(IF(ISBLANK(A50),"",VLOOKUP(A50,frente!A$2:G$976,5,FALSE)),"")))</f>
        <v>1B211</v>
      </c>
      <c r="I50" s="40">
        <f>IF(ISBLANK(A50),"",IF(IFERROR(IF(ISBLANK(A50),"",VLOOKUP(A50,frente!A$2:G$976,6,FALSE)),"")="","N/A",IFERROR(IF(ISBLANK(A50),"",VLOOKUP(A50,frente!A$2:G$976,6,FALSE)),"")))</f>
        <v>0</v>
      </c>
    </row>
    <row r="51" spans="1:9" ht="17.399999999999999" x14ac:dyDescent="0.3">
      <c r="A51" s="264">
        <v>1410280</v>
      </c>
      <c r="B51" s="264">
        <v>1</v>
      </c>
      <c r="C51" s="39" t="str">
        <f>IFERROR(IF(ISBLANK(A51),"",VLOOKUP(A51,frente!A$2:D$9835,2,FALSE)),"")</f>
        <v>COLADOR DE TÉ</v>
      </c>
      <c r="D51" s="32">
        <f>IFERROR(IF(ISBLANK(A51),"",VLOOKUP(A51,frente!A$1:D$99866,3,FALSE)),"")</f>
        <v>17789.563000000002</v>
      </c>
      <c r="E51" s="33">
        <f>IFERROR(IF(ISBLANK(B51),"",VLOOKUP(A51,frente!A$2:D$9835,4,FALSE)),"")</f>
        <v>6</v>
      </c>
      <c r="F51" s="34">
        <f t="shared" si="1"/>
        <v>17789.563000000002</v>
      </c>
      <c r="G51" s="3"/>
      <c r="H51" s="40" t="str">
        <f>IF(ISBLANK(A51),"",IF(IFERROR(IF(ISBLANK(A51),"",VLOOKUP(A51,frente!A$2:G$976,5,FALSE)),"")="","N/A",IFERROR(IF(ISBLANK(A51),"",VLOOKUP(A51,frente!A$2:G$976,5,FALSE)),"")))</f>
        <v>1B213</v>
      </c>
      <c r="I51" s="40">
        <f>IF(ISBLANK(A51),"",IF(IFERROR(IF(ISBLANK(A51),"",VLOOKUP(A51,frente!A$2:G$976,6,FALSE)),"")="","N/A",IFERROR(IF(ISBLANK(A51),"",VLOOKUP(A51,frente!A$2:G$976,6,FALSE)),"")))</f>
        <v>0</v>
      </c>
    </row>
    <row r="52" spans="1:9" ht="17.399999999999999" x14ac:dyDescent="0.3">
      <c r="A52" s="264">
        <v>11151400</v>
      </c>
      <c r="B52" s="264">
        <v>2</v>
      </c>
      <c r="C52" s="39" t="str">
        <f>IFERROR(IF(ISBLANK(A52),"",VLOOKUP(A52,frente!A$2:D$9835,2,FALSE)),"")</f>
        <v>SPIRALIZER</v>
      </c>
      <c r="D52" s="32">
        <f>IFERROR(IF(ISBLANK(A52),"",VLOOKUP(A52,frente!A$1:D$99866,3,FALSE)),"")</f>
        <v>61249.280000000006</v>
      </c>
      <c r="E52" s="33">
        <f>IFERROR(IF(ISBLANK(B52),"",VLOOKUP(A52,frente!A$2:D$9835,4,FALSE)),"")</f>
        <v>6</v>
      </c>
      <c r="F52" s="34">
        <f t="shared" si="1"/>
        <v>122498.56000000001</v>
      </c>
      <c r="G52" s="3"/>
      <c r="H52" s="40" t="str">
        <f>IF(ISBLANK(A52),"",IF(IFERROR(IF(ISBLANK(A52),"",VLOOKUP(A52,frente!A$2:G$976,5,FALSE)),"")="","N/A",IFERROR(IF(ISBLANK(A52),"",VLOOKUP(A52,frente!A$2:G$976,5,FALSE)),"")))</f>
        <v>1B216</v>
      </c>
      <c r="I52" s="40">
        <f>IF(ISBLANK(A52),"",IF(IFERROR(IF(ISBLANK(A52),"",VLOOKUP(A52,frente!A$2:G$976,6,FALSE)),"")="","N/A",IFERROR(IF(ISBLANK(A52),"",VLOOKUP(A52,frente!A$2:G$976,6,FALSE)),"")))</f>
        <v>0</v>
      </c>
    </row>
    <row r="53" spans="1:9" ht="17.399999999999999" x14ac:dyDescent="0.3">
      <c r="A53" s="264">
        <v>11295100</v>
      </c>
      <c r="B53" s="264">
        <v>2</v>
      </c>
      <c r="C53" s="39" t="str">
        <f>IFERROR(IF(ISBLANK(A53),"",VLOOKUP(A53,frente!A$2:D$9835,2,FALSE)),"")</f>
        <v>CUCHARA HELADOS GATILLO PROFESIONAL</v>
      </c>
      <c r="D53" s="32">
        <f>IFERROR(IF(ISBLANK(A53),"",VLOOKUP(A53,frente!A$1:D$99866,3,FALSE)),"")</f>
        <v>19633.986420325204</v>
      </c>
      <c r="E53" s="33">
        <f>IFERROR(IF(ISBLANK(B53),"",VLOOKUP(A53,frente!A$2:D$9835,4,FALSE)),"")</f>
        <v>6</v>
      </c>
      <c r="F53" s="34">
        <f t="shared" si="1"/>
        <v>39267.972840650407</v>
      </c>
      <c r="G53" s="3"/>
      <c r="H53" s="40" t="str">
        <f>IF(ISBLANK(A53),"",IF(IFERROR(IF(ISBLANK(A53),"",VLOOKUP(A53,frente!A$2:G$976,5,FALSE)),"")="","N/A",IFERROR(IF(ISBLANK(A53),"",VLOOKUP(A53,frente!A$2:G$976,5,FALSE)),"")))</f>
        <v>1B221 e</v>
      </c>
      <c r="I53" s="40">
        <f>IF(ISBLANK(A53),"",IF(IFERROR(IF(ISBLANK(A53),"",VLOOKUP(A53,frente!A$2:G$976,6,FALSE)),"")="","N/A",IFERROR(IF(ISBLANK(A53),"",VLOOKUP(A53,frente!A$2:G$976,6,FALSE)),"")))</f>
        <v>0</v>
      </c>
    </row>
    <row r="54" spans="1:9" ht="17.399999999999999" x14ac:dyDescent="0.3">
      <c r="A54" s="264">
        <v>13321900</v>
      </c>
      <c r="B54" s="264">
        <v>4</v>
      </c>
      <c r="C54" s="39" t="str">
        <f>IFERROR(IF(ISBLANK(A54),"",VLOOKUP(A54,frente!A$2:D$9835,2,FALSE)),"")</f>
        <v>ORGANIZADOR DE CAJONES p/CUBIERTOS</v>
      </c>
      <c r="D54" s="32">
        <f>IFERROR(IF(ISBLANK(A54),"",VLOOKUP(A54,frente!A$1:D$99866,3,FALSE)),"")</f>
        <v>28761.845805000004</v>
      </c>
      <c r="E54" s="33">
        <f>IFERROR(IF(ISBLANK(B54),"",VLOOKUP(A54,frente!A$2:D$9835,4,FALSE)),"")</f>
        <v>6</v>
      </c>
      <c r="F54" s="34">
        <f t="shared" si="1"/>
        <v>115047.38322000002</v>
      </c>
      <c r="G54" s="3"/>
      <c r="H54" s="40" t="str">
        <f>IF(ISBLANK(A54),"",IF(IFERROR(IF(ISBLANK(A54),"",VLOOKUP(A54,frente!A$2:G$976,5,FALSE)),"")="","N/A",IFERROR(IF(ISBLANK(A54),"",VLOOKUP(A54,frente!A$2:G$976,5,FALSE)),"")))</f>
        <v>1B223</v>
      </c>
      <c r="I54" s="40" t="str">
        <f>IF(ISBLANK(A54),"",IF(IFERROR(IF(ISBLANK(A54),"",VLOOKUP(A54,frente!A$2:G$976,6,FALSE)),"")="","N/A",IFERROR(IF(ISBLANK(A54),"",VLOOKUP(A54,frente!A$2:G$976,6,FALSE)),"")))</f>
        <v>A423/A521</v>
      </c>
    </row>
    <row r="55" spans="1:9" ht="17.399999999999999" x14ac:dyDescent="0.3">
      <c r="A55" s="264">
        <v>13265200</v>
      </c>
      <c r="B55" s="264">
        <v>1</v>
      </c>
      <c r="C55" s="39" t="str">
        <f>IFERROR(IF(ISBLANK(A55),"",VLOOKUP(A55,frente!A$2:D$9835,2,FALSE)),"")</f>
        <v>ESCURRIDOR DE PILETA LARGE 43x32cm</v>
      </c>
      <c r="D55" s="32">
        <f>IFERROR(IF(ISBLANK(A55),"",VLOOKUP(A55,frente!A$1:D$99866,3,FALSE)),"")</f>
        <v>27233.344739027962</v>
      </c>
      <c r="E55" s="33">
        <f>IFERROR(IF(ISBLANK(B55),"",VLOOKUP(A55,frente!A$2:D$9835,4,FALSE)),"")</f>
        <v>6</v>
      </c>
      <c r="F55" s="34">
        <f t="shared" si="1"/>
        <v>27233.344739027962</v>
      </c>
      <c r="G55" s="3"/>
      <c r="H55" s="40" t="str">
        <f>IF(ISBLANK(A55),"",IF(IFERROR(IF(ISBLANK(A55),"",VLOOKUP(A55,frente!A$2:G$976,5,FALSE)),"")="","N/A",IFERROR(IF(ISBLANK(A55),"",VLOOKUP(A55,frente!A$2:G$976,5,FALSE)),"")))</f>
        <v>1B224</v>
      </c>
      <c r="I55" s="40" t="str">
        <f>IF(ISBLANK(A55),"",IF(IFERROR(IF(ISBLANK(A55),"",VLOOKUP(A55,frente!A$2:G$976,6,FALSE)),"")="","N/A",IFERROR(IF(ISBLANK(A55),"",VLOOKUP(A55,frente!A$2:G$976,6,FALSE)),"")))</f>
        <v>A826</v>
      </c>
    </row>
    <row r="56" spans="1:9" ht="17.399999999999999" x14ac:dyDescent="0.3">
      <c r="A56" s="264">
        <v>13322800</v>
      </c>
      <c r="B56" s="264">
        <v>1</v>
      </c>
      <c r="C56" s="39" t="str">
        <f>IFERROR(IF(ISBLANK(A56),"",VLOOKUP(A56,frente!A$2:D$9835,2,FALSE)),"")</f>
        <v>ESCURRIDOR DE PLATOS</v>
      </c>
      <c r="D56" s="32">
        <f>IFERROR(IF(ISBLANK(A56),"",VLOOKUP(A56,frente!A$1:D$99866,3,FALSE)),"")</f>
        <v>64142.297205507813</v>
      </c>
      <c r="E56" s="33">
        <f>IFERROR(IF(ISBLANK(B56),"",VLOOKUP(A56,frente!A$2:D$9835,4,FALSE)),"")</f>
        <v>4</v>
      </c>
      <c r="F56" s="34">
        <f t="shared" si="1"/>
        <v>64142.297205507813</v>
      </c>
      <c r="G56" s="3"/>
      <c r="H56" s="40" t="str">
        <f>IF(ISBLANK(A56),"",IF(IFERROR(IF(ISBLANK(A56),"",VLOOKUP(A56,frente!A$2:G$976,5,FALSE)),"")="","N/A",IFERROR(IF(ISBLANK(A56),"",VLOOKUP(A56,frente!A$2:G$976,5,FALSE)),"")))</f>
        <v>1B225</v>
      </c>
      <c r="I56" s="40" t="str">
        <f>IF(ISBLANK(A56),"",IF(IFERROR(IF(ISBLANK(A56),"",VLOOKUP(A56,frente!A$2:G$976,6,FALSE)),"")="","N/A",IFERROR(IF(ISBLANK(A56),"",VLOOKUP(A56,frente!A$2:G$976,6,FALSE)),"")))</f>
        <v>B232/B633</v>
      </c>
    </row>
    <row r="57" spans="1:9" ht="17.399999999999999" x14ac:dyDescent="0.3">
      <c r="A57" s="264">
        <v>11386000</v>
      </c>
      <c r="B57" s="264">
        <v>1</v>
      </c>
      <c r="C57" s="39" t="str">
        <f>IFERROR(IF(ISBLANK(A57),"",VLOOKUP(A57,frente!A$2:D$9835,2,FALSE)),"")</f>
        <v>BOLSAS DE SILICONA 13*17 CM - 355 ML</v>
      </c>
      <c r="D57" s="32">
        <f>IFERROR(IF(ISBLANK(A57),"",VLOOKUP(A57,frente!A$1:D$99866,3,FALSE)),"")</f>
        <v>16578.900000000001</v>
      </c>
      <c r="E57" s="33">
        <f>IFERROR(IF(ISBLANK(B57),"",VLOOKUP(A57,frente!A$2:D$9835,4,FALSE)),"")</f>
        <v>6</v>
      </c>
      <c r="F57" s="34">
        <f t="shared" si="1"/>
        <v>16578.900000000001</v>
      </c>
      <c r="G57" s="3"/>
      <c r="H57" s="40" t="str">
        <f>IF(ISBLANK(A57),"",IF(IFERROR(IF(ISBLANK(A57),"",VLOOKUP(A57,frente!A$2:G$976,5,FALSE)),"")="","N/A",IFERROR(IF(ISBLANK(A57),"",VLOOKUP(A57,frente!A$2:G$976,5,FALSE)),"")))</f>
        <v>1B232 E</v>
      </c>
      <c r="I57" s="40">
        <f>IF(ISBLANK(A57),"",IF(IFERROR(IF(ISBLANK(A57),"",VLOOKUP(A57,frente!A$2:G$976,6,FALSE)),"")="","N/A",IFERROR(IF(ISBLANK(A57),"",VLOOKUP(A57,frente!A$2:G$976,6,FALSE)),"")))</f>
        <v>0</v>
      </c>
    </row>
    <row r="58" spans="1:9" ht="17.399999999999999" x14ac:dyDescent="0.3">
      <c r="A58" s="264">
        <v>11244100</v>
      </c>
      <c r="B58" s="264">
        <v>1</v>
      </c>
      <c r="C58" s="39" t="str">
        <f>IFERROR(IF(ISBLANK(A58),"",VLOOKUP(A58,frente!A$2:D$9835,2,FALSE)),"")</f>
        <v>SET X 3 PELAPAPAS</v>
      </c>
      <c r="D58" s="32">
        <f>IFERROR(IF(ISBLANK(A58),"",VLOOKUP(A58,frente!A$1:D$99866,3,FALSE)),"")</f>
        <v>21715.487597214789</v>
      </c>
      <c r="E58" s="33">
        <f>IFERROR(IF(ISBLANK(B58),"",VLOOKUP(A58,frente!A$2:D$9835,4,FALSE)),"")</f>
        <v>6</v>
      </c>
      <c r="F58" s="34">
        <f t="shared" si="1"/>
        <v>21715.487597214789</v>
      </c>
      <c r="G58" s="3"/>
      <c r="H58" s="40" t="str">
        <f>IF(ISBLANK(A58),"",IF(IFERROR(IF(ISBLANK(A58),"",VLOOKUP(A58,frente!A$2:G$976,5,FALSE)),"")="","N/A",IFERROR(IF(ISBLANK(A58),"",VLOOKUP(A58,frente!A$2:G$976,5,FALSE)),"")))</f>
        <v>1B311</v>
      </c>
      <c r="I58" s="40" t="str">
        <f>IF(ISBLANK(A58),"",IF(IFERROR(IF(ISBLANK(A58),"",VLOOKUP(A58,frente!A$2:G$976,6,FALSE)),"")="","N/A",IFERROR(IF(ISBLANK(A58),"",VLOOKUP(A58,frente!A$2:G$976,6,FALSE)),"")))</f>
        <v>A735</v>
      </c>
    </row>
    <row r="59" spans="1:9" ht="17.399999999999999" x14ac:dyDescent="0.3">
      <c r="A59" s="264">
        <v>21081</v>
      </c>
      <c r="B59" s="264">
        <v>6</v>
      </c>
      <c r="C59" s="39" t="str">
        <f>IFERROR(IF(ISBLANK(A59),"",VLOOKUP(A59,frente!A$2:D$9835,2,FALSE)),"")</f>
        <v>PELAPAPAS  Y</v>
      </c>
      <c r="D59" s="32">
        <f>IFERROR(IF(ISBLANK(A59),"",VLOOKUP(A59,frente!A$1:D$99866,3,FALSE)),"")</f>
        <v>10889.1</v>
      </c>
      <c r="E59" s="33">
        <f>IFERROR(IF(ISBLANK(B59),"",VLOOKUP(A59,frente!A$2:D$9835,4,FALSE)),"")</f>
        <v>6</v>
      </c>
      <c r="F59" s="34">
        <f t="shared" si="1"/>
        <v>65334.600000000006</v>
      </c>
      <c r="G59" s="3"/>
      <c r="H59" s="40" t="str">
        <f>IF(ISBLANK(A59),"",IF(IFERROR(IF(ISBLANK(A59),"",VLOOKUP(A59,frente!A$2:G$976,5,FALSE)),"")="","N/A",IFERROR(IF(ISBLANK(A59),"",VLOOKUP(A59,frente!A$2:G$976,5,FALSE)),"")))</f>
        <v>No hay</v>
      </c>
      <c r="I59" s="40" t="str">
        <f>IF(ISBLANK(A59),"",IF(IFERROR(IF(ISBLANK(A59),"",VLOOKUP(A59,frente!A$2:G$976,6,FALSE)),"")="","N/A",IFERROR(IF(ISBLANK(A59),"",VLOOKUP(A59,frente!A$2:G$976,6,FALSE)),"")))</f>
        <v>A823</v>
      </c>
    </row>
    <row r="60" spans="1:9" ht="17.399999999999999" x14ac:dyDescent="0.3">
      <c r="A60" s="264">
        <v>11300900</v>
      </c>
      <c r="B60" s="264">
        <v>2</v>
      </c>
      <c r="C60" s="39" t="str">
        <f>IFERROR(IF(ISBLANK(A60),"",VLOOKUP(A60,frente!A$2:D$9835,2,FALSE)),"")</f>
        <v>CORTA PIZZA CON RUEDA DE ACERO NUEVO</v>
      </c>
      <c r="D60" s="32">
        <f>IFERROR(IF(ISBLANK(A60),"",VLOOKUP(A60,frente!A$1:D$99866,3,FALSE)),"")</f>
        <v>15303.6</v>
      </c>
      <c r="E60" s="33">
        <f>IFERROR(IF(ISBLANK(B60),"",VLOOKUP(A60,frente!A$2:D$9835,4,FALSE)),"")</f>
        <v>6</v>
      </c>
      <c r="F60" s="34">
        <f t="shared" si="1"/>
        <v>30607.200000000001</v>
      </c>
      <c r="G60" s="3"/>
      <c r="H60" s="40" t="str">
        <f>IF(ISBLANK(A60),"",IF(IFERROR(IF(ISBLANK(A60),"",VLOOKUP(A60,frente!A$2:G$976,5,FALSE)),"")="","N/A",IFERROR(IF(ISBLANK(A60),"",VLOOKUP(A60,frente!A$2:G$976,5,FALSE)),"")))</f>
        <v>1B316 E</v>
      </c>
      <c r="I60" s="40" t="str">
        <f>IF(ISBLANK(A60),"",IF(IFERROR(IF(ISBLANK(A60),"",VLOOKUP(A60,frente!A$2:G$976,6,FALSE)),"")="","N/A",IFERROR(IF(ISBLANK(A60),"",VLOOKUP(A60,frente!A$2:G$976,6,FALSE)),"")))</f>
        <v>A711</v>
      </c>
    </row>
    <row r="61" spans="1:9" ht="17.399999999999999" x14ac:dyDescent="0.3">
      <c r="A61" s="264">
        <v>13144000</v>
      </c>
      <c r="B61" s="264">
        <v>2</v>
      </c>
      <c r="C61" s="39" t="str">
        <f>IFERROR(IF(ISBLANK(A61),"",VLOOKUP(A61,frente!A$2:D$9835,2,FALSE)),"")</f>
        <v>DISPENSER DE JABÓN ACERO INOX</v>
      </c>
      <c r="D61" s="32">
        <f>IFERROR(IF(ISBLANK(A61),"",VLOOKUP(A61,frente!A$1:D$99866,3,FALSE)),"")</f>
        <v>30023.527477077652</v>
      </c>
      <c r="E61" s="33">
        <f>IFERROR(IF(ISBLANK(B61),"",VLOOKUP(A61,frente!A$2:D$9835,4,FALSE)),"")</f>
        <v>6</v>
      </c>
      <c r="F61" s="34">
        <f t="shared" si="1"/>
        <v>60047.054954155305</v>
      </c>
      <c r="G61" s="3"/>
      <c r="H61" s="40" t="str">
        <f>IF(ISBLANK(A61),"",IF(IFERROR(IF(ISBLANK(A61),"",VLOOKUP(A61,frente!A$2:G$976,5,FALSE)),"")="","N/A",IFERROR(IF(ISBLANK(A61),"",VLOOKUP(A61,frente!A$2:G$976,5,FALSE)),"")))</f>
        <v>1B321</v>
      </c>
      <c r="I61" s="40" t="str">
        <f>IF(ISBLANK(A61),"",IF(IFERROR(IF(ISBLANK(A61),"",VLOOKUP(A61,frente!A$2:G$976,6,FALSE)),"")="","N/A",IFERROR(IF(ISBLANK(A61),"",VLOOKUP(A61,frente!A$2:G$976,6,FALSE)),"")))</f>
        <v>A624</v>
      </c>
    </row>
    <row r="62" spans="1:9" ht="17.399999999999999" x14ac:dyDescent="0.3">
      <c r="A62" s="264">
        <v>1272380</v>
      </c>
      <c r="B62" s="264">
        <v>1</v>
      </c>
      <c r="C62" s="39" t="str">
        <f>IFERROR(IF(ISBLANK(A62),"",VLOOKUP(A62,frente!A$2:D$9835,2,FALSE)),"")</f>
        <v>AZUCARERA</v>
      </c>
      <c r="D62" s="32">
        <f>IFERROR(IF(ISBLANK(A62),"",VLOOKUP(A62,frente!A$1:D$99866,3,FALSE)),"")</f>
        <v>15742.183615432135</v>
      </c>
      <c r="E62" s="33">
        <f>IFERROR(IF(ISBLANK(B62),"",VLOOKUP(A62,frente!A$2:D$9835,4,FALSE)),"")</f>
        <v>6</v>
      </c>
      <c r="F62" s="34">
        <f t="shared" si="1"/>
        <v>15742.183615432135</v>
      </c>
      <c r="G62" s="3"/>
      <c r="H62" s="40" t="str">
        <f>IF(ISBLANK(A62),"",IF(IFERROR(IF(ISBLANK(A62),"",VLOOKUP(A62,frente!A$2:G$976,5,FALSE)),"")="","N/A",IFERROR(IF(ISBLANK(A62),"",VLOOKUP(A62,frente!A$2:G$976,5,FALSE)),"")))</f>
        <v>1B324</v>
      </c>
      <c r="I62" s="40" t="str">
        <f>IF(ISBLANK(A62),"",IF(IFERROR(IF(ISBLANK(A62),"",VLOOKUP(A62,frente!A$2:G$976,6,FALSE)),"")="","N/A",IFERROR(IF(ISBLANK(A62),"",VLOOKUP(A62,frente!A$2:G$976,6,FALSE)),"")))</f>
        <v>A813</v>
      </c>
    </row>
    <row r="63" spans="1:9" ht="17.399999999999999" x14ac:dyDescent="0.3">
      <c r="A63" s="264">
        <v>11169200</v>
      </c>
      <c r="B63" s="264">
        <v>2</v>
      </c>
      <c r="C63" s="39" t="str">
        <f>IFERROR(IF(ISBLANK(A63),"",VLOOKUP(A63,frente!A$2:D$9835,2,FALSE)),"")</f>
        <v>BALDE DE HIELO</v>
      </c>
      <c r="D63" s="32">
        <f>IFERROR(IF(ISBLANK(A63),"",VLOOKUP(A63,frente!A$1:D$99866,3,FALSE)),"")</f>
        <v>49799.373099234064</v>
      </c>
      <c r="E63" s="33">
        <f>IFERROR(IF(ISBLANK(B63),"",VLOOKUP(A63,frente!A$2:D$9835,4,FALSE)),"")</f>
        <v>6</v>
      </c>
      <c r="F63" s="34">
        <f t="shared" si="1"/>
        <v>99598.746198468129</v>
      </c>
      <c r="G63" s="3"/>
      <c r="H63" s="40" t="str">
        <f>IF(ISBLANK(A63),"",IF(IFERROR(IF(ISBLANK(A63),"",VLOOKUP(A63,frente!A$2:G$976,5,FALSE)),"")="","N/A",IFERROR(IF(ISBLANK(A63),"",VLOOKUP(A63,frente!A$2:G$976,5,FALSE)),"")))</f>
        <v>1B325</v>
      </c>
      <c r="I63" s="40" t="str">
        <f>IF(ISBLANK(A63),"",IF(IFERROR(IF(ISBLANK(A63),"",VLOOKUP(A63,frente!A$2:G$976,6,FALSE)),"")="","N/A",IFERROR(IF(ISBLANK(A63),"",VLOOKUP(A63,frente!A$2:G$976,6,FALSE)),"")))</f>
        <v>A333/A835</v>
      </c>
    </row>
    <row r="64" spans="1:9" ht="17.399999999999999" x14ac:dyDescent="0.3">
      <c r="A64" s="264">
        <v>20081</v>
      </c>
      <c r="B64" s="264">
        <v>2</v>
      </c>
      <c r="C64" s="39" t="str">
        <f>IFERROR(IF(ISBLANK(A64),"",VLOOKUP(A64,frente!A$2:D$9835,2,FALSE)),"")</f>
        <v>PELADOR GIRATORIO</v>
      </c>
      <c r="D64" s="32">
        <f>IFERROR(IF(ISBLANK(A64),"",VLOOKUP(A64,frente!A$1:D$99866,3,FALSE)),"")</f>
        <v>9564.75</v>
      </c>
      <c r="E64" s="33">
        <f>IFERROR(IF(ISBLANK(B64),"",VLOOKUP(A64,frente!A$2:D$9835,4,FALSE)),"")</f>
        <v>6</v>
      </c>
      <c r="F64" s="34">
        <f t="shared" si="1"/>
        <v>19129.5</v>
      </c>
      <c r="G64" s="3"/>
      <c r="H64" s="40" t="str">
        <f>IF(ISBLANK(A64),"",IF(IFERROR(IF(ISBLANK(A64),"",VLOOKUP(A64,frente!A$2:G$976,5,FALSE)),"")="","N/A",IFERROR(IF(ISBLANK(A64),"",VLOOKUP(A64,frente!A$2:G$976,5,FALSE)),"")))</f>
        <v>1B417</v>
      </c>
      <c r="I64" s="40" t="str">
        <f>IF(ISBLANK(A64),"",IF(IFERROR(IF(ISBLANK(A64),"",VLOOKUP(A64,frente!A$2:G$976,6,FALSE)),"")="","N/A",IFERROR(IF(ISBLANK(A64),"",VLOOKUP(A64,frente!A$2:G$976,6,FALSE)),"")))</f>
        <v>B312</v>
      </c>
    </row>
    <row r="65" spans="1:10" ht="17.399999999999999" x14ac:dyDescent="0.3">
      <c r="A65" s="264">
        <v>11166900</v>
      </c>
      <c r="B65" s="264">
        <v>1</v>
      </c>
      <c r="C65" s="39" t="str">
        <f>IFERROR(IF(ISBLANK(A65),"",VLOOKUP(A65,frente!A$2:D$9835,2,FALSE)),"")</f>
        <v>COLADOR 25cm</v>
      </c>
      <c r="D65" s="32">
        <f>IFERROR(IF(ISBLANK(A65),"",VLOOKUP(A65,frente!A$1:D$99866,3,FALSE)),"")</f>
        <v>19236.32</v>
      </c>
      <c r="E65" s="33">
        <f>IFERROR(IF(ISBLANK(B65),"",VLOOKUP(A65,frente!A$2:D$9835,4,FALSE)),"")</f>
        <v>6</v>
      </c>
      <c r="F65" s="34">
        <f t="shared" si="1"/>
        <v>19236.32</v>
      </c>
      <c r="G65" s="3"/>
      <c r="H65" s="40" t="str">
        <f>IF(ISBLANK(A65),"",IF(IFERROR(IF(ISBLANK(A65),"",VLOOKUP(A65,frente!A$2:G$976,5,FALSE)),"")="","N/A",IFERROR(IF(ISBLANK(A65),"",VLOOKUP(A65,frente!A$2:G$976,5,FALSE)),"")))</f>
        <v>No hay</v>
      </c>
      <c r="I65" s="40">
        <f>IF(ISBLANK(A65),"",IF(IFERROR(IF(ISBLANK(A65),"",VLOOKUP(A65,frente!A$2:G$976,6,FALSE)),"")="","N/A",IFERROR(IF(ISBLANK(A65),"",VLOOKUP(A65,frente!A$2:G$976,6,FALSE)),"")))</f>
        <v>0</v>
      </c>
    </row>
    <row r="66" spans="1:10" ht="17.399999999999999" x14ac:dyDescent="0.3">
      <c r="A66" s="264">
        <v>1119100</v>
      </c>
      <c r="B66" s="264">
        <v>3</v>
      </c>
      <c r="C66" s="39" t="str">
        <f>IFERROR(IF(ISBLANK(A66),"",VLOOKUP(A66,frente!A$2:D$9835,2,FALSE)),"")</f>
        <v xml:space="preserve">MANDOLINA       </v>
      </c>
      <c r="D66" s="32">
        <f>IFERROR(IF(ISBLANK(A66),"",VLOOKUP(A66,frente!A$1:D$99866,3,FALSE)),"")</f>
        <v>24301.550000000003</v>
      </c>
      <c r="E66" s="33">
        <f>IFERROR(IF(ISBLANK(B66),"",VLOOKUP(A66,frente!A$2:D$9835,4,FALSE)),"")</f>
        <v>6</v>
      </c>
      <c r="F66" s="34">
        <f t="shared" si="1"/>
        <v>72904.650000000009</v>
      </c>
      <c r="G66" s="3"/>
      <c r="H66" s="40" t="str">
        <f>IF(ISBLANK(A66),"",IF(IFERROR(IF(ISBLANK(A66),"",VLOOKUP(A66,frente!A$2:G$976,5,FALSE)),"")="","N/A",IFERROR(IF(ISBLANK(A66),"",VLOOKUP(A66,frente!A$2:G$976,5,FALSE)),"")))</f>
        <v>1B423 E</v>
      </c>
      <c r="I66" s="40" t="str">
        <f>IF(ISBLANK(A66),"",IF(IFERROR(IF(ISBLANK(A66),"",VLOOKUP(A66,frente!A$2:G$976,6,FALSE)),"")="","N/A",IFERROR(IF(ISBLANK(A66),"",VLOOKUP(A66,frente!A$2:G$976,6,FALSE)),"")))</f>
        <v>A513</v>
      </c>
    </row>
    <row r="67" spans="1:10" ht="17.399999999999999" x14ac:dyDescent="0.3">
      <c r="A67" s="264">
        <v>11284500</v>
      </c>
      <c r="B67" s="264">
        <v>1</v>
      </c>
      <c r="C67" s="39" t="str">
        <f>IFERROR(IF(ISBLANK(A67),"",VLOOKUP(A67,frente!A$2:D$9835,2,FALSE)),"")</f>
        <v>SET DE 2 CUBETERAS CON TAPA</v>
      </c>
      <c r="D67" s="32">
        <f>IFERROR(IF(ISBLANK(A67),"",VLOOKUP(A67,frente!A$1:D$99866,3,FALSE)),"")</f>
        <v>16876.47</v>
      </c>
      <c r="E67" s="33">
        <f>IFERROR(IF(ISBLANK(B67),"",VLOOKUP(A67,frente!A$2:D$9835,4,FALSE)),"")</f>
        <v>6</v>
      </c>
      <c r="F67" s="34">
        <f t="shared" si="1"/>
        <v>16876.47</v>
      </c>
      <c r="G67" s="3"/>
      <c r="H67" s="40" t="str">
        <f>IF(ISBLANK(A67),"",IF(IFERROR(IF(ISBLANK(A67),"",VLOOKUP(A67,frente!A$2:G$976,5,FALSE)),"")="","N/A",IFERROR(IF(ISBLANK(A67),"",VLOOKUP(A67,frente!A$2:G$976,5,FALSE)),"")))</f>
        <v>1B431</v>
      </c>
      <c r="I67" s="40" t="str">
        <f>IF(ISBLANK(A67),"",IF(IFERROR(IF(ISBLANK(A67),"",VLOOKUP(A67,frente!A$2:G$976,6,FALSE)),"")="","N/A",IFERROR(IF(ISBLANK(A67),"",VLOOKUP(A67,frente!A$2:G$976,6,FALSE)),"")))</f>
        <v>A313</v>
      </c>
    </row>
    <row r="68" spans="1:10" ht="17.399999999999999" x14ac:dyDescent="0.3">
      <c r="A68" s="264">
        <v>12361800</v>
      </c>
      <c r="B68" s="264">
        <v>1</v>
      </c>
      <c r="C68" s="39" t="str">
        <f>IFERROR(IF(ISBLANK(A68),"",VLOOKUP(A68,frente!A$2:D$9835,2,FALSE)),"")</f>
        <v>CEPILLO PARA PLATOS CON DISPENSER CON BASE</v>
      </c>
      <c r="D68" s="32">
        <f>IFERROR(IF(ISBLANK(A68),"",VLOOKUP(A68,frente!A$1:D$99866,3,FALSE)),"")</f>
        <v>19235.230000000003</v>
      </c>
      <c r="E68" s="33">
        <f>IFERROR(IF(ISBLANK(B68),"",VLOOKUP(A68,frente!A$2:D$9835,4,FALSE)),"")</f>
        <v>6</v>
      </c>
      <c r="F68" s="34">
        <f t="shared" si="1"/>
        <v>19235.230000000003</v>
      </c>
      <c r="G68" s="3"/>
      <c r="H68" s="40" t="str">
        <f>IF(ISBLANK(A68),"",IF(IFERROR(IF(ISBLANK(A68),"",VLOOKUP(A68,frente!A$2:G$976,5,FALSE)),"")="","N/A",IFERROR(IF(ISBLANK(A68),"",VLOOKUP(A68,frente!A$2:G$976,5,FALSE)),"")))</f>
        <v>1B433</v>
      </c>
      <c r="I68" s="40">
        <f>IF(ISBLANK(A68),"",IF(IFERROR(IF(ISBLANK(A68),"",VLOOKUP(A68,frente!A$2:G$976,6,FALSE)),"")="","N/A",IFERROR(IF(ISBLANK(A68),"",VLOOKUP(A68,frente!A$2:G$976,6,FALSE)),"")))</f>
        <v>0</v>
      </c>
    </row>
    <row r="69" spans="1:10" ht="17.399999999999999" x14ac:dyDescent="0.3">
      <c r="A69" s="264">
        <v>13273700</v>
      </c>
      <c r="B69" s="264">
        <v>2</v>
      </c>
      <c r="C69" s="39" t="str">
        <f>IFERROR(IF(ISBLANK(A69),"",VLOOKUP(A69,frente!A$2:D$9835,2,FALSE)),"")</f>
        <v>DISPENSER DE ACERO INOX</v>
      </c>
      <c r="D69" s="32">
        <f>IFERROR(IF(ISBLANK(A69),"",VLOOKUP(A69,frente!A$1:D$99866,3,FALSE)),"")</f>
        <v>30024.050000000003</v>
      </c>
      <c r="E69" s="33">
        <f>IFERROR(IF(ISBLANK(B69),"",VLOOKUP(A69,frente!A$2:D$9835,4,FALSE)),"")</f>
        <v>6</v>
      </c>
      <c r="F69" s="34">
        <f t="shared" si="1"/>
        <v>60048.100000000006</v>
      </c>
      <c r="G69" s="3"/>
      <c r="H69" s="40" t="str">
        <f>IF(ISBLANK(A69),"",IF(IFERROR(IF(ISBLANK(A69),"",VLOOKUP(A69,frente!A$2:G$976,5,FALSE)),"")="","N/A",IFERROR(IF(ISBLANK(A69),"",VLOOKUP(A69,frente!A$2:G$976,5,FALSE)),"")))</f>
        <v>1B435 e</v>
      </c>
      <c r="I69" s="40">
        <f>IF(ISBLANK(A69),"",IF(IFERROR(IF(ISBLANK(A69),"",VLOOKUP(A69,frente!A$2:G$976,6,FALSE)),"")="","N/A",IFERROR(IF(ISBLANK(A69),"",VLOOKUP(A69,frente!A$2:G$976,6,FALSE)),"")))</f>
        <v>0</v>
      </c>
    </row>
    <row r="70" spans="1:10" ht="17.399999999999999" x14ac:dyDescent="0.3">
      <c r="A70" s="264">
        <v>11181400</v>
      </c>
      <c r="B70" s="264">
        <v>1</v>
      </c>
      <c r="C70" s="39" t="str">
        <f>IFERROR(IF(ISBLANK(A70),"",VLOOKUP(A70,frente!A$2:D$9835,2,FALSE)),"")</f>
        <v>TERMOMETRO DIGITAL</v>
      </c>
      <c r="D70" s="32">
        <f>IFERROR(IF(ISBLANK(A70),"",VLOOKUP(A70,frente!A$1:D$99866,3,FALSE)),"")</f>
        <v>29366.780000000002</v>
      </c>
      <c r="E70" s="33">
        <f>IFERROR(IF(ISBLANK(B70),"",VLOOKUP(A70,frente!A$2:D$9835,4,FALSE)),"")</f>
        <v>6</v>
      </c>
      <c r="F70" s="34">
        <f t="shared" si="1"/>
        <v>29366.780000000002</v>
      </c>
      <c r="G70" s="3"/>
      <c r="H70" s="40" t="str">
        <f>IF(ISBLANK(A70),"",IF(IFERROR(IF(ISBLANK(A70),"",VLOOKUP(A70,frente!A$2:G$976,5,FALSE)),"")="","N/A",IFERROR(IF(ISBLANK(A70),"",VLOOKUP(A70,frente!A$2:G$976,5,FALSE)),"")))</f>
        <v>1B511</v>
      </c>
      <c r="I70" s="40" t="str">
        <f>IF(ISBLANK(A70),"",IF(IFERROR(IF(ISBLANK(A70),"",VLOOKUP(A70,frente!A$2:G$976,6,FALSE)),"")="","N/A",IFERROR(IF(ISBLANK(A70),"",VLOOKUP(A70,frente!A$2:G$976,6,FALSE)),"")))</f>
        <v>A723</v>
      </c>
    </row>
    <row r="71" spans="1:10" ht="17.399999999999999" x14ac:dyDescent="0.3">
      <c r="A71" s="264">
        <v>11210100</v>
      </c>
      <c r="B71" s="264">
        <v>1</v>
      </c>
      <c r="C71" s="39" t="str">
        <f>IFERROR(IF(ISBLANK(A71),"",VLOOKUP(A71,frente!A$2:D$9835,2,FALSE)),"")</f>
        <v>POSA FUENTES</v>
      </c>
      <c r="D71" s="32">
        <f>IFERROR(IF(ISBLANK(A71),"",VLOOKUP(A71,frente!A$1:D$99866,3,FALSE)),"")</f>
        <v>25063.213387727483</v>
      </c>
      <c r="E71" s="33">
        <f>IFERROR(IF(ISBLANK(B71),"",VLOOKUP(A71,frente!A$2:D$9835,4,FALSE)),"")</f>
        <v>6</v>
      </c>
      <c r="F71" s="34">
        <f t="shared" si="1"/>
        <v>25063.213387727483</v>
      </c>
      <c r="G71" s="3"/>
      <c r="H71" s="40" t="str">
        <f>IF(ISBLANK(A71),"",IF(IFERROR(IF(ISBLANK(A71),"",VLOOKUP(A71,frente!A$2:G$976,5,FALSE)),"")="","N/A",IFERROR(IF(ISBLANK(A71),"",VLOOKUP(A71,frente!A$2:G$976,5,FALSE)),"")))</f>
        <v>1B514</v>
      </c>
      <c r="I71" s="40">
        <f>IF(ISBLANK(A71),"",IF(IFERROR(IF(ISBLANK(A71),"",VLOOKUP(A71,frente!A$2:G$976,6,FALSE)),"")="","N/A",IFERROR(IF(ISBLANK(A71),"",VLOOKUP(A71,frente!A$2:G$976,6,FALSE)),"")))</f>
        <v>0</v>
      </c>
    </row>
    <row r="72" spans="1:10" ht="17.399999999999999" x14ac:dyDescent="0.3">
      <c r="A72" s="264">
        <v>1072121</v>
      </c>
      <c r="B72" s="264">
        <v>1</v>
      </c>
      <c r="C72" s="39" t="str">
        <f>IFERROR(IF(ISBLANK(A72),"",VLOOKUP(A72,frente!A$2:D$9835,2,FALSE)),"")</f>
        <v>TIJERA DE COCINA Y HIERBAS</v>
      </c>
      <c r="D72" s="32">
        <f>IFERROR(IF(ISBLANK(A72),"",VLOOKUP(A72,frente!A$1:D$99866,3,FALSE)),"")</f>
        <v>23500.400000000001</v>
      </c>
      <c r="E72" s="33">
        <f>IFERROR(IF(ISBLANK(B72),"",VLOOKUP(A72,frente!A$2:D$9835,4,FALSE)),"")</f>
        <v>6</v>
      </c>
      <c r="F72" s="34">
        <f t="shared" ref="F72:F135" si="2">IFERROR(IF(ISBLANK(A72),"",B72*D72),"")</f>
        <v>23500.400000000001</v>
      </c>
      <c r="G72" s="3"/>
      <c r="H72" s="40" t="str">
        <f>IF(ISBLANK(A72),"",IF(IFERROR(IF(ISBLANK(A72),"",VLOOKUP(A72,frente!A$2:G$976,5,FALSE)),"")="","N/A",IFERROR(IF(ISBLANK(A72),"",VLOOKUP(A72,frente!A$2:G$976,5,FALSE)),"")))</f>
        <v>1B523</v>
      </c>
      <c r="I72" s="40">
        <f>IF(ISBLANK(A72),"",IF(IFERROR(IF(ISBLANK(A72),"",VLOOKUP(A72,frente!A$2:G$976,6,FALSE)),"")="","N/A",IFERROR(IF(ISBLANK(A72),"",VLOOKUP(A72,frente!A$2:G$976,6,FALSE)),"")))</f>
        <v>0</v>
      </c>
    </row>
    <row r="73" spans="1:10" ht="17.399999999999999" x14ac:dyDescent="0.3">
      <c r="A73" s="264">
        <v>11211000</v>
      </c>
      <c r="B73" s="264">
        <v>1</v>
      </c>
      <c r="C73" s="39" t="str">
        <f>IFERROR(IF(ISBLANK(A73),"",VLOOKUP(A73,frente!A$2:D$9835,2,FALSE)),"")</f>
        <v>SET X 12 MOLDES DE SILICONA</v>
      </c>
      <c r="D73" s="32">
        <f>IFERROR(IF(ISBLANK(A73),"",VLOOKUP(A73,frente!A$1:D$99866,3,FALSE)),"")</f>
        <v>17671.800305135384</v>
      </c>
      <c r="E73" s="33">
        <f>IFERROR(IF(ISBLANK(B73),"",VLOOKUP(A73,frente!A$2:D$9835,4,FALSE)),"")</f>
        <v>6</v>
      </c>
      <c r="F73" s="34">
        <f t="shared" si="2"/>
        <v>17671.800305135384</v>
      </c>
      <c r="G73" s="3"/>
      <c r="H73" s="40" t="str">
        <f>IF(ISBLANK(A73),"",IF(IFERROR(IF(ISBLANK(A73),"",VLOOKUP(A73,frente!A$2:G$976,5,FALSE)),"")="","N/A",IFERROR(IF(ISBLANK(A73),"",VLOOKUP(A73,frente!A$2:G$976,5,FALSE)),"")))</f>
        <v>1B526</v>
      </c>
      <c r="I73" s="40">
        <f>IF(ISBLANK(A73),"",IF(IFERROR(IF(ISBLANK(A73),"",VLOOKUP(A73,frente!A$2:G$976,6,FALSE)),"")="","N/A",IFERROR(IF(ISBLANK(A73),"",VLOOKUP(A73,frente!A$2:G$976,6,FALSE)),"")))</f>
        <v>0</v>
      </c>
      <c r="J73" s="266"/>
    </row>
    <row r="74" spans="1:10" ht="17.399999999999999" x14ac:dyDescent="0.3">
      <c r="A74" s="264">
        <v>13362600</v>
      </c>
      <c r="B74" s="264">
        <v>2</v>
      </c>
      <c r="C74" s="39" t="str">
        <f>IFERROR(IF(ISBLANK(A74),"",VLOOKUP(A74,frente!A$2:D$9835,2,FALSE)),"")</f>
        <v>SET X4 CLIPS MAGNETICOS</v>
      </c>
      <c r="D74" s="32">
        <f>IFERROR(IF(ISBLANK(A74),"",VLOOKUP(A74,frente!A$1:D$99866,3,FALSE)),"")</f>
        <v>12787.880000000001</v>
      </c>
      <c r="E74" s="33">
        <f>IFERROR(IF(ISBLANK(B74),"",VLOOKUP(A74,frente!A$2:D$9835,4,FALSE)),"")</f>
        <v>6</v>
      </c>
      <c r="F74" s="34">
        <f t="shared" si="2"/>
        <v>25575.760000000002</v>
      </c>
      <c r="G74" s="3"/>
      <c r="H74" s="40" t="str">
        <f>IF(ISBLANK(A74),"",IF(IFERROR(IF(ISBLANK(A74),"",VLOOKUP(A74,frente!A$2:G$976,5,FALSE)),"")="","N/A",IFERROR(IF(ISBLANK(A74),"",VLOOKUP(A74,frente!A$2:G$976,5,FALSE)),"")))</f>
        <v>1B533 e</v>
      </c>
      <c r="I74" s="40">
        <f>IF(ISBLANK(A74),"",IF(IFERROR(IF(ISBLANK(A74),"",VLOOKUP(A74,frente!A$2:G$976,6,FALSE)),"")="","N/A",IFERROR(IF(ISBLANK(A74),"",VLOOKUP(A74,frente!A$2:G$976,6,FALSE)),"")))</f>
        <v>0</v>
      </c>
      <c r="J74" s="266"/>
    </row>
    <row r="75" spans="1:10" ht="17.399999999999999" x14ac:dyDescent="0.3">
      <c r="A75" s="264">
        <v>11295300</v>
      </c>
      <c r="B75" s="264">
        <v>1</v>
      </c>
      <c r="C75" s="39" t="str">
        <f>IFERROR(IF(ISBLANK(A75),"",VLOOKUP(A75,frente!A$2:D$9835,2,FALSE)),"")</f>
        <v>PINCEL DE CERDA NATURAL</v>
      </c>
      <c r="D75" s="32">
        <f>IFERROR(IF(ISBLANK(A75),"",VLOOKUP(A75,frente!A$1:D$99866,3,FALSE)),"")</f>
        <v>12470.607233530678</v>
      </c>
      <c r="E75" s="33">
        <f>IFERROR(IF(ISBLANK(B75),"",VLOOKUP(A75,frente!A$2:D$9835,4,FALSE)),"")</f>
        <v>6</v>
      </c>
      <c r="F75" s="34">
        <f t="shared" si="2"/>
        <v>12470.607233530678</v>
      </c>
      <c r="G75" s="3"/>
      <c r="H75" s="40" t="str">
        <f>IF(ISBLANK(A75),"",IF(IFERROR(IF(ISBLANK(A75),"",VLOOKUP(A75,frente!A$2:G$976,5,FALSE)),"")="","N/A",IFERROR(IF(ISBLANK(A75),"",VLOOKUP(A75,frente!A$2:G$976,5,FALSE)),"")))</f>
        <v>1B622</v>
      </c>
      <c r="I75" s="40">
        <f>IF(ISBLANK(A75),"",IF(IFERROR(IF(ISBLANK(A75),"",VLOOKUP(A75,frente!A$2:G$976,6,FALSE)),"")="","N/A",IFERROR(IF(ISBLANK(A75),"",VLOOKUP(A75,frente!A$2:G$976,6,FALSE)),"")))</f>
        <v>0</v>
      </c>
      <c r="J75" s="266"/>
    </row>
    <row r="76" spans="1:10" ht="17.399999999999999" x14ac:dyDescent="0.3">
      <c r="A76" s="264">
        <v>13328400</v>
      </c>
      <c r="B76" s="264">
        <v>2</v>
      </c>
      <c r="C76" s="39" t="str">
        <f>IFERROR(IF(ISBLANK(A76),"",VLOOKUP(A76,frente!A$2:D$9835,2,FALSE)),"")</f>
        <v>SET X 4 CLIPS</v>
      </c>
      <c r="D76" s="32">
        <f>IFERROR(IF(ISBLANK(A76),"",VLOOKUP(A76,frente!A$1:D$99866,3,FALSE)),"")</f>
        <v>12787.880000000001</v>
      </c>
      <c r="E76" s="33">
        <f>IFERROR(IF(ISBLANK(B76),"",VLOOKUP(A76,frente!A$2:D$9835,4,FALSE)),"")</f>
        <v>6</v>
      </c>
      <c r="F76" s="34">
        <f t="shared" si="2"/>
        <v>25575.760000000002</v>
      </c>
      <c r="G76" s="3"/>
      <c r="H76" s="40" t="str">
        <f>IF(ISBLANK(A76),"",IF(IFERROR(IF(ISBLANK(A76),"",VLOOKUP(A76,frente!A$2:G$976,5,FALSE)),"")="","N/A",IFERROR(IF(ISBLANK(A76),"",VLOOKUP(A76,frente!A$2:G$976,5,FALSE)),"")))</f>
        <v>1B625</v>
      </c>
      <c r="I76" s="40">
        <f>IF(ISBLANK(A76),"",IF(IFERROR(IF(ISBLANK(A76),"",VLOOKUP(A76,frente!A$2:G$976,6,FALSE)),"")="","N/A",IFERROR(IF(ISBLANK(A76),"",VLOOKUP(A76,frente!A$2:G$976,6,FALSE)),"")))</f>
        <v>0</v>
      </c>
      <c r="J76" s="266"/>
    </row>
    <row r="77" spans="1:10" ht="17.399999999999999" x14ac:dyDescent="0.3">
      <c r="A77" s="264" t="s">
        <v>71</v>
      </c>
      <c r="B77" s="264">
        <v>2</v>
      </c>
      <c r="C77" s="39" t="str">
        <f>IFERROR(IF(ISBLANK(A77),"",VLOOKUP(A77,frente!A$2:D$9835,2,FALSE)),"")</f>
        <v>Cafetera French Press 600Ml</v>
      </c>
      <c r="D77" s="32">
        <f>IFERROR(IF(ISBLANK(A77),"",VLOOKUP(A77,frente!A$1:D$99866,3,FALSE)),"")</f>
        <v>11990.000000000002</v>
      </c>
      <c r="E77" s="33">
        <f>IFERROR(IF(ISBLANK(B77),"",VLOOKUP(A77,frente!A$2:D$9835,4,FALSE)),"")</f>
        <v>6</v>
      </c>
      <c r="F77" s="34">
        <f t="shared" si="2"/>
        <v>23980.000000000004</v>
      </c>
      <c r="G77" s="3"/>
      <c r="H77" s="40" t="str">
        <f>IF(ISBLANK(A77),"",IF(IFERROR(IF(ISBLANK(A77),"",VLOOKUP(A77,frente!A$2:G$976,5,FALSE)),"")="","N/A",IFERROR(IF(ISBLANK(A77),"",VLOOKUP(A77,frente!A$2:G$976,5,FALSE)),"")))</f>
        <v>1C</v>
      </c>
      <c r="I77" s="40">
        <f>IF(ISBLANK(A77),"",IF(IFERROR(IF(ISBLANK(A77),"",VLOOKUP(A77,frente!A$2:G$976,6,FALSE)),"")="","N/A",IFERROR(IF(ISBLANK(A77),"",VLOOKUP(A77,frente!A$2:G$976,6,FALSE)),"")))</f>
        <v>0</v>
      </c>
      <c r="J77" s="266"/>
    </row>
    <row r="78" spans="1:10" ht="17.399999999999999" x14ac:dyDescent="0.3">
      <c r="A78" s="264" t="s">
        <v>76</v>
      </c>
      <c r="B78" s="264">
        <v>4</v>
      </c>
      <c r="C78" s="39" t="str">
        <f>IFERROR(IF(ISBLANK(A78),"",VLOOKUP(A78,frente!A$2:D$9835,2,FALSE)),"")</f>
        <v>Cafetera French Press 350Ml Verde</v>
      </c>
      <c r="D78" s="32">
        <f>IFERROR(IF(ISBLANK(A78),"",VLOOKUP(A78,frente!A$1:D$99866,3,FALSE)),"")</f>
        <v>8842.6800000000021</v>
      </c>
      <c r="E78" s="33">
        <f>IFERROR(IF(ISBLANK(B78),"",VLOOKUP(A78,frente!A$2:D$9835,4,FALSE)),"")</f>
        <v>6</v>
      </c>
      <c r="F78" s="34">
        <f t="shared" si="2"/>
        <v>35370.720000000008</v>
      </c>
      <c r="G78" s="3"/>
      <c r="H78" s="40" t="str">
        <f>IF(ISBLANK(A78),"",IF(IFERROR(IF(ISBLANK(A78),"",VLOOKUP(A78,frente!A$2:G$976,5,FALSE)),"")="","N/A",IFERROR(IF(ISBLANK(A78),"",VLOOKUP(A78,frente!A$2:G$976,5,FALSE)),"")))</f>
        <v>1C</v>
      </c>
      <c r="I78" s="40">
        <f>IF(ISBLANK(A78),"",IF(IFERROR(IF(ISBLANK(A78),"",VLOOKUP(A78,frente!A$2:G$976,6,FALSE)),"")="","N/A",IFERROR(IF(ISBLANK(A78),"",VLOOKUP(A78,frente!A$2:G$976,6,FALSE)),"")))</f>
        <v>0</v>
      </c>
      <c r="J78" s="266"/>
    </row>
    <row r="79" spans="1:10" ht="17.399999999999999" x14ac:dyDescent="0.3">
      <c r="A79" s="264" t="s">
        <v>77</v>
      </c>
      <c r="B79" s="264">
        <v>3</v>
      </c>
      <c r="C79" s="39" t="str">
        <f>IFERROR(IF(ISBLANK(A79),"",VLOOKUP(A79,frente!A$2:D$9835,2,FALSE)),"")</f>
        <v>Cafetera French Press 1000Ml Roja</v>
      </c>
      <c r="D79" s="32">
        <f>IFERROR(IF(ISBLANK(A79),"",VLOOKUP(A79,frente!A$1:D$99866,3,FALSE)),"")</f>
        <v>14712.390000000003</v>
      </c>
      <c r="E79" s="33">
        <f>IFERROR(IF(ISBLANK(B79),"",VLOOKUP(A79,frente!A$2:D$9835,4,FALSE)),"")</f>
        <v>6</v>
      </c>
      <c r="F79" s="34">
        <f t="shared" si="2"/>
        <v>44137.170000000013</v>
      </c>
      <c r="G79" s="3"/>
      <c r="H79" s="40" t="str">
        <f>IF(ISBLANK(A79),"",IF(IFERROR(IF(ISBLANK(A79),"",VLOOKUP(A79,frente!A$2:G$976,5,FALSE)),"")="","N/A",IFERROR(IF(ISBLANK(A79),"",VLOOKUP(A79,frente!A$2:G$976,5,FALSE)),"")))</f>
        <v>1C</v>
      </c>
      <c r="I79" s="40" t="str">
        <f>IF(ISBLANK(A79),"",IF(IFERROR(IF(ISBLANK(A79),"",VLOOKUP(A79,frente!A$2:G$976,6,FALSE)),"")="","N/A",IFERROR(IF(ISBLANK(A79),"",VLOOKUP(A79,frente!A$2:G$976,6,FALSE)),"")))</f>
        <v>A312/A322</v>
      </c>
      <c r="J79" s="266"/>
    </row>
    <row r="80" spans="1:10" ht="17.399999999999999" x14ac:dyDescent="0.3">
      <c r="A80" s="264" t="s">
        <v>80</v>
      </c>
      <c r="B80" s="264">
        <v>2</v>
      </c>
      <c r="C80" s="39" t="str">
        <f>IFERROR(IF(ISBLANK(A80),"",VLOOKUP(A80,frente!A$2:D$9835,2,FALSE)),"")</f>
        <v>Cafetera French Press 1000Ml Verde</v>
      </c>
      <c r="D80" s="32">
        <f>IFERROR(IF(ISBLANK(A80),"",VLOOKUP(A80,frente!A$1:D$99866,3,FALSE)),"")</f>
        <v>14712.390000000003</v>
      </c>
      <c r="E80" s="33">
        <f>IFERROR(IF(ISBLANK(B80),"",VLOOKUP(A80,frente!A$2:D$9835,4,FALSE)),"")</f>
        <v>6</v>
      </c>
      <c r="F80" s="34">
        <f t="shared" si="2"/>
        <v>29424.780000000006</v>
      </c>
      <c r="G80" s="3"/>
      <c r="H80" s="40" t="str">
        <f>IF(ISBLANK(A80),"",IF(IFERROR(IF(ISBLANK(A80),"",VLOOKUP(A80,frente!A$2:G$976,5,FALSE)),"")="","N/A",IFERROR(IF(ISBLANK(A80),"",VLOOKUP(A80,frente!A$2:G$976,5,FALSE)),"")))</f>
        <v>1C</v>
      </c>
      <c r="I80" s="40" t="str">
        <f>IF(ISBLANK(A80),"",IF(IFERROR(IF(ISBLANK(A80),"",VLOOKUP(A80,frente!A$2:G$976,6,FALSE)),"")="","N/A",IFERROR(IF(ISBLANK(A80),"",VLOOKUP(A80,frente!A$2:G$976,6,FALSE)),"")))</f>
        <v>A111/A121</v>
      </c>
      <c r="J80" s="266"/>
    </row>
    <row r="81" spans="1:10" ht="17.399999999999999" x14ac:dyDescent="0.3">
      <c r="A81" s="264">
        <v>1450</v>
      </c>
      <c r="B81" s="264">
        <v>2</v>
      </c>
      <c r="C81" s="39" t="str">
        <f>IFERROR(IF(ISBLANK(A81),"",VLOOKUP(A81,frente!A$2:D$9835,2,FALSE)),"")</f>
        <v>Cafetera Aluminio 12 Tazas Marca Lexo</v>
      </c>
      <c r="D81" s="32">
        <f>IFERROR(IF(ISBLANK(A81),"",VLOOKUP(A81,frente!A$1:D$99866,3,FALSE)),"")</f>
        <v>24079.000000000004</v>
      </c>
      <c r="E81" s="33">
        <f>IFERROR(IF(ISBLANK(B81),"",VLOOKUP(A81,frente!A$2:D$9835,4,FALSE)),"")</f>
        <v>6</v>
      </c>
      <c r="F81" s="34">
        <f t="shared" si="2"/>
        <v>48158.000000000007</v>
      </c>
      <c r="G81" s="3"/>
      <c r="H81" s="40" t="str">
        <f>IF(ISBLANK(A81),"",IF(IFERROR(IF(ISBLANK(A81),"",VLOOKUP(A81,frente!A$2:G$976,5,FALSE)),"")="","N/A",IFERROR(IF(ISBLANK(A81),"",VLOOKUP(A81,frente!A$2:G$976,5,FALSE)),"")))</f>
        <v>1C</v>
      </c>
      <c r="I81" s="40" t="str">
        <f>IF(ISBLANK(A81),"",IF(IFERROR(IF(ISBLANK(A81),"",VLOOKUP(A81,frente!A$2:G$976,6,FALSE)),"")="","N/A",IFERROR(IF(ISBLANK(A81),"",VLOOKUP(A81,frente!A$2:G$976,6,FALSE)),"")))</f>
        <v>D412/D511</v>
      </c>
      <c r="J81" s="266"/>
    </row>
    <row r="82" spans="1:10" ht="17.399999999999999" x14ac:dyDescent="0.3">
      <c r="A82" s="264">
        <v>1454</v>
      </c>
      <c r="B82" s="264">
        <v>1</v>
      </c>
      <c r="C82" s="39" t="str">
        <f>IFERROR(IF(ISBLANK(A82),"",VLOOKUP(A82,frente!A$2:D$9835,2,FALSE)),"")</f>
        <v>Cafetera Acero 4 Tazas Marca Lexo</v>
      </c>
      <c r="D82" s="32">
        <f>IFERROR(IF(ISBLANK(A82),"",VLOOKUP(A82,frente!A$1:D$99866,3,FALSE)),"")</f>
        <v>19679</v>
      </c>
      <c r="E82" s="33">
        <f>IFERROR(IF(ISBLANK(B82),"",VLOOKUP(A82,frente!A$2:D$9835,4,FALSE)),"")</f>
        <v>6</v>
      </c>
      <c r="F82" s="34">
        <f t="shared" si="2"/>
        <v>19679</v>
      </c>
      <c r="G82" s="3"/>
      <c r="H82" s="40" t="str">
        <f>IF(ISBLANK(A82),"",IF(IFERROR(IF(ISBLANK(A82),"",VLOOKUP(A82,frente!A$2:G$976,5,FALSE)),"")="","N/A",IFERROR(IF(ISBLANK(A82),"",VLOOKUP(A82,frente!A$2:G$976,5,FALSE)),"")))</f>
        <v>1C</v>
      </c>
      <c r="I82" s="40" t="str">
        <f>IF(ISBLANK(A82),"",IF(IFERROR(IF(ISBLANK(A82),"",VLOOKUP(A82,frente!A$2:G$976,6,FALSE)),"")="","N/A",IFERROR(IF(ISBLANK(A82),"",VLOOKUP(A82,frente!A$2:G$976,6,FALSE)),"")))</f>
        <v>D712</v>
      </c>
      <c r="J82" s="266"/>
    </row>
    <row r="83" spans="1:10" ht="17.399999999999999" x14ac:dyDescent="0.3">
      <c r="A83" s="264">
        <v>1456</v>
      </c>
      <c r="B83" s="264">
        <v>2</v>
      </c>
      <c r="C83" s="39" t="str">
        <f>IFERROR(IF(ISBLANK(A83),"",VLOOKUP(A83,frente!A$2:D$9835,2,FALSE)),"")</f>
        <v>Cafetera Acero 6Tazas Marca Lexo</v>
      </c>
      <c r="D83" s="32">
        <f>IFERROR(IF(ISBLANK(A83),"",VLOOKUP(A83,frente!A$1:D$99866,3,FALSE)),"")</f>
        <v>22825.000000000004</v>
      </c>
      <c r="E83" s="33">
        <f>IFERROR(IF(ISBLANK(B83),"",VLOOKUP(A83,frente!A$2:D$9835,4,FALSE)),"")</f>
        <v>6</v>
      </c>
      <c r="F83" s="34">
        <f t="shared" si="2"/>
        <v>45650.000000000007</v>
      </c>
      <c r="G83" s="3"/>
      <c r="H83" s="40" t="str">
        <f>IF(ISBLANK(A83),"",IF(IFERROR(IF(ISBLANK(A83),"",VLOOKUP(A83,frente!A$2:G$976,5,FALSE)),"")="","N/A",IFERROR(IF(ISBLANK(A83),"",VLOOKUP(A83,frente!A$2:G$976,5,FALSE)),"")))</f>
        <v>1C</v>
      </c>
      <c r="I83" s="40" t="str">
        <f>IF(ISBLANK(A83),"",IF(IFERROR(IF(ISBLANK(A83),"",VLOOKUP(A83,frente!A$2:G$976,6,FALSE)),"")="","N/A",IFERROR(IF(ISBLANK(A83),"",VLOOKUP(A83,frente!A$2:G$976,6,FALSE)),"")))</f>
        <v>D612/D711</v>
      </c>
      <c r="J83" s="266"/>
    </row>
    <row r="84" spans="1:10" ht="17.399999999999999" x14ac:dyDescent="0.3">
      <c r="A84" s="264">
        <v>3118400</v>
      </c>
      <c r="B84" s="264">
        <v>1</v>
      </c>
      <c r="C84" s="39" t="str">
        <f>IFERROR(IF(ISBLANK(A84),"",VLOOKUP(A84,frente!A$2:D$9835,2,FALSE)),"")</f>
        <v>CONTENEDOR POP 2.0 CUADRADO DE 1,0LTS. TAPA DE ACERO</v>
      </c>
      <c r="D84" s="32">
        <f>IFERROR(IF(ISBLANK(A84),"",VLOOKUP(A84,frente!A$1:D$99866,3,FALSE)),"")</f>
        <v>19293</v>
      </c>
      <c r="E84" s="33">
        <f>IFERROR(IF(ISBLANK(B84),"",VLOOKUP(A84,frente!A$2:D$9835,4,FALSE)),"")</f>
        <v>4</v>
      </c>
      <c r="F84" s="34">
        <f t="shared" si="2"/>
        <v>19293</v>
      </c>
      <c r="G84" s="3"/>
      <c r="H84" s="40" t="str">
        <f>IF(ISBLANK(A84),"",IF(IFERROR(IF(ISBLANK(A84),"",VLOOKUP(A84,frente!A$2:G$976,5,FALSE)),"")="","N/A",IFERROR(IF(ISBLANK(A84),"",VLOOKUP(A84,frente!A$2:G$976,5,FALSE)),"")))</f>
        <v>1C126</v>
      </c>
      <c r="I84" s="40" t="str">
        <f>IF(ISBLANK(A84),"",IF(IFERROR(IF(ISBLANK(A84),"",VLOOKUP(A84,frente!A$2:G$976,6,FALSE)),"")="","N/A",IFERROR(IF(ISBLANK(A84),"",VLOOKUP(A84,frente!A$2:G$976,6,FALSE)),"")))</f>
        <v>B532</v>
      </c>
      <c r="J84" s="266"/>
    </row>
    <row r="85" spans="1:10" ht="17.399999999999999" x14ac:dyDescent="0.3">
      <c r="A85" s="264">
        <v>3118300</v>
      </c>
      <c r="B85" s="264">
        <v>1</v>
      </c>
      <c r="C85" s="39" t="str">
        <f>IFERROR(IF(ISBLANK(A85),"",VLOOKUP(A85,frente!A$2:D$9835,2,FALSE)),"")</f>
        <v>CONTENEDOR POP 2.0 CUADRADO DE 2,6LTS. TAPA DE ACERO</v>
      </c>
      <c r="D85" s="32">
        <f>IFERROR(IF(ISBLANK(A85),"",VLOOKUP(A85,frente!A$1:D$99866,3,FALSE)),"")</f>
        <v>27795.000000000004</v>
      </c>
      <c r="E85" s="33">
        <f>IFERROR(IF(ISBLANK(B85),"",VLOOKUP(A85,frente!A$2:D$9835,4,FALSE)),"")</f>
        <v>4</v>
      </c>
      <c r="F85" s="34">
        <f t="shared" si="2"/>
        <v>27795.000000000004</v>
      </c>
      <c r="G85" s="3"/>
      <c r="H85" s="40" t="str">
        <f>IF(ISBLANK(A85),"",IF(IFERROR(IF(ISBLANK(A85),"",VLOOKUP(A85,frente!A$2:G$976,5,FALSE)),"")="","N/A",IFERROR(IF(ISBLANK(A85),"",VLOOKUP(A85,frente!A$2:G$976,5,FALSE)),"")))</f>
        <v>1C127</v>
      </c>
      <c r="I85" s="40" t="str">
        <f>IF(ISBLANK(A85),"",IF(IFERROR(IF(ISBLANK(A85),"",VLOOKUP(A85,frente!A$2:G$976,6,FALSE)),"")="","N/A",IFERROR(IF(ISBLANK(A85),"",VLOOKUP(A85,frente!A$2:G$976,6,FALSE)),"")))</f>
        <v>B431</v>
      </c>
      <c r="J85" s="266"/>
    </row>
    <row r="86" spans="1:10" ht="17.399999999999999" x14ac:dyDescent="0.3">
      <c r="A86" s="264">
        <v>3118200</v>
      </c>
      <c r="B86" s="264">
        <v>1</v>
      </c>
      <c r="C86" s="39" t="str">
        <f>IFERROR(IF(ISBLANK(A86),"",VLOOKUP(A86,frente!A$2:D$9835,2,FALSE)),"")</f>
        <v>CONTENEDOR POP 2.0 RECTANG. DE 4,2LTS. TAPA DE ACERO</v>
      </c>
      <c r="D86" s="32">
        <f>IFERROR(IF(ISBLANK(A86),"",VLOOKUP(A86,frente!A$1:D$99866,3,FALSE)),"")</f>
        <v>29975.000000000004</v>
      </c>
      <c r="E86" s="33">
        <f>IFERROR(IF(ISBLANK(B86),"",VLOOKUP(A86,frente!A$2:D$9835,4,FALSE)),"")</f>
        <v>4</v>
      </c>
      <c r="F86" s="34">
        <f t="shared" si="2"/>
        <v>29975.000000000004</v>
      </c>
      <c r="G86" s="3"/>
      <c r="H86" s="40" t="str">
        <f>IF(ISBLANK(A86),"",IF(IFERROR(IF(ISBLANK(A86),"",VLOOKUP(A86,frente!A$2:G$976,5,FALSE)),"")="","N/A",IFERROR(IF(ISBLANK(A86),"",VLOOKUP(A86,frente!A$2:G$976,5,FALSE)),"")))</f>
        <v>1C128</v>
      </c>
      <c r="I86" s="40" t="str">
        <f>IF(ISBLANK(A86),"",IF(IFERROR(IF(ISBLANK(A86),"",VLOOKUP(A86,frente!A$2:G$976,6,FALSE)),"")="","N/A",IFERROR(IF(ISBLANK(A86),"",VLOOKUP(A86,frente!A$2:G$976,6,FALSE)),"")))</f>
        <v>B331/B432</v>
      </c>
      <c r="J86" s="266"/>
    </row>
    <row r="87" spans="1:10" ht="17.399999999999999" x14ac:dyDescent="0.3">
      <c r="A87" s="264">
        <v>11235000</v>
      </c>
      <c r="B87" s="264">
        <v>3</v>
      </c>
      <c r="C87" s="39" t="str">
        <f>IFERROR(IF(ISBLANK(A87),"",VLOOKUP(A87,frente!A$2:D$9835,2,FALSE)),"")</f>
        <v>CONTENEDOR POP 2.0 RECTANGULAR 0.4 LTS.</v>
      </c>
      <c r="D87" s="32">
        <f>IFERROR(IF(ISBLANK(A87),"",VLOOKUP(A87,frente!A$1:D$99866,3,FALSE)),"")</f>
        <v>10196.656598102431</v>
      </c>
      <c r="E87" s="33">
        <f>IFERROR(IF(ISBLANK(B87),"",VLOOKUP(A87,frente!A$2:D$9835,4,FALSE)),"")</f>
        <v>4</v>
      </c>
      <c r="F87" s="34">
        <f t="shared" si="2"/>
        <v>30589.96979430729</v>
      </c>
      <c r="G87" s="3"/>
      <c r="H87" s="40" t="str">
        <f>IF(ISBLANK(A87),"",IF(IFERROR(IF(ISBLANK(A87),"",VLOOKUP(A87,frente!A$2:G$976,5,FALSE)),"")="","N/A",IFERROR(IF(ISBLANK(A87),"",VLOOKUP(A87,frente!A$2:G$976,5,FALSE)),"")))</f>
        <v>1C211</v>
      </c>
      <c r="I87" s="40">
        <f>IF(ISBLANK(A87),"",IF(IFERROR(IF(ISBLANK(A87),"",VLOOKUP(A87,frente!A$2:G$976,6,FALSE)),"")="","N/A",IFERROR(IF(ISBLANK(A87),"",VLOOKUP(A87,frente!A$2:G$976,6,FALSE)),"")))</f>
        <v>0</v>
      </c>
      <c r="J87" s="266"/>
    </row>
    <row r="88" spans="1:10" ht="17.399999999999999" x14ac:dyDescent="0.3">
      <c r="A88" s="264">
        <v>11234900</v>
      </c>
      <c r="B88" s="264">
        <v>1</v>
      </c>
      <c r="C88" s="39" t="str">
        <f>IFERROR(IF(ISBLANK(A88),"",VLOOKUP(A88,frente!A$2:D$9835,2,FALSE)),"")</f>
        <v>CONTENEDOR POP 2.0 RECTANGULAR 1.1LTS.</v>
      </c>
      <c r="D88" s="32">
        <f>IFERROR(IF(ISBLANK(A88),"",VLOOKUP(A88,frente!A$1:D$99866,3,FALSE)),"")</f>
        <v>12276.910954237042</v>
      </c>
      <c r="E88" s="33">
        <f>IFERROR(IF(ISBLANK(B88),"",VLOOKUP(A88,frente!A$2:D$9835,4,FALSE)),"")</f>
        <v>4</v>
      </c>
      <c r="F88" s="34">
        <f t="shared" si="2"/>
        <v>12276.910954237042</v>
      </c>
      <c r="G88" s="3"/>
      <c r="H88" s="40" t="str">
        <f>IF(ISBLANK(A88),"",IF(IFERROR(IF(ISBLANK(A88),"",VLOOKUP(A88,frente!A$2:G$976,5,FALSE)),"")="","N/A",IFERROR(IF(ISBLANK(A88),"",VLOOKUP(A88,frente!A$2:G$976,5,FALSE)),"")))</f>
        <v>1C212</v>
      </c>
      <c r="I88" s="40" t="str">
        <f>IF(ISBLANK(A88),"",IF(IFERROR(IF(ISBLANK(A88),"",VLOOKUP(A88,frente!A$2:G$976,6,FALSE)),"")="","N/A",IFERROR(IF(ISBLANK(A88),"",VLOOKUP(A88,frente!A$2:G$976,6,FALSE)),"")))</f>
        <v>E233</v>
      </c>
      <c r="J88" s="266"/>
    </row>
    <row r="89" spans="1:10" ht="17.399999999999999" x14ac:dyDescent="0.3">
      <c r="A89" s="264">
        <v>11234700</v>
      </c>
      <c r="B89" s="264">
        <v>8</v>
      </c>
      <c r="C89" s="39" t="str">
        <f>IFERROR(IF(ISBLANK(A89),"",VLOOKUP(A89,frente!A$2:D$9835,2,FALSE)),"")</f>
        <v>CONTENEDOR POP 2.0 RECTANGULAR  0.6LTS.</v>
      </c>
      <c r="D89" s="32">
        <f>IFERROR(IF(ISBLANK(A89),"",VLOOKUP(A89,frente!A$1:D$99866,3,FALSE)),"")</f>
        <v>11935.885649952672</v>
      </c>
      <c r="E89" s="33">
        <f>IFERROR(IF(ISBLANK(B89),"",VLOOKUP(A89,frente!A$2:D$9835,4,FALSE)),"")</f>
        <v>4</v>
      </c>
      <c r="F89" s="34">
        <f t="shared" si="2"/>
        <v>95487.085199621375</v>
      </c>
      <c r="G89" s="3"/>
      <c r="H89" s="40" t="str">
        <f>IF(ISBLANK(A89),"",IF(IFERROR(IF(ISBLANK(A89),"",VLOOKUP(A89,frente!A$2:G$976,5,FALSE)),"")="","N/A",IFERROR(IF(ISBLANK(A89),"",VLOOKUP(A89,frente!A$2:G$976,5,FALSE)),"")))</f>
        <v>1C214</v>
      </c>
      <c r="I89" s="40" t="str">
        <f>IF(ISBLANK(A89),"",IF(IFERROR(IF(ISBLANK(A89),"",VLOOKUP(A89,frente!A$2:G$976,6,FALSE)),"")="","N/A",IFERROR(IF(ISBLANK(A89),"",VLOOKUP(A89,frente!A$2:G$976,6,FALSE)),"")))</f>
        <v>E231</v>
      </c>
      <c r="J89" s="266"/>
    </row>
    <row r="90" spans="1:10" ht="17.399999999999999" x14ac:dyDescent="0.3">
      <c r="A90" s="264">
        <v>11234500</v>
      </c>
      <c r="B90" s="264">
        <v>2</v>
      </c>
      <c r="C90" s="39" t="str">
        <f>IFERROR(IF(ISBLANK(A90),"",VLOOKUP(A90,frente!A$2:D$9835,2,FALSE)),"")</f>
        <v>CONTENEDOR POP 2.0 RECT. MEDIANO  2.5L</v>
      </c>
      <c r="D90" s="32">
        <f>IFERROR(IF(ISBLANK(A90),"",VLOOKUP(A90,frente!A$1:D$99866,3,FALSE)),"")</f>
        <v>16880.752562075926</v>
      </c>
      <c r="E90" s="33">
        <f>IFERROR(IF(ISBLANK(B90),"",VLOOKUP(A90,frente!A$2:D$9835,4,FALSE)),"")</f>
        <v>4</v>
      </c>
      <c r="F90" s="34">
        <f t="shared" si="2"/>
        <v>33761.505124151852</v>
      </c>
      <c r="G90" s="3"/>
      <c r="H90" s="40" t="str">
        <f>IF(ISBLANK(A90),"",IF(IFERROR(IF(ISBLANK(A90),"",VLOOKUP(A90,frente!A$2:G$976,5,FALSE)),"")="","N/A",IFERROR(IF(ISBLANK(A90),"",VLOOKUP(A90,frente!A$2:G$976,5,FALSE)),"")))</f>
        <v>1C216</v>
      </c>
      <c r="I90" s="40" t="str">
        <f>IF(ISBLANK(A90),"",IF(IFERROR(IF(ISBLANK(A90),"",VLOOKUP(A90,frente!A$2:G$976,6,FALSE)),"")="","N/A",IFERROR(IF(ISBLANK(A90),"",VLOOKUP(A90,frente!A$2:G$976,6,FALSE)),"")))</f>
        <v>E431/C633/B534</v>
      </c>
      <c r="J90" s="266"/>
    </row>
    <row r="91" spans="1:10" ht="17.399999999999999" x14ac:dyDescent="0.3">
      <c r="A91" s="264">
        <v>11235200</v>
      </c>
      <c r="B91" s="264">
        <v>2</v>
      </c>
      <c r="C91" s="39" t="str">
        <f>IFERROR(IF(ISBLANK(A91),"",VLOOKUP(A91,frente!A$2:D$9835,2,FALSE)),"")</f>
        <v>cuchara</v>
      </c>
      <c r="D91" s="32">
        <f>IFERROR(IF(ISBLANK(A91),"",VLOOKUP(A91,frente!A$1:D$99866,3,FALSE)),"")</f>
        <v>7616.920000000001</v>
      </c>
      <c r="E91" s="33" t="str">
        <f>IFERROR(IF(ISBLANK(B91),"",VLOOKUP(A91,frente!A$2:D$9835,4,FALSE)),"")</f>
        <v> </v>
      </c>
      <c r="F91" s="34">
        <f t="shared" si="2"/>
        <v>15233.840000000002</v>
      </c>
      <c r="G91" s="3"/>
      <c r="H91" s="40" t="str">
        <f>IF(ISBLANK(A91),"",IF(IFERROR(IF(ISBLANK(A91),"",VLOOKUP(A91,frente!A$2:G$976,5,FALSE)),"")="","N/A",IFERROR(IF(ISBLANK(A91),"",VLOOKUP(A91,frente!A$2:G$976,5,FALSE)),"")))</f>
        <v>1C222</v>
      </c>
      <c r="I91" s="40">
        <f>IF(ISBLANK(A91),"",IF(IFERROR(IF(ISBLANK(A91),"",VLOOKUP(A91,frente!A$2:G$976,6,FALSE)),"")="","N/A",IFERROR(IF(ISBLANK(A91),"",VLOOKUP(A91,frente!A$2:G$976,6,FALSE)),"")))</f>
        <v>0</v>
      </c>
      <c r="J91" s="266"/>
    </row>
    <row r="92" spans="1:10" ht="17.399999999999999" x14ac:dyDescent="0.3">
      <c r="A92" s="264" t="s">
        <v>70</v>
      </c>
      <c r="B92" s="264">
        <v>12</v>
      </c>
      <c r="C92" s="39" t="str">
        <f>IFERROR(IF(ISBLANK(A92),"",VLOOKUP(A92,frente!A$2:D$9835,2,FALSE)),"")</f>
        <v>CAFETERA FRENCH PRESS 350</v>
      </c>
      <c r="D92" s="32">
        <f>IFERROR(IF(ISBLANK(A92),"",VLOOKUP(A92,frente!A$1:D$99866,3,FALSE)),"")</f>
        <v>8842.6800000000021</v>
      </c>
      <c r="E92" s="33">
        <f>IFERROR(IF(ISBLANK(B92),"",VLOOKUP(A92,frente!A$2:D$9835,4,FALSE)),"")</f>
        <v>6</v>
      </c>
      <c r="F92" s="34">
        <f t="shared" si="2"/>
        <v>106112.16000000003</v>
      </c>
      <c r="G92" s="3"/>
      <c r="H92" s="40" t="str">
        <f>IF(ISBLANK(A92),"",IF(IFERROR(IF(ISBLANK(A92),"",VLOOKUP(A92,frente!A$2:G$976,5,FALSE)),"")="","N/A",IFERROR(IF(ISBLANK(A92),"",VLOOKUP(A92,frente!A$2:G$976,5,FALSE)),"")))</f>
        <v>1C222</v>
      </c>
      <c r="I92" s="40" t="str">
        <f>IF(ISBLANK(A92),"",IF(IFERROR(IF(ISBLANK(A92),"",VLOOKUP(A92,frente!A$2:G$976,6,FALSE)),"")="","N/A",IFERROR(IF(ISBLANK(A92),"",VLOOKUP(A92,frente!A$2:G$976,6,FALSE)),"")))</f>
        <v>D131</v>
      </c>
      <c r="J92" s="266"/>
    </row>
    <row r="93" spans="1:10" ht="17.399999999999999" x14ac:dyDescent="0.3">
      <c r="A93" s="264" t="s">
        <v>72</v>
      </c>
      <c r="B93" s="264">
        <v>14</v>
      </c>
      <c r="C93" s="39" t="str">
        <f>IFERROR(IF(ISBLANK(A93),"",VLOOKUP(A93,frente!A$2:D$9835,2,FALSE)),"")</f>
        <v>CAFETERA FRENCH PRESS 1000</v>
      </c>
      <c r="D93" s="32">
        <f>IFERROR(IF(ISBLANK(A93),"",VLOOKUP(A93,frente!A$1:D$99866,3,FALSE)),"")</f>
        <v>14712.390000000003</v>
      </c>
      <c r="E93" s="33">
        <f>IFERROR(IF(ISBLANK(B93),"",VLOOKUP(A93,frente!A$2:D$9835,4,FALSE)),"")</f>
        <v>6</v>
      </c>
      <c r="F93" s="34">
        <f t="shared" si="2"/>
        <v>205973.46000000005</v>
      </c>
      <c r="G93" s="3"/>
      <c r="H93" s="40" t="str">
        <f>IF(ISBLANK(A93),"",IF(IFERROR(IF(ISBLANK(A93),"",VLOOKUP(A93,frente!A$2:G$976,5,FALSE)),"")="","N/A",IFERROR(IF(ISBLANK(A93),"",VLOOKUP(A93,frente!A$2:G$976,5,FALSE)),"")))</f>
        <v>1C223</v>
      </c>
      <c r="I93" s="40">
        <f>IF(ISBLANK(A93),"",IF(IFERROR(IF(ISBLANK(A93),"",VLOOKUP(A93,frente!A$2:G$976,6,FALSE)),"")="","N/A",IFERROR(IF(ISBLANK(A93),"",VLOOKUP(A93,frente!A$2:G$976,6,FALSE)),"")))</f>
        <v>0</v>
      </c>
      <c r="J93" s="266"/>
    </row>
    <row r="94" spans="1:10" ht="17.399999999999999" x14ac:dyDescent="0.3">
      <c r="A94" s="264">
        <v>112025</v>
      </c>
      <c r="B94" s="264">
        <v>1</v>
      </c>
      <c r="C94" s="39" t="str">
        <f>IFERROR(IF(ISBLANK(A94),"",VLOOKUP(A94,frente!A$2:D$9835,2,FALSE)),"")</f>
        <v>CAFETERA ACERO FRENCH PRESS 1000</v>
      </c>
      <c r="D94" s="32">
        <f>IFERROR(IF(ISBLANK(A94),"",VLOOKUP(A94,frente!A$1:D$99866,3,FALSE)),"")</f>
        <v>20188.984211863688</v>
      </c>
      <c r="E94" s="33">
        <f>IFERROR(IF(ISBLANK(B94),"",VLOOKUP(A94,frente!A$2:D$9835,4,FALSE)),"")</f>
        <v>6</v>
      </c>
      <c r="F94" s="34">
        <f t="shared" si="2"/>
        <v>20188.984211863688</v>
      </c>
      <c r="G94" s="3"/>
      <c r="H94" s="40" t="str">
        <f>IF(ISBLANK(A94),"",IF(IFERROR(IF(ISBLANK(A94),"",VLOOKUP(A94,frente!A$2:G$976,5,FALSE)),"")="","N/A",IFERROR(IF(ISBLANK(A94),"",VLOOKUP(A94,frente!A$2:G$976,5,FALSE)),"")))</f>
        <v>1C225</v>
      </c>
      <c r="I94" s="40" t="str">
        <f>IF(ISBLANK(A94),"",IF(IFERROR(IF(ISBLANK(A94),"",VLOOKUP(A94,frente!A$2:G$976,6,FALSE)),"")="","N/A",IFERROR(IF(ISBLANK(A94),"",VLOOKUP(A94,frente!A$2:G$976,6,FALSE)),"")))</f>
        <v>C432</v>
      </c>
      <c r="J94" s="266"/>
    </row>
    <row r="95" spans="1:10" ht="17.399999999999999" x14ac:dyDescent="0.3">
      <c r="A95" s="264">
        <v>11234100</v>
      </c>
      <c r="B95" s="264">
        <v>1</v>
      </c>
      <c r="C95" s="39" t="str">
        <f>IFERROR(IF(ISBLANK(A95),"",VLOOKUP(A95,frente!A$2:D$9835,2,FALSE)),"")</f>
        <v>CONTENEDOR POP 2.0 CUADRADO DE 0.8LTS.</v>
      </c>
      <c r="D95" s="32">
        <f>IFERROR(IF(ISBLANK(A95),"",VLOOKUP(A95,frente!A$1:D$99866,3,FALSE)),"")</f>
        <v>10070.663939953047</v>
      </c>
      <c r="E95" s="33">
        <f>IFERROR(IF(ISBLANK(B95),"",VLOOKUP(A95,frente!A$2:D$9835,4,FALSE)),"")</f>
        <v>4</v>
      </c>
      <c r="F95" s="34">
        <f t="shared" si="2"/>
        <v>10070.663939953047</v>
      </c>
      <c r="G95" s="3"/>
      <c r="H95" s="40" t="str">
        <f>IF(ISBLANK(A95),"",IF(IFERROR(IF(ISBLANK(A95),"",VLOOKUP(A95,frente!A$2:G$976,5,FALSE)),"")="","N/A",IFERROR(IF(ISBLANK(A95),"",VLOOKUP(A95,frente!A$2:G$976,5,FALSE)),"")))</f>
        <v>1C314</v>
      </c>
      <c r="I95" s="40" t="str">
        <f>IF(ISBLANK(A95),"",IF(IFERROR(IF(ISBLANK(A95),"",VLOOKUP(A95,frente!A$2:G$976,6,FALSE)),"")="","N/A",IFERROR(IF(ISBLANK(A95),"",VLOOKUP(A95,frente!A$2:G$976,6,FALSE)),"")))</f>
        <v>C631/B833</v>
      </c>
      <c r="J95" s="266"/>
    </row>
    <row r="96" spans="1:10" ht="17.399999999999999" x14ac:dyDescent="0.3">
      <c r="A96" s="264">
        <v>11234000</v>
      </c>
      <c r="B96" s="264">
        <v>2</v>
      </c>
      <c r="C96" s="39" t="str">
        <f>IFERROR(IF(ISBLANK(A96),"",VLOOKUP(A96,frente!A$2:D$9835,2,FALSE)),"")</f>
        <v>CONTENEDOR POP 2.0 CUADRADO DE 1 Lt.</v>
      </c>
      <c r="D96" s="32">
        <f>IFERROR(IF(ISBLANK(A96),"",VLOOKUP(A96,frente!A$1:D$99866,3,FALSE)),"")</f>
        <v>12765.630346419364</v>
      </c>
      <c r="E96" s="33">
        <f>IFERROR(IF(ISBLANK(B96),"",VLOOKUP(A96,frente!A$2:D$9835,4,FALSE)),"")</f>
        <v>4</v>
      </c>
      <c r="F96" s="34">
        <f t="shared" si="2"/>
        <v>25531.260692838729</v>
      </c>
      <c r="G96" s="3"/>
      <c r="H96" s="40" t="str">
        <f>IF(ISBLANK(A96),"",IF(IFERROR(IF(ISBLANK(A96),"",VLOOKUP(A96,frente!A$2:G$976,5,FALSE)),"")="","N/A",IFERROR(IF(ISBLANK(A96),"",VLOOKUP(A96,frente!A$2:G$976,5,FALSE)),"")))</f>
        <v>1C316</v>
      </c>
      <c r="I96" s="40" t="str">
        <f>IF(ISBLANK(A96),"",IF(IFERROR(IF(ISBLANK(A96),"",VLOOKUP(A96,frente!A$2:G$976,6,FALSE)),"")="","N/A",IFERROR(IF(ISBLANK(A96),"",VLOOKUP(A96,frente!A$2:G$976,6,FALSE)),"")))</f>
        <v>E232</v>
      </c>
      <c r="J96" s="266"/>
    </row>
    <row r="97" spans="1:10" ht="17.399999999999999" x14ac:dyDescent="0.3">
      <c r="A97" s="264">
        <v>11233900</v>
      </c>
      <c r="B97" s="264">
        <v>3</v>
      </c>
      <c r="C97" s="39" t="str">
        <f>IFERROR(IF(ISBLANK(A97),"",VLOOKUP(A97,frente!A$2:D$9835,2,FALSE)),"")</f>
        <v>CONTENEDOR POP 2.0 CUADRADO ALTO 1,6L</v>
      </c>
      <c r="D97" s="32">
        <f>IFERROR(IF(ISBLANK(A97),"",VLOOKUP(A97,frente!A$1:D$99866,3,FALSE)),"")</f>
        <v>13606.909640946054</v>
      </c>
      <c r="E97" s="33">
        <f>IFERROR(IF(ISBLANK(B97),"",VLOOKUP(A97,frente!A$2:D$9835,4,FALSE)),"")</f>
        <v>4</v>
      </c>
      <c r="F97" s="34">
        <f t="shared" si="2"/>
        <v>40820.728922838163</v>
      </c>
      <c r="G97" s="3"/>
      <c r="H97" s="40" t="str">
        <f>IF(ISBLANK(A97),"",IF(IFERROR(IF(ISBLANK(A97),"",VLOOKUP(A97,frente!A$2:G$976,5,FALSE)),"")="","N/A",IFERROR(IF(ISBLANK(A97),"",VLOOKUP(A97,frente!A$2:G$976,5,FALSE)),"")))</f>
        <v>No hay</v>
      </c>
      <c r="I97" s="40" t="str">
        <f>IF(ISBLANK(A97),"",IF(IFERROR(IF(ISBLANK(A97),"",VLOOKUP(A97,frente!A$2:G$976,6,FALSE)),"")="","N/A",IFERROR(IF(ISBLANK(A97),"",VLOOKUP(A97,frente!A$2:G$976,6,FALSE)),"")))</f>
        <v>B632</v>
      </c>
      <c r="J97" s="266"/>
    </row>
    <row r="98" spans="1:10" ht="17.399999999999999" x14ac:dyDescent="0.3">
      <c r="A98" s="264">
        <v>11233800</v>
      </c>
      <c r="B98" s="264">
        <v>2</v>
      </c>
      <c r="C98" s="39" t="str">
        <f>IFERROR(IF(ISBLANK(A98),"",VLOOKUP(A98,frente!A$2:D$9835,2,FALSE)),"")</f>
        <v>CONTENEDOR POP 2.0 CUADRADO ALTO  2LTS.</v>
      </c>
      <c r="D98" s="32">
        <f>IFERROR(IF(ISBLANK(A98),"",VLOOKUP(A98,frente!A$1:D$99866,3,FALSE)),"")</f>
        <v>16028.189301365021</v>
      </c>
      <c r="E98" s="33">
        <f>IFERROR(IF(ISBLANK(B98),"",VLOOKUP(A98,frente!A$2:D$9835,4,FALSE)),"")</f>
        <v>4</v>
      </c>
      <c r="F98" s="34">
        <f t="shared" si="2"/>
        <v>32056.378602730041</v>
      </c>
      <c r="G98" s="3"/>
      <c r="H98" s="40" t="str">
        <f>IF(ISBLANK(A98),"",IF(IFERROR(IF(ISBLANK(A98),"",VLOOKUP(A98,frente!A$2:G$976,5,FALSE)),"")="","N/A",IFERROR(IF(ISBLANK(A98),"",VLOOKUP(A98,frente!A$2:G$976,5,FALSE)),"")))</f>
        <v>1C412</v>
      </c>
      <c r="I98" s="40" t="str">
        <f>IF(ISBLANK(A98),"",IF(IFERROR(IF(ISBLANK(A98),"",VLOOKUP(A98,frente!A$2:G$976,6,FALSE)),"")="","N/A",IFERROR(IF(ISBLANK(A98),"",VLOOKUP(A98,frente!A$2:G$976,6,FALSE)),"")))</f>
        <v>E631/C331</v>
      </c>
      <c r="J98" s="266"/>
    </row>
    <row r="99" spans="1:10" ht="17.399999999999999" x14ac:dyDescent="0.3">
      <c r="A99" s="264">
        <v>11233600</v>
      </c>
      <c r="B99" s="264">
        <v>8</v>
      </c>
      <c r="C99" s="39" t="str">
        <f>IFERROR(IF(ISBLANK(A99),"",VLOOKUP(A99,frente!A$2:D$9835,2,FALSE)),"")</f>
        <v xml:space="preserve">CONTENEDOR POP 2.0 CUADRADO DE 2,6LTS.       </v>
      </c>
      <c r="D99" s="32">
        <f>IFERROR(IF(ISBLANK(A99),"",VLOOKUP(A99,frente!A$1:D$99866,3,FALSE)),"")</f>
        <v>17562.80317064466</v>
      </c>
      <c r="E99" s="33">
        <f>IFERROR(IF(ISBLANK(B99),"",VLOOKUP(A99,frente!A$2:D$9835,4,FALSE)),"")</f>
        <v>4</v>
      </c>
      <c r="F99" s="34">
        <f t="shared" si="2"/>
        <v>140502.42536515728</v>
      </c>
      <c r="G99" s="3"/>
      <c r="H99" s="40" t="str">
        <f>IF(ISBLANK(A99),"",IF(IFERROR(IF(ISBLANK(A99),"",VLOOKUP(A99,frente!A$2:G$976,5,FALSE)),"")="","N/A",IFERROR(IF(ISBLANK(A99),"",VLOOKUP(A99,frente!A$2:G$976,5,FALSE)),"")))</f>
        <v>1C414</v>
      </c>
      <c r="I99" s="40" t="str">
        <f>IF(ISBLANK(A99),"",IF(IFERROR(IF(ISBLANK(A99),"",VLOOKUP(A99,frente!A$2:G$976,6,FALSE)),"")="","N/A",IFERROR(IF(ISBLANK(A99),"",VLOOKUP(A99,frente!A$2:G$976,6,FALSE)),"")))</f>
        <v>E532</v>
      </c>
    </row>
    <row r="100" spans="1:10" ht="17.399999999999999" x14ac:dyDescent="0.3">
      <c r="A100" s="264" t="s">
        <v>92</v>
      </c>
      <c r="B100" s="277">
        <v>1</v>
      </c>
      <c r="C100" s="39" t="str">
        <f>IFERROR(IF(ISBLANK(A100),"",VLOOKUP(A100,frente!A$2:D$9835,2,FALSE)),"")</f>
        <v>FRASCO C/TAPA DE BAMBOO 1000ml</v>
      </c>
      <c r="D100" s="32">
        <f>IFERROR(IF(ISBLANK(A100),"",VLOOKUP(A100,frente!A$1:D$99866,3,FALSE)),"")</f>
        <v>10640.708206408313</v>
      </c>
      <c r="E100" s="33">
        <f>IFERROR(IF(ISBLANK(B100),"",VLOOKUP(A100,frente!A$2:D$9835,4,FALSE)),"")</f>
        <v>6</v>
      </c>
      <c r="F100" s="34">
        <f t="shared" si="2"/>
        <v>10640.708206408313</v>
      </c>
      <c r="G100" s="3"/>
      <c r="H100" s="40" t="str">
        <f>IF(ISBLANK(A100),"",IF(IFERROR(IF(ISBLANK(A100),"",VLOOKUP(A100,frente!A$2:G$976,5,FALSE)),"")="","N/A",IFERROR(IF(ISBLANK(A100),"",VLOOKUP(A100,frente!A$2:G$976,5,FALSE)),"")))</f>
        <v>1C424</v>
      </c>
      <c r="I100" s="40" t="str">
        <f>IF(ISBLANK(A100),"",IF(IFERROR(IF(ISBLANK(A100),"",VLOOKUP(A100,frente!A$2:G$976,6,FALSE)),"")="","N/A",IFERROR(IF(ISBLANK(A100),"",VLOOKUP(A100,frente!A$2:G$976,6,FALSE)),"")))</f>
        <v>C231</v>
      </c>
    </row>
    <row r="101" spans="1:10" ht="17.399999999999999" x14ac:dyDescent="0.3">
      <c r="A101" s="264">
        <v>700006</v>
      </c>
      <c r="B101" s="277">
        <v>3</v>
      </c>
      <c r="C101" s="39" t="str">
        <f>IFERROR(IF(ISBLANK(A101),"",VLOOKUP(A101,frente!A$2:D$9835,2,FALSE)),"")</f>
        <v>CAFETERA KENIA NOIR 6 TAZAS</v>
      </c>
      <c r="D101" s="32">
        <f>IFERROR(IF(ISBLANK(A101),"",VLOOKUP(A101,frente!A$1:D$99866,3,FALSE)),"")</f>
        <v>23233.44723048322</v>
      </c>
      <c r="E101" s="33">
        <f>IFERROR(IF(ISBLANK(B101),"",VLOOKUP(A101,frente!A$2:D$9835,4,FALSE)),"")</f>
        <v>6</v>
      </c>
      <c r="F101" s="34">
        <f t="shared" si="2"/>
        <v>69700.341691449663</v>
      </c>
      <c r="G101" s="3"/>
      <c r="H101" s="40" t="str">
        <f>IF(ISBLANK(A101),"",IF(IFERROR(IF(ISBLANK(A101),"",VLOOKUP(A101,frente!A$2:G$976,5,FALSE)),"")="","N/A",IFERROR(IF(ISBLANK(A101),"",VLOOKUP(A101,frente!A$2:G$976,5,FALSE)),"")))</f>
        <v>1ESC</v>
      </c>
      <c r="I101" s="40">
        <f>IF(ISBLANK(A101),"",IF(IFERROR(IF(ISBLANK(A101),"",VLOOKUP(A101,frente!A$2:G$976,6,FALSE)),"")="","N/A",IFERROR(IF(ISBLANK(A101),"",VLOOKUP(A101,frente!A$2:G$976,6,FALSE)),"")))</f>
        <v>0</v>
      </c>
    </row>
    <row r="102" spans="1:10" ht="17.399999999999999" x14ac:dyDescent="0.3">
      <c r="A102" s="264">
        <v>200006</v>
      </c>
      <c r="B102" s="264">
        <v>3</v>
      </c>
      <c r="C102" s="39" t="str">
        <f>IFERROR(IF(ISBLANK(A102),"",VLOOKUP(A102,frente!A$2:D$9835,2,FALSE)),"")</f>
        <v>CAFETERA COLOMBIA NOIR 6 TAZAS</v>
      </c>
      <c r="D102" s="32">
        <f>IFERROR(IF(ISBLANK(A102),"",VLOOKUP(A102,frente!A$1:D$99866,3,FALSE)),"")</f>
        <v>23233.44723048322</v>
      </c>
      <c r="E102" s="33">
        <f>IFERROR(IF(ISBLANK(B102),"",VLOOKUP(A102,frente!A$2:D$9835,4,FALSE)),"")</f>
        <v>6</v>
      </c>
      <c r="F102" s="34">
        <f t="shared" si="2"/>
        <v>69700.341691449663</v>
      </c>
      <c r="G102" s="3"/>
      <c r="H102" s="40" t="str">
        <f>IF(ISBLANK(A102),"",IF(IFERROR(IF(ISBLANK(A102),"",VLOOKUP(A102,frente!A$2:G$976,5,FALSE)),"")="","N/A",IFERROR(IF(ISBLANK(A102),"",VLOOKUP(A102,frente!A$2:G$976,5,FALSE)),"")))</f>
        <v>1ESC2N</v>
      </c>
      <c r="I102" s="40" t="str">
        <f>IF(ISBLANK(A102),"",IF(IFERROR(IF(ISBLANK(A102),"",VLOOKUP(A102,frente!A$2:G$976,6,FALSE)),"")="","N/A",IFERROR(IF(ISBLANK(A102),"",VLOOKUP(A102,frente!A$2:G$976,6,FALSE)),"")))</f>
        <v>C732</v>
      </c>
    </row>
    <row r="103" spans="1:10" ht="17.399999999999999" x14ac:dyDescent="0.3">
      <c r="A103" s="264">
        <v>200012</v>
      </c>
      <c r="B103" s="264">
        <v>2</v>
      </c>
      <c r="C103" s="39" t="str">
        <f>IFERROR(IF(ISBLANK(A103),"",VLOOKUP(A103,frente!A$2:D$9835,2,FALSE)),"")</f>
        <v>CAFETERA COLOMBIA NOIR  12 TAZAS</v>
      </c>
      <c r="D103" s="32">
        <f>IFERROR(IF(ISBLANK(A103),"",VLOOKUP(A103,frente!A$1:D$99866,3,FALSE)),"")</f>
        <v>39176.301129789194</v>
      </c>
      <c r="E103" s="33">
        <f>IFERROR(IF(ISBLANK(B103),"",VLOOKUP(A103,frente!A$2:D$9835,4,FALSE)),"")</f>
        <v>6</v>
      </c>
      <c r="F103" s="34">
        <f t="shared" si="2"/>
        <v>78352.602259578387</v>
      </c>
      <c r="G103" s="3"/>
      <c r="H103" s="40" t="str">
        <f>IF(ISBLANK(A103),"",IF(IFERROR(IF(ISBLANK(A103),"",VLOOKUP(A103,frente!A$2:G$976,5,FALSE)),"")="","N/A",IFERROR(IF(ISBLANK(A103),"",VLOOKUP(A103,frente!A$2:G$976,5,FALSE)),"")))</f>
        <v>1ESC4N</v>
      </c>
      <c r="I103" s="40" t="str">
        <f>IF(ISBLANK(A103),"",IF(IFERROR(IF(ISBLANK(A103),"",VLOOKUP(A103,frente!A$2:G$976,6,FALSE)),"")="","N/A",IFERROR(IF(ISBLANK(A103),"",VLOOKUP(A103,frente!A$2:G$976,6,FALSE)),"")))</f>
        <v>B622/C731</v>
      </c>
    </row>
    <row r="104" spans="1:10" ht="17.399999999999999" x14ac:dyDescent="0.3">
      <c r="A104" s="264">
        <v>50012</v>
      </c>
      <c r="B104" s="277">
        <v>1</v>
      </c>
      <c r="C104" s="39" t="str">
        <f>IFERROR(IF(ISBLANK(A104),"",VLOOKUP(A104,frente!A$2:D$9835,2,FALSE)),"")</f>
        <v>CAFETERA JAMAICA INDUCCIÓN 12 TAZAS</v>
      </c>
      <c r="D104" s="32">
        <f>IFERROR(IF(ISBLANK(A104),"",VLOOKUP(A104,frente!A$1:D$99866,3,FALSE)),"")</f>
        <v>45329.639524215279</v>
      </c>
      <c r="E104" s="33">
        <f>IFERROR(IF(ISBLANK(B104),"",VLOOKUP(A104,frente!A$2:D$9835,4,FALSE)),"")</f>
        <v>6</v>
      </c>
      <c r="F104" s="34">
        <f t="shared" si="2"/>
        <v>45329.639524215279</v>
      </c>
      <c r="G104" s="3"/>
      <c r="H104" s="40" t="str">
        <f>IF(ISBLANK(A104),"",IF(IFERROR(IF(ISBLANK(A104),"",VLOOKUP(A104,frente!A$2:G$976,5,FALSE)),"")="","N/A",IFERROR(IF(ISBLANK(A104),"",VLOOKUP(A104,frente!A$2:G$976,5,FALSE)),"")))</f>
        <v>1ESCF</v>
      </c>
      <c r="I104" s="40">
        <f>IF(ISBLANK(A104),"",IF(IFERROR(IF(ISBLANK(A104),"",VLOOKUP(A104,frente!A$2:G$976,6,FALSE)),"")="","N/A",IFERROR(IF(ISBLANK(A104),"",VLOOKUP(A104,frente!A$2:G$976,6,FALSE)),"")))</f>
        <v>0</v>
      </c>
    </row>
    <row r="105" spans="1:10" ht="17.399999999999999" x14ac:dyDescent="0.3">
      <c r="A105" s="264">
        <v>6080</v>
      </c>
      <c r="B105" s="277">
        <v>1</v>
      </c>
      <c r="C105" s="39" t="str">
        <f>IFERROR(IF(ISBLANK(A105),"",VLOOKUP(A105,frente!A$2:D$9835,2,FALSE)),"")</f>
        <v>CAFETERA JAMAICA 6TZ+CUCHARITAS</v>
      </c>
      <c r="D105" s="32">
        <f>IFERROR(IF(ISBLANK(A105),"",VLOOKUP(A105,frente!A$1:D$99866,3,FALSE)),"")</f>
        <v>28139.331000000002</v>
      </c>
      <c r="E105" s="33">
        <f>IFERROR(IF(ISBLANK(B105),"",VLOOKUP(A105,frente!A$2:D$9835,4,FALSE)),"")</f>
        <v>6</v>
      </c>
      <c r="F105" s="34">
        <f t="shared" si="2"/>
        <v>28139.331000000002</v>
      </c>
      <c r="G105" s="3"/>
      <c r="H105" s="40" t="str">
        <f>IF(ISBLANK(A105),"",IF(IFERROR(IF(ISBLANK(A105),"",VLOOKUP(A105,frente!A$2:G$976,5,FALSE)),"")="","N/A",IFERROR(IF(ISBLANK(A105),"",VLOOKUP(A105,frente!A$2:G$976,5,FALSE)),"")))</f>
        <v>1ESCF</v>
      </c>
      <c r="I105" s="40">
        <f>IF(ISBLANK(A105),"",IF(IFERROR(IF(ISBLANK(A105),"",VLOOKUP(A105,frente!A$2:G$976,6,FALSE)),"")="","N/A",IFERROR(IF(ISBLANK(A105),"",VLOOKUP(A105,frente!A$2:G$976,6,FALSE)),"")))</f>
        <v>0</v>
      </c>
    </row>
    <row r="106" spans="1:10" ht="17.399999999999999" x14ac:dyDescent="0.3">
      <c r="A106" s="264">
        <v>300006</v>
      </c>
      <c r="B106" s="264">
        <v>1</v>
      </c>
      <c r="C106" s="39" t="str">
        <f>IFERROR(IF(ISBLANK(A106),"",VLOOKUP(A106,frente!A$2:D$9835,2,FALSE)),"")</f>
        <v>CAFETERA COLOMBIA 6 TAZAS</v>
      </c>
      <c r="D106" s="32">
        <f>IFERROR(IF(ISBLANK(A106),"",VLOOKUP(A106,frente!A$1:D$99866,3,FALSE)),"")</f>
        <v>19573.966531176346</v>
      </c>
      <c r="E106" s="33">
        <f>IFERROR(IF(ISBLANK(B106),"",VLOOKUP(A106,frente!A$2:D$9835,4,FALSE)),"")</f>
        <v>6</v>
      </c>
      <c r="F106" s="34">
        <f t="shared" si="2"/>
        <v>19573.966531176346</v>
      </c>
      <c r="G106" s="3"/>
      <c r="H106" s="40" t="str">
        <f>IF(ISBLANK(A106),"",IF(IFERROR(IF(ISBLANK(A106),"",VLOOKUP(A106,frente!A$2:G$976,5,FALSE)),"")="","N/A",IFERROR(IF(ISBLANK(A106),"",VLOOKUP(A106,frente!A$2:G$976,5,FALSE)),"")))</f>
        <v>1ESCN</v>
      </c>
      <c r="I106" s="40" t="str">
        <f>IF(ISBLANK(A106),"",IF(IFERROR(IF(ISBLANK(A106),"",VLOOKUP(A106,frente!A$2:G$976,6,FALSE)),"")="","N/A",IFERROR(IF(ISBLANK(A106),"",VLOOKUP(A106,frente!A$2:G$976,6,FALSE)),"")))</f>
        <v>B421</v>
      </c>
    </row>
    <row r="107" spans="1:10" ht="17.399999999999999" x14ac:dyDescent="0.3">
      <c r="A107" s="264">
        <v>45042</v>
      </c>
      <c r="B107" s="277">
        <v>1</v>
      </c>
      <c r="C107" s="39" t="str">
        <f>IFERROR(IF(ISBLANK(A107),"",VLOOKUP(A107,frente!A$2:D$9835,2,FALSE)),"")</f>
        <v>Cabezal de escoba de gomapluma Classic 34cm</v>
      </c>
      <c r="D107" s="32">
        <f>IFERROR(IF(ISBLANK(A107),"",VLOOKUP(A107,frente!A$1:D$99866,3,FALSE)),"")</f>
        <v>12529.550000000001</v>
      </c>
      <c r="E107" s="33">
        <f>IFERROR(IF(ISBLANK(B107),"",VLOOKUP(A107,frente!A$2:D$9835,4,FALSE)),"")</f>
        <v>4</v>
      </c>
      <c r="F107" s="34">
        <f t="shared" si="2"/>
        <v>12529.550000000001</v>
      </c>
      <c r="G107" s="3"/>
      <c r="H107" s="40" t="str">
        <f>IF(ISBLANK(A107),"",IF(IFERROR(IF(ISBLANK(A107),"",VLOOKUP(A107,frente!A$2:G$976,5,FALSE)),"")="","N/A",IFERROR(IF(ISBLANK(A107),"",VLOOKUP(A107,frente!A$2:G$976,5,FALSE)),"")))</f>
        <v>2A</v>
      </c>
      <c r="I107" s="40">
        <f>IF(ISBLANK(A107),"",IF(IFERROR(IF(ISBLANK(A107),"",VLOOKUP(A107,frente!A$2:G$976,6,FALSE)),"")="","N/A",IFERROR(IF(ISBLANK(A107),"",VLOOKUP(A107,frente!A$2:G$976,6,FALSE)),"")))</f>
        <v>0</v>
      </c>
    </row>
    <row r="108" spans="1:10" ht="17.399999999999999" x14ac:dyDescent="0.3">
      <c r="A108" s="264">
        <v>61098</v>
      </c>
      <c r="B108" s="277">
        <v>1</v>
      </c>
      <c r="C108" s="39" t="str">
        <f>IFERROR(IF(ISBLANK(A108),"",VLOOKUP(A108,frente!A$2:D$9835,2,FALSE)),"")</f>
        <v>Balanza analógica Tempo White</v>
      </c>
      <c r="D108" s="32">
        <f>IFERROR(IF(ISBLANK(A108),"",VLOOKUP(A108,frente!A$1:D$99866,3,FALSE)),"")</f>
        <v>34329.734213986019</v>
      </c>
      <c r="E108" s="33">
        <f>IFERROR(IF(ISBLANK(B108),"",VLOOKUP(A108,frente!A$2:D$9835,4,FALSE)),"")</f>
        <v>1</v>
      </c>
      <c r="F108" s="34">
        <f t="shared" si="2"/>
        <v>34329.734213986019</v>
      </c>
      <c r="G108" s="3"/>
      <c r="H108" s="40" t="str">
        <f>IF(ISBLANK(A108),"",IF(IFERROR(IF(ISBLANK(A108),"",VLOOKUP(A108,frente!A$2:G$976,5,FALSE)),"")="","N/A",IFERROR(IF(ISBLANK(A108),"",VLOOKUP(A108,frente!A$2:G$976,5,FALSE)),"")))</f>
        <v>2A e</v>
      </c>
      <c r="I108" s="40">
        <f>IF(ISBLANK(A108),"",IF(IFERROR(IF(ISBLANK(A108),"",VLOOKUP(A108,frente!A$2:G$976,6,FALSE)),"")="","N/A",IFERROR(IF(ISBLANK(A108),"",VLOOKUP(A108,frente!A$2:G$976,6,FALSE)),"")))</f>
        <v>0</v>
      </c>
    </row>
    <row r="109" spans="1:10" ht="17.399999999999999" x14ac:dyDescent="0.3">
      <c r="A109" s="264">
        <v>3190</v>
      </c>
      <c r="B109" s="264">
        <v>6</v>
      </c>
      <c r="C109" s="39" t="str">
        <f>IFERROR(IF(ISBLANK(A109),"",VLOOKUP(A109,frente!A$2:D$9835,2,FALSE)),"")</f>
        <v>Frasco de vidrio de 0.135lts para conservar mermeladas y dulces</v>
      </c>
      <c r="D109" s="32">
        <f>IFERROR(IF(ISBLANK(A109),"",VLOOKUP(A109,frente!A$1:D$99866,3,FALSE)),"")</f>
        <v>6431.0000000000009</v>
      </c>
      <c r="E109" s="33">
        <f>IFERROR(IF(ISBLANK(B109),"",VLOOKUP(A109,frente!A$2:D$9835,4,FALSE)),"")</f>
        <v>6</v>
      </c>
      <c r="F109" s="34">
        <f t="shared" si="2"/>
        <v>38586.000000000007</v>
      </c>
      <c r="G109" s="3"/>
      <c r="H109" s="40" t="str">
        <f>IF(ISBLANK(A109),"",IF(IFERROR(IF(ISBLANK(A109),"",VLOOKUP(A109,frente!A$2:G$976,5,FALSE)),"")="","N/A",IFERROR(IF(ISBLANK(A109),"",VLOOKUP(A109,frente!A$2:G$976,5,FALSE)),"")))</f>
        <v>2A e</v>
      </c>
      <c r="I109" s="40">
        <f>IF(ISBLANK(A109),"",IF(IFERROR(IF(ISBLANK(A109),"",VLOOKUP(A109,frente!A$2:G$976,6,FALSE)),"")="","N/A",IFERROR(IF(ISBLANK(A109),"",VLOOKUP(A109,frente!A$2:G$976,6,FALSE)),"")))</f>
        <v>0</v>
      </c>
    </row>
    <row r="110" spans="1:10" ht="17.399999999999999" x14ac:dyDescent="0.3">
      <c r="A110" s="264">
        <v>3192</v>
      </c>
      <c r="B110" s="264">
        <v>12</v>
      </c>
      <c r="C110" s="39" t="str">
        <f>IFERROR(IF(ISBLANK(A110),"",VLOOKUP(A110,frente!A$2:D$9835,2,FALSE)),"")</f>
        <v>Jarra de vidrio Clip top 370ml</v>
      </c>
      <c r="D110" s="32">
        <f>IFERROR(IF(ISBLANK(A110),"",VLOOKUP(A110,frente!A$1:D$99866,3,FALSE)),"")</f>
        <v>7383.2657830530243</v>
      </c>
      <c r="E110" s="33">
        <f>IFERROR(IF(ISBLANK(B110),"",VLOOKUP(A110,frente!A$2:D$9835,4,FALSE)),"")</f>
        <v>6</v>
      </c>
      <c r="F110" s="34">
        <f t="shared" si="2"/>
        <v>88599.189396636299</v>
      </c>
      <c r="G110" s="3"/>
      <c r="H110" s="40" t="str">
        <f>IF(ISBLANK(A110),"",IF(IFERROR(IF(ISBLANK(A110),"",VLOOKUP(A110,frente!A$2:G$976,5,FALSE)),"")="","N/A",IFERROR(IF(ISBLANK(A110),"",VLOOKUP(A110,frente!A$2:G$976,5,FALSE)),"")))</f>
        <v>2A E</v>
      </c>
      <c r="I110" s="40">
        <f>IF(ISBLANK(A110),"",IF(IFERROR(IF(ISBLANK(A110),"",VLOOKUP(A110,frente!A$2:G$976,6,FALSE)),"")="","N/A",IFERROR(IF(ISBLANK(A110),"",VLOOKUP(A110,frente!A$2:G$976,6,FALSE)),"")))</f>
        <v>0</v>
      </c>
    </row>
    <row r="111" spans="1:10" ht="17.399999999999999" x14ac:dyDescent="0.3">
      <c r="A111" s="264">
        <v>61509</v>
      </c>
      <c r="B111" s="277">
        <v>1</v>
      </c>
      <c r="C111" s="39" t="str">
        <f>IFERROR(IF(ISBLANK(A111),"",VLOOKUP(A111,frente!A$2:D$9835,2,FALSE)),"")</f>
        <v>Balanza de cocina digital Page Profi 200 de acero inoxidable</v>
      </c>
      <c r="D111" s="32">
        <f>IFERROR(IF(ISBLANK(A111),"",VLOOKUP(A111,frente!A$1:D$99866,3,FALSE)),"")</f>
        <v>64179.200000000004</v>
      </c>
      <c r="E111" s="33">
        <f>IFERROR(IF(ISBLANK(B111),"",VLOOKUP(A111,frente!A$2:D$9835,4,FALSE)),"")</f>
        <v>4</v>
      </c>
      <c r="F111" s="34">
        <f t="shared" si="2"/>
        <v>64179.200000000004</v>
      </c>
      <c r="G111" s="3"/>
      <c r="H111" s="40" t="str">
        <f>IF(ISBLANK(A111),"",IF(IFERROR(IF(ISBLANK(A111),"",VLOOKUP(A111,frente!A$2:G$976,5,FALSE)),"")="","N/A",IFERROR(IF(ISBLANK(A111),"",VLOOKUP(A111,frente!A$2:G$976,5,FALSE)),"")))</f>
        <v>2A e</v>
      </c>
      <c r="I111" s="40">
        <f>IF(ISBLANK(A111),"",IF(IFERROR(IF(ISBLANK(A111),"",VLOOKUP(A111,frente!A$2:G$976,6,FALSE)),"")="","N/A",IFERROR(IF(ISBLANK(A111),"",VLOOKUP(A111,frente!A$2:G$976,6,FALSE)),"")))</f>
        <v>0</v>
      </c>
    </row>
    <row r="112" spans="1:10" ht="17.399999999999999" x14ac:dyDescent="0.3">
      <c r="A112" s="264">
        <v>63856</v>
      </c>
      <c r="B112" s="277">
        <v>1</v>
      </c>
      <c r="C112" s="39" t="str">
        <f>IFERROR(IF(ISBLANK(A112),"",VLOOKUP(A112,frente!A$2:D$9835,2,FALSE)),"")</f>
        <v>Balanza Style Sense Safe 100</v>
      </c>
      <c r="D112" s="32">
        <f>IFERROR(IF(ISBLANK(A112),"",VLOOKUP(A112,frente!A$1:D$99866,3,FALSE)),"")</f>
        <v>39839.404706117093</v>
      </c>
      <c r="E112" s="33">
        <f>IFERROR(IF(ISBLANK(B112),"",VLOOKUP(A112,frente!A$2:D$9835,4,FALSE)),"")</f>
        <v>1</v>
      </c>
      <c r="F112" s="34">
        <f t="shared" si="2"/>
        <v>39839.404706117093</v>
      </c>
      <c r="G112" s="3"/>
      <c r="H112" s="40" t="str">
        <f>IF(ISBLANK(A112),"",IF(IFERROR(IF(ISBLANK(A112),"",VLOOKUP(A112,frente!A$2:G$976,5,FALSE)),"")="","N/A",IFERROR(IF(ISBLANK(A112),"",VLOOKUP(A112,frente!A$2:G$976,5,FALSE)),"")))</f>
        <v>2A e</v>
      </c>
      <c r="I112" s="40">
        <f>IF(ISBLANK(A112),"",IF(IFERROR(IF(ISBLANK(A112),"",VLOOKUP(A112,frente!A$2:G$976,6,FALSE)),"")="","N/A",IFERROR(IF(ISBLANK(A112),"",VLOOKUP(A112,frente!A$2:G$976,6,FALSE)),"")))</f>
        <v>0</v>
      </c>
    </row>
    <row r="113" spans="1:9" ht="17.399999999999999" x14ac:dyDescent="0.3">
      <c r="A113" s="264">
        <v>61505</v>
      </c>
      <c r="B113" s="277">
        <v>1</v>
      </c>
      <c r="C113" s="39" t="str">
        <f>IFERROR(IF(ISBLANK(A113),"",VLOOKUP(A113,frente!A$2:D$9835,2,FALSE)),"")</f>
        <v>Balanza Page Comfort 400, hasta 10 kgs, graduación 1g.</v>
      </c>
      <c r="D113" s="32">
        <f>IFERROR(IF(ISBLANK(A113),"",VLOOKUP(A113,frente!A$1:D$99866,3,FALSE)),"")</f>
        <v>41605.087122692188</v>
      </c>
      <c r="E113" s="33">
        <f>IFERROR(IF(ISBLANK(B113),"",VLOOKUP(A113,frente!A$2:D$9835,4,FALSE)),"")</f>
        <v>1</v>
      </c>
      <c r="F113" s="34">
        <f t="shared" si="2"/>
        <v>41605.087122692188</v>
      </c>
      <c r="G113" s="3"/>
      <c r="H113" s="40" t="str">
        <f>IF(ISBLANK(A113),"",IF(IFERROR(IF(ISBLANK(A113),"",VLOOKUP(A113,frente!A$2:G$976,5,FALSE)),"")="","N/A",IFERROR(IF(ISBLANK(A113),"",VLOOKUP(A113,frente!A$2:G$976,5,FALSE)),"")))</f>
        <v>2A114 e</v>
      </c>
      <c r="I113" s="40">
        <f>IF(ISBLANK(A113),"",IF(IFERROR(IF(ISBLANK(A113),"",VLOOKUP(A113,frente!A$2:G$976,6,FALSE)),"")="","N/A",IFERROR(IF(ISBLANK(A113),"",VLOOKUP(A113,frente!A$2:G$976,6,FALSE)),"")))</f>
        <v>0</v>
      </c>
    </row>
    <row r="114" spans="1:9" ht="17.399999999999999" x14ac:dyDescent="0.3">
      <c r="A114" s="264">
        <v>61512</v>
      </c>
      <c r="B114" s="277">
        <v>1</v>
      </c>
      <c r="C114" s="39" t="str">
        <f>IFERROR(IF(ISBLANK(A114),"",VLOOKUP(A114,frente!A$2:D$9835,2,FALSE)),"")</f>
        <v>Balanza Page Compact 300 Rosa</v>
      </c>
      <c r="D114" s="32">
        <f>IFERROR(IF(ISBLANK(A114),"",VLOOKUP(A114,frente!A$1:D$99866,3,FALSE)),"")</f>
        <v>33189.89158686062</v>
      </c>
      <c r="E114" s="33">
        <f>IFERROR(IF(ISBLANK(B114),"",VLOOKUP(A114,frente!A$2:D$9835,4,FALSE)),"")</f>
        <v>1</v>
      </c>
      <c r="F114" s="34">
        <f t="shared" si="2"/>
        <v>33189.89158686062</v>
      </c>
      <c r="G114" s="3"/>
      <c r="H114" s="40" t="str">
        <f>IF(ISBLANK(A114),"",IF(IFERROR(IF(ISBLANK(A114),"",VLOOKUP(A114,frente!A$2:G$976,5,FALSE)),"")="","N/A",IFERROR(IF(ISBLANK(A114),"",VLOOKUP(A114,frente!A$2:G$976,5,FALSE)),"")))</f>
        <v>2A116</v>
      </c>
      <c r="I114" s="40">
        <f>IF(ISBLANK(A114),"",IF(IFERROR(IF(ISBLANK(A114),"",VLOOKUP(A114,frente!A$2:G$976,6,FALSE)),"")="","N/A",IFERROR(IF(ISBLANK(A114),"",VLOOKUP(A114,frente!A$2:G$976,6,FALSE)),"")))</f>
        <v>0</v>
      </c>
    </row>
    <row r="115" spans="1:9" ht="17.399999999999999" x14ac:dyDescent="0.3">
      <c r="A115" s="264">
        <v>66220</v>
      </c>
      <c r="B115" s="277">
        <v>2</v>
      </c>
      <c r="C115" s="39" t="str">
        <f>IFERROR(IF(ISBLANK(A115),"",VLOOKUP(A115,frente!A$2:D$9835,2,FALSE)),"")</f>
        <v>Balanza de cocina COOKING STAR</v>
      </c>
      <c r="D115" s="32">
        <f>IFERROR(IF(ISBLANK(A115),"",VLOOKUP(A115,frente!A$1:D$99866,3,FALSE)),"")</f>
        <v>27800.706087757706</v>
      </c>
      <c r="E115" s="33">
        <f>IFERROR(IF(ISBLANK(B115),"",VLOOKUP(A115,frente!A$2:D$9835,4,FALSE)),"")</f>
        <v>4</v>
      </c>
      <c r="F115" s="34">
        <f t="shared" si="2"/>
        <v>55601.412175515412</v>
      </c>
      <c r="G115" s="3"/>
      <c r="H115" s="40" t="str">
        <f>IF(ISBLANK(A115),"",IF(IFERROR(IF(ISBLANK(A115),"",VLOOKUP(A115,frente!A$2:G$976,5,FALSE)),"")="","N/A",IFERROR(IF(ISBLANK(A115),"",VLOOKUP(A115,frente!A$2:G$976,5,FALSE)),"")))</f>
        <v>2A312</v>
      </c>
      <c r="I115" s="40" t="str">
        <f>IF(ISBLANK(A115),"",IF(IFERROR(IF(ISBLANK(A115),"",VLOOKUP(A115,frente!A$2:G$976,6,FALSE)),"")="","N/A",IFERROR(IF(ISBLANK(A115),"",VLOOKUP(A115,frente!A$2:G$976,6,FALSE)),"")))</f>
        <v>2A233</v>
      </c>
    </row>
    <row r="116" spans="1:9" ht="17.399999999999999" x14ac:dyDescent="0.3">
      <c r="A116" s="264">
        <v>23030</v>
      </c>
      <c r="B116" s="264">
        <v>1</v>
      </c>
      <c r="C116" s="39" t="str">
        <f>IFERROR(IF(ISBLANK(A116),"",VLOOKUP(A116,frente!A$2:D$9835,2,FALSE)),"")</f>
        <v>Picador rotativo</v>
      </c>
      <c r="D116" s="32">
        <f>IFERROR(IF(ISBLANK(A116),"",VLOOKUP(A116,frente!A$1:D$99866,3,FALSE)),"")</f>
        <v>24123.88</v>
      </c>
      <c r="E116" s="33">
        <f>IFERROR(IF(ISBLANK(B116),"",VLOOKUP(A116,frente!A$2:D$9835,4,FALSE)),"")</f>
        <v>6</v>
      </c>
      <c r="F116" s="34">
        <f t="shared" si="2"/>
        <v>24123.88</v>
      </c>
      <c r="G116" s="3"/>
      <c r="H116" s="40" t="str">
        <f>IF(ISBLANK(A116),"",IF(IFERROR(IF(ISBLANK(A116),"",VLOOKUP(A116,frente!A$2:G$976,5,FALSE)),"")="","N/A",IFERROR(IF(ISBLANK(A116),"",VLOOKUP(A116,frente!A$2:G$976,5,FALSE)),"")))</f>
        <v>2A321 e</v>
      </c>
      <c r="I116" s="40" t="str">
        <f>IF(ISBLANK(A116),"",IF(IFERROR(IF(ISBLANK(A116),"",VLOOKUP(A116,frente!A$2:G$976,6,FALSE)),"")="","N/A",IFERROR(IF(ISBLANK(A116),"",VLOOKUP(A116,frente!A$2:G$976,6,FALSE)),"")))</f>
        <v>2A332</v>
      </c>
    </row>
    <row r="117" spans="1:9" ht="17.399999999999999" x14ac:dyDescent="0.3">
      <c r="A117" s="264">
        <v>23170</v>
      </c>
      <c r="B117" s="264">
        <v>1</v>
      </c>
      <c r="C117" s="39" t="str">
        <f>IFERROR(IF(ISBLANK(A117),"",VLOOKUP(A117,frente!A$2:D$9835,2,FALSE)),"")</f>
        <v>Mandolina 5 en 1</v>
      </c>
      <c r="D117" s="32">
        <f>IFERROR(IF(ISBLANK(A117),"",VLOOKUP(A117,frente!A$1:D$99866,3,FALSE)),"")</f>
        <v>25238.950000000004</v>
      </c>
      <c r="E117" s="33">
        <f>IFERROR(IF(ISBLANK(B117),"",VLOOKUP(A117,frente!A$2:D$9835,4,FALSE)),"")</f>
        <v>3</v>
      </c>
      <c r="F117" s="34">
        <f t="shared" si="2"/>
        <v>25238.950000000004</v>
      </c>
      <c r="G117" s="3"/>
      <c r="H117" s="40" t="str">
        <f>IF(ISBLANK(A117),"",IF(IFERROR(IF(ISBLANK(A117),"",VLOOKUP(A117,frente!A$2:G$976,5,FALSE)),"")="","N/A",IFERROR(IF(ISBLANK(A117),"",VLOOKUP(A117,frente!A$2:G$976,5,FALSE)),"")))</f>
        <v>2A323 e</v>
      </c>
      <c r="I117" s="40" t="str">
        <f>IF(ISBLANK(A117),"",IF(IFERROR(IF(ISBLANK(A117),"",VLOOKUP(A117,frente!A$2:G$976,6,FALSE)),"")="","N/A",IFERROR(IF(ISBLANK(A117),"",VLOOKUP(A117,frente!A$2:G$976,6,FALSE)),"")))</f>
        <v>2A331</v>
      </c>
    </row>
    <row r="118" spans="1:9" ht="17.399999999999999" x14ac:dyDescent="0.3">
      <c r="A118" s="264">
        <v>63853</v>
      </c>
      <c r="B118" s="277">
        <v>2</v>
      </c>
      <c r="C118" s="39" t="str">
        <f>IFERROR(IF(ISBLANK(A118),"",VLOOKUP(A118,frente!A$2:D$9835,2,FALSE)),"")</f>
        <v>Balanza Style Sense Comfort 100</v>
      </c>
      <c r="D118" s="32">
        <f>IFERROR(IF(ISBLANK(A118),"",VLOOKUP(A118,frente!A$1:D$99866,3,FALSE)),"")</f>
        <v>36652.252329627714</v>
      </c>
      <c r="E118" s="33">
        <f>IFERROR(IF(ISBLANK(B118),"",VLOOKUP(A118,frente!A$2:D$9835,4,FALSE)),"")</f>
        <v>1</v>
      </c>
      <c r="F118" s="34">
        <f t="shared" si="2"/>
        <v>73304.504659255428</v>
      </c>
      <c r="G118" s="3"/>
      <c r="H118" s="40" t="str">
        <f>IF(ISBLANK(A118),"",IF(IFERROR(IF(ISBLANK(A118),"",VLOOKUP(A118,frente!A$2:G$976,5,FALSE)),"")="","N/A",IFERROR(IF(ISBLANK(A118),"",VLOOKUP(A118,frente!A$2:G$976,5,FALSE)),"")))</f>
        <v>2A414 e</v>
      </c>
      <c r="I118" s="40">
        <f>IF(ISBLANK(A118),"",IF(IFERROR(IF(ISBLANK(A118),"",VLOOKUP(A118,frente!A$2:G$976,6,FALSE)),"")="","N/A",IFERROR(IF(ISBLANK(A118),"",VLOOKUP(A118,frente!A$2:G$976,6,FALSE)),"")))</f>
        <v>0</v>
      </c>
    </row>
    <row r="119" spans="1:9" ht="17.399999999999999" x14ac:dyDescent="0.3">
      <c r="A119" s="264">
        <v>3212</v>
      </c>
      <c r="B119" s="277">
        <v>2</v>
      </c>
      <c r="C119" s="39" t="str">
        <f>IFERROR(IF(ISBLANK(A119),"",VLOOKUP(A119,frente!A$2:D$9835,2,FALSE)),"")</f>
        <v>Frasco de vidrio hexagonal 1.700lts. para conservar mermeladas y dulces</v>
      </c>
      <c r="D119" s="32">
        <f>IFERROR(IF(ISBLANK(A119),"",VLOOKUP(A119,frente!A$1:D$99866,3,FALSE)),"")</f>
        <v>8665.5</v>
      </c>
      <c r="E119" s="33">
        <f>IFERROR(IF(ISBLANK(B119),"",VLOOKUP(A119,frente!A$2:D$9835,4,FALSE)),"")</f>
        <v>12</v>
      </c>
      <c r="F119" s="34">
        <f t="shared" si="2"/>
        <v>17331</v>
      </c>
      <c r="G119" s="3"/>
      <c r="H119" s="40" t="str">
        <f>IF(ISBLANK(A119),"",IF(IFERROR(IF(ISBLANK(A119),"",VLOOKUP(A119,frente!A$2:G$976,5,FALSE)),"")="","N/A",IFERROR(IF(ISBLANK(A119),"",VLOOKUP(A119,frente!A$2:G$976,5,FALSE)),"")))</f>
        <v>2A612 e</v>
      </c>
      <c r="I119" s="40" t="str">
        <f>IF(ISBLANK(A119),"",IF(IFERROR(IF(ISBLANK(A119),"",VLOOKUP(A119,frente!A$2:G$976,6,FALSE)),"")="","N/A",IFERROR(IF(ISBLANK(A119),"",VLOOKUP(A119,frente!A$2:G$976,6,FALSE)),"")))</f>
        <v>2A634</v>
      </c>
    </row>
    <row r="120" spans="1:9" ht="17.399999999999999" x14ac:dyDescent="0.3">
      <c r="A120" s="264">
        <v>3209</v>
      </c>
      <c r="B120" s="277">
        <v>2</v>
      </c>
      <c r="C120" s="39" t="str">
        <f>IFERROR(IF(ISBLANK(A120),"",VLOOKUP(A120,frente!A$2:D$9835,2,FALSE)),"")</f>
        <v>Frasco de vidrio hexagonal 0.106lts. para conservar mermeladas y dulces</v>
      </c>
      <c r="D120" s="32">
        <f>IFERROR(IF(ISBLANK(A120),"",VLOOKUP(A120,frente!A$1:D$99866,3,FALSE)),"")</f>
        <v>2877.6000000000004</v>
      </c>
      <c r="E120" s="33">
        <f>IFERROR(IF(ISBLANK(B120),"",VLOOKUP(A120,frente!A$2:D$9835,4,FALSE)),"")</f>
        <v>18</v>
      </c>
      <c r="F120" s="34">
        <f t="shared" si="2"/>
        <v>5755.2000000000007</v>
      </c>
      <c r="G120" s="3"/>
      <c r="H120" s="40" t="str">
        <f>IF(ISBLANK(A120),"",IF(IFERROR(IF(ISBLANK(A120),"",VLOOKUP(A120,frente!A$2:G$976,5,FALSE)),"")="","N/A",IFERROR(IF(ISBLANK(A120),"",VLOOKUP(A120,frente!A$2:G$976,5,FALSE)),"")))</f>
        <v>2A614 e</v>
      </c>
      <c r="I120" s="40" t="str">
        <f>IF(ISBLANK(A120),"",IF(IFERROR(IF(ISBLANK(A120),"",VLOOKUP(A120,frente!A$2:G$976,6,FALSE)),"")="","N/A",IFERROR(IF(ISBLANK(A120),"",VLOOKUP(A120,frente!A$2:G$976,6,FALSE)),"")))</f>
        <v>2A635</v>
      </c>
    </row>
    <row r="121" spans="1:9" ht="17.399999999999999" x14ac:dyDescent="0.3">
      <c r="A121" s="264" t="s">
        <v>114</v>
      </c>
      <c r="B121" s="277">
        <v>4</v>
      </c>
      <c r="C121" s="39" t="str">
        <f>IFERROR(IF(ISBLANK(A121),"",VLOOKUP(A121,frente!A$2:D$9835,2,FALSE)),"")</f>
        <v>CUCHILLO JAMONERO 26cm</v>
      </c>
      <c r="D121" s="32">
        <f>IFERROR(IF(ISBLANK(A121),"",VLOOKUP(A121,frente!A$1:D$99866,3,FALSE)),"")</f>
        <v>12137.275896086374</v>
      </c>
      <c r="E121" s="33">
        <f>IFERROR(IF(ISBLANK(B121),"",VLOOKUP(A121,frente!A$2:D$9835,4,FALSE)),"")</f>
        <v>6</v>
      </c>
      <c r="F121" s="34">
        <f t="shared" si="2"/>
        <v>48549.103584345496</v>
      </c>
      <c r="G121" s="3"/>
      <c r="H121" s="40" t="str">
        <f>IF(ISBLANK(A121),"",IF(IFERROR(IF(ISBLANK(A121),"",VLOOKUP(A121,frente!A$2:G$976,5,FALSE)),"")="","N/A",IFERROR(IF(ISBLANK(A121),"",VLOOKUP(A121,frente!A$2:G$976,5,FALSE)),"")))</f>
        <v>2A621</v>
      </c>
      <c r="I121" s="40">
        <f>IF(ISBLANK(A121),"",IF(IFERROR(IF(ISBLANK(A121),"",VLOOKUP(A121,frente!A$2:G$976,6,FALSE)),"")="","N/A",IFERROR(IF(ISBLANK(A121),"",VLOOKUP(A121,frente!A$2:G$976,6,FALSE)),"")))</f>
        <v>0</v>
      </c>
    </row>
    <row r="122" spans="1:9" ht="17.399999999999999" x14ac:dyDescent="0.3">
      <c r="A122" s="264">
        <v>5660</v>
      </c>
      <c r="B122" s="277">
        <v>2</v>
      </c>
      <c r="C122" s="39" t="str">
        <f>IFERROR(IF(ISBLANK(A122),"",VLOOKUP(A122,frente!A$2:D$9835,2,FALSE)),"")</f>
        <v xml:space="preserve">Cleana - Set of 2 - Rojo + Azul Dreamfarm </v>
      </c>
      <c r="D122" s="32">
        <f>IFERROR(IF(ISBLANK(A122),"",VLOOKUP(A122,frente!A$1:D$99866,3,FALSE)),"")</f>
        <v>8703.2000000000007</v>
      </c>
      <c r="E122" s="33">
        <f>IFERROR(IF(ISBLANK(B122),"",VLOOKUP(A122,frente!A$2:D$9835,4,FALSE)),"")</f>
        <v>4</v>
      </c>
      <c r="F122" s="34">
        <f t="shared" si="2"/>
        <v>17406.400000000001</v>
      </c>
      <c r="G122" s="3"/>
      <c r="H122" s="40" t="str">
        <f>IF(ISBLANK(A122),"",IF(IFERROR(IF(ISBLANK(A122),"",VLOOKUP(A122,frente!A$2:G$976,5,FALSE)),"")="","N/A",IFERROR(IF(ISBLANK(A122),"",VLOOKUP(A122,frente!A$2:G$976,5,FALSE)),"")))</f>
        <v xml:space="preserve">2B </v>
      </c>
      <c r="I122" s="40">
        <f>IF(ISBLANK(A122),"",IF(IFERROR(IF(ISBLANK(A122),"",VLOOKUP(A122,frente!A$2:G$976,6,FALSE)),"")="","N/A",IFERROR(IF(ISBLANK(A122),"",VLOOKUP(A122,frente!A$2:G$976,6,FALSE)),"")))</f>
        <v>0</v>
      </c>
    </row>
    <row r="123" spans="1:9" ht="17.399999999999999" x14ac:dyDescent="0.3">
      <c r="A123" s="264">
        <v>31205</v>
      </c>
      <c r="B123" s="264">
        <v>3</v>
      </c>
      <c r="C123" s="39" t="str">
        <f>IFERROR(IF(ISBLANK(A123),"",VLOOKUP(A123,frente!A$2:D$9835,2,FALSE)),"")</f>
        <v>Recipiente hermético 1400ml. para café</v>
      </c>
      <c r="D123" s="32">
        <f>IFERROR(IF(ISBLANK(A123),"",VLOOKUP(A123,frente!A$1:D$99866,3,FALSE)),"")</f>
        <v>14253.517162500002</v>
      </c>
      <c r="E123" s="33">
        <f>IFERROR(IF(ISBLANK(B123),"",VLOOKUP(A123,frente!A$2:D$9835,4,FALSE)),"")</f>
        <v>3</v>
      </c>
      <c r="F123" s="34">
        <f t="shared" si="2"/>
        <v>42760.551487500008</v>
      </c>
      <c r="G123" s="3"/>
      <c r="H123" s="40" t="str">
        <f>IF(ISBLANK(A123),"",IF(IFERROR(IF(ISBLANK(A123),"",VLOOKUP(A123,frente!A$2:G$976,5,FALSE)),"")="","N/A",IFERROR(IF(ISBLANK(A123),"",VLOOKUP(A123,frente!A$2:G$976,5,FALSE)),"")))</f>
        <v>2B221 e</v>
      </c>
      <c r="I123" s="40" t="str">
        <f>IF(ISBLANK(A123),"",IF(IFERROR(IF(ISBLANK(A123),"",VLOOKUP(A123,frente!A$2:G$976,6,FALSE)),"")="","N/A",IFERROR(IF(ISBLANK(A123),"",VLOOKUP(A123,frente!A$2:G$976,6,FALSE)),"")))</f>
        <v>2B231</v>
      </c>
    </row>
    <row r="124" spans="1:9" ht="17.399999999999999" x14ac:dyDescent="0.3">
      <c r="A124" s="264">
        <v>31201</v>
      </c>
      <c r="B124" s="264">
        <v>1</v>
      </c>
      <c r="C124" s="39" t="str">
        <f>IFERROR(IF(ISBLANK(A124),"",VLOOKUP(A124,frente!A$2:D$9835,2,FALSE)),"")</f>
        <v>Recipiente hermético 1100ml</v>
      </c>
      <c r="D124" s="32">
        <f>IFERROR(IF(ISBLANK(A124),"",VLOOKUP(A124,frente!A$1:D$99866,3,FALSE)),"")</f>
        <v>13363.929111643442</v>
      </c>
      <c r="E124" s="33">
        <f>IFERROR(IF(ISBLANK(B124),"",VLOOKUP(A124,frente!A$2:D$9835,4,FALSE)),"")</f>
        <v>3</v>
      </c>
      <c r="F124" s="34">
        <f t="shared" si="2"/>
        <v>13363.929111643442</v>
      </c>
      <c r="G124" s="3"/>
      <c r="H124" s="40" t="str">
        <f>IF(ISBLANK(A124),"",IF(IFERROR(IF(ISBLANK(A124),"",VLOOKUP(A124,frente!A$2:G$976,5,FALSE)),"")="","N/A",IFERROR(IF(ISBLANK(A124),"",VLOOKUP(A124,frente!A$2:G$976,5,FALSE)),"")))</f>
        <v>2B321</v>
      </c>
      <c r="I124" s="40" t="str">
        <f>IF(ISBLANK(A124),"",IF(IFERROR(IF(ISBLANK(A124),"",VLOOKUP(A124,frente!A$2:G$976,6,FALSE)),"")="","N/A",IFERROR(IF(ISBLANK(A124),"",VLOOKUP(A124,frente!A$2:G$976,6,FALSE)),"")))</f>
        <v>2B234</v>
      </c>
    </row>
    <row r="125" spans="1:9" ht="17.399999999999999" x14ac:dyDescent="0.3">
      <c r="A125" s="264">
        <v>3444</v>
      </c>
      <c r="B125" s="277">
        <v>3</v>
      </c>
      <c r="C125" s="39" t="str">
        <f>IFERROR(IF(ISBLANK(A125),"",VLOOKUP(A125,frente!A$2:D$9835,2,FALSE)),"")</f>
        <v>Exprimidor Fluicer - Naranja</v>
      </c>
      <c r="D125" s="32">
        <f>IFERROR(IF(ISBLANK(A125),"",VLOOKUP(A125,frente!A$1:D$99866,3,FALSE)),"")</f>
        <v>18352.400000000001</v>
      </c>
      <c r="E125" s="33">
        <f>IFERROR(IF(ISBLANK(B125),"",VLOOKUP(A125,frente!A$2:D$9835,4,FALSE)),"")</f>
        <v>4</v>
      </c>
      <c r="F125" s="34">
        <f t="shared" si="2"/>
        <v>55057.200000000004</v>
      </c>
      <c r="G125" s="3"/>
      <c r="H125" s="40" t="str">
        <f>IF(ISBLANK(A125),"",IF(IFERROR(IF(ISBLANK(A125),"",VLOOKUP(A125,frente!A$2:G$976,5,FALSE)),"")="","N/A",IFERROR(IF(ISBLANK(A125),"",VLOOKUP(A125,frente!A$2:G$976,5,FALSE)),"")))</f>
        <v>2B411</v>
      </c>
      <c r="I125" s="40">
        <f>IF(ISBLANK(A125),"",IF(IFERROR(IF(ISBLANK(A125),"",VLOOKUP(A125,frente!A$2:G$976,6,FALSE)),"")="","N/A",IFERROR(IF(ISBLANK(A125),"",VLOOKUP(A125,frente!A$2:G$976,6,FALSE)),"")))</f>
        <v>0</v>
      </c>
    </row>
    <row r="126" spans="1:9" ht="17.399999999999999" x14ac:dyDescent="0.3">
      <c r="A126" s="264">
        <v>3451</v>
      </c>
      <c r="B126" s="277">
        <v>3</v>
      </c>
      <c r="C126" s="39" t="str">
        <f>IFERROR(IF(ISBLANK(A126),"",VLOOKUP(A126,frente!A$2:D$9835,2,FALSE)),"")</f>
        <v>Exprimidor Fluicer - Limón</v>
      </c>
      <c r="D126" s="32">
        <f>IFERROR(IF(ISBLANK(A126),"",VLOOKUP(A126,frente!A$1:D$99866,3,FALSE)),"")</f>
        <v>15325.2</v>
      </c>
      <c r="E126" s="33">
        <f>IFERROR(IF(ISBLANK(B126),"",VLOOKUP(A126,frente!A$2:D$9835,4,FALSE)),"")</f>
        <v>4</v>
      </c>
      <c r="F126" s="34">
        <f t="shared" si="2"/>
        <v>45975.600000000006</v>
      </c>
      <c r="G126" s="3"/>
      <c r="H126" s="40" t="str">
        <f>IF(ISBLANK(A126),"",IF(IFERROR(IF(ISBLANK(A126),"",VLOOKUP(A126,frente!A$2:G$976,5,FALSE)),"")="","N/A",IFERROR(IF(ISBLANK(A126),"",VLOOKUP(A126,frente!A$2:G$976,5,FALSE)),"")))</f>
        <v>2B412</v>
      </c>
      <c r="I126" s="40">
        <f>IF(ISBLANK(A126),"",IF(IFERROR(IF(ISBLANK(A126),"",VLOOKUP(A126,frente!A$2:G$976,6,FALSE)),"")="","N/A",IFERROR(IF(ISBLANK(A126),"",VLOOKUP(A126,frente!A$2:G$976,6,FALSE)),"")))</f>
        <v>0</v>
      </c>
    </row>
    <row r="127" spans="1:9" ht="17.399999999999999" x14ac:dyDescent="0.3">
      <c r="A127" s="264">
        <v>5257</v>
      </c>
      <c r="B127" s="277">
        <v>1</v>
      </c>
      <c r="C127" s="39" t="str">
        <f>IFERROR(IF(ISBLANK(A127),"",VLOOKUP(A127,frente!A$2:D$9835,2,FALSE)),"")</f>
        <v>Pelador de huevos Eggler</v>
      </c>
      <c r="D127" s="32">
        <f>IFERROR(IF(ISBLANK(A127),"",VLOOKUP(A127,frente!A$1:D$99866,3,FALSE)),"")</f>
        <v>12676.400000000001</v>
      </c>
      <c r="E127" s="33">
        <f>IFERROR(IF(ISBLANK(B127),"",VLOOKUP(A127,frente!A$2:D$9835,4,FALSE)),"")</f>
        <v>4</v>
      </c>
      <c r="F127" s="34">
        <f t="shared" si="2"/>
        <v>12676.400000000001</v>
      </c>
      <c r="G127" s="3"/>
      <c r="H127" s="40" t="str">
        <f>IF(ISBLANK(A127),"",IF(IFERROR(IF(ISBLANK(A127),"",VLOOKUP(A127,frente!A$2:G$976,5,FALSE)),"")="","N/A",IFERROR(IF(ISBLANK(A127),"",VLOOKUP(A127,frente!A$2:G$976,5,FALSE)),"")))</f>
        <v>2B425</v>
      </c>
      <c r="I127" s="40">
        <f>IF(ISBLANK(A127),"",IF(IFERROR(IF(ISBLANK(A127),"",VLOOKUP(A127,frente!A$2:G$976,6,FALSE)),"")="","N/A",IFERROR(IF(ISBLANK(A127),"",VLOOKUP(A127,frente!A$2:G$976,6,FALSE)),"")))</f>
        <v>0</v>
      </c>
    </row>
    <row r="128" spans="1:9" ht="17.399999999999999" x14ac:dyDescent="0.3">
      <c r="A128" s="264" t="s">
        <v>19</v>
      </c>
      <c r="B128" s="277">
        <v>1</v>
      </c>
      <c r="C128" s="39" t="str">
        <f>IFERROR(IF(ISBLANK(A128),"",VLOOKUP(A128,frente!A$2:D$9835,2,FALSE)),"")</f>
        <v>Cortamanzanas Flapple - Rojo</v>
      </c>
      <c r="D128" s="32">
        <f>IFERROR(IF(ISBLANK(A128),"",VLOOKUP(A128,frente!A$1:D$99866,3,FALSE)),"")</f>
        <v>13622.400000000001</v>
      </c>
      <c r="E128" s="33">
        <f>IFERROR(IF(ISBLANK(B128),"",VLOOKUP(A128,frente!A$2:D$9835,4,FALSE)),"")</f>
        <v>4</v>
      </c>
      <c r="F128" s="34">
        <f t="shared" si="2"/>
        <v>13622.400000000001</v>
      </c>
      <c r="G128" s="3"/>
      <c r="H128" s="40" t="str">
        <f>IF(ISBLANK(A128),"",IF(IFERROR(IF(ISBLANK(A128),"",VLOOKUP(A128,frente!A$2:G$976,5,FALSE)),"")="","N/A",IFERROR(IF(ISBLANK(A128),"",VLOOKUP(A128,frente!A$2:G$976,5,FALSE)),"")))</f>
        <v>2B427</v>
      </c>
      <c r="I128" s="40">
        <f>IF(ISBLANK(A128),"",IF(IFERROR(IF(ISBLANK(A128),"",VLOOKUP(A128,frente!A$2:G$976,6,FALSE)),"")="","N/A",IFERROR(IF(ISBLANK(A128),"",VLOOKUP(A128,frente!A$2:G$976,6,FALSE)),"")))</f>
        <v>0</v>
      </c>
    </row>
    <row r="129" spans="1:9" ht="17.399999999999999" x14ac:dyDescent="0.3">
      <c r="A129" s="264">
        <v>4120</v>
      </c>
      <c r="B129" s="277">
        <v>2</v>
      </c>
      <c r="C129" s="39" t="str">
        <f>IFERROR(IF(ISBLANK(A129),"",VLOOKUP(A129,frente!A$2:D$9835,2,FALSE)),"")</f>
        <v>Pincel Brizzle - Rojo</v>
      </c>
      <c r="D129" s="32">
        <f>IFERROR(IF(ISBLANK(A129),"",VLOOKUP(A129,frente!A$1:D$99866,3,FALSE)),"")</f>
        <v>14568.400000000001</v>
      </c>
      <c r="E129" s="33">
        <f>IFERROR(IF(ISBLANK(B129),"",VLOOKUP(A129,frente!A$2:D$9835,4,FALSE)),"")</f>
        <v>4</v>
      </c>
      <c r="F129" s="34">
        <f t="shared" si="2"/>
        <v>29136.800000000003</v>
      </c>
      <c r="G129" s="3"/>
      <c r="H129" s="40" t="str">
        <f>IF(ISBLANK(A129),"",IF(IFERROR(IF(ISBLANK(A129),"",VLOOKUP(A129,frente!A$2:G$976,5,FALSE)),"")="","N/A",IFERROR(IF(ISBLANK(A129),"",VLOOKUP(A129,frente!A$2:G$976,5,FALSE)),"")))</f>
        <v>2B432</v>
      </c>
      <c r="I129" s="40">
        <f>IF(ISBLANK(A129),"",IF(IFERROR(IF(ISBLANK(A129),"",VLOOKUP(A129,frente!A$2:G$976,6,FALSE)),"")="","N/A",IFERROR(IF(ISBLANK(A129),"",VLOOKUP(A129,frente!A$2:G$976,6,FALSE)),"")))</f>
        <v>0</v>
      </c>
    </row>
    <row r="130" spans="1:9" ht="17.399999999999999" x14ac:dyDescent="0.3">
      <c r="A130" s="264">
        <v>2720</v>
      </c>
      <c r="B130" s="264">
        <v>1</v>
      </c>
      <c r="C130" s="39" t="str">
        <f>IFERROR(IF(ISBLANK(A130),"",VLOOKUP(A130,frente!A$2:D$9835,2,FALSE)),"")</f>
        <v>Cuchara Mini Supoon - Roja</v>
      </c>
      <c r="D130" s="32">
        <f>IFERROR(IF(ISBLANK(A130),"",VLOOKUP(A130,frente!A$1:D$99866,3,FALSE)),"")</f>
        <v>7189.6</v>
      </c>
      <c r="E130" s="33">
        <f>IFERROR(IF(ISBLANK(B130),"",VLOOKUP(A130,frente!A$2:D$9835,4,FALSE)),"")</f>
        <v>4</v>
      </c>
      <c r="F130" s="34">
        <f t="shared" si="2"/>
        <v>7189.6</v>
      </c>
      <c r="G130" s="3"/>
      <c r="H130" s="40" t="str">
        <f>IF(ISBLANK(A130),"",IF(IFERROR(IF(ISBLANK(A130),"",VLOOKUP(A130,frente!A$2:G$976,5,FALSE)),"")="","N/A",IFERROR(IF(ISBLANK(A130),"",VLOOKUP(A130,frente!A$2:G$976,5,FALSE)),"")))</f>
        <v>2B513</v>
      </c>
      <c r="I130" s="40">
        <f>IF(ISBLANK(A130),"",IF(IFERROR(IF(ISBLANK(A130),"",VLOOKUP(A130,frente!A$2:G$976,6,FALSE)),"")="","N/A",IFERROR(IF(ISBLANK(A130),"",VLOOKUP(A130,frente!A$2:G$976,6,FALSE)),"")))</f>
        <v>0</v>
      </c>
    </row>
    <row r="131" spans="1:9" ht="17.399999999999999" x14ac:dyDescent="0.3">
      <c r="A131" s="264">
        <v>3567</v>
      </c>
      <c r="B131" s="277">
        <v>1</v>
      </c>
      <c r="C131" s="39" t="str">
        <f>IFERROR(IF(ISBLANK(A131),"",VLOOKUP(A131,frente!A$2:D$9835,2,FALSE)),"")</f>
        <v>Mini Chopula - Verde</v>
      </c>
      <c r="D131" s="32">
        <f>IFERROR(IF(ISBLANK(A131),"",VLOOKUP(A131,frente!A$1:D$99866,3,FALSE)),"")</f>
        <v>7946.4000000000005</v>
      </c>
      <c r="E131" s="33">
        <f>IFERROR(IF(ISBLANK(B131),"",VLOOKUP(A131,frente!A$2:D$9835,4,FALSE)),"")</f>
        <v>4</v>
      </c>
      <c r="F131" s="34">
        <f t="shared" si="2"/>
        <v>7946.4000000000005</v>
      </c>
      <c r="G131" s="3"/>
      <c r="H131" s="40" t="str">
        <f>IF(ISBLANK(A131),"",IF(IFERROR(IF(ISBLANK(A131),"",VLOOKUP(A131,frente!A$2:G$976,5,FALSE)),"")="","N/A",IFERROR(IF(ISBLANK(A131),"",VLOOKUP(A131,frente!A$2:G$976,5,FALSE)),"")))</f>
        <v>2B523</v>
      </c>
      <c r="I131" s="40">
        <f>IF(ISBLANK(A131),"",IF(IFERROR(IF(ISBLANK(A131),"",VLOOKUP(A131,frente!A$2:G$976,6,FALSE)),"")="","N/A",IFERROR(IF(ISBLANK(A131),"",VLOOKUP(A131,frente!A$2:G$976,6,FALSE)),"")))</f>
        <v>0</v>
      </c>
    </row>
    <row r="132" spans="1:9" ht="17.399999999999999" x14ac:dyDescent="0.3">
      <c r="A132" s="264">
        <v>3574</v>
      </c>
      <c r="B132" s="277">
        <v>1</v>
      </c>
      <c r="C132" s="39" t="str">
        <f>IFERROR(IF(ISBLANK(A132),"",VLOOKUP(A132,frente!A$2:D$9835,2,FALSE)),"")</f>
        <v xml:space="preserve">Mini Chopula - Azul Dreamfarm </v>
      </c>
      <c r="D132" s="32">
        <f>IFERROR(IF(ISBLANK(A132),"",VLOOKUP(A132,frente!A$1:D$99866,3,FALSE)),"")</f>
        <v>7946.4000000000005</v>
      </c>
      <c r="E132" s="33">
        <f>IFERROR(IF(ISBLANK(B132),"",VLOOKUP(A132,frente!A$2:D$9835,4,FALSE)),"")</f>
        <v>4</v>
      </c>
      <c r="F132" s="34">
        <f t="shared" si="2"/>
        <v>7946.4000000000005</v>
      </c>
      <c r="G132" s="3"/>
      <c r="H132" s="40" t="str">
        <f>IF(ISBLANK(A132),"",IF(IFERROR(IF(ISBLANK(A132),"",VLOOKUP(A132,frente!A$2:G$976,5,FALSE)),"")="","N/A",IFERROR(IF(ISBLANK(A132),"",VLOOKUP(A132,frente!A$2:G$976,5,FALSE)),"")))</f>
        <v>2B524</v>
      </c>
      <c r="I132" s="40">
        <f>IF(ISBLANK(A132),"",IF(IFERROR(IF(ISBLANK(A132),"",VLOOKUP(A132,frente!A$2:G$976,6,FALSE)),"")="","N/A",IFERROR(IF(ISBLANK(A132),"",VLOOKUP(A132,frente!A$2:G$976,6,FALSE)),"")))</f>
        <v>0</v>
      </c>
    </row>
    <row r="133" spans="1:9" ht="17.399999999999999" x14ac:dyDescent="0.3">
      <c r="A133" s="264">
        <v>6766</v>
      </c>
      <c r="B133" s="277">
        <v>1</v>
      </c>
      <c r="C133" s="39" t="str">
        <f>IFERROR(IF(ISBLANK(A133),"",VLOOKUP(A133,frente!A$2:D$9835,2,FALSE)),"")</f>
        <v>Pinches para choclo Lockorns - Set x 4 pares</v>
      </c>
      <c r="D133" s="32">
        <f>IFERROR(IF(ISBLANK(A133),"",VLOOKUP(A133,frente!A$1:D$99866,3,FALSE)),"")</f>
        <v>13622.400000000001</v>
      </c>
      <c r="E133" s="33">
        <f>IFERROR(IF(ISBLANK(B133),"",VLOOKUP(A133,frente!A$2:D$9835,4,FALSE)),"")</f>
        <v>4</v>
      </c>
      <c r="F133" s="34">
        <f t="shared" si="2"/>
        <v>13622.400000000001</v>
      </c>
      <c r="G133" s="3"/>
      <c r="H133" s="40" t="str">
        <f>IF(ISBLANK(A133),"",IF(IFERROR(IF(ISBLANK(A133),"",VLOOKUP(A133,frente!A$2:G$976,5,FALSE)),"")="","N/A",IFERROR(IF(ISBLANK(A133),"",VLOOKUP(A133,frente!A$2:G$976,5,FALSE)),"")))</f>
        <v>2B535</v>
      </c>
      <c r="I133" s="40">
        <f>IF(ISBLANK(A133),"",IF(IFERROR(IF(ISBLANK(A133),"",VLOOKUP(A133,frente!A$2:G$976,6,FALSE)),"")="","N/A",IFERROR(IF(ISBLANK(A133),"",VLOOKUP(A133,frente!A$2:G$976,6,FALSE)),"")))</f>
        <v>0</v>
      </c>
    </row>
    <row r="134" spans="1:9" ht="17.399999999999999" x14ac:dyDescent="0.3">
      <c r="A134" s="264">
        <v>2010</v>
      </c>
      <c r="B134" s="264">
        <v>1</v>
      </c>
      <c r="C134" s="39" t="str">
        <f>IFERROR(IF(ISBLANK(A134),"",VLOOKUP(A134,frente!A$2:D$9835,2,FALSE)),"")</f>
        <v>Tijera para pizza Scizza - Negra</v>
      </c>
      <c r="D134" s="32">
        <f>IFERROR(IF(ISBLANK(A134),"",VLOOKUP(A134,frente!A$1:D$99866,3,FALSE)),"")</f>
        <v>29326.000000000004</v>
      </c>
      <c r="E134" s="33">
        <f>IFERROR(IF(ISBLANK(B134),"",VLOOKUP(A134,frente!A$2:D$9835,4,FALSE)),"")</f>
        <v>4</v>
      </c>
      <c r="F134" s="34">
        <f t="shared" si="2"/>
        <v>29326.000000000004</v>
      </c>
      <c r="G134" s="3"/>
      <c r="H134" s="40" t="str">
        <f>IF(ISBLANK(A134),"",IF(IFERROR(IF(ISBLANK(A134),"",VLOOKUP(A134,frente!A$2:G$976,5,FALSE)),"")="","N/A",IFERROR(IF(ISBLANK(A134),"",VLOOKUP(A134,frente!A$2:G$976,5,FALSE)),"")))</f>
        <v>2B631</v>
      </c>
      <c r="I134" s="40">
        <f>IF(ISBLANK(A134),"",IF(IFERROR(IF(ISBLANK(A134),"",VLOOKUP(A134,frente!A$2:G$976,6,FALSE)),"")="","N/A",IFERROR(IF(ISBLANK(A134),"",VLOOKUP(A134,frente!A$2:G$976,6,FALSE)),"")))</f>
        <v>0</v>
      </c>
    </row>
    <row r="135" spans="1:9" ht="17.399999999999999" x14ac:dyDescent="0.3">
      <c r="A135" s="264">
        <v>4410</v>
      </c>
      <c r="B135" s="277">
        <v>4</v>
      </c>
      <c r="C135" s="39" t="str">
        <f>IFERROR(IF(ISBLANK(A135),"",VLOOKUP(A135,frente!A$2:D$9835,2,FALSE)),"")</f>
        <v>Pelador Sharple - Negro</v>
      </c>
      <c r="D135" s="32">
        <f>IFERROR(IF(ISBLANK(A135),"",VLOOKUP(A135,frente!A$1:D$99866,3,FALSE)),"")</f>
        <v>10784.400000000001</v>
      </c>
      <c r="E135" s="33">
        <f>IFERROR(IF(ISBLANK(B135),"",VLOOKUP(A135,frente!A$2:D$9835,4,FALSE)),"")</f>
        <v>4</v>
      </c>
      <c r="F135" s="34">
        <f t="shared" si="2"/>
        <v>43137.600000000006</v>
      </c>
      <c r="G135" s="3"/>
      <c r="H135" s="40" t="str">
        <f>IF(ISBLANK(A135),"",IF(IFERROR(IF(ISBLANK(A135),"",VLOOKUP(A135,frente!A$2:G$976,5,FALSE)),"")="","N/A",IFERROR(IF(ISBLANK(A135),"",VLOOKUP(A135,frente!A$2:G$976,5,FALSE)),"")))</f>
        <v>2B633</v>
      </c>
      <c r="I135" s="40">
        <f>IF(ISBLANK(A135),"",IF(IFERROR(IF(ISBLANK(A135),"",VLOOKUP(A135,frente!A$2:G$976,6,FALSE)),"")="","N/A",IFERROR(IF(ISBLANK(A135),"",VLOOKUP(A135,frente!A$2:G$976,6,FALSE)),"")))</f>
        <v>0</v>
      </c>
    </row>
    <row r="136" spans="1:9" ht="17.399999999999999" x14ac:dyDescent="0.3">
      <c r="A136" s="264">
        <v>4434</v>
      </c>
      <c r="B136" s="277">
        <v>2</v>
      </c>
      <c r="C136" s="39" t="str">
        <f>IFERROR(IF(ISBLANK(A136),"",VLOOKUP(A136,frente!A$2:D$9835,2,FALSE)),"")</f>
        <v>Pelador Sharple - Verde</v>
      </c>
      <c r="D136" s="32">
        <f>IFERROR(IF(ISBLANK(A136),"",VLOOKUP(A136,frente!A$1:D$99866,3,FALSE)),"")</f>
        <v>10784.400000000001</v>
      </c>
      <c r="E136" s="33">
        <f>IFERROR(IF(ISBLANK(B136),"",VLOOKUP(A136,frente!A$2:D$9835,4,FALSE)),"")</f>
        <v>4</v>
      </c>
      <c r="F136" s="34">
        <f t="shared" ref="F136:F199" si="3">IFERROR(IF(ISBLANK(A136),"",B136*D136),"")</f>
        <v>21568.800000000003</v>
      </c>
      <c r="G136" s="3"/>
      <c r="H136" s="40" t="str">
        <f>IF(ISBLANK(A136),"",IF(IFERROR(IF(ISBLANK(A136),"",VLOOKUP(A136,frente!A$2:G$976,5,FALSE)),"")="","N/A",IFERROR(IF(ISBLANK(A136),"",VLOOKUP(A136,frente!A$2:G$976,5,FALSE)),"")))</f>
        <v>2B635</v>
      </c>
      <c r="I136" s="40">
        <f>IF(ISBLANK(A136),"",IF(IFERROR(IF(ISBLANK(A136),"",VLOOKUP(A136,frente!A$2:G$976,6,FALSE)),"")="","N/A",IFERROR(IF(ISBLANK(A136),"",VLOOKUP(A136,frente!A$2:G$976,6,FALSE)),"")))</f>
        <v>0</v>
      </c>
    </row>
    <row r="137" spans="1:9" ht="17.399999999999999" x14ac:dyDescent="0.3">
      <c r="A137" s="264">
        <v>25703</v>
      </c>
      <c r="B137" s="264">
        <v>2</v>
      </c>
      <c r="C137" s="39" t="str">
        <f>IFERROR(IF(ISBLANK(A137),"",VLOOKUP(A137,frente!A$2:D$9835,2,FALSE)),"")</f>
        <v>Portarrollos PARAT</v>
      </c>
      <c r="D137" s="32">
        <f>IFERROR(IF(ISBLANK(A137),"",VLOOKUP(A137,frente!A$1:D$99866,3,FALSE)),"")</f>
        <v>32408.970000000005</v>
      </c>
      <c r="E137" s="33">
        <f>IFERROR(IF(ISBLANK(B137),"",VLOOKUP(A137,frente!A$2:D$9835,4,FALSE)),"")</f>
        <v>5</v>
      </c>
      <c r="F137" s="34">
        <f t="shared" si="3"/>
        <v>64817.94000000001</v>
      </c>
      <c r="G137" s="3"/>
      <c r="H137" s="40" t="str">
        <f>IF(ISBLANK(A137),"",IF(IFERROR(IF(ISBLANK(A137),"",VLOOKUP(A137,frente!A$2:G$976,5,FALSE)),"")="","N/A",IFERROR(IF(ISBLANK(A137),"",VLOOKUP(A137,frente!A$2:G$976,5,FALSE)),"")))</f>
        <v>2C e</v>
      </c>
      <c r="I137" s="40">
        <f>IF(ISBLANK(A137),"",IF(IFERROR(IF(ISBLANK(A137),"",VLOOKUP(A137,frente!A$2:G$976,6,FALSE)),"")="","N/A",IFERROR(IF(ISBLANK(A137),"",VLOOKUP(A137,frente!A$2:G$976,6,FALSE)),"")))</f>
        <v>0</v>
      </c>
    </row>
    <row r="138" spans="1:9" ht="17.399999999999999" x14ac:dyDescent="0.3">
      <c r="A138" s="264">
        <v>28343</v>
      </c>
      <c r="B138" s="264">
        <v>1</v>
      </c>
      <c r="C138" s="39" t="str">
        <f>IFERROR(IF(ISBLANK(A138),"",VLOOKUP(A138,frente!A$2:D$9835,2,FALSE)),"")</f>
        <v>Termo BOLERO azul</v>
      </c>
      <c r="D138" s="32">
        <f>IFERROR(IF(ISBLANK(A138),"",VLOOKUP(A138,frente!A$1:D$99866,3,FALSE)),"")</f>
        <v>20869.060212000008</v>
      </c>
      <c r="E138" s="33">
        <f>IFERROR(IF(ISBLANK(B138),"",VLOOKUP(A138,frente!A$2:D$9835,4,FALSE)),"")</f>
        <v>2</v>
      </c>
      <c r="F138" s="34">
        <f t="shared" si="3"/>
        <v>20869.060212000008</v>
      </c>
      <c r="G138" s="3"/>
      <c r="H138" s="40" t="str">
        <f>IF(ISBLANK(A138),"",IF(IFERROR(IF(ISBLANK(A138),"",VLOOKUP(A138,frente!A$2:G$976,5,FALSE)),"")="","N/A",IFERROR(IF(ISBLANK(A138),"",VLOOKUP(A138,frente!A$2:G$976,5,FALSE)),"")))</f>
        <v>2C E</v>
      </c>
      <c r="I138" s="40">
        <f>IF(ISBLANK(A138),"",IF(IFERROR(IF(ISBLANK(A138),"",VLOOKUP(A138,frente!A$2:G$976,6,FALSE)),"")="","N/A",IFERROR(IF(ISBLANK(A138),"",VLOOKUP(A138,frente!A$2:G$976,6,FALSE)),"")))</f>
        <v>0</v>
      </c>
    </row>
    <row r="139" spans="1:9" ht="17.399999999999999" x14ac:dyDescent="0.3">
      <c r="A139" s="264">
        <v>28519</v>
      </c>
      <c r="B139" s="264">
        <v>1</v>
      </c>
      <c r="C139" s="39" t="str">
        <f>IFERROR(IF(ISBLANK(A139),"",VLOOKUP(A139,frente!A$2:D$9835,2,FALSE)),"")</f>
        <v>Termo acero COCO 0,5lts.</v>
      </c>
      <c r="D139" s="32">
        <f>IFERROR(IF(ISBLANK(A139),"",VLOOKUP(A139,frente!A$1:D$99866,3,FALSE)),"")</f>
        <v>18756.391735639925</v>
      </c>
      <c r="E139" s="33">
        <f>IFERROR(IF(ISBLANK(B139),"",VLOOKUP(A139,frente!A$2:D$9835,4,FALSE)),"")</f>
        <v>4</v>
      </c>
      <c r="F139" s="34">
        <f t="shared" si="3"/>
        <v>18756.391735639925</v>
      </c>
      <c r="G139" s="3"/>
      <c r="H139" s="40" t="str">
        <f>IF(ISBLANK(A139),"",IF(IFERROR(IF(ISBLANK(A139),"",VLOOKUP(A139,frente!A$2:G$976,5,FALSE)),"")="","N/A",IFERROR(IF(ISBLANK(A139),"",VLOOKUP(A139,frente!A$2:G$976,5,FALSE)),"")))</f>
        <v>2C123</v>
      </c>
      <c r="I139" s="40">
        <f>IF(ISBLANK(A139),"",IF(IFERROR(IF(ISBLANK(A139),"",VLOOKUP(A139,frente!A$2:G$976,6,FALSE)),"")="","N/A",IFERROR(IF(ISBLANK(A139),"",VLOOKUP(A139,frente!A$2:G$976,6,FALSE)),"")))</f>
        <v>0</v>
      </c>
    </row>
    <row r="140" spans="1:9" ht="17.399999999999999" x14ac:dyDescent="0.3">
      <c r="A140" s="264">
        <v>28300</v>
      </c>
      <c r="B140" s="264">
        <v>1</v>
      </c>
      <c r="C140" s="39" t="str">
        <f>IFERROR(IF(ISBLANK(A140),"",VLOOKUP(A140,frente!A$2:D$9835,2,FALSE)),"")</f>
        <v>Termo blanco COLUMBUS 2000</v>
      </c>
      <c r="D140" s="32">
        <f>IFERROR(IF(ISBLANK(A140),"",VLOOKUP(A140,frente!A$1:D$99866,3,FALSE)),"")</f>
        <v>23729.956103700006</v>
      </c>
      <c r="E140" s="33">
        <f>IFERROR(IF(ISBLANK(B140),"",VLOOKUP(A140,frente!A$2:D$9835,4,FALSE)),"")</f>
        <v>2</v>
      </c>
      <c r="F140" s="34">
        <f t="shared" si="3"/>
        <v>23729.956103700006</v>
      </c>
      <c r="G140" s="3"/>
      <c r="H140" s="40" t="str">
        <f>IF(ISBLANK(A140),"",IF(IFERROR(IF(ISBLANK(A140),"",VLOOKUP(A140,frente!A$2:G$976,5,FALSE)),"")="","N/A",IFERROR(IF(ISBLANK(A140),"",VLOOKUP(A140,frente!A$2:G$976,5,FALSE)),"")))</f>
        <v>2C221</v>
      </c>
      <c r="I140" s="40">
        <f>IF(ISBLANK(A140),"",IF(IFERROR(IF(ISBLANK(A140),"",VLOOKUP(A140,frente!A$2:G$976,6,FALSE)),"")="","N/A",IFERROR(IF(ISBLANK(A140),"",VLOOKUP(A140,frente!A$2:G$976,6,FALSE)),"")))</f>
        <v>0</v>
      </c>
    </row>
    <row r="141" spans="1:9" ht="17.399999999999999" x14ac:dyDescent="0.3">
      <c r="A141" s="264">
        <v>25723</v>
      </c>
      <c r="B141" s="264">
        <v>1</v>
      </c>
      <c r="C141" s="39" t="str">
        <f>IFERROR(IF(ISBLANK(A141),"",VLOOKUP(A141,frente!A$2:D$9835,2,FALSE)),"")</f>
        <v>Portarrollos PARAT PLUS</v>
      </c>
      <c r="D141" s="32">
        <f>IFERROR(IF(ISBLANK(A141),"",VLOOKUP(A141,frente!A$1:D$99866,3,FALSE)),"")</f>
        <v>37312.880000000005</v>
      </c>
      <c r="E141" s="33">
        <f>IFERROR(IF(ISBLANK(B141),"",VLOOKUP(A141,frente!A$2:D$9835,4,FALSE)),"")</f>
        <v>5</v>
      </c>
      <c r="F141" s="34">
        <f t="shared" si="3"/>
        <v>37312.880000000005</v>
      </c>
      <c r="G141" s="3"/>
      <c r="H141" s="40" t="str">
        <f>IF(ISBLANK(A141),"",IF(IFERROR(IF(ISBLANK(A141),"",VLOOKUP(A141,frente!A$2:G$976,5,FALSE)),"")="","N/A",IFERROR(IF(ISBLANK(A141),"",VLOOKUP(A141,frente!A$2:G$976,5,FALSE)),"")))</f>
        <v>2C411</v>
      </c>
      <c r="I141" s="40">
        <f>IF(ISBLANK(A141),"",IF(IFERROR(IF(ISBLANK(A141),"",VLOOKUP(A141,frente!A$2:G$976,6,FALSE)),"")="","N/A",IFERROR(IF(ISBLANK(A141),"",VLOOKUP(A141,frente!A$2:G$976,6,FALSE)),"")))</f>
        <v>0</v>
      </c>
    </row>
    <row r="142" spans="1:9" ht="17.399999999999999" x14ac:dyDescent="0.3">
      <c r="A142" s="264">
        <v>25793</v>
      </c>
      <c r="B142" s="264">
        <v>2</v>
      </c>
      <c r="C142" s="39" t="str">
        <f>IFERROR(IF(ISBLANK(A142),"",VLOOKUP(A142,frente!A$2:D$9835,2,FALSE)),"")</f>
        <v>Portarrollos de acero PARAT ROYAL NUEVO</v>
      </c>
      <c r="D142" s="32">
        <f>IFERROR(IF(ISBLANK(A142),"",VLOOKUP(A142,frente!A$1:D$99866,3,FALSE)),"")</f>
        <v>77800.79290252502</v>
      </c>
      <c r="E142" s="33">
        <f>IFERROR(IF(ISBLANK(B142),"",VLOOKUP(A142,frente!A$2:D$9835,4,FALSE)),"")</f>
        <v>5</v>
      </c>
      <c r="F142" s="34">
        <f t="shared" si="3"/>
        <v>155601.58580505004</v>
      </c>
      <c r="G142" s="3"/>
      <c r="H142" s="40" t="str">
        <f>IF(ISBLANK(A142),"",IF(IFERROR(IF(ISBLANK(A142),"",VLOOKUP(A142,frente!A$2:G$976,5,FALSE)),"")="","N/A",IFERROR(IF(ISBLANK(A142),"",VLOOKUP(A142,frente!A$2:G$976,5,FALSE)),"")))</f>
        <v>2C413</v>
      </c>
      <c r="I142" s="40">
        <f>IF(ISBLANK(A142),"",IF(IFERROR(IF(ISBLANK(A142),"",VLOOKUP(A142,frente!A$2:G$976,6,FALSE)),"")="","N/A",IFERROR(IF(ISBLANK(A142),"",VLOOKUP(A142,frente!A$2:G$976,6,FALSE)),"")))</f>
        <v>0</v>
      </c>
    </row>
    <row r="143" spans="1:9" ht="17.399999999999999" x14ac:dyDescent="0.3">
      <c r="A143" s="264">
        <v>3024</v>
      </c>
      <c r="B143" s="264">
        <v>1</v>
      </c>
      <c r="C143" s="39" t="str">
        <f>IFERROR(IF(ISBLANK(A143),"",VLOOKUP(A143,frente!A$2:D$9835,2,FALSE)),"")</f>
        <v>Cuchara acero inoxidable</v>
      </c>
      <c r="D143" s="32">
        <f>IFERROR(IF(ISBLANK(A143),"",VLOOKUP(A143,frente!A$1:D$99866,3,FALSE)),"")</f>
        <v>13950.365000000003</v>
      </c>
      <c r="E143" s="33">
        <f>IFERROR(IF(ISBLANK(B143),"",VLOOKUP(A143,frente!A$2:D$9835,4,FALSE)),"")</f>
        <v>6</v>
      </c>
      <c r="F143" s="34">
        <f t="shared" si="3"/>
        <v>13950.365000000003</v>
      </c>
      <c r="G143" s="3"/>
      <c r="H143" s="40" t="str">
        <f>IF(ISBLANK(A143),"",IF(IFERROR(IF(ISBLANK(A143),"",VLOOKUP(A143,frente!A$2:G$976,5,FALSE)),"")="","N/A",IFERROR(IF(ISBLANK(A143),"",VLOOKUP(A143,frente!A$2:G$976,5,FALSE)),"")))</f>
        <v>2est02 E</v>
      </c>
      <c r="I143" s="40">
        <f>IF(ISBLANK(A143),"",IF(IFERROR(IF(ISBLANK(A143),"",VLOOKUP(A143,frente!A$2:G$976,6,FALSE)),"")="","N/A",IFERROR(IF(ISBLANK(A143),"",VLOOKUP(A143,frente!A$2:G$976,6,FALSE)),"")))</f>
        <v>0</v>
      </c>
    </row>
    <row r="144" spans="1:9" ht="17.399999999999999" x14ac:dyDescent="0.3">
      <c r="A144" s="264">
        <v>3025</v>
      </c>
      <c r="B144" s="264">
        <v>1</v>
      </c>
      <c r="C144" s="39" t="str">
        <f>IFERROR(IF(ISBLANK(A144),"",VLOOKUP(A144,frente!A$2:D$9835,2,FALSE)),"")</f>
        <v>Cucharón acero inoxidable</v>
      </c>
      <c r="D144" s="32">
        <f>IFERROR(IF(ISBLANK(A144),"",VLOOKUP(A144,frente!A$1:D$99866,3,FALSE)),"")</f>
        <v>17964.617000000006</v>
      </c>
      <c r="E144" s="33">
        <f>IFERROR(IF(ISBLANK(B144),"",VLOOKUP(A144,frente!A$2:D$9835,4,FALSE)),"")</f>
        <v>6</v>
      </c>
      <c r="F144" s="34">
        <f t="shared" si="3"/>
        <v>17964.617000000006</v>
      </c>
      <c r="G144" s="3"/>
      <c r="H144" s="40" t="str">
        <f>IF(ISBLANK(A144),"",IF(IFERROR(IF(ISBLANK(A144),"",VLOOKUP(A144,frente!A$2:G$976,5,FALSE)),"")="","N/A",IFERROR(IF(ISBLANK(A144),"",VLOOKUP(A144,frente!A$2:G$976,5,FALSE)),"")))</f>
        <v>2est03 E</v>
      </c>
      <c r="I144" s="40">
        <f>IF(ISBLANK(A144),"",IF(IFERROR(IF(ISBLANK(A144),"",VLOOKUP(A144,frente!A$2:G$976,6,FALSE)),"")="","N/A",IFERROR(IF(ISBLANK(A144),"",VLOOKUP(A144,frente!A$2:G$976,6,FALSE)),"")))</f>
        <v>0</v>
      </c>
    </row>
    <row r="145" spans="1:9" ht="17.399999999999999" x14ac:dyDescent="0.3">
      <c r="A145" s="264">
        <v>3048</v>
      </c>
      <c r="B145" s="264">
        <v>2</v>
      </c>
      <c r="C145" s="39" t="str">
        <f>IFERROR(IF(ISBLANK(A145),"",VLOOKUP(A145,frente!A$2:D$9835,2,FALSE)),"")</f>
        <v>Jarra medidora 1 litro</v>
      </c>
      <c r="D145" s="32">
        <f>IFERROR(IF(ISBLANK(A145),"",VLOOKUP(A145,frente!A$1:D$99866,3,FALSE)),"")</f>
        <v>13572.680000000002</v>
      </c>
      <c r="E145" s="33">
        <f>IFERROR(IF(ISBLANK(B145),"",VLOOKUP(A145,frente!A$2:D$9835,4,FALSE)),"")</f>
        <v>6</v>
      </c>
      <c r="F145" s="34">
        <f t="shared" si="3"/>
        <v>27145.360000000004</v>
      </c>
      <c r="G145" s="3"/>
      <c r="H145" s="40" t="str">
        <f>IF(ISBLANK(A145),"",IF(IFERROR(IF(ISBLANK(A145),"",VLOOKUP(A145,frente!A$2:G$976,5,FALSE)),"")="","N/A",IFERROR(IF(ISBLANK(A145),"",VLOOKUP(A145,frente!A$2:G$976,5,FALSE)),"")))</f>
        <v>2est10 E</v>
      </c>
      <c r="I145" s="40">
        <f>IF(ISBLANK(A145),"",IF(IFERROR(IF(ISBLANK(A145),"",VLOOKUP(A145,frente!A$2:G$976,6,FALSE)),"")="","N/A",IFERROR(IF(ISBLANK(A145),"",VLOOKUP(A145,frente!A$2:G$976,6,FALSE)),"")))</f>
        <v>0</v>
      </c>
    </row>
    <row r="146" spans="1:9" ht="17.399999999999999" x14ac:dyDescent="0.3">
      <c r="A146" s="264">
        <v>3052</v>
      </c>
      <c r="B146" s="264">
        <v>2</v>
      </c>
      <c r="C146" s="39" t="str">
        <f>IFERROR(IF(ISBLANK(A146),"",VLOOKUP(A146,frente!A$2:D$9835,2,FALSE)),"")</f>
        <v>Espumadera acero inoxidable</v>
      </c>
      <c r="D146" s="32">
        <f>IFERROR(IF(ISBLANK(A146),"",VLOOKUP(A146,frente!A$1:D$99866,3,FALSE)),"")</f>
        <v>15509.065000000002</v>
      </c>
      <c r="E146" s="33">
        <f>IFERROR(IF(ISBLANK(B146),"",VLOOKUP(A146,frente!A$2:D$9835,4,FALSE)),"")</f>
        <v>6</v>
      </c>
      <c r="F146" s="34">
        <f t="shared" si="3"/>
        <v>31018.130000000005</v>
      </c>
      <c r="G146" s="3"/>
      <c r="H146" s="40" t="str">
        <f>IF(ISBLANK(A146),"",IF(IFERROR(IF(ISBLANK(A146),"",VLOOKUP(A146,frente!A$2:G$976,5,FALSE)),"")="","N/A",IFERROR(IF(ISBLANK(A146),"",VLOOKUP(A146,frente!A$2:G$976,5,FALSE)),"")))</f>
        <v>2est11 E</v>
      </c>
      <c r="I146" s="40">
        <f>IF(ISBLANK(A146),"",IF(IFERROR(IF(ISBLANK(A146),"",VLOOKUP(A146,frente!A$2:G$976,6,FALSE)),"")="","N/A",IFERROR(IF(ISBLANK(A146),"",VLOOKUP(A146,frente!A$2:G$976,6,FALSE)),"")))</f>
        <v>0</v>
      </c>
    </row>
    <row r="147" spans="1:9" ht="17.399999999999999" x14ac:dyDescent="0.3">
      <c r="A147" s="264">
        <v>3082</v>
      </c>
      <c r="B147" s="264">
        <v>2</v>
      </c>
      <c r="C147" s="39" t="str">
        <f>IFERROR(IF(ISBLANK(A147),"",VLOOKUP(A147,frente!A$2:D$9835,2,FALSE)),"")</f>
        <v>Rallador largo MicroCut filo fino</v>
      </c>
      <c r="D147" s="32">
        <f>IFERROR(IF(ISBLANK(A147),"",VLOOKUP(A147,frente!A$1:D$99866,3,FALSE)),"")</f>
        <v>20347.030000000002</v>
      </c>
      <c r="E147" s="33">
        <f>IFERROR(IF(ISBLANK(B147),"",VLOOKUP(A147,frente!A$2:D$9835,4,FALSE)),"")</f>
        <v>6</v>
      </c>
      <c r="F147" s="34">
        <f t="shared" si="3"/>
        <v>40694.060000000005</v>
      </c>
      <c r="G147" s="3"/>
      <c r="H147" s="40" t="str">
        <f>IF(ISBLANK(A147),"",IF(IFERROR(IF(ISBLANK(A147),"",VLOOKUP(A147,frente!A$2:G$976,5,FALSE)),"")="","N/A",IFERROR(IF(ISBLANK(A147),"",VLOOKUP(A147,frente!A$2:G$976,5,FALSE)),"")))</f>
        <v>2est14 E</v>
      </c>
      <c r="I147" s="40">
        <f>IF(ISBLANK(A147),"",IF(IFERROR(IF(ISBLANK(A147),"",VLOOKUP(A147,frente!A$2:G$976,6,FALSE)),"")="","N/A",IFERROR(IF(ISBLANK(A147),"",VLOOKUP(A147,frente!A$2:G$976,6,FALSE)),"")))</f>
        <v>0</v>
      </c>
    </row>
    <row r="148" spans="1:9" ht="17.399999999999999" x14ac:dyDescent="0.3">
      <c r="A148" s="264">
        <v>3083</v>
      </c>
      <c r="B148" s="264">
        <v>1</v>
      </c>
      <c r="C148" s="39" t="str">
        <f>IFERROR(IF(ISBLANK(A148),"",VLOOKUP(A148,frente!A$2:D$9835,2,FALSE)),"")</f>
        <v>Pinza para asados 30cm.</v>
      </c>
      <c r="D148" s="32">
        <f>IFERROR(IF(ISBLANK(A148),"",VLOOKUP(A148,frente!A$1:D$99866,3,FALSE)),"")</f>
        <v>14911.331429833739</v>
      </c>
      <c r="E148" s="33">
        <f>IFERROR(IF(ISBLANK(B148),"",VLOOKUP(A148,frente!A$2:D$9835,4,FALSE)),"")</f>
        <v>6</v>
      </c>
      <c r="F148" s="34">
        <f t="shared" si="3"/>
        <v>14911.331429833739</v>
      </c>
      <c r="G148" s="3"/>
      <c r="H148" s="40" t="str">
        <f>IF(ISBLANK(A148),"",IF(IFERROR(IF(ISBLANK(A148),"",VLOOKUP(A148,frente!A$2:G$976,5,FALSE)),"")="","N/A",IFERROR(IF(ISBLANK(A148),"",VLOOKUP(A148,frente!A$2:G$976,5,FALSE)),"")))</f>
        <v>2est15</v>
      </c>
      <c r="I148" s="40">
        <f>IF(ISBLANK(A148),"",IF(IFERROR(IF(ISBLANK(A148),"",VLOOKUP(A148,frente!A$2:G$976,6,FALSE)),"")="","N/A",IFERROR(IF(ISBLANK(A148),"",VLOOKUP(A148,frente!A$2:G$976,6,FALSE)),"")))</f>
        <v>0</v>
      </c>
    </row>
    <row r="149" spans="1:9" ht="17.399999999999999" x14ac:dyDescent="0.3">
      <c r="A149" s="264">
        <v>3121</v>
      </c>
      <c r="B149" s="264">
        <v>1</v>
      </c>
      <c r="C149" s="39" t="str">
        <f>IFERROR(IF(ISBLANK(A149),"",VLOOKUP(A149,frente!A$2:D$9835,2,FALSE)),"")</f>
        <v>Corta huevos doble</v>
      </c>
      <c r="D149" s="32">
        <f>IFERROR(IF(ISBLANK(A149),"",VLOOKUP(A149,frente!A$1:D$99866,3,FALSE)),"")</f>
        <v>11450.45</v>
      </c>
      <c r="E149" s="33">
        <f>IFERROR(IF(ISBLANK(B149),"",VLOOKUP(A149,frente!A$2:D$9835,4,FALSE)),"")</f>
        <v>3</v>
      </c>
      <c r="F149" s="34">
        <f t="shared" si="3"/>
        <v>11450.45</v>
      </c>
      <c r="G149" s="3"/>
      <c r="H149" s="40" t="str">
        <f>IF(ISBLANK(A149),"",IF(IFERROR(IF(ISBLANK(A149),"",VLOOKUP(A149,frente!A$2:G$976,5,FALSE)),"")="","N/A",IFERROR(IF(ISBLANK(A149),"",VLOOKUP(A149,frente!A$2:G$976,5,FALSE)),"")))</f>
        <v xml:space="preserve">2est21 E </v>
      </c>
      <c r="I149" s="40">
        <f>IF(ISBLANK(A149),"",IF(IFERROR(IF(ISBLANK(A149),"",VLOOKUP(A149,frente!A$2:G$976,6,FALSE)),"")="","N/A",IFERROR(IF(ISBLANK(A149),"",VLOOKUP(A149,frente!A$2:G$976,6,FALSE)),"")))</f>
        <v>0</v>
      </c>
    </row>
    <row r="150" spans="1:9" ht="17.399999999999999" x14ac:dyDescent="0.3">
      <c r="A150" s="264">
        <v>3129</v>
      </c>
      <c r="B150" s="264">
        <v>1</v>
      </c>
      <c r="C150" s="39" t="str">
        <f>IFERROR(IF(ISBLANK(A150),"",VLOOKUP(A150,frente!A$2:D$9835,2,FALSE)),"")</f>
        <v>Corta quesos de acero</v>
      </c>
      <c r="D150" s="32">
        <f>IFERROR(IF(ISBLANK(A150),"",VLOOKUP(A150,frente!A$1:D$99866,3,FALSE)),"")</f>
        <v>10539.210000000001</v>
      </c>
      <c r="E150" s="33">
        <f>IFERROR(IF(ISBLANK(B150),"",VLOOKUP(A150,frente!A$2:D$9835,4,FALSE)),"")</f>
        <v>6</v>
      </c>
      <c r="F150" s="34">
        <f t="shared" si="3"/>
        <v>10539.210000000001</v>
      </c>
      <c r="G150" s="3"/>
      <c r="H150" s="40" t="str">
        <f>IF(ISBLANK(A150),"",IF(IFERROR(IF(ISBLANK(A150),"",VLOOKUP(A150,frente!A$2:G$976,5,FALSE)),"")="","N/A",IFERROR(IF(ISBLANK(A150),"",VLOOKUP(A150,frente!A$2:G$976,5,FALSE)),"")))</f>
        <v>2est26 E</v>
      </c>
      <c r="I150" s="40">
        <f>IF(ISBLANK(A150),"",IF(IFERROR(IF(ISBLANK(A150),"",VLOOKUP(A150,frente!A$2:G$976,6,FALSE)),"")="","N/A",IFERROR(IF(ISBLANK(A150),"",VLOOKUP(A150,frente!A$2:G$976,6,FALSE)),"")))</f>
        <v>0</v>
      </c>
    </row>
    <row r="151" spans="1:9" ht="17.399999999999999" x14ac:dyDescent="0.3">
      <c r="A151" s="264">
        <v>3135</v>
      </c>
      <c r="B151" s="264">
        <v>1</v>
      </c>
      <c r="C151" s="39" t="str">
        <f>IFERROR(IF(ISBLANK(A151),"",VLOOKUP(A151,frente!A$2:D$9835,2,FALSE)),"")</f>
        <v>Abrejarras</v>
      </c>
      <c r="D151" s="32">
        <f>IFERROR(IF(ISBLANK(A151),"",VLOOKUP(A151,frente!A$1:D$99866,3,FALSE)),"")</f>
        <v>16750.030000000002</v>
      </c>
      <c r="E151" s="33">
        <f>IFERROR(IF(ISBLANK(B151),"",VLOOKUP(A151,frente!A$2:D$9835,4,FALSE)),"")</f>
        <v>6</v>
      </c>
      <c r="F151" s="34">
        <f t="shared" si="3"/>
        <v>16750.030000000002</v>
      </c>
      <c r="G151" s="3"/>
      <c r="H151" s="40" t="str">
        <f>IF(ISBLANK(A151),"",IF(IFERROR(IF(ISBLANK(A151),"",VLOOKUP(A151,frente!A$2:G$976,5,FALSE)),"")="","N/A",IFERROR(IF(ISBLANK(A151),"",VLOOKUP(A151,frente!A$2:G$976,5,FALSE)),"")))</f>
        <v>2est28 E</v>
      </c>
      <c r="I151" s="40">
        <f>IF(ISBLANK(A151),"",IF(IFERROR(IF(ISBLANK(A151),"",VLOOKUP(A151,frente!A$2:G$976,6,FALSE)),"")="","N/A",IFERROR(IF(ISBLANK(A151),"",VLOOKUP(A151,frente!A$2:G$976,6,FALSE)),"")))</f>
        <v>0</v>
      </c>
    </row>
    <row r="152" spans="1:9" ht="17.399999999999999" x14ac:dyDescent="0.3">
      <c r="A152" s="264">
        <v>3141</v>
      </c>
      <c r="B152" s="264">
        <v>1</v>
      </c>
      <c r="C152" s="39" t="str">
        <f>IFERROR(IF(ISBLANK(A152),"",VLOOKUP(A152,frente!A$2:D$9835,2,FALSE)),"")</f>
        <v>Abrelatas</v>
      </c>
      <c r="D152" s="32">
        <f>IFERROR(IF(ISBLANK(A152),"",VLOOKUP(A152,frente!A$1:D$99866,3,FALSE)),"")</f>
        <v>15023.470000000003</v>
      </c>
      <c r="E152" s="33">
        <f>IFERROR(IF(ISBLANK(B152),"",VLOOKUP(A152,frente!A$2:D$9835,4,FALSE)),"")</f>
        <v>3</v>
      </c>
      <c r="F152" s="34">
        <f t="shared" si="3"/>
        <v>15023.470000000003</v>
      </c>
      <c r="G152" s="3"/>
      <c r="H152" s="40" t="str">
        <f>IF(ISBLANK(A152),"",IF(IFERROR(IF(ISBLANK(A152),"",VLOOKUP(A152,frente!A$2:G$976,5,FALSE)),"")="","N/A",IFERROR(IF(ISBLANK(A152),"",VLOOKUP(A152,frente!A$2:G$976,5,FALSE)),"")))</f>
        <v>2est29</v>
      </c>
      <c r="I152" s="40" t="str">
        <f>IF(ISBLANK(A152),"",IF(IFERROR(IF(ISBLANK(A152),"",VLOOKUP(A152,frente!A$2:G$976,6,FALSE)),"")="","N/A",IFERROR(IF(ISBLANK(A152),"",VLOOKUP(A152,frente!A$2:G$976,6,FALSE)),"")))</f>
        <v>2F14/2D54</v>
      </c>
    </row>
    <row r="153" spans="1:9" ht="17.399999999999999" x14ac:dyDescent="0.3">
      <c r="A153" s="264">
        <v>3142</v>
      </c>
      <c r="B153" s="264">
        <v>1</v>
      </c>
      <c r="C153" s="39" t="str">
        <f>IFERROR(IF(ISBLANK(A153),"",VLOOKUP(A153,frente!A$2:D$9835,2,FALSE)),"")</f>
        <v>Descorazonador de manzanas</v>
      </c>
      <c r="D153" s="32">
        <f>IFERROR(IF(ISBLANK(A153),"",VLOOKUP(A153,frente!A$1:D$99866,3,FALSE)),"")</f>
        <v>9220.3100000000013</v>
      </c>
      <c r="E153" s="33">
        <f>IFERROR(IF(ISBLANK(B153),"",VLOOKUP(A153,frente!A$2:D$9835,4,FALSE)),"")</f>
        <v>6</v>
      </c>
      <c r="F153" s="34">
        <f t="shared" si="3"/>
        <v>9220.3100000000013</v>
      </c>
      <c r="G153" s="3"/>
      <c r="H153" s="40" t="str">
        <f>IF(ISBLANK(A153),"",IF(IFERROR(IF(ISBLANK(A153),"",VLOOKUP(A153,frente!A$2:G$976,5,FALSE)),"")="","N/A",IFERROR(IF(ISBLANK(A153),"",VLOOKUP(A153,frente!A$2:G$976,5,FALSE)),"")))</f>
        <v>2est30 E</v>
      </c>
      <c r="I153" s="40">
        <f>IF(ISBLANK(A153),"",IF(IFERROR(IF(ISBLANK(A153),"",VLOOKUP(A153,frente!A$2:G$976,6,FALSE)),"")="","N/A",IFERROR(IF(ISBLANK(A153),"",VLOOKUP(A153,frente!A$2:G$976,6,FALSE)),"")))</f>
        <v>0</v>
      </c>
    </row>
    <row r="154" spans="1:9" ht="17.399999999999999" x14ac:dyDescent="0.3">
      <c r="A154" s="264">
        <v>3146</v>
      </c>
      <c r="B154" s="264">
        <v>1</v>
      </c>
      <c r="C154" s="39" t="str">
        <f>IFERROR(IF(ISBLANK(A154),"",VLOOKUP(A154,frente!A$2:D$9835,2,FALSE)),"")</f>
        <v>Pica ajos</v>
      </c>
      <c r="D154" s="32">
        <f>IFERROR(IF(ISBLANK(A154),"",VLOOKUP(A154,frente!A$1:D$99866,3,FALSE)),"")</f>
        <v>18006.13606621432</v>
      </c>
      <c r="E154" s="33">
        <f>IFERROR(IF(ISBLANK(B154),"",VLOOKUP(A154,frente!A$2:D$9835,4,FALSE)),"")</f>
        <v>4</v>
      </c>
      <c r="F154" s="34">
        <f t="shared" si="3"/>
        <v>18006.13606621432</v>
      </c>
      <c r="G154" s="3"/>
      <c r="H154" s="40" t="str">
        <f>IF(ISBLANK(A154),"",IF(IFERROR(IF(ISBLANK(A154),"",VLOOKUP(A154,frente!A$2:G$976,5,FALSE)),"")="","N/A",IFERROR(IF(ISBLANK(A154),"",VLOOKUP(A154,frente!A$2:G$976,5,FALSE)),"")))</f>
        <v>2est31 E</v>
      </c>
      <c r="I154" s="40">
        <f>IF(ISBLANK(A154),"",IF(IFERROR(IF(ISBLANK(A154),"",VLOOKUP(A154,frente!A$2:G$976,6,FALSE)),"")="","N/A",IFERROR(IF(ISBLANK(A154),"",VLOOKUP(A154,frente!A$2:G$976,6,FALSE)),"")))</f>
        <v>0</v>
      </c>
    </row>
    <row r="155" spans="1:9" ht="17.399999999999999" x14ac:dyDescent="0.3">
      <c r="A155" s="264">
        <v>3150</v>
      </c>
      <c r="B155" s="264">
        <v>1</v>
      </c>
      <c r="C155" s="39" t="str">
        <f>IFERROR(IF(ISBLANK(A155),"",VLOOKUP(A155,frente!A$2:D$9835,2,FALSE)),"")</f>
        <v>Rallador de queso con contenedor</v>
      </c>
      <c r="D155" s="32">
        <f>IFERROR(IF(ISBLANK(A155),"",VLOOKUP(A155,frente!A$1:D$99866,3,FALSE)),"")</f>
        <v>13416.810000000003</v>
      </c>
      <c r="E155" s="33">
        <f>IFERROR(IF(ISBLANK(B155),"",VLOOKUP(A155,frente!A$2:D$9835,4,FALSE)),"")</f>
        <v>3</v>
      </c>
      <c r="F155" s="34">
        <f t="shared" si="3"/>
        <v>13416.810000000003</v>
      </c>
      <c r="G155" s="3"/>
      <c r="H155" s="40" t="str">
        <f>IF(ISBLANK(A155),"",IF(IFERROR(IF(ISBLANK(A155),"",VLOOKUP(A155,frente!A$2:G$976,5,FALSE)),"")="","N/A",IFERROR(IF(ISBLANK(A155),"",VLOOKUP(A155,frente!A$2:G$976,5,FALSE)),"")))</f>
        <v>2est34 E</v>
      </c>
      <c r="I155" s="40">
        <f>IF(ISBLANK(A155),"",IF(IFERROR(IF(ISBLANK(A155),"",VLOOKUP(A155,frente!A$2:G$976,6,FALSE)),"")="","N/A",IFERROR(IF(ISBLANK(A155),"",VLOOKUP(A155,frente!A$2:G$976,6,FALSE)),"")))</f>
        <v>0</v>
      </c>
    </row>
    <row r="156" spans="1:9" ht="17.399999999999999" x14ac:dyDescent="0.3">
      <c r="A156" s="264">
        <v>3151</v>
      </c>
      <c r="B156" s="264">
        <v>1</v>
      </c>
      <c r="C156" s="39" t="str">
        <f>IFERROR(IF(ISBLANK(A156),"",VLOOKUP(A156,frente!A$2:D$9835,2,FALSE)),"")</f>
        <v>Pelapapas Y</v>
      </c>
      <c r="D156" s="32">
        <f>IFERROR(IF(ISBLANK(A156),"",VLOOKUP(A156,frente!A$1:D$99866,3,FALSE)),"")</f>
        <v>7325.8900000000012</v>
      </c>
      <c r="E156" s="33">
        <f>IFERROR(IF(ISBLANK(B156),"",VLOOKUP(A156,frente!A$2:D$9835,4,FALSE)),"")</f>
        <v>6</v>
      </c>
      <c r="F156" s="34">
        <f t="shared" si="3"/>
        <v>7325.8900000000012</v>
      </c>
      <c r="G156" s="3"/>
      <c r="H156" s="40" t="str">
        <f>IF(ISBLANK(A156),"",IF(IFERROR(IF(ISBLANK(A156),"",VLOOKUP(A156,frente!A$2:G$976,5,FALSE)),"")="","N/A",IFERROR(IF(ISBLANK(A156),"",VLOOKUP(A156,frente!A$2:G$976,5,FALSE)),"")))</f>
        <v>2est35</v>
      </c>
      <c r="I156" s="40">
        <f>IF(ISBLANK(A156),"",IF(IFERROR(IF(ISBLANK(A156),"",VLOOKUP(A156,frente!A$2:G$976,6,FALSE)),"")="","N/A",IFERROR(IF(ISBLANK(A156),"",VLOOKUP(A156,frente!A$2:G$976,6,FALSE)),"")))</f>
        <v>0</v>
      </c>
    </row>
    <row r="157" spans="1:9" ht="17.399999999999999" x14ac:dyDescent="0.3">
      <c r="A157" s="264">
        <v>3152</v>
      </c>
      <c r="B157" s="264">
        <v>1</v>
      </c>
      <c r="C157" s="39" t="str">
        <f>IFERROR(IF(ISBLANK(A157),"",VLOOKUP(A157,frente!A$2:D$9835,2,FALSE)),"")</f>
        <v>Tijera de cocina</v>
      </c>
      <c r="D157" s="32">
        <f>IFERROR(IF(ISBLANK(A157),"",VLOOKUP(A157,frente!A$1:D$99866,3,FALSE)),"")</f>
        <v>11138.710000000001</v>
      </c>
      <c r="E157" s="33">
        <f>IFERROR(IF(ISBLANK(B157),"",VLOOKUP(A157,frente!A$2:D$9835,4,FALSE)),"")</f>
        <v>6</v>
      </c>
      <c r="F157" s="34">
        <f t="shared" si="3"/>
        <v>11138.710000000001</v>
      </c>
      <c r="G157" s="3"/>
      <c r="H157" s="40" t="str">
        <f>IF(ISBLANK(A157),"",IF(IFERROR(IF(ISBLANK(A157),"",VLOOKUP(A157,frente!A$2:G$976,5,FALSE)),"")="","N/A",IFERROR(IF(ISBLANK(A157),"",VLOOKUP(A157,frente!A$2:G$976,5,FALSE)),"")))</f>
        <v>2est36 E</v>
      </c>
      <c r="I157" s="40">
        <f>IF(ISBLANK(A157),"",IF(IFERROR(IF(ISBLANK(A157),"",VLOOKUP(A157,frente!A$2:G$976,6,FALSE)),"")="","N/A",IFERROR(IF(ISBLANK(A157),"",VLOOKUP(A157,frente!A$2:G$976,6,FALSE)),"")))</f>
        <v>0</v>
      </c>
    </row>
    <row r="158" spans="1:9" ht="17.399999999999999" x14ac:dyDescent="0.3">
      <c r="A158" s="264">
        <v>3155</v>
      </c>
      <c r="B158" s="264">
        <v>2</v>
      </c>
      <c r="C158" s="39" t="str">
        <f>IFERROR(IF(ISBLANK(A158),"",VLOOKUP(A158,frente!A$2:D$9835,2,FALSE)),"")</f>
        <v>Descarozador de cerezas</v>
      </c>
      <c r="D158" s="32">
        <f>IFERROR(IF(ISBLANK(A158),"",VLOOKUP(A158,frente!A$1:D$99866,3,FALSE)),"")</f>
        <v>6558.5300000000016</v>
      </c>
      <c r="E158" s="33">
        <f>IFERROR(IF(ISBLANK(B158),"",VLOOKUP(A158,frente!A$2:D$9835,4,FALSE)),"")</f>
        <v>10</v>
      </c>
      <c r="F158" s="34">
        <f t="shared" si="3"/>
        <v>13117.060000000003</v>
      </c>
      <c r="G158" s="3"/>
      <c r="H158" s="40" t="str">
        <f>IF(ISBLANK(A158),"",IF(IFERROR(IF(ISBLANK(A158),"",VLOOKUP(A158,frente!A$2:G$976,5,FALSE)),"")="","N/A",IFERROR(IF(ISBLANK(A158),"",VLOOKUP(A158,frente!A$2:G$976,5,FALSE)),"")))</f>
        <v>2est37 E</v>
      </c>
      <c r="I158" s="40">
        <f>IF(ISBLANK(A158),"",IF(IFERROR(IF(ISBLANK(A158),"",VLOOKUP(A158,frente!A$2:G$976,6,FALSE)),"")="","N/A",IFERROR(IF(ISBLANK(A158),"",VLOOKUP(A158,frente!A$2:G$976,6,FALSE)),"")))</f>
        <v>0</v>
      </c>
    </row>
    <row r="159" spans="1:9" ht="17.399999999999999" x14ac:dyDescent="0.3">
      <c r="A159" s="264">
        <v>21335</v>
      </c>
      <c r="B159" s="264">
        <v>2</v>
      </c>
      <c r="C159" s="39" t="str">
        <f>IFERROR(IF(ISBLANK(A159),"",VLOOKUP(A159,frente!A$2:D$9835,2,FALSE)),"")</f>
        <v>Barral de cocina</v>
      </c>
      <c r="D159" s="32">
        <f>IFERROR(IF(ISBLANK(A159),"",VLOOKUP(A159,frente!A$1:D$99866,3,FALSE)),"")</f>
        <v>18932.210000000003</v>
      </c>
      <c r="E159" s="33">
        <f>IFERROR(IF(ISBLANK(B159),"",VLOOKUP(A159,frente!A$2:D$9835,4,FALSE)),"")</f>
        <v>6</v>
      </c>
      <c r="F159" s="34">
        <f t="shared" si="3"/>
        <v>37864.420000000006</v>
      </c>
      <c r="G159" s="3"/>
      <c r="H159" s="40" t="str">
        <f>IF(ISBLANK(A159),"",IF(IFERROR(IF(ISBLANK(A159),"",VLOOKUP(A159,frente!A$2:G$976,5,FALSE)),"")="","N/A",IFERROR(IF(ISBLANK(A159),"",VLOOKUP(A159,frente!A$2:G$976,5,FALSE)),"")))</f>
        <v>2est41 e</v>
      </c>
      <c r="I159" s="40">
        <f>IF(ISBLANK(A159),"",IF(IFERROR(IF(ISBLANK(A159),"",VLOOKUP(A159,frente!A$2:G$976,6,FALSE)),"")="","N/A",IFERROR(IF(ISBLANK(A159),"",VLOOKUP(A159,frente!A$2:G$976,6,FALSE)),"")))</f>
        <v>0</v>
      </c>
    </row>
    <row r="160" spans="1:9" ht="17.399999999999999" x14ac:dyDescent="0.3">
      <c r="A160" s="264">
        <v>21434</v>
      </c>
      <c r="B160" s="264">
        <v>1</v>
      </c>
      <c r="C160" s="39" t="str">
        <f>IFERROR(IF(ISBLANK(A160),"",VLOOKUP(A160,frente!A$2:D$9835,2,FALSE)),"")</f>
        <v>Colador 8cm</v>
      </c>
      <c r="D160" s="32">
        <f>IFERROR(IF(ISBLANK(A160),"",VLOOKUP(A160,frente!A$1:D$99866,3,FALSE)),"")</f>
        <v>8584.840000000002</v>
      </c>
      <c r="E160" s="33">
        <f>IFERROR(IF(ISBLANK(B160),"",VLOOKUP(A160,frente!A$2:D$9835,4,FALSE)),"")</f>
        <v>6</v>
      </c>
      <c r="F160" s="34">
        <f t="shared" si="3"/>
        <v>8584.840000000002</v>
      </c>
      <c r="G160" s="3"/>
      <c r="H160" s="40" t="str">
        <f>IF(ISBLANK(A160),"",IF(IFERROR(IF(ISBLANK(A160),"",VLOOKUP(A160,frente!A$2:G$976,5,FALSE)),"")="","N/A",IFERROR(IF(ISBLANK(A160),"",VLOOKUP(A160,frente!A$2:G$976,5,FALSE)),"")))</f>
        <v>2est42</v>
      </c>
      <c r="I160" s="40">
        <f>IF(ISBLANK(A160),"",IF(IFERROR(IF(ISBLANK(A160),"",VLOOKUP(A160,frente!A$2:G$976,6,FALSE)),"")="","N/A",IFERROR(IF(ISBLANK(A160),"",VLOOKUP(A160,frente!A$2:G$976,6,FALSE)),"")))</f>
        <v>0</v>
      </c>
    </row>
    <row r="161" spans="1:9" ht="17.399999999999999" x14ac:dyDescent="0.3">
      <c r="A161" s="264">
        <v>21435</v>
      </c>
      <c r="B161" s="264">
        <v>1</v>
      </c>
      <c r="C161" s="39" t="str">
        <f>IFERROR(IF(ISBLANK(A161),"",VLOOKUP(A161,frente!A$2:D$9835,2,FALSE)),"")</f>
        <v>Colador 16cm</v>
      </c>
      <c r="D161" s="32">
        <f>IFERROR(IF(ISBLANK(A161),"",VLOOKUP(A161,frente!A$1:D$99866,3,FALSE)),"")</f>
        <v>19124.050000000003</v>
      </c>
      <c r="E161" s="33">
        <f>IFERROR(IF(ISBLANK(B161),"",VLOOKUP(A161,frente!A$2:D$9835,4,FALSE)),"")</f>
        <v>6</v>
      </c>
      <c r="F161" s="34">
        <f t="shared" si="3"/>
        <v>19124.050000000003</v>
      </c>
      <c r="G161" s="3"/>
      <c r="H161" s="40" t="str">
        <f>IF(ISBLANK(A161),"",IF(IFERROR(IF(ISBLANK(A161),"",VLOOKUP(A161,frente!A$2:G$976,5,FALSE)),"")="","N/A",IFERROR(IF(ISBLANK(A161),"",VLOOKUP(A161,frente!A$2:G$976,5,FALSE)),"")))</f>
        <v>2est43</v>
      </c>
      <c r="I161" s="40">
        <f>IF(ISBLANK(A161),"",IF(IFERROR(IF(ISBLANK(A161),"",VLOOKUP(A161,frente!A$2:G$976,6,FALSE)),"")="","N/A",IFERROR(IF(ISBLANK(A161),"",VLOOKUP(A161,frente!A$2:G$976,6,FALSE)),"")))</f>
        <v>0</v>
      </c>
    </row>
    <row r="162" spans="1:9" ht="17.399999999999999" x14ac:dyDescent="0.3">
      <c r="A162" s="264">
        <v>24054</v>
      </c>
      <c r="B162" s="264">
        <v>1</v>
      </c>
      <c r="C162" s="39" t="str">
        <f>IFERROR(IF(ISBLANK(A162),"",VLOOKUP(A162,frente!A$2:D$9835,2,FALSE)),"")</f>
        <v>Cuchara para servir fideos de acero</v>
      </c>
      <c r="D162" s="32">
        <f>IFERROR(IF(ISBLANK(A162),"",VLOOKUP(A162,frente!A$1:D$99866,3,FALSE)),"")</f>
        <v>9331.3048884808613</v>
      </c>
      <c r="E162" s="33">
        <f>IFERROR(IF(ISBLANK(B162),"",VLOOKUP(A162,frente!A$2:D$9835,4,FALSE)),"")</f>
        <v>6</v>
      </c>
      <c r="F162" s="34">
        <f t="shared" si="3"/>
        <v>9331.3048884808613</v>
      </c>
      <c r="G162" s="3"/>
      <c r="H162" s="40" t="str">
        <f>IF(ISBLANK(A162),"",IF(IFERROR(IF(ISBLANK(A162),"",VLOOKUP(A162,frente!A$2:G$976,5,FALSE)),"")="","N/A",IFERROR(IF(ISBLANK(A162),"",VLOOKUP(A162,frente!A$2:G$976,5,FALSE)),"")))</f>
        <v>2est48</v>
      </c>
      <c r="I162" s="40">
        <f>IF(ISBLANK(A162),"",IF(IFERROR(IF(ISBLANK(A162),"",VLOOKUP(A162,frente!A$2:G$976,6,FALSE)),"")="","N/A",IFERROR(IF(ISBLANK(A162),"",VLOOKUP(A162,frente!A$2:G$976,6,FALSE)),"")))</f>
        <v>0</v>
      </c>
    </row>
    <row r="163" spans="1:9" ht="17.399999999999999" x14ac:dyDescent="0.3">
      <c r="A163" s="264">
        <v>24062</v>
      </c>
      <c r="B163" s="264">
        <v>1</v>
      </c>
      <c r="C163" s="39" t="str">
        <f>IFERROR(IF(ISBLANK(A163),"",VLOOKUP(A163,frente!A$2:D$9835,2,FALSE)),"")</f>
        <v>Batidor 32cm para teflón</v>
      </c>
      <c r="D163" s="32">
        <f>IFERROR(IF(ISBLANK(A163),"",VLOOKUP(A163,frente!A$1:D$99866,3,FALSE)),"")</f>
        <v>9331.3048884808613</v>
      </c>
      <c r="E163" s="33">
        <f>IFERROR(IF(ISBLANK(B163),"",VLOOKUP(A163,frente!A$2:D$9835,4,FALSE)),"")</f>
        <v>6</v>
      </c>
      <c r="F163" s="34">
        <f t="shared" si="3"/>
        <v>9331.3048884808613</v>
      </c>
      <c r="G163" s="3"/>
      <c r="H163" s="40" t="str">
        <f>IF(ISBLANK(A163),"",IF(IFERROR(IF(ISBLANK(A163),"",VLOOKUP(A163,frente!A$2:G$976,5,FALSE)),"")="","N/A",IFERROR(IF(ISBLANK(A163),"",VLOOKUP(A163,frente!A$2:G$976,5,FALSE)),"")))</f>
        <v>2est54</v>
      </c>
      <c r="I163" s="40">
        <f>IF(ISBLANK(A163),"",IF(IFERROR(IF(ISBLANK(A163),"",VLOOKUP(A163,frente!A$2:G$976,6,FALSE)),"")="","N/A",IFERROR(IF(ISBLANK(A163),"",VLOOKUP(A163,frente!A$2:G$976,6,FALSE)),"")))</f>
        <v>0</v>
      </c>
    </row>
    <row r="164" spans="1:9" ht="17.399999999999999" x14ac:dyDescent="0.3">
      <c r="A164" s="264">
        <v>24063</v>
      </c>
      <c r="B164" s="264">
        <v>1</v>
      </c>
      <c r="C164" s="39" t="str">
        <f>IFERROR(IF(ISBLANK(A164),"",VLOOKUP(A164,frente!A$2:D$9835,2,FALSE)),"")</f>
        <v>Rallador de nuez moscada de acero</v>
      </c>
      <c r="D164" s="32">
        <f>IFERROR(IF(ISBLANK(A164),"",VLOOKUP(A164,frente!A$1:D$99866,3,FALSE)),"")</f>
        <v>6095.8273140829751</v>
      </c>
      <c r="E164" s="33">
        <f>IFERROR(IF(ISBLANK(B164),"",VLOOKUP(A164,frente!A$2:D$9835,4,FALSE)),"")</f>
        <v>6</v>
      </c>
      <c r="F164" s="34">
        <f t="shared" si="3"/>
        <v>6095.8273140829751</v>
      </c>
      <c r="G164" s="3"/>
      <c r="H164" s="40" t="str">
        <f>IF(ISBLANK(A164),"",IF(IFERROR(IF(ISBLANK(A164),"",VLOOKUP(A164,frente!A$2:G$976,5,FALSE)),"")="","N/A",IFERROR(IF(ISBLANK(A164),"",VLOOKUP(A164,frente!A$2:G$976,5,FALSE)),"")))</f>
        <v>2est55E</v>
      </c>
      <c r="I164" s="40">
        <f>IF(ISBLANK(A164),"",IF(IFERROR(IF(ISBLANK(A164),"",VLOOKUP(A164,frente!A$2:G$976,6,FALSE)),"")="","N/A",IFERROR(IF(ISBLANK(A164),"",VLOOKUP(A164,frente!A$2:G$976,6,FALSE)),"")))</f>
        <v>0</v>
      </c>
    </row>
    <row r="165" spans="1:9" ht="17.399999999999999" x14ac:dyDescent="0.3">
      <c r="A165" s="264">
        <v>24064</v>
      </c>
      <c r="B165" s="264">
        <v>1</v>
      </c>
      <c r="C165" s="39" t="str">
        <f>IFERROR(IF(ISBLANK(A165),"",VLOOKUP(A165,frente!A$2:D$9835,2,FALSE)),"")</f>
        <v>Colador acero  7,5cm</v>
      </c>
      <c r="D165" s="32">
        <f>IFERROR(IF(ISBLANK(A165),"",VLOOKUP(A165,frente!A$1:D$99866,3,FALSE)),"")</f>
        <v>7971.466487646966</v>
      </c>
      <c r="E165" s="33">
        <f>IFERROR(IF(ISBLANK(B165),"",VLOOKUP(A165,frente!A$2:D$9835,4,FALSE)),"")</f>
        <v>6</v>
      </c>
      <c r="F165" s="34">
        <f t="shared" si="3"/>
        <v>7971.466487646966</v>
      </c>
      <c r="G165" s="3"/>
      <c r="H165" s="40" t="str">
        <f>IF(ISBLANK(A165),"",IF(IFERROR(IF(ISBLANK(A165),"",VLOOKUP(A165,frente!A$2:G$976,5,FALSE)),"")="","N/A",IFERROR(IF(ISBLANK(A165),"",VLOOKUP(A165,frente!A$2:G$976,5,FALSE)),"")))</f>
        <v>2est56</v>
      </c>
      <c r="I165" s="40" t="str">
        <f>IF(ISBLANK(A165),"",IF(IFERROR(IF(ISBLANK(A165),"",VLOOKUP(A165,frente!A$2:G$976,6,FALSE)),"")="","N/A",IFERROR(IF(ISBLANK(A165),"",VLOOKUP(A165,frente!A$2:G$976,6,FALSE)),"")))</f>
        <v>2F34</v>
      </c>
    </row>
    <row r="166" spans="1:9" ht="17.399999999999999" x14ac:dyDescent="0.3">
      <c r="A166" s="264">
        <v>24071</v>
      </c>
      <c r="B166" s="264">
        <v>2</v>
      </c>
      <c r="C166" s="39" t="str">
        <f>IFERROR(IF(ISBLANK(A166),"",VLOOKUP(A166,frente!A$2:D$9835,2,FALSE)),"")</f>
        <v>Cuchara de helados de acero</v>
      </c>
      <c r="D166" s="32">
        <f>IFERROR(IF(ISBLANK(A166),"",VLOOKUP(A166,frente!A$1:D$99866,3,FALSE)),"")</f>
        <v>6568.402925700002</v>
      </c>
      <c r="E166" s="33">
        <f>IFERROR(IF(ISBLANK(B166),"",VLOOKUP(A166,frente!A$2:D$9835,4,FALSE)),"")</f>
        <v>6</v>
      </c>
      <c r="F166" s="34">
        <f t="shared" si="3"/>
        <v>13136.805851400004</v>
      </c>
      <c r="G166" s="3"/>
      <c r="H166" s="40" t="str">
        <f>IF(ISBLANK(A166),"",IF(IFERROR(IF(ISBLANK(A166),"",VLOOKUP(A166,frente!A$2:G$976,5,FALSE)),"")="","N/A",IFERROR(IF(ISBLANK(A166),"",VLOOKUP(A166,frente!A$2:G$976,5,FALSE)),"")))</f>
        <v>2est57</v>
      </c>
      <c r="I166" s="40">
        <f>IF(ISBLANK(A166),"",IF(IFERROR(IF(ISBLANK(A166),"",VLOOKUP(A166,frente!A$2:G$976,6,FALSE)),"")="","N/A",IFERROR(IF(ISBLANK(A166),"",VLOOKUP(A166,frente!A$2:G$976,6,FALSE)),"")))</f>
        <v>0</v>
      </c>
    </row>
    <row r="167" spans="1:9" ht="17.399999999999999" x14ac:dyDescent="0.3">
      <c r="A167" s="264">
        <v>71597</v>
      </c>
      <c r="B167" s="277">
        <v>5</v>
      </c>
      <c r="C167" s="39" t="str">
        <f>IFERROR(IF(ISBLANK(A167),"",VLOOKUP(A167,frente!A$2:D$9835,2,FALSE)),"")</f>
        <v>Funda para tabla de planchar small</v>
      </c>
      <c r="D167" s="32">
        <f>IFERROR(IF(ISBLANK(A167),"",VLOOKUP(A167,frente!A$1:D$99866,3,FALSE)),"")</f>
        <v>11414.480000000001</v>
      </c>
      <c r="E167" s="33">
        <f>IFERROR(IF(ISBLANK(B167),"",VLOOKUP(A167,frente!A$2:D$9835,4,FALSE)),"")</f>
        <v>10</v>
      </c>
      <c r="F167" s="34">
        <f t="shared" si="3"/>
        <v>57072.400000000009</v>
      </c>
      <c r="G167" s="3"/>
      <c r="H167" s="40" t="str">
        <f>IF(ISBLANK(A167),"",IF(IFERROR(IF(ISBLANK(A167),"",VLOOKUP(A167,frente!A$2:G$976,5,FALSE)),"")="","N/A",IFERROR(IF(ISBLANK(A167),"",VLOOKUP(A167,frente!A$2:G$976,5,FALSE)),"")))</f>
        <v>2final e</v>
      </c>
      <c r="I167" s="40" t="str">
        <f>IF(ISBLANK(A167),"",IF(IFERROR(IF(ISBLANK(A167),"",VLOOKUP(A167,frente!A$2:G$976,6,FALSE)),"")="","N/A",IFERROR(IF(ISBLANK(A167),"",VLOOKUP(A167,frente!A$2:G$976,6,FALSE)),"")))</f>
        <v>2APARED</v>
      </c>
    </row>
    <row r="168" spans="1:9" ht="17.399999999999999" x14ac:dyDescent="0.3">
      <c r="A168" s="264">
        <v>71598</v>
      </c>
      <c r="B168" s="277">
        <v>4</v>
      </c>
      <c r="C168" s="39" t="str">
        <f>IFERROR(IF(ISBLANK(A168),"",VLOOKUP(A168,frente!A$2:D$9835,2,FALSE)),"")</f>
        <v>Funda tabla de planchar medium</v>
      </c>
      <c r="D168" s="32">
        <f>IFERROR(IF(ISBLANK(A168),"",VLOOKUP(A168,frente!A$1:D$99866,3,FALSE)),"")</f>
        <v>12901.240000000003</v>
      </c>
      <c r="E168" s="33">
        <f>IFERROR(IF(ISBLANK(B168),"",VLOOKUP(A168,frente!A$2:D$9835,4,FALSE)),"")</f>
        <v>10</v>
      </c>
      <c r="F168" s="34">
        <f t="shared" si="3"/>
        <v>51604.960000000014</v>
      </c>
      <c r="G168" s="3"/>
      <c r="H168" s="40" t="str">
        <f>IF(ISBLANK(A168),"",IF(IFERROR(IF(ISBLANK(A168),"",VLOOKUP(A168,frente!A$2:G$976,5,FALSE)),"")="","N/A",IFERROR(IF(ISBLANK(A168),"",VLOOKUP(A168,frente!A$2:G$976,5,FALSE)),"")))</f>
        <v>2final e</v>
      </c>
      <c r="I168" s="40">
        <f>IF(ISBLANK(A168),"",IF(IFERROR(IF(ISBLANK(A168),"",VLOOKUP(A168,frente!A$2:G$976,6,FALSE)),"")="","N/A",IFERROR(IF(ISBLANK(A168),"",VLOOKUP(A168,frente!A$2:G$976,6,FALSE)),"")))</f>
        <v>0</v>
      </c>
    </row>
    <row r="169" spans="1:9" ht="17.399999999999999" x14ac:dyDescent="0.3">
      <c r="A169" s="264">
        <v>71603</v>
      </c>
      <c r="B169" s="277">
        <v>4</v>
      </c>
      <c r="C169" s="39" t="str">
        <f>IFERROR(IF(ISBLANK(A169),"",VLOOKUP(A169,frente!A$2:D$9835,2,FALSE)),"")</f>
        <v>Funda de tabla de planchar metalizada, hasta 125x40cm</v>
      </c>
      <c r="D169" s="32">
        <f>IFERROR(IF(ISBLANK(A169),"",VLOOKUP(A169,frente!A$1:D$99866,3,FALSE)),"")</f>
        <v>19723.550000000003</v>
      </c>
      <c r="E169" s="33">
        <f>IFERROR(IF(ISBLANK(B169),"",VLOOKUP(A169,frente!A$2:D$9835,4,FALSE)),"")</f>
        <v>4</v>
      </c>
      <c r="F169" s="34">
        <f t="shared" si="3"/>
        <v>78894.200000000012</v>
      </c>
      <c r="G169" s="3"/>
      <c r="H169" s="40" t="str">
        <f>IF(ISBLANK(A169),"",IF(IFERROR(IF(ISBLANK(A169),"",VLOOKUP(A169,frente!A$2:G$976,5,FALSE)),"")="","N/A",IFERROR(IF(ISBLANK(A169),"",VLOOKUP(A169,frente!A$2:G$976,5,FALSE)),"")))</f>
        <v>2final e</v>
      </c>
      <c r="I169" s="40" t="str">
        <f>IF(ISBLANK(A169),"",IF(IFERROR(IF(ISBLANK(A169),"",VLOOKUP(A169,frente!A$2:G$976,6,FALSE)),"")="","N/A",IFERROR(IF(ISBLANK(A169),"",VLOOKUP(A169,frente!A$2:G$976,6,FALSE)),"")))</f>
        <v>2APARED</v>
      </c>
    </row>
    <row r="170" spans="1:9" ht="17.399999999999999" x14ac:dyDescent="0.3">
      <c r="A170" s="264">
        <v>71820</v>
      </c>
      <c r="B170" s="277">
        <v>2</v>
      </c>
      <c r="C170" s="39" t="str">
        <f>IFERROR(IF(ISBLANK(A170),"",VLOOKUP(A170,frente!A$2:D$9835,2,FALSE)),"")</f>
        <v>Manguero tabla de planchar</v>
      </c>
      <c r="D170" s="32">
        <f>IFERROR(IF(ISBLANK(A170),"",VLOOKUP(A170,frente!A$1:D$99866,3,FALSE)),"")</f>
        <v>33368.170000000006</v>
      </c>
      <c r="E170" s="33">
        <f>IFERROR(IF(ISBLANK(B170),"",VLOOKUP(A170,frente!A$2:D$9835,4,FALSE)),"")</f>
        <v>5</v>
      </c>
      <c r="F170" s="34">
        <f t="shared" si="3"/>
        <v>66736.340000000011</v>
      </c>
      <c r="G170" s="3"/>
      <c r="H170" s="40" t="str">
        <f>IF(ISBLANK(A170),"",IF(IFERROR(IF(ISBLANK(A170),"",VLOOKUP(A170,frente!A$2:G$976,5,FALSE)),"")="","N/A",IFERROR(IF(ISBLANK(A170),"",VLOOKUP(A170,frente!A$2:G$976,5,FALSE)),"")))</f>
        <v>2final e</v>
      </c>
      <c r="I170" s="40">
        <f>IF(ISBLANK(A170),"",IF(IFERROR(IF(ISBLANK(A170),"",VLOOKUP(A170,frente!A$2:G$976,6,FALSE)),"")="","N/A",IFERROR(IF(ISBLANK(A170),"",VLOOKUP(A170,frente!A$2:G$976,6,FALSE)),"")))</f>
        <v>0</v>
      </c>
    </row>
    <row r="171" spans="1:9" ht="17.399999999999999" x14ac:dyDescent="0.3">
      <c r="A171" s="264">
        <v>72415</v>
      </c>
      <c r="B171" s="277">
        <v>2</v>
      </c>
      <c r="C171" s="39" t="str">
        <f>IFERROR(IF(ISBLANK(A171),"",VLOOKUP(A171,frente!A$2:D$9835,2,FALSE)),"")</f>
        <v>Manta para planchar 60x40cm</v>
      </c>
      <c r="D171" s="32">
        <f>IFERROR(IF(ISBLANK(A171),"",VLOOKUP(A171,frente!A$1:D$99866,3,FALSE)),"")</f>
        <v>3783.9504780000016</v>
      </c>
      <c r="E171" s="33">
        <f>IFERROR(IF(ISBLANK(B171),"",VLOOKUP(A171,frente!A$2:D$9835,4,FALSE)),"")</f>
        <v>6</v>
      </c>
      <c r="F171" s="34">
        <f t="shared" si="3"/>
        <v>7567.9009560000031</v>
      </c>
      <c r="G171" s="3"/>
      <c r="H171" s="40" t="str">
        <f>IF(ISBLANK(A171),"",IF(IFERROR(IF(ISBLANK(A171),"",VLOOKUP(A171,frente!A$2:G$976,5,FALSE)),"")="","N/A",IFERROR(IF(ISBLANK(A171),"",VLOOKUP(A171,frente!A$2:G$976,5,FALSE)),"")))</f>
        <v>2final e</v>
      </c>
      <c r="I171" s="40">
        <f>IF(ISBLANK(A171),"",IF(IFERROR(IF(ISBLANK(A171),"",VLOOKUP(A171,frente!A$2:G$976,6,FALSE)),"")="","N/A",IFERROR(IF(ISBLANK(A171),"",VLOOKUP(A171,frente!A$2:G$976,6,FALSE)),"")))</f>
        <v>0</v>
      </c>
    </row>
    <row r="172" spans="1:9" ht="17.399999999999999" x14ac:dyDescent="0.3">
      <c r="A172" s="264">
        <v>72416</v>
      </c>
      <c r="B172" s="277">
        <v>1</v>
      </c>
      <c r="C172" s="39" t="str">
        <f>IFERROR(IF(ISBLANK(A172),"",VLOOKUP(A172,frente!A$2:D$9835,2,FALSE)),"")</f>
        <v>Rociador 600ml</v>
      </c>
      <c r="D172" s="32">
        <f>IFERROR(IF(ISBLANK(A172),"",VLOOKUP(A172,frente!A$1:D$99866,3,FALSE)),"")</f>
        <v>4502.0351726702656</v>
      </c>
      <c r="E172" s="33">
        <f>IFERROR(IF(ISBLANK(B172),"",VLOOKUP(A172,frente!A$2:D$9835,4,FALSE)),"")</f>
        <v>6</v>
      </c>
      <c r="F172" s="34">
        <f t="shared" si="3"/>
        <v>4502.0351726702656</v>
      </c>
      <c r="G172" s="3"/>
      <c r="H172" s="40" t="str">
        <f>IF(ISBLANK(A172),"",IF(IFERROR(IF(ISBLANK(A172),"",VLOOKUP(A172,frente!A$2:G$976,5,FALSE)),"")="","N/A",IFERROR(IF(ISBLANK(A172),"",VLOOKUP(A172,frente!A$2:G$976,5,FALSE)),"")))</f>
        <v>2final e</v>
      </c>
      <c r="I172" s="40">
        <f>IF(ISBLANK(A172),"",IF(IFERROR(IF(ISBLANK(A172),"",VLOOKUP(A172,frente!A$2:G$976,6,FALSE)),"")="","N/A",IFERROR(IF(ISBLANK(A172),"",VLOOKUP(A172,frente!A$2:G$976,6,FALSE)),"")))</f>
        <v>0</v>
      </c>
    </row>
    <row r="173" spans="1:9" ht="17.399999999999999" x14ac:dyDescent="0.3">
      <c r="A173" s="264">
        <v>72418</v>
      </c>
      <c r="B173" s="277">
        <v>2</v>
      </c>
      <c r="C173" s="39" t="str">
        <f>IFERROR(IF(ISBLANK(A173),"",VLOOKUP(A173,frente!A$2:D$9835,2,FALSE)),"")</f>
        <v>Manopla para planchar</v>
      </c>
      <c r="D173" s="32">
        <f>IFERROR(IF(ISBLANK(A173),"",VLOOKUP(A173,frente!A$1:D$99866,3,FALSE)),"")</f>
        <v>3704.5894806501965</v>
      </c>
      <c r="E173" s="33">
        <f>IFERROR(IF(ISBLANK(B173),"",VLOOKUP(A173,frente!A$2:D$9835,4,FALSE)),"")</f>
        <v>6</v>
      </c>
      <c r="F173" s="34">
        <f t="shared" si="3"/>
        <v>7409.178961300393</v>
      </c>
      <c r="G173" s="3"/>
      <c r="H173" s="40" t="str">
        <f>IF(ISBLANK(A173),"",IF(IFERROR(IF(ISBLANK(A173),"",VLOOKUP(A173,frente!A$2:G$976,5,FALSE)),"")="","N/A",IFERROR(IF(ISBLANK(A173),"",VLOOKUP(A173,frente!A$2:G$976,5,FALSE)),"")))</f>
        <v>2final e</v>
      </c>
      <c r="I173" s="40">
        <f>IF(ISBLANK(A173),"",IF(IFERROR(IF(ISBLANK(A173),"",VLOOKUP(A173,frente!A$2:G$976,6,FALSE)),"")="","N/A",IFERROR(IF(ISBLANK(A173),"",VLOOKUP(A173,frente!A$2:G$976,6,FALSE)),"")))</f>
        <v>0</v>
      </c>
    </row>
    <row r="174" spans="1:9" ht="17.399999999999999" x14ac:dyDescent="0.3">
      <c r="A174" s="264">
        <v>55320</v>
      </c>
      <c r="B174" s="277">
        <v>2</v>
      </c>
      <c r="C174" s="39" t="str">
        <f>IFERROR(IF(ISBLANK(A174),"",VLOOKUP(A174,frente!A$2:D$9835,2,FALSE)),"")</f>
        <v>Repuesto para 52014</v>
      </c>
      <c r="D174" s="32">
        <f>IFERROR(IF(ISBLANK(A174),"",VLOOKUP(A174,frente!A$1:D$99866,3,FALSE)),"")</f>
        <v>11006.820000000002</v>
      </c>
      <c r="E174" s="33">
        <f>IFERROR(IF(ISBLANK(B174),"",VLOOKUP(A174,frente!A$2:D$9835,4,FALSE)),"")</f>
        <v>6</v>
      </c>
      <c r="F174" s="34">
        <f t="shared" si="3"/>
        <v>22013.640000000003</v>
      </c>
      <c r="G174" s="3"/>
      <c r="H174" s="40" t="str">
        <f>IF(ISBLANK(A174),"",IF(IFERROR(IF(ISBLANK(A174),"",VLOOKUP(A174,frente!A$2:G$976,5,FALSE)),"")="","N/A",IFERROR(IF(ISBLANK(A174),"",VLOOKUP(A174,frente!A$2:G$976,5,FALSE)),"")))</f>
        <v>2P e</v>
      </c>
      <c r="I174" s="40">
        <f>IF(ISBLANK(A174),"",IF(IFERROR(IF(ISBLANK(A174),"",VLOOKUP(A174,frente!A$2:G$976,6,FALSE)),"")="","N/A",IFERROR(IF(ISBLANK(A174),"",VLOOKUP(A174,frente!A$2:G$976,6,FALSE)),"")))</f>
        <v>0</v>
      </c>
    </row>
    <row r="175" spans="1:9" ht="17.399999999999999" x14ac:dyDescent="0.3">
      <c r="A175" s="264">
        <v>56671</v>
      </c>
      <c r="B175" s="277">
        <v>2</v>
      </c>
      <c r="C175" s="39" t="str">
        <f>IFERROR(IF(ISBLANK(A175),"",VLOOKUP(A175,frente!A$2:D$9835,2,FALSE)),"")</f>
        <v>Escoba de goma con Click System</v>
      </c>
      <c r="D175" s="32">
        <f>IFERROR(IF(ISBLANK(A175),"",VLOOKUP(A175,frente!A$1:D$99866,3,FALSE)),"")</f>
        <v>13759.81992</v>
      </c>
      <c r="E175" s="33">
        <f>IFERROR(IF(ISBLANK(B175),"",VLOOKUP(A175,frente!A$2:D$9835,4,FALSE)),"")</f>
        <v>4</v>
      </c>
      <c r="F175" s="34">
        <f t="shared" si="3"/>
        <v>27519.63984</v>
      </c>
      <c r="G175" s="3"/>
      <c r="H175" s="40" t="str">
        <f>IF(ISBLANK(A175),"",IF(IFERROR(IF(ISBLANK(A175),"",VLOOKUP(A175,frente!A$2:G$976,5,FALSE)),"")="","N/A",IFERROR(IF(ISBLANK(A175),"",VLOOKUP(A175,frente!A$2:G$976,5,FALSE)),"")))</f>
        <v>2P e</v>
      </c>
      <c r="I175" s="40">
        <f>IF(ISBLANK(A175),"",IF(IFERROR(IF(ISBLANK(A175),"",VLOOKUP(A175,frente!A$2:G$976,6,FALSE)),"")="","N/A",IFERROR(IF(ISBLANK(A175),"",VLOOKUP(A175,frente!A$2:G$976,6,FALSE)),"")))</f>
        <v>0</v>
      </c>
    </row>
    <row r="176" spans="1:9" ht="17.399999999999999" x14ac:dyDescent="0.3">
      <c r="A176" s="264">
        <v>55321</v>
      </c>
      <c r="B176" s="277">
        <v>2</v>
      </c>
      <c r="C176" s="39" t="str">
        <f>IFERROR(IF(ISBLANK(A176),"",VLOOKUP(A176,frente!A$2:D$9835,2,FALSE)),"")</f>
        <v>Funda de lavado Clean Twist/Combi M extra soft para 55356</v>
      </c>
      <c r="D176" s="32">
        <f>IFERROR(IF(ISBLANK(A176),"",VLOOKUP(A176,frente!A$1:D$99866,3,FALSE)),"")</f>
        <v>11006.820000000002</v>
      </c>
      <c r="E176" s="33">
        <f>IFERROR(IF(ISBLANK(B176),"",VLOOKUP(A176,frente!A$2:D$9835,4,FALSE)),"")</f>
        <v>6</v>
      </c>
      <c r="F176" s="34">
        <f t="shared" si="3"/>
        <v>22013.640000000003</v>
      </c>
      <c r="G176" s="3"/>
      <c r="H176" s="40" t="str">
        <f>IF(ISBLANK(A176),"",IF(IFERROR(IF(ISBLANK(A176),"",VLOOKUP(A176,frente!A$2:G$976,5,FALSE)),"")="","N/A",IFERROR(IF(ISBLANK(A176),"",VLOOKUP(A176,frente!A$2:G$976,5,FALSE)),"")))</f>
        <v>2P242 e</v>
      </c>
      <c r="I176" s="40">
        <f>IF(ISBLANK(A176),"",IF(IFERROR(IF(ISBLANK(A176),"",VLOOKUP(A176,frente!A$2:G$976,6,FALSE)),"")="","N/A",IFERROR(IF(ISBLANK(A176),"",VLOOKUP(A176,frente!A$2:G$976,6,FALSE)),"")))</f>
        <v>0</v>
      </c>
    </row>
    <row r="177" spans="1:9" ht="17.399999999999999" x14ac:dyDescent="0.3">
      <c r="A177" s="264">
        <v>41702</v>
      </c>
      <c r="B177" s="277">
        <v>2</v>
      </c>
      <c r="C177" s="39" t="str">
        <f>IFERROR(IF(ISBLANK(A177),"",VLOOKUP(A177,frente!A$2:D$9835,2,FALSE)),"")</f>
        <v>Repuesto para limpiador 360° Flexipad 41701</v>
      </c>
      <c r="D177" s="32">
        <f>IFERROR(IF(ISBLANK(A177),"",VLOOKUP(A177,frente!A$1:D$99866,3,FALSE)),"")</f>
        <v>5469.0857652244649</v>
      </c>
      <c r="E177" s="33">
        <f>IFERROR(IF(ISBLANK(B177),"",VLOOKUP(A177,frente!A$2:D$9835,4,FALSE)),"")</f>
        <v>5</v>
      </c>
      <c r="F177" s="34">
        <f t="shared" si="3"/>
        <v>10938.17153044893</v>
      </c>
      <c r="G177" s="3"/>
      <c r="H177" s="40" t="str">
        <f>IF(ISBLANK(A177),"",IF(IFERROR(IF(ISBLANK(A177),"",VLOOKUP(A177,frente!A$2:G$976,5,FALSE)),"")="","N/A",IFERROR(IF(ISBLANK(A177),"",VLOOKUP(A177,frente!A$2:G$976,5,FALSE)),"")))</f>
        <v>2P342 e</v>
      </c>
      <c r="I177" s="40">
        <f>IF(ISBLANK(A177),"",IF(IFERROR(IF(ISBLANK(A177),"",VLOOKUP(A177,frente!A$2:G$976,6,FALSE)),"")="","N/A",IFERROR(IF(ISBLANK(A177),"",VLOOKUP(A177,frente!A$2:G$976,6,FALSE)),"")))</f>
        <v>0</v>
      </c>
    </row>
    <row r="178" spans="1:9" ht="17.399999999999999" x14ac:dyDescent="0.3">
      <c r="A178" s="264">
        <v>45032</v>
      </c>
      <c r="B178" s="277">
        <v>2</v>
      </c>
      <c r="C178" s="39" t="str">
        <f>IFERROR(IF(ISBLANK(A178),"",VLOOKUP(A178,frente!A$2:D$9835,2,FALSE)),"")</f>
        <v>Cabezal de escobillón Xtra Clean de 30cm</v>
      </c>
      <c r="D178" s="32">
        <f>IFERROR(IF(ISBLANK(A178),"",VLOOKUP(A178,frente!A$1:D$99866,3,FALSE)),"")</f>
        <v>14148.2</v>
      </c>
      <c r="E178" s="33">
        <f>IFERROR(IF(ISBLANK(B178),"",VLOOKUP(A178,frente!A$2:D$9835,4,FALSE)),"")</f>
        <v>3</v>
      </c>
      <c r="F178" s="34">
        <f t="shared" si="3"/>
        <v>28296.400000000001</v>
      </c>
      <c r="G178" s="3"/>
      <c r="H178" s="40" t="str">
        <f>IF(ISBLANK(A178),"",IF(IFERROR(IF(ISBLANK(A178),"",VLOOKUP(A178,frente!A$2:G$976,5,FALSE)),"")="","N/A",IFERROR(IF(ISBLANK(A178),"",VLOOKUP(A178,frente!A$2:G$976,5,FALSE)),"")))</f>
        <v>2Q</v>
      </c>
      <c r="I178" s="40">
        <f>IF(ISBLANK(A178),"",IF(IFERROR(IF(ISBLANK(A178),"",VLOOKUP(A178,frente!A$2:G$976,6,FALSE)),"")="","N/A",IFERROR(IF(ISBLANK(A178),"",VLOOKUP(A178,frente!A$2:G$976,6,FALSE)),"")))</f>
        <v>0</v>
      </c>
    </row>
    <row r="179" spans="1:9" ht="17.399999999999999" x14ac:dyDescent="0.3">
      <c r="A179" s="264">
        <v>56415</v>
      </c>
      <c r="B179" s="277">
        <v>2</v>
      </c>
      <c r="C179" s="39" t="str">
        <f>IFERROR(IF(ISBLANK(A179),"",VLOOKUP(A179,frente!A$2:D$9835,2,FALSE)),"")</f>
        <v>Escoba de goma Supra con cabo extensible</v>
      </c>
      <c r="D179" s="32">
        <f>IFERROR(IF(ISBLANK(A179),"",VLOOKUP(A179,frente!A$1:D$99866,3,FALSE)),"")</f>
        <v>26181.879570000005</v>
      </c>
      <c r="E179" s="33">
        <f>IFERROR(IF(ISBLANK(B179),"",VLOOKUP(A179,frente!A$2:D$9835,4,FALSE)),"")</f>
        <v>6</v>
      </c>
      <c r="F179" s="34">
        <f t="shared" si="3"/>
        <v>52363.759140000009</v>
      </c>
      <c r="G179" s="3"/>
      <c r="H179" s="40" t="str">
        <f>IF(ISBLANK(A179),"",IF(IFERROR(IF(ISBLANK(A179),"",VLOOKUP(A179,frente!A$2:G$976,5,FALSE)),"")="","N/A",IFERROR(IF(ISBLANK(A179),"",VLOOKUP(A179,frente!A$2:G$976,5,FALSE)),"")))</f>
        <v>2Q</v>
      </c>
      <c r="I179" s="40">
        <f>IF(ISBLANK(A179),"",IF(IFERROR(IF(ISBLANK(A179),"",VLOOKUP(A179,frente!A$2:G$976,6,FALSE)),"")="","N/A",IFERROR(IF(ISBLANK(A179),"",VLOOKUP(A179,frente!A$2:G$976,6,FALSE)),"")))</f>
        <v>0</v>
      </c>
    </row>
    <row r="180" spans="1:9" ht="17.399999999999999" x14ac:dyDescent="0.3">
      <c r="A180" s="264">
        <v>52102</v>
      </c>
      <c r="B180" s="277">
        <v>1</v>
      </c>
      <c r="C180" s="39" t="str">
        <f>IFERROR(IF(ISBLANK(A180),"",VLOOKUP(A180,frente!A$2:D$9835,2,FALSE)),"")</f>
        <v>Set CLEAN TWIST Disc Mop Ergo mobile, balde de 6 lts con ruedas, mango telescópico 109-140cm</v>
      </c>
      <c r="D180" s="32">
        <f>IFERROR(IF(ISBLANK(A180),"",VLOOKUP(A180,frente!A$1:D$99866,3,FALSE)),"")</f>
        <v>96271.995014318891</v>
      </c>
      <c r="E180" s="33">
        <f>IFERROR(IF(ISBLANK(B180),"",VLOOKUP(A180,frente!A$2:D$9835,4,FALSE)),"")</f>
        <v>1</v>
      </c>
      <c r="F180" s="34">
        <f t="shared" si="3"/>
        <v>96271.995014318891</v>
      </c>
      <c r="G180" s="3"/>
      <c r="H180" s="40" t="str">
        <f>IF(ISBLANK(A180),"",IF(IFERROR(IF(ISBLANK(A180),"",VLOOKUP(A180,frente!A$2:G$976,5,FALSE)),"")="","N/A",IFERROR(IF(ISBLANK(A180),"",VLOOKUP(A180,frente!A$2:G$976,5,FALSE)),"")))</f>
        <v>2Q e</v>
      </c>
      <c r="I180" s="40">
        <f>IF(ISBLANK(A180),"",IF(IFERROR(IF(ISBLANK(A180),"",VLOOKUP(A180,frente!A$2:G$976,6,FALSE)),"")="","N/A",IFERROR(IF(ISBLANK(A180),"",VLOOKUP(A180,frente!A$2:G$976,6,FALSE)),"")))</f>
        <v>0</v>
      </c>
    </row>
    <row r="181" spans="1:9" ht="17.399999999999999" x14ac:dyDescent="0.3">
      <c r="A181" s="264">
        <v>56421</v>
      </c>
      <c r="B181" s="277">
        <v>2</v>
      </c>
      <c r="C181" s="39" t="str">
        <f>IFERROR(IF(ISBLANK(A181),"",VLOOKUP(A181,frente!A$2:D$9835,2,FALSE)),"")</f>
        <v>Escurridor doble goma 45cm Squeege con mango regulable (80-137cm)</v>
      </c>
      <c r="D181" s="32">
        <f>IFERROR(IF(ISBLANK(A181),"",VLOOKUP(A181,frente!A$1:D$99866,3,FALSE)),"")</f>
        <v>22325.38</v>
      </c>
      <c r="E181" s="33" t="str">
        <f>IFERROR(IF(ISBLANK(B181),"",VLOOKUP(A181,frente!A$2:D$9835,4,FALSE)),"")</f>
        <v> </v>
      </c>
      <c r="F181" s="34">
        <f t="shared" si="3"/>
        <v>44650.76</v>
      </c>
      <c r="G181" s="3"/>
      <c r="H181" s="40" t="str">
        <f>IF(ISBLANK(A181),"",IF(IFERROR(IF(ISBLANK(A181),"",VLOOKUP(A181,frente!A$2:G$976,5,FALSE)),"")="","N/A",IFERROR(IF(ISBLANK(A181),"",VLOOKUP(A181,frente!A$2:G$976,5,FALSE)),"")))</f>
        <v>2Q e</v>
      </c>
      <c r="I181" s="40">
        <f>IF(ISBLANK(A181),"",IF(IFERROR(IF(ISBLANK(A181),"",VLOOKUP(A181,frente!A$2:G$976,6,FALSE)),"")="","N/A",IFERROR(IF(ISBLANK(A181),"",VLOOKUP(A181,frente!A$2:G$976,6,FALSE)),"")))</f>
        <v>0</v>
      </c>
    </row>
    <row r="182" spans="1:9" ht="17.399999999999999" x14ac:dyDescent="0.3">
      <c r="A182" s="264">
        <v>41701</v>
      </c>
      <c r="B182" s="277">
        <v>1</v>
      </c>
      <c r="C182" s="39" t="str">
        <f>IFERROR(IF(ISBLANK(A182),"",VLOOKUP(A182,frente!A$2:D$9835,2,FALSE)),"")</f>
        <v>Limpiador 360°, especial para grifería Flexipad (sin cabo)</v>
      </c>
      <c r="D182" s="32">
        <f>IFERROR(IF(ISBLANK(A182),"",VLOOKUP(A182,frente!A$1:D$99866,3,FALSE)),"")</f>
        <v>9460.11</v>
      </c>
      <c r="E182" s="33">
        <f>IFERROR(IF(ISBLANK(B182),"",VLOOKUP(A182,frente!A$2:D$9835,4,FALSE)),"")</f>
        <v>6</v>
      </c>
      <c r="F182" s="34">
        <f t="shared" si="3"/>
        <v>9460.11</v>
      </c>
      <c r="G182" s="3"/>
      <c r="H182" s="40" t="str">
        <f>IF(ISBLANK(A182),"",IF(IFERROR(IF(ISBLANK(A182),"",VLOOKUP(A182,frente!A$2:G$976,5,FALSE)),"")="","N/A",IFERROR(IF(ISBLANK(A182),"",VLOOKUP(A182,frente!A$2:G$976,5,FALSE)),"")))</f>
        <v>2QAE23 e</v>
      </c>
      <c r="I182" s="40">
        <f>IF(ISBLANK(A182),"",IF(IFERROR(IF(ISBLANK(A182),"",VLOOKUP(A182,frente!A$2:G$976,6,FALSE)),"")="","N/A",IFERROR(IF(ISBLANK(A182),"",VLOOKUP(A182,frente!A$2:G$976,6,FALSE)),"")))</f>
        <v>0</v>
      </c>
    </row>
    <row r="183" spans="1:9" ht="17.399999999999999" x14ac:dyDescent="0.3">
      <c r="A183" s="264">
        <v>41524</v>
      </c>
      <c r="B183" s="277">
        <v>4</v>
      </c>
      <c r="C183" s="39" t="str">
        <f>IFERROR(IF(ISBLANK(A183),"",VLOOKUP(A183,frente!A$2:D$9835,2,FALSE)),"")</f>
        <v>Cepillo para esquinas Dusty (sin cabo)</v>
      </c>
      <c r="D183" s="32">
        <f>IFERROR(IF(ISBLANK(A183),"",VLOOKUP(A183,frente!A$1:D$99866,3,FALSE)),"")</f>
        <v>14136.210000000003</v>
      </c>
      <c r="E183" s="33">
        <f>IFERROR(IF(ISBLANK(B183),"",VLOOKUP(A183,frente!A$2:D$9835,4,FALSE)),"")</f>
        <v>6</v>
      </c>
      <c r="F183" s="34">
        <f t="shared" si="3"/>
        <v>56544.840000000011</v>
      </c>
      <c r="G183" s="3"/>
      <c r="H183" s="40" t="str">
        <f>IF(ISBLANK(A183),"",IF(IFERROR(IF(ISBLANK(A183),"",VLOOKUP(A183,frente!A$2:G$976,5,FALSE)),"")="","N/A",IFERROR(IF(ISBLANK(A183),"",VLOOKUP(A183,frente!A$2:G$976,5,FALSE)),"")))</f>
        <v>2QE e</v>
      </c>
      <c r="I183" s="40">
        <f>IF(ISBLANK(A183),"",IF(IFERROR(IF(ISBLANK(A183),"",VLOOKUP(A183,frente!A$2:G$976,6,FALSE)),"")="","N/A",IFERROR(IF(ISBLANK(A183),"",VLOOKUP(A183,frente!A$2:G$976,6,FALSE)),"")))</f>
        <v>0</v>
      </c>
    </row>
    <row r="184" spans="1:9" ht="17.399999999999999" x14ac:dyDescent="0.3">
      <c r="A184" s="264">
        <v>41650</v>
      </c>
      <c r="B184" s="277">
        <v>10</v>
      </c>
      <c r="C184" s="39" t="str">
        <f>IFERROR(IF(ISBLANK(A184),"",VLOOKUP(A184,frente!A$2:D$9835,2,FALSE)),"")</f>
        <v>Limpia vidrios cabino</v>
      </c>
      <c r="D184" s="32">
        <f>IFERROR(IF(ISBLANK(A184),"",VLOOKUP(A184,frente!A$1:D$99866,3,FALSE)),"")</f>
        <v>7086.090000000002</v>
      </c>
      <c r="E184" s="33">
        <f>IFERROR(IF(ISBLANK(B184),"",VLOOKUP(A184,frente!A$2:D$9835,4,FALSE)),"")</f>
        <v>10</v>
      </c>
      <c r="F184" s="34">
        <f t="shared" si="3"/>
        <v>70860.900000000023</v>
      </c>
      <c r="G184" s="3"/>
      <c r="H184" s="40" t="str">
        <f>IF(ISBLANK(A184),"",IF(IFERROR(IF(ISBLANK(A184),"",VLOOKUP(A184,frente!A$2:G$976,5,FALSE)),"")="","N/A",IFERROR(IF(ISBLANK(A184),"",VLOOKUP(A184,frente!A$2:G$976,5,FALSE)),"")))</f>
        <v>2QE e</v>
      </c>
      <c r="I184" s="40">
        <f>IF(ISBLANK(A184),"",IF(IFERROR(IF(ISBLANK(A184),"",VLOOKUP(A184,frente!A$2:G$976,6,FALSE)),"")="","N/A",IFERROR(IF(ISBLANK(A184),"",VLOOKUP(A184,frente!A$2:G$976,6,FALSE)),"")))</f>
        <v>0</v>
      </c>
    </row>
    <row r="185" spans="1:9" ht="17.399999999999999" x14ac:dyDescent="0.3">
      <c r="A185" s="264">
        <v>41216</v>
      </c>
      <c r="B185" s="277">
        <v>2</v>
      </c>
      <c r="C185" s="39" t="str">
        <f>IFERROR(IF(ISBLANK(A185),"",VLOOKUP(A185,frente!A$2:D$9835,2,FALSE)),"")</f>
        <v>Limpiador de radiadores</v>
      </c>
      <c r="D185" s="32">
        <f>IFERROR(IF(ISBLANK(A185),"",VLOOKUP(A185,frente!A$1:D$99866,3,FALSE)),"")</f>
        <v>10572.90613277601</v>
      </c>
      <c r="E185" s="33">
        <f>IFERROR(IF(ISBLANK(B185),"",VLOOKUP(A185,frente!A$2:D$9835,4,FALSE)),"")</f>
        <v>6</v>
      </c>
      <c r="F185" s="34">
        <f t="shared" si="3"/>
        <v>21145.81226555202</v>
      </c>
      <c r="G185" s="3"/>
      <c r="H185" s="40" t="str">
        <f>IF(ISBLANK(A185),"",IF(IFERROR(IF(ISBLANK(A185),"",VLOOKUP(A185,frente!A$2:G$976,5,FALSE)),"")="","N/A",IFERROR(IF(ISBLANK(A185),"",VLOOKUP(A185,frente!A$2:G$976,5,FALSE)),"")))</f>
        <v>2QE e</v>
      </c>
      <c r="I185" s="40">
        <f>IF(ISBLANK(A185),"",IF(IFERROR(IF(ISBLANK(A185),"",VLOOKUP(A185,frente!A$2:G$976,6,FALSE)),"")="","N/A",IFERROR(IF(ISBLANK(A185),"",VLOOKUP(A185,frente!A$2:G$976,6,FALSE)),"")))</f>
        <v>0</v>
      </c>
    </row>
    <row r="186" spans="1:9" ht="17.399999999999999" x14ac:dyDescent="0.3">
      <c r="A186" s="264">
        <v>41316</v>
      </c>
      <c r="B186" s="277">
        <v>2</v>
      </c>
      <c r="C186" s="39" t="str">
        <f>IFERROR(IF(ISBLANK(A186),"",VLOOKUP(A186,frente!A$2:D$9835,2,FALSE)),"")</f>
        <v>Limpia persianas Duster (4 láminas al mismo tiempo)</v>
      </c>
      <c r="D186" s="32">
        <f>IFERROR(IF(ISBLANK(A186),"",VLOOKUP(A186,frente!A$1:D$99866,3,FALSE)),"")</f>
        <v>9812.183284667417</v>
      </c>
      <c r="E186" s="33">
        <f>IFERROR(IF(ISBLANK(B186),"",VLOOKUP(A186,frente!A$2:D$9835,4,FALSE)),"")</f>
        <v>6</v>
      </c>
      <c r="F186" s="34">
        <f t="shared" si="3"/>
        <v>19624.366569334834</v>
      </c>
      <c r="G186" s="3"/>
      <c r="H186" s="40" t="str">
        <f>IF(ISBLANK(A186),"",IF(IFERROR(IF(ISBLANK(A186),"",VLOOKUP(A186,frente!A$2:G$976,5,FALSE)),"")="","N/A",IFERROR(IF(ISBLANK(A186),"",VLOOKUP(A186,frente!A$2:G$976,5,FALSE)),"")))</f>
        <v>2QE e</v>
      </c>
      <c r="I186" s="40">
        <f>IF(ISBLANK(A186),"",IF(IFERROR(IF(ISBLANK(A186),"",VLOOKUP(A186,frente!A$2:G$976,6,FALSE)),"")="","N/A",IFERROR(IF(ISBLANK(A186),"",VLOOKUP(A186,frente!A$2:G$976,6,FALSE)),"")))</f>
        <v>0</v>
      </c>
    </row>
    <row r="187" spans="1:9" ht="17.399999999999999" x14ac:dyDescent="0.3">
      <c r="A187" s="264">
        <v>41520</v>
      </c>
      <c r="B187" s="277">
        <v>4</v>
      </c>
      <c r="C187" s="39" t="str">
        <f>IFERROR(IF(ISBLANK(A187),"",VLOOKUP(A187,frente!A$2:D$9835,2,FALSE)),"")</f>
        <v>Cepillo de microfibras super absorbente 38cm Duster</v>
      </c>
      <c r="D187" s="32">
        <f>IFERROR(IF(ISBLANK(A187),"",VLOOKUP(A187,frente!A$1:D$99866,3,FALSE)),"")</f>
        <v>9580.01</v>
      </c>
      <c r="E187" s="33">
        <f>IFERROR(IF(ISBLANK(B187),"",VLOOKUP(A187,frente!A$2:D$9835,4,FALSE)),"")</f>
        <v>6</v>
      </c>
      <c r="F187" s="34">
        <f t="shared" si="3"/>
        <v>38320.04</v>
      </c>
      <c r="G187" s="3"/>
      <c r="H187" s="40" t="str">
        <f>IF(ISBLANK(A187),"",IF(IFERROR(IF(ISBLANK(A187),"",VLOOKUP(A187,frente!A$2:G$976,5,FALSE)),"")="","N/A",IFERROR(IF(ISBLANK(A187),"",VLOOKUP(A187,frente!A$2:G$976,5,FALSE)),"")))</f>
        <v>2QE e</v>
      </c>
      <c r="I187" s="40">
        <f>IF(ISBLANK(A187),"",IF(IFERROR(IF(ISBLANK(A187),"",VLOOKUP(A187,frente!A$2:G$976,6,FALSE)),"")="","N/A",IFERROR(IF(ISBLANK(A187),"",VLOOKUP(A187,frente!A$2:G$976,6,FALSE)),"")))</f>
        <v>0</v>
      </c>
    </row>
    <row r="188" spans="1:9" ht="17.399999999999999" x14ac:dyDescent="0.3">
      <c r="A188" s="264">
        <v>51320</v>
      </c>
      <c r="B188" s="277">
        <v>3</v>
      </c>
      <c r="C188" s="39" t="str">
        <f>IFERROR(IF(ISBLANK(A188),"",VLOOKUP(A188,frente!A$2:D$9835,2,FALSE)),"")</f>
        <v>Limpia vidrios 3 en 1</v>
      </c>
      <c r="D188" s="32">
        <f>IFERROR(IF(ISBLANK(A188),"",VLOOKUP(A188,frente!A$1:D$99866,3,FALSE)),"")</f>
        <v>17205.650000000001</v>
      </c>
      <c r="E188" s="33">
        <f>IFERROR(IF(ISBLANK(B188),"",VLOOKUP(A188,frente!A$2:D$9835,4,FALSE)),"")</f>
        <v>6</v>
      </c>
      <c r="F188" s="34">
        <f t="shared" si="3"/>
        <v>51616.950000000004</v>
      </c>
      <c r="G188" s="3"/>
      <c r="H188" s="40" t="str">
        <f>IF(ISBLANK(A188),"",IF(IFERROR(IF(ISBLANK(A188),"",VLOOKUP(A188,frente!A$2:G$976,5,FALSE)),"")="","N/A",IFERROR(IF(ISBLANK(A188),"",VLOOKUP(A188,frente!A$2:G$976,5,FALSE)),"")))</f>
        <v>2QE e</v>
      </c>
      <c r="I188" s="40">
        <f>IF(ISBLANK(A188),"",IF(IFERROR(IF(ISBLANK(A188),"",VLOOKUP(A188,frente!A$2:G$976,6,FALSE)),"")="","N/A",IFERROR(IF(ISBLANK(A188),"",VLOOKUP(A188,frente!A$2:G$976,6,FALSE)),"")))</f>
        <v>0</v>
      </c>
    </row>
    <row r="189" spans="1:9" ht="17.399999999999999" x14ac:dyDescent="0.3">
      <c r="A189" s="264">
        <v>51425</v>
      </c>
      <c r="B189" s="277">
        <v>4</v>
      </c>
      <c r="C189" s="39" t="str">
        <f>IFERROR(IF(ISBLANK(A189),"",VLOOKUP(A189,frente!A$2:D$9835,2,FALSE)),"")</f>
        <v>Limpia vidrios Powerslide 28cm(51420)</v>
      </c>
      <c r="D189" s="32">
        <f>IFERROR(IF(ISBLANK(A189),"",VLOOKUP(A189,frente!A$1:D$99866,3,FALSE)),"")</f>
        <v>6846.0829835085715</v>
      </c>
      <c r="E189" s="33">
        <f>IFERROR(IF(ISBLANK(B189),"",VLOOKUP(A189,frente!A$2:D$9835,4,FALSE)),"")</f>
        <v>6</v>
      </c>
      <c r="F189" s="34">
        <f t="shared" si="3"/>
        <v>27384.331934034286</v>
      </c>
      <c r="G189" s="3"/>
      <c r="H189" s="40" t="str">
        <f>IF(ISBLANK(A189),"",IF(IFERROR(IF(ISBLANK(A189),"",VLOOKUP(A189,frente!A$2:G$976,5,FALSE)),"")="","N/A",IFERROR(IF(ISBLANK(A189),"",VLOOKUP(A189,frente!A$2:G$976,5,FALSE)),"")))</f>
        <v>2QE e</v>
      </c>
      <c r="I189" s="40">
        <f>IF(ISBLANK(A189),"",IF(IFERROR(IF(ISBLANK(A189),"",VLOOKUP(A189,frente!A$2:G$976,6,FALSE)),"")="","N/A",IFERROR(IF(ISBLANK(A189),"",VLOOKUP(A189,frente!A$2:G$976,6,FALSE)),"")))</f>
        <v>0</v>
      </c>
    </row>
    <row r="190" spans="1:9" ht="17.399999999999999" x14ac:dyDescent="0.3">
      <c r="A190" s="264">
        <v>51522</v>
      </c>
      <c r="B190" s="277">
        <v>3</v>
      </c>
      <c r="C190" s="39" t="str">
        <f>IFERROR(IF(ISBLANK(A190),"",VLOOKUP(A190,frente!A$2:D$9835,2,FALSE)),"")</f>
        <v>Limpia vidrios Powerslide 40cm(51520)</v>
      </c>
      <c r="D190" s="32">
        <f>IFERROR(IF(ISBLANK(A190),"",VLOOKUP(A190,frente!A$1:D$99866,3,FALSE)),"")</f>
        <v>8201.1600000000017</v>
      </c>
      <c r="E190" s="33">
        <f>IFERROR(IF(ISBLANK(B190),"",VLOOKUP(A190,frente!A$2:D$9835,4,FALSE)),"")</f>
        <v>6</v>
      </c>
      <c r="F190" s="34">
        <f t="shared" si="3"/>
        <v>24603.480000000003</v>
      </c>
      <c r="G190" s="3"/>
      <c r="H190" s="40" t="str">
        <f>IF(ISBLANK(A190),"",IF(IFERROR(IF(ISBLANK(A190),"",VLOOKUP(A190,frente!A$2:G$976,5,FALSE)),"")="","N/A",IFERROR(IF(ISBLANK(A190),"",VLOOKUP(A190,frente!A$2:G$976,5,FALSE)),"")))</f>
        <v>2QE e</v>
      </c>
      <c r="I190" s="40">
        <f>IF(ISBLANK(A190),"",IF(IFERROR(IF(ISBLANK(A190),"",VLOOKUP(A190,frente!A$2:G$976,6,FALSE)),"")="","N/A",IFERROR(IF(ISBLANK(A190),"",VLOOKUP(A190,frente!A$2:G$976,6,FALSE)),"")))</f>
        <v>0</v>
      </c>
    </row>
    <row r="191" spans="1:9" ht="17.399999999999999" x14ac:dyDescent="0.3">
      <c r="A191" s="264">
        <v>41401</v>
      </c>
      <c r="B191" s="277">
        <v>2</v>
      </c>
      <c r="C191" s="39" t="str">
        <f>IFERROR(IF(ISBLANK(A191),"",VLOOKUP(A191,frente!A$2:D$9835,2,FALSE)),"")</f>
        <v>Set de escoba de mano y pala Classic</v>
      </c>
      <c r="D191" s="32">
        <f>IFERROR(IF(ISBLANK(A191),"",VLOOKUP(A191,frente!A$1:D$99866,3,FALSE)),"")</f>
        <v>11870.1</v>
      </c>
      <c r="E191" s="33">
        <f>IFERROR(IF(ISBLANK(B191),"",VLOOKUP(A191,frente!A$2:D$9835,4,FALSE)),"")</f>
        <v>3</v>
      </c>
      <c r="F191" s="34">
        <f t="shared" si="3"/>
        <v>23740.2</v>
      </c>
      <c r="G191" s="3"/>
      <c r="H191" s="40" t="str">
        <f>IF(ISBLANK(A191),"",IF(IFERROR(IF(ISBLANK(A191),"",VLOOKUP(A191,frente!A$2:G$976,5,FALSE)),"")="","N/A",IFERROR(IF(ISBLANK(A191),"",VLOOKUP(A191,frente!A$2:G$976,5,FALSE)),"")))</f>
        <v>2QR e</v>
      </c>
      <c r="I191" s="40">
        <f>IF(ISBLANK(A191),"",IF(IFERROR(IF(ISBLANK(A191),"",VLOOKUP(A191,frente!A$2:G$976,6,FALSE)),"")="","N/A",IFERROR(IF(ISBLANK(A191),"",VLOOKUP(A191,frente!A$2:G$976,6,FALSE)),"")))</f>
        <v>0</v>
      </c>
    </row>
    <row r="192" spans="1:9" ht="17.399999999999999" x14ac:dyDescent="0.3">
      <c r="A192" s="264">
        <v>41405</v>
      </c>
      <c r="B192" s="277">
        <v>2</v>
      </c>
      <c r="C192" s="39" t="str">
        <f>IFERROR(IF(ISBLANK(A192),"",VLOOKUP(A192,frente!A$2:D$9835,2,FALSE)),"")</f>
        <v>Pala con escoba</v>
      </c>
      <c r="D192" s="32">
        <f>IFERROR(IF(ISBLANK(A192),"",VLOOKUP(A192,frente!A$1:D$99866,3,FALSE)),"")</f>
        <v>35460.084295609326</v>
      </c>
      <c r="E192" s="33">
        <f>IFERROR(IF(ISBLANK(B192),"",VLOOKUP(A192,frente!A$2:D$9835,4,FALSE)),"")</f>
        <v>4</v>
      </c>
      <c r="F192" s="34">
        <f t="shared" si="3"/>
        <v>70920.168591218651</v>
      </c>
      <c r="G192" s="3"/>
      <c r="H192" s="40" t="str">
        <f>IF(ISBLANK(A192),"",IF(IFERROR(IF(ISBLANK(A192),"",VLOOKUP(A192,frente!A$2:G$976,5,FALSE)),"")="","N/A",IFERROR(IF(ISBLANK(A192),"",VLOOKUP(A192,frente!A$2:G$976,5,FALSE)),"")))</f>
        <v>2QR e</v>
      </c>
      <c r="I192" s="40">
        <f>IF(ISBLANK(A192),"",IF(IFERROR(IF(ISBLANK(A192),"",VLOOKUP(A192,frente!A$2:G$976,6,FALSE)),"")="","N/A",IFERROR(IF(ISBLANK(A192),"",VLOOKUP(A192,frente!A$2:G$976,6,FALSE)),"")))</f>
        <v>0</v>
      </c>
    </row>
    <row r="193" spans="1:9" ht="17.399999999999999" x14ac:dyDescent="0.3">
      <c r="A193" s="264">
        <v>41523</v>
      </c>
      <c r="B193" s="277">
        <v>6</v>
      </c>
      <c r="C193" s="39" t="str">
        <f>IFERROR(IF(ISBLANK(A193),"",VLOOKUP(A193,frente!A$2:D$9835,2,FALSE)),"")</f>
        <v>Mango telescópico de aluminio  de 1,3 a 4 metros</v>
      </c>
      <c r="D193" s="32">
        <f>IFERROR(IF(ISBLANK(A193),"",VLOOKUP(A193,frente!A$1:D$99866,3,FALSE)),"")</f>
        <v>30401.682636100697</v>
      </c>
      <c r="E193" s="33">
        <f>IFERROR(IF(ISBLANK(B193),"",VLOOKUP(A193,frente!A$2:D$9835,4,FALSE)),"")</f>
        <v>6</v>
      </c>
      <c r="F193" s="34">
        <f t="shared" si="3"/>
        <v>182410.09581660418</v>
      </c>
      <c r="G193" s="3"/>
      <c r="H193" s="40" t="str">
        <f>IF(ISBLANK(A193),"",IF(IFERROR(IF(ISBLANK(A193),"",VLOOKUP(A193,frente!A$2:G$976,5,FALSE)),"")="","N/A",IFERROR(IF(ISBLANK(A193),"",VLOOKUP(A193,frente!A$2:G$976,5,FALSE)),"")))</f>
        <v>2QR e</v>
      </c>
      <c r="I193" s="40">
        <f>IF(ISBLANK(A193),"",IF(IFERROR(IF(ISBLANK(A193),"",VLOOKUP(A193,frente!A$2:G$976,6,FALSE)),"")="","N/A",IFERROR(IF(ISBLANK(A193),"",VLOOKUP(A193,frente!A$2:G$976,6,FALSE)),"")))</f>
        <v>0</v>
      </c>
    </row>
    <row r="194" spans="1:9" ht="17.399999999999999" x14ac:dyDescent="0.3">
      <c r="A194" s="264">
        <v>51120</v>
      </c>
      <c r="B194" s="277">
        <v>6</v>
      </c>
      <c r="C194" s="39" t="str">
        <f>IFERROR(IF(ISBLANK(A194),"",VLOOKUP(A194,frente!A$2:D$9835,2,FALSE)),"")</f>
        <v>Limpiavidrios 3 en 1 con mango telescópico de 110 a 190cm</v>
      </c>
      <c r="D194" s="32">
        <f>IFERROR(IF(ISBLANK(A194),"",VLOOKUP(A194,frente!A$1:D$99866,3,FALSE)),"")</f>
        <v>37801.033965522023</v>
      </c>
      <c r="E194" s="33">
        <f>IFERROR(IF(ISBLANK(B194),"",VLOOKUP(A194,frente!A$2:D$9835,4,FALSE)),"")</f>
        <v>6</v>
      </c>
      <c r="F194" s="34">
        <f t="shared" si="3"/>
        <v>226806.20379313215</v>
      </c>
      <c r="G194" s="3"/>
      <c r="H194" s="40" t="str">
        <f>IF(ISBLANK(A194),"",IF(IFERROR(IF(ISBLANK(A194),"",VLOOKUP(A194,frente!A$2:G$976,5,FALSE)),"")="","N/A",IFERROR(IF(ISBLANK(A194),"",VLOOKUP(A194,frente!A$2:G$976,5,FALSE)),"")))</f>
        <v>2QR e</v>
      </c>
      <c r="I194" s="40">
        <f>IF(ISBLANK(A194),"",IF(IFERROR(IF(ISBLANK(A194),"",VLOOKUP(A194,frente!A$2:G$976,6,FALSE)),"")="","N/A",IFERROR(IF(ISBLANK(A194),"",VLOOKUP(A194,frente!A$2:G$976,6,FALSE)),"")))</f>
        <v>0</v>
      </c>
    </row>
    <row r="195" spans="1:9" ht="17.399999999999999" x14ac:dyDescent="0.3">
      <c r="A195" s="264">
        <v>55238</v>
      </c>
      <c r="B195" s="277">
        <v>12</v>
      </c>
      <c r="C195" s="39" t="str">
        <f>IFERROR(IF(ISBLANK(A195),"",VLOOKUP(A195,frente!A$2:D$9835,2,FALSE)),"")</f>
        <v>Limpia y seca vidrios Classic Telescope 155</v>
      </c>
      <c r="D195" s="32">
        <f>IFERROR(IF(ISBLANK(A195),"",VLOOKUP(A195,frente!A$1:D$99866,3,FALSE)),"")</f>
        <v>25720.788642923286</v>
      </c>
      <c r="E195" s="33">
        <f>IFERROR(IF(ISBLANK(B195),"",VLOOKUP(A195,frente!A$2:D$9835,4,FALSE)),"")</f>
        <v>6</v>
      </c>
      <c r="F195" s="34">
        <f t="shared" si="3"/>
        <v>308649.46371507942</v>
      </c>
      <c r="G195" s="3"/>
      <c r="H195" s="40" t="str">
        <f>IF(ISBLANK(A195),"",IF(IFERROR(IF(ISBLANK(A195),"",VLOOKUP(A195,frente!A$2:G$976,5,FALSE)),"")="","N/A",IFERROR(IF(ISBLANK(A195),"",VLOOKUP(A195,frente!A$2:G$976,5,FALSE)),"")))</f>
        <v>2QR e</v>
      </c>
      <c r="I195" s="40">
        <f>IF(ISBLANK(A195),"",IF(IFERROR(IF(ISBLANK(A195),"",VLOOKUP(A195,frente!A$2:G$976,6,FALSE)),"")="","N/A",IFERROR(IF(ISBLANK(A195),"",VLOOKUP(A195,frente!A$2:G$976,6,FALSE)),"")))</f>
        <v>0</v>
      </c>
    </row>
    <row r="196" spans="1:9" ht="17.399999999999999" x14ac:dyDescent="0.3">
      <c r="A196" s="264">
        <v>56673</v>
      </c>
      <c r="B196" s="277">
        <v>6</v>
      </c>
      <c r="C196" s="39" t="str">
        <f>IFERROR(IF(ISBLANK(A196),"",VLOOKUP(A196,frente!A$2:D$9835,2,FALSE)),"")</f>
        <v>Mango telescópico de 0,75 a 1,35mts. Con función Easy Click</v>
      </c>
      <c r="D196" s="32">
        <f>IFERROR(IF(ISBLANK(A196),"",VLOOKUP(A196,frente!A$1:D$99866,3,FALSE)),"")</f>
        <v>12617.936258521404</v>
      </c>
      <c r="E196" s="33">
        <f>IFERROR(IF(ISBLANK(B196),"",VLOOKUP(A196,frente!A$2:D$9835,4,FALSE)),"")</f>
        <v>6</v>
      </c>
      <c r="F196" s="34">
        <f t="shared" si="3"/>
        <v>75707.617551128424</v>
      </c>
      <c r="G196" s="3"/>
      <c r="H196" s="40" t="str">
        <f>IF(ISBLANK(A196),"",IF(IFERROR(IF(ISBLANK(A196),"",VLOOKUP(A196,frente!A$2:G$976,5,FALSE)),"")="","N/A",IFERROR(IF(ISBLANK(A196),"",VLOOKUP(A196,frente!A$2:G$976,5,FALSE)),"")))</f>
        <v>2QR e</v>
      </c>
      <c r="I196" s="40">
        <f>IF(ISBLANK(A196),"",IF(IFERROR(IF(ISBLANK(A196),"",VLOOKUP(A196,frente!A$2:G$976,6,FALSE)),"")="","N/A",IFERROR(IF(ISBLANK(A196),"",VLOOKUP(A196,frente!A$2:G$976,6,FALSE)),"")))</f>
        <v>0</v>
      </c>
    </row>
    <row r="197" spans="1:9" ht="17.399999999999999" x14ac:dyDescent="0.3">
      <c r="A197" s="264">
        <v>41522</v>
      </c>
      <c r="B197" s="277">
        <v>1</v>
      </c>
      <c r="C197" s="39" t="str">
        <f>IFERROR(IF(ISBLANK(A197),"",VLOOKUP(A197,frente!A$2:D$9835,2,FALSE)),"")</f>
        <v>Cabo de acero telescópico de 190cm. Articulado</v>
      </c>
      <c r="D197" s="32">
        <f>IFERROR(IF(ISBLANK(A197),"",VLOOKUP(A197,frente!A$1:D$99866,3,FALSE)),"")</f>
        <v>20066.404050000005</v>
      </c>
      <c r="E197" s="33">
        <f>IFERROR(IF(ISBLANK(B197),"",VLOOKUP(A197,frente!A$2:D$9835,4,FALSE)),"")</f>
        <v>6</v>
      </c>
      <c r="F197" s="34">
        <f t="shared" si="3"/>
        <v>20066.404050000005</v>
      </c>
      <c r="G197" s="3"/>
      <c r="H197" s="40" t="str">
        <f>IF(ISBLANK(A197),"",IF(IFERROR(IF(ISBLANK(A197),"",VLOOKUP(A197,frente!A$2:G$976,5,FALSE)),"")="","N/A",IFERROR(IF(ISBLANK(A197),"",VLOOKUP(A197,frente!A$2:G$976,5,FALSE)),"")))</f>
        <v>2QR23 e</v>
      </c>
      <c r="I197" s="40">
        <f>IF(ISBLANK(A197),"",IF(IFERROR(IF(ISBLANK(A197),"",VLOOKUP(A197,frente!A$2:G$976,6,FALSE)),"")="","N/A",IFERROR(IF(ISBLANK(A197),"",VLOOKUP(A197,frente!A$2:G$976,6,FALSE)),"")))</f>
        <v>0</v>
      </c>
    </row>
    <row r="198" spans="1:9" ht="17.399999999999999" x14ac:dyDescent="0.3">
      <c r="A198" s="264">
        <v>1404</v>
      </c>
      <c r="B198" s="264">
        <v>2</v>
      </c>
      <c r="C198" s="39" t="str">
        <f>IFERROR(IF(ISBLANK(A198),"",VLOOKUP(A198,frente!A$2:D$9835,2,FALSE)),"")</f>
        <v>Botella Electro Plus Blanca 500ml</v>
      </c>
      <c r="D198" s="32">
        <f>IFERROR(IF(ISBLANK(A198),"",VLOOKUP(A198,frente!A$1:D$99866,3,FALSE)),"")</f>
        <v>13057</v>
      </c>
      <c r="E198" s="33">
        <f>IFERROR(IF(ISBLANK(B198),"",VLOOKUP(A198,frente!A$2:D$9835,4,FALSE)),"")</f>
        <v>1</v>
      </c>
      <c r="F198" s="34">
        <f t="shared" si="3"/>
        <v>26114</v>
      </c>
      <c r="G198" s="3"/>
      <c r="H198" s="40" t="str">
        <f>IF(ISBLANK(A198),"",IF(IFERROR(IF(ISBLANK(A198),"",VLOOKUP(A198,frente!A$2:G$976,5,FALSE)),"")="","N/A",IFERROR(IF(ISBLANK(A198),"",VLOOKUP(A198,frente!A$2:G$976,5,FALSE)),"")))</f>
        <v>B</v>
      </c>
      <c r="I198" s="40" t="str">
        <f>IF(ISBLANK(A198),"",IF(IFERROR(IF(ISBLANK(A198),"",VLOOKUP(A198,frente!A$2:G$976,6,FALSE)),"")="","N/A",IFERROR(IF(ISBLANK(A198),"",VLOOKUP(A198,frente!A$2:G$976,6,FALSE)),"")))</f>
        <v>N/A</v>
      </c>
    </row>
    <row r="199" spans="1:9" ht="17.399999999999999" x14ac:dyDescent="0.3">
      <c r="A199" s="264">
        <v>1405</v>
      </c>
      <c r="B199" s="265">
        <v>4</v>
      </c>
      <c r="C199" s="39" t="str">
        <f>IFERROR(IF(ISBLANK(A199),"",VLOOKUP(A199,frente!A$2:D$9835,2,FALSE)),"")</f>
        <v>Botella Electro Plus Negra 500ml</v>
      </c>
      <c r="D199" s="32">
        <f>IFERROR(IF(ISBLANK(A199),"",VLOOKUP(A199,frente!A$1:D$99866,3,FALSE)),"")</f>
        <v>13057</v>
      </c>
      <c r="E199" s="33">
        <f>IFERROR(IF(ISBLANK(B199),"",VLOOKUP(A199,frente!A$2:D$9835,4,FALSE)),"")</f>
        <v>1</v>
      </c>
      <c r="F199" s="34">
        <f t="shared" si="3"/>
        <v>52228</v>
      </c>
      <c r="G199" s="3"/>
      <c r="H199" s="40" t="str">
        <f>IF(ISBLANK(A199),"",IF(IFERROR(IF(ISBLANK(A199),"",VLOOKUP(A199,frente!A$2:G$976,5,FALSE)),"")="","N/A",IFERROR(IF(ISBLANK(A199),"",VLOOKUP(A199,frente!A$2:G$976,5,FALSE)),"")))</f>
        <v>B</v>
      </c>
      <c r="I199" s="40" t="str">
        <f>IF(ISBLANK(A199),"",IF(IFERROR(IF(ISBLANK(A199),"",VLOOKUP(A199,frente!A$2:G$976,6,FALSE)),"")="","N/A",IFERROR(IF(ISBLANK(A199),"",VLOOKUP(A199,frente!A$2:G$976,6,FALSE)),"")))</f>
        <v>N/A</v>
      </c>
    </row>
    <row r="200" spans="1:9" ht="17.399999999999999" x14ac:dyDescent="0.3">
      <c r="A200" s="264">
        <v>1406</v>
      </c>
      <c r="B200" s="265">
        <v>4</v>
      </c>
      <c r="C200" s="39" t="str">
        <f>IFERROR(IF(ISBLANK(A200),"",VLOOKUP(A200,frente!A$2:D$9835,2,FALSE)),"")</f>
        <v>Botella Electro Plus Azul 500ml</v>
      </c>
      <c r="D200" s="32">
        <f>IFERROR(IF(ISBLANK(A200),"",VLOOKUP(A200,frente!A$1:D$99866,3,FALSE)),"")</f>
        <v>13057</v>
      </c>
      <c r="E200" s="33">
        <f>IFERROR(IF(ISBLANK(B200),"",VLOOKUP(A200,frente!A$2:D$9835,4,FALSE)),"")</f>
        <v>1</v>
      </c>
      <c r="F200" s="34">
        <f t="shared" ref="F200:F263" si="4">IFERROR(IF(ISBLANK(A200),"",B200*D200),"")</f>
        <v>52228</v>
      </c>
      <c r="G200" s="3"/>
      <c r="H200" s="40" t="str">
        <f>IF(ISBLANK(A200),"",IF(IFERROR(IF(ISBLANK(A200),"",VLOOKUP(A200,frente!A$2:G$976,5,FALSE)),"")="","N/A",IFERROR(IF(ISBLANK(A200),"",VLOOKUP(A200,frente!A$2:G$976,5,FALSE)),"")))</f>
        <v>B</v>
      </c>
      <c r="I200" s="40" t="str">
        <f>IF(ISBLANK(A200),"",IF(IFERROR(IF(ISBLANK(A200),"",VLOOKUP(A200,frente!A$2:G$976,6,FALSE)),"")="","N/A",IFERROR(IF(ISBLANK(A200),"",VLOOKUP(A200,frente!A$2:G$976,6,FALSE)),"")))</f>
        <v>N/A</v>
      </c>
    </row>
    <row r="201" spans="1:9" ht="17.399999999999999" x14ac:dyDescent="0.3">
      <c r="A201" s="264">
        <v>1476</v>
      </c>
      <c r="B201" s="265">
        <v>4</v>
      </c>
      <c r="C201" s="39" t="str">
        <f>IFERROR(IF(ISBLANK(A201),"",VLOOKUP(A201,frente!A$2:D$9835,2,FALSE)),"")</f>
        <v>Botella Electro Plus Azul 750ml</v>
      </c>
      <c r="D201" s="32">
        <f>IFERROR(IF(ISBLANK(A201),"",VLOOKUP(A201,frente!A$1:D$99866,3,FALSE)),"")</f>
        <v>14820</v>
      </c>
      <c r="E201" s="33">
        <f>IFERROR(IF(ISBLANK(B201),"",VLOOKUP(A201,frente!A$2:D$9835,4,FALSE)),"")</f>
        <v>1</v>
      </c>
      <c r="F201" s="34">
        <f t="shared" si="4"/>
        <v>59280</v>
      </c>
      <c r="G201" s="3"/>
      <c r="H201" s="40" t="str">
        <f>IF(ISBLANK(A201),"",IF(IFERROR(IF(ISBLANK(A201),"",VLOOKUP(A201,frente!A$2:G$976,5,FALSE)),"")="","N/A",IFERROR(IF(ISBLANK(A201),"",VLOOKUP(A201,frente!A$2:G$976,5,FALSE)),"")))</f>
        <v>B</v>
      </c>
      <c r="I201" s="40" t="str">
        <f>IF(ISBLANK(A201),"",IF(IFERROR(IF(ISBLANK(A201),"",VLOOKUP(A201,frente!A$2:G$976,6,FALSE)),"")="","N/A",IFERROR(IF(ISBLANK(A201),"",VLOOKUP(A201,frente!A$2:G$976,6,FALSE)),"")))</f>
        <v>N/A</v>
      </c>
    </row>
    <row r="202" spans="1:9" ht="17.399999999999999" x14ac:dyDescent="0.3">
      <c r="A202" s="264">
        <v>1479</v>
      </c>
      <c r="B202" s="265">
        <v>1</v>
      </c>
      <c r="C202" s="39" t="str">
        <f>IFERROR(IF(ISBLANK(A202),"",VLOOKUP(A202,frente!A$2:D$9835,2,FALSE)),"")</f>
        <v>Botella Electro Plus Plateada 750ml</v>
      </c>
      <c r="D202" s="32">
        <f>IFERROR(IF(ISBLANK(A202),"",VLOOKUP(A202,frente!A$1:D$99866,3,FALSE)),"")</f>
        <v>14820</v>
      </c>
      <c r="E202" s="33">
        <f>IFERROR(IF(ISBLANK(B202),"",VLOOKUP(A202,frente!A$2:D$9835,4,FALSE)),"")</f>
        <v>1</v>
      </c>
      <c r="F202" s="34">
        <f t="shared" si="4"/>
        <v>14820</v>
      </c>
      <c r="G202" s="3"/>
      <c r="H202" s="40" t="str">
        <f>IF(ISBLANK(A202),"",IF(IFERROR(IF(ISBLANK(A202),"",VLOOKUP(A202,frente!A$2:G$976,5,FALSE)),"")="","N/A",IFERROR(IF(ISBLANK(A202),"",VLOOKUP(A202,frente!A$2:G$976,5,FALSE)),"")))</f>
        <v>B</v>
      </c>
      <c r="I202" s="40" t="str">
        <f>IF(ISBLANK(A202),"",IF(IFERROR(IF(ISBLANK(A202),"",VLOOKUP(A202,frente!A$2:G$976,6,FALSE)),"")="","N/A",IFERROR(IF(ISBLANK(A202),"",VLOOKUP(A202,frente!A$2:G$976,6,FALSE)),"")))</f>
        <v>N/A</v>
      </c>
    </row>
    <row r="203" spans="1:9" ht="17.399999999999999" x14ac:dyDescent="0.3">
      <c r="A203" s="264">
        <v>72486</v>
      </c>
      <c r="B203" s="278">
        <v>2</v>
      </c>
      <c r="C203" s="39" t="str">
        <f>IFERROR(IF(ISBLANK(A203),"",VLOOKUP(A203,frente!A$2:D$9835,2,FALSE)),"")</f>
        <v>Tabla de planchar Classic M Black</v>
      </c>
      <c r="D203" s="32">
        <f>IFERROR(IF(ISBLANK(A203),"",VLOOKUP(A203,frente!A$1:D$99866,3,FALSE)),"")</f>
        <v>102394.60000000002</v>
      </c>
      <c r="E203" s="33">
        <f>IFERROR(IF(ISBLANK(B203),"",VLOOKUP(A203,frente!A$2:D$9835,4,FALSE)),"")</f>
        <v>1</v>
      </c>
      <c r="F203" s="34">
        <f t="shared" si="4"/>
        <v>204789.20000000004</v>
      </c>
      <c r="G203" s="3"/>
      <c r="H203" s="40" t="str">
        <f>IF(ISBLANK(A203),"",IF(IFERROR(IF(ISBLANK(A203),"",VLOOKUP(A203,frente!A$2:G$976,5,FALSE)),"")="","N/A",IFERROR(IF(ISBLANK(A203),"",VLOOKUP(A203,frente!A$2:G$976,5,FALSE)),"")))</f>
        <v>C e</v>
      </c>
      <c r="I203" s="40">
        <f>IF(ISBLANK(A203),"",IF(IFERROR(IF(ISBLANK(A203),"",VLOOKUP(A203,frente!A$2:G$976,6,FALSE)),"")="","N/A",IFERROR(IF(ISBLANK(A203),"",VLOOKUP(A203,frente!A$2:G$976,6,FALSE)),"")))</f>
        <v>0</v>
      </c>
    </row>
    <row r="204" spans="1:9" ht="17.399999999999999" x14ac:dyDescent="0.3">
      <c r="A204" s="264">
        <v>1502</v>
      </c>
      <c r="B204" s="265">
        <v>1</v>
      </c>
      <c r="C204" s="39" t="str">
        <f>IFERROR(IF(ISBLANK(A204),"",VLOOKUP(A204,frente!A$2:D$9835,2,FALSE)),"")</f>
        <v>Oreo negra</v>
      </c>
      <c r="D204" s="32">
        <f>IFERROR(IF(ISBLANK(A204),"",VLOOKUP(A204,frente!A$1:D$99866,3,FALSE)),"")</f>
        <v>13057.110000000002</v>
      </c>
      <c r="E204" s="33" t="str">
        <f>IFERROR(IF(ISBLANK(B204),"",VLOOKUP(A204,frente!A$2:D$9835,4,FALSE)),"")</f>
        <v> </v>
      </c>
      <c r="F204" s="34">
        <f t="shared" si="4"/>
        <v>13057.110000000002</v>
      </c>
      <c r="G204" s="3"/>
      <c r="H204" s="40" t="str">
        <f>IF(ISBLANK(A204),"",IF(IFERROR(IF(ISBLANK(A204),"",VLOOKUP(A204,frente!A$2:G$976,5,FALSE)),"")="","N/A",IFERROR(IF(ISBLANK(A204),"",VLOOKUP(A204,frente!A$2:G$976,5,FALSE)),"")))</f>
        <v>C221</v>
      </c>
      <c r="I204" s="40">
        <f>IF(ISBLANK(A204),"",IF(IFERROR(IF(ISBLANK(A204),"",VLOOKUP(A204,frente!A$2:G$976,6,FALSE)),"")="","N/A",IFERROR(IF(ISBLANK(A204),"",VLOOKUP(A204,frente!A$2:G$976,6,FALSE)),"")))</f>
        <v>0</v>
      </c>
    </row>
    <row r="205" spans="1:9" ht="17.399999999999999" x14ac:dyDescent="0.3">
      <c r="A205" s="264">
        <v>1561</v>
      </c>
      <c r="B205" s="265">
        <v>1</v>
      </c>
      <c r="C205" s="39" t="str">
        <f>IFERROR(IF(ISBLANK(A205),"",VLOOKUP(A205,frente!A$2:D$9835,2,FALSE)),"")</f>
        <v>Termo Flamingo 1lt blanco</v>
      </c>
      <c r="D205" s="32">
        <f>IFERROR(IF(ISBLANK(A205),"",VLOOKUP(A205,frente!A$1:D$99866,3,FALSE)),"")</f>
        <v>15742.870000000003</v>
      </c>
      <c r="E205" s="33" t="str">
        <f>IFERROR(IF(ISBLANK(B205),"",VLOOKUP(A205,frente!A$2:D$9835,4,FALSE)),"")</f>
        <v> </v>
      </c>
      <c r="F205" s="34">
        <f t="shared" si="4"/>
        <v>15742.870000000003</v>
      </c>
      <c r="G205" s="3"/>
      <c r="H205" s="40" t="str">
        <f>IF(ISBLANK(A205),"",IF(IFERROR(IF(ISBLANK(A205),"",VLOOKUP(A205,frente!A$2:G$976,5,FALSE)),"")="","N/A",IFERROR(IF(ISBLANK(A205),"",VLOOKUP(A205,frente!A$2:G$976,5,FALSE)),"")))</f>
        <v>C311</v>
      </c>
      <c r="I205" s="40">
        <f>IF(ISBLANK(A205),"",IF(IFERROR(IF(ISBLANK(A205),"",VLOOKUP(A205,frente!A$2:G$976,6,FALSE)),"")="","N/A",IFERROR(IF(ISBLANK(A205),"",VLOOKUP(A205,frente!A$2:G$976,6,FALSE)),"")))</f>
        <v>0</v>
      </c>
    </row>
    <row r="206" spans="1:9" ht="17.399999999999999" x14ac:dyDescent="0.3">
      <c r="A206" s="264">
        <v>1560</v>
      </c>
      <c r="B206" s="265">
        <v>2</v>
      </c>
      <c r="C206" s="39" t="str">
        <f>IFERROR(IF(ISBLANK(A206),"",VLOOKUP(A206,frente!A$2:D$9835,2,FALSE)),"")</f>
        <v>Termo Flamingo 1lt negro</v>
      </c>
      <c r="D206" s="32">
        <f>IFERROR(IF(ISBLANK(A206),"",VLOOKUP(A206,frente!A$1:D$99866,3,FALSE)),"")</f>
        <v>15742.870000000003</v>
      </c>
      <c r="E206" s="33" t="str">
        <f>IFERROR(IF(ISBLANK(B206),"",VLOOKUP(A206,frente!A$2:D$9835,4,FALSE)),"")</f>
        <v> </v>
      </c>
      <c r="F206" s="34">
        <f t="shared" si="4"/>
        <v>31485.740000000005</v>
      </c>
      <c r="G206" s="3"/>
      <c r="H206" s="40" t="str">
        <f>IF(ISBLANK(A206),"",IF(IFERROR(IF(ISBLANK(A206),"",VLOOKUP(A206,frente!A$2:G$976,5,FALSE)),"")="","N/A",IFERROR(IF(ISBLANK(A206),"",VLOOKUP(A206,frente!A$2:G$976,5,FALSE)),"")))</f>
        <v>C321</v>
      </c>
      <c r="I206" s="40">
        <f>IF(ISBLANK(A206),"",IF(IFERROR(IF(ISBLANK(A206),"",VLOOKUP(A206,frente!A$2:G$976,6,FALSE)),"")="","N/A",IFERROR(IF(ISBLANK(A206),"",VLOOKUP(A206,frente!A$2:G$976,6,FALSE)),"")))</f>
        <v>0</v>
      </c>
    </row>
    <row r="207" spans="1:9" ht="17.399999999999999" x14ac:dyDescent="0.3">
      <c r="A207" s="264">
        <v>72565</v>
      </c>
      <c r="B207" s="278">
        <v>1</v>
      </c>
      <c r="C207" s="39" t="str">
        <f>IFERROR(IF(ISBLANK(A207),"",VLOOKUP(A207,frente!A$2:D$9835,2,FALSE)),"")</f>
        <v>Tabla de planchar Air Board Express M Solid</v>
      </c>
      <c r="D207" s="32">
        <f>IFERROR(IF(ISBLANK(A207),"",VLOOKUP(A207,frente!A$1:D$99866,3,FALSE)),"")</f>
        <v>156265.67000000001</v>
      </c>
      <c r="E207" s="33">
        <f>IFERROR(IF(ISBLANK(B207),"",VLOOKUP(A207,frente!A$2:D$9835,4,FALSE)),"")</f>
        <v>1</v>
      </c>
      <c r="F207" s="34">
        <f t="shared" si="4"/>
        <v>156265.67000000001</v>
      </c>
      <c r="G207" s="3"/>
      <c r="H207" s="40" t="str">
        <f>IF(ISBLANK(A207),"",IF(IFERROR(IF(ISBLANK(A207),"",VLOOKUP(A207,frente!A$2:G$976,5,FALSE)),"")="","N/A",IFERROR(IF(ISBLANK(A207),"",VLOOKUP(A207,frente!A$2:G$976,5,FALSE)),"")))</f>
        <v>C512 e</v>
      </c>
      <c r="I207" s="40">
        <f>IF(ISBLANK(A207),"",IF(IFERROR(IF(ISBLANK(A207),"",VLOOKUP(A207,frente!A$2:G$976,6,FALSE)),"")="","N/A",IFERROR(IF(ISBLANK(A207),"",VLOOKUP(A207,frente!A$2:G$976,6,FALSE)),"")))</f>
        <v>0</v>
      </c>
    </row>
    <row r="208" spans="1:9" ht="17.399999999999999" x14ac:dyDescent="0.3">
      <c r="A208" s="264">
        <v>81534</v>
      </c>
      <c r="B208" s="278">
        <v>2</v>
      </c>
      <c r="C208" s="39" t="str">
        <f>IFERROR(IF(ISBLANK(A208),"",VLOOKUP(A208,frente!A$2:D$9835,2,FALSE)),"")</f>
        <v>Set de 2 soportes para prendas pequeñas</v>
      </c>
      <c r="D208" s="32">
        <f>IFERROR(IF(ISBLANK(A208),"",VLOOKUP(A208,frente!A$1:D$99866,3,FALSE)),"")</f>
        <v>3098.9345246855873</v>
      </c>
      <c r="E208" s="33">
        <f>IFERROR(IF(ISBLANK(B208),"",VLOOKUP(A208,frente!A$2:D$9835,4,FALSE)),"")</f>
        <v>6</v>
      </c>
      <c r="F208" s="34">
        <f t="shared" si="4"/>
        <v>6197.8690493711747</v>
      </c>
      <c r="G208" s="3"/>
      <c r="H208" s="40" t="str">
        <f>IF(ISBLANK(A208),"",IF(IFERROR(IF(ISBLANK(A208),"",VLOOKUP(A208,frente!A$2:G$976,5,FALSE)),"")="","N/A",IFERROR(IF(ISBLANK(A208),"",VLOOKUP(A208,frente!A$2:G$976,5,FALSE)),"")))</f>
        <v>E e</v>
      </c>
      <c r="I208" s="40">
        <f>IF(ISBLANK(A208),"",IF(IFERROR(IF(ISBLANK(A208),"",VLOOKUP(A208,frente!A$2:G$976,6,FALSE)),"")="","N/A",IFERROR(IF(ISBLANK(A208),"",VLOOKUP(A208,frente!A$2:G$976,6,FALSE)),"")))</f>
        <v>0</v>
      </c>
    </row>
    <row r="209" spans="1:9" ht="17.399999999999999" x14ac:dyDescent="0.3">
      <c r="A209" s="264">
        <v>81690</v>
      </c>
      <c r="B209" s="278">
        <v>2</v>
      </c>
      <c r="C209" s="39" t="str">
        <f>IFERROR(IF(ISBLANK(A209),"",VLOOKUP(A209,frente!A$2:D$9835,2,FALSE)),"")</f>
        <v>Tender Pegasus 150 Solid Black</v>
      </c>
      <c r="D209" s="32">
        <f>IFERROR(IF(ISBLANK(A209),"",VLOOKUP(A209,frente!A$1:D$99866,3,FALSE)),"")</f>
        <v>78414.600000000006</v>
      </c>
      <c r="E209" s="33">
        <f>IFERROR(IF(ISBLANK(B209),"",VLOOKUP(A209,frente!A$2:D$9835,4,FALSE)),"")</f>
        <v>6</v>
      </c>
      <c r="F209" s="34">
        <f t="shared" si="4"/>
        <v>156829.20000000001</v>
      </c>
      <c r="G209" s="3"/>
      <c r="H209" s="40" t="str">
        <f>IF(ISBLANK(A209),"",IF(IFERROR(IF(ISBLANK(A209),"",VLOOKUP(A209,frente!A$2:G$976,5,FALSE)),"")="","N/A",IFERROR(IF(ISBLANK(A209),"",VLOOKUP(A209,frente!A$2:G$976,5,FALSE)),"")))</f>
        <v>E e</v>
      </c>
      <c r="I209" s="40">
        <f>IF(ISBLANK(A209),"",IF(IFERROR(IF(ISBLANK(A209),"",VLOOKUP(A209,frente!A$2:G$976,6,FALSE)),"")="","N/A",IFERROR(IF(ISBLANK(A209),"",VLOOKUP(A209,frente!A$2:G$976,6,FALSE)),"")))</f>
        <v>0</v>
      </c>
    </row>
    <row r="210" spans="1:9" ht="17.399999999999999" x14ac:dyDescent="0.3">
      <c r="A210" s="264">
        <v>81510</v>
      </c>
      <c r="B210" s="278">
        <v>2</v>
      </c>
      <c r="C210" s="39" t="str">
        <f>IFERROR(IF(ISBLANK(A210),"",VLOOKUP(A210,frente!A$2:D$9835,2,FALSE)),"")</f>
        <v>Tender Pegasus 180 Slim 18mts de secado, largo con alas 105cm con bordes reforzados</v>
      </c>
      <c r="D210" s="32">
        <f>IFERROR(IF(ISBLANK(A210),"",VLOOKUP(A210,frente!A$1:D$99866,3,FALSE)),"")</f>
        <v>72611.44</v>
      </c>
      <c r="E210" s="33">
        <f>IFERROR(IF(ISBLANK(B210),"",VLOOKUP(A210,frente!A$2:D$9835,4,FALSE)),"")</f>
        <v>3</v>
      </c>
      <c r="F210" s="34">
        <f t="shared" si="4"/>
        <v>145222.88</v>
      </c>
      <c r="G210" s="3"/>
      <c r="H210" s="40" t="str">
        <f>IF(ISBLANK(A210),"",IF(IFERROR(IF(ISBLANK(A210),"",VLOOKUP(A210,frente!A$2:G$976,5,FALSE)),"")="","N/A",IFERROR(IF(ISBLANK(A210),"",VLOOKUP(A210,frente!A$2:G$976,5,FALSE)),"")))</f>
        <v xml:space="preserve">E1 e </v>
      </c>
      <c r="I210" s="40" t="str">
        <f>IF(ISBLANK(A210),"",IF(IFERROR(IF(ISBLANK(A210),"",VLOOKUP(A210,frente!A$2:G$976,6,FALSE)),"")="","N/A",IFERROR(IF(ISBLANK(A210),"",VLOOKUP(A210,frente!A$2:G$976,6,FALSE)),"")))</f>
        <v>E1</v>
      </c>
    </row>
    <row r="211" spans="1:9" ht="17.399999999999999" x14ac:dyDescent="0.3">
      <c r="A211" s="264">
        <v>81520</v>
      </c>
      <c r="B211" s="278">
        <v>1</v>
      </c>
      <c r="C211" s="39" t="str">
        <f>IFERROR(IF(ISBLANK(A211),"",VLOOKUP(A211,frente!A$2:D$9835,2,FALSE)),"")</f>
        <v>Tender Pegasus Solid 200</v>
      </c>
      <c r="D211" s="32">
        <f>IFERROR(IF(ISBLANK(A211),"",VLOOKUP(A211,frente!A$1:D$99866,3,FALSE)),"")</f>
        <v>88702.02</v>
      </c>
      <c r="E211" s="33">
        <f>IFERROR(IF(ISBLANK(B211),"",VLOOKUP(A211,frente!A$2:D$9835,4,FALSE)),"")</f>
        <v>6</v>
      </c>
      <c r="F211" s="34">
        <f t="shared" si="4"/>
        <v>88702.02</v>
      </c>
      <c r="G211" s="3"/>
      <c r="H211" s="40" t="str">
        <f>IF(ISBLANK(A211),"",IF(IFERROR(IF(ISBLANK(A211),"",VLOOKUP(A211,frente!A$2:G$976,5,FALSE)),"")="","N/A",IFERROR(IF(ISBLANK(A211),"",VLOOKUP(A211,frente!A$2:G$976,5,FALSE)),"")))</f>
        <v xml:space="preserve">E1 e </v>
      </c>
      <c r="I211" s="40">
        <f>IF(ISBLANK(A211),"",IF(IFERROR(IF(ISBLANK(A211),"",VLOOKUP(A211,frente!A$2:G$976,6,FALSE)),"")="","N/A",IFERROR(IF(ISBLANK(A211),"",VLOOKUP(A211,frente!A$2:G$976,6,FALSE)),"")))</f>
        <v>0</v>
      </c>
    </row>
    <row r="212" spans="1:9" ht="17.399999999999999" x14ac:dyDescent="0.3">
      <c r="A212" s="264">
        <v>83201</v>
      </c>
      <c r="B212" s="278">
        <v>7</v>
      </c>
      <c r="C212" s="39" t="str">
        <f>IFERROR(IF(ISBLANK(A212),"",VLOOKUP(A212,frente!A$2:D$9835,2,FALSE)),"")</f>
        <v>Tender Telegant Plus 70 (3,6mts. de secado)</v>
      </c>
      <c r="D212" s="32">
        <f>IFERROR(IF(ISBLANK(A212),"",VLOOKUP(A212,frente!A$1:D$99866,3,FALSE)),"")</f>
        <v>37216.959999999999</v>
      </c>
      <c r="E212" s="33">
        <f>IFERROR(IF(ISBLANK(B212),"",VLOOKUP(A212,frente!A$2:D$9835,4,FALSE)),"")</f>
        <v>4</v>
      </c>
      <c r="F212" s="34">
        <f t="shared" si="4"/>
        <v>260518.72</v>
      </c>
      <c r="G212" s="3"/>
      <c r="H212" s="40" t="str">
        <f>IF(ISBLANK(A212),"",IF(IFERROR(IF(ISBLANK(A212),"",VLOOKUP(A212,frente!A$2:G$976,5,FALSE)),"")="","N/A",IFERROR(IF(ISBLANK(A212),"",VLOOKUP(A212,frente!A$2:G$976,5,FALSE)),"")))</f>
        <v xml:space="preserve">E10 </v>
      </c>
      <c r="I212" s="40" t="str">
        <f>IF(ISBLANK(A212),"",IF(IFERROR(IF(ISBLANK(A212),"",VLOOKUP(A212,frente!A$2:G$976,6,FALSE)),"")="","N/A",IFERROR(IF(ISBLANK(A212),"",VLOOKUP(A212,frente!A$2:G$976,6,FALSE)),"")))</f>
        <v>E52</v>
      </c>
    </row>
    <row r="213" spans="1:9" ht="17.399999999999999" x14ac:dyDescent="0.3">
      <c r="A213" s="264">
        <v>83040</v>
      </c>
      <c r="B213" s="278">
        <v>9</v>
      </c>
      <c r="C213" s="39" t="str">
        <f>IFERROR(IF(ISBLANK(A213),"",VLOOKUP(A213,frente!A$2:D$9835,2,FALSE)),"")</f>
        <v>Tender ROLLFIX 210 (21mts de secado y hasta 4,20m de largo)</v>
      </c>
      <c r="D213" s="32">
        <f>IFERROR(IF(ISBLANK(A213),"",VLOOKUP(A213,frente!A$1:D$99866,3,FALSE)),"")</f>
        <v>24145.444244455772</v>
      </c>
      <c r="E213" s="33">
        <f>IFERROR(IF(ISBLANK(B213),"",VLOOKUP(A213,frente!A$2:D$9835,4,FALSE)),"")</f>
        <v>6</v>
      </c>
      <c r="F213" s="34">
        <f t="shared" si="4"/>
        <v>217308.99820010195</v>
      </c>
      <c r="G213" s="3"/>
      <c r="H213" s="40" t="str">
        <f>IF(ISBLANK(A213),"",IF(IFERROR(IF(ISBLANK(A213),"",VLOOKUP(A213,frente!A$2:G$976,5,FALSE)),"")="","N/A",IFERROR(IF(ISBLANK(A213),"",VLOOKUP(A213,frente!A$2:G$976,5,FALSE)),"")))</f>
        <v>E10 e</v>
      </c>
      <c r="I213" s="40" t="str">
        <f>IF(ISBLANK(A213),"",IF(IFERROR(IF(ISBLANK(A213),"",VLOOKUP(A213,frente!A$2:G$976,6,FALSE)),"")="","N/A",IFERROR(IF(ISBLANK(A213),"",VLOOKUP(A213,frente!A$2:G$976,6,FALSE)),"")))</f>
        <v>E72</v>
      </c>
    </row>
    <row r="214" spans="1:9" ht="17.399999999999999" x14ac:dyDescent="0.3">
      <c r="A214" s="264">
        <v>83107</v>
      </c>
      <c r="B214" s="278">
        <v>2</v>
      </c>
      <c r="C214" s="39" t="str">
        <f>IFERROR(IF(ISBLANK(A214),"",VLOOKUP(A214,frente!A$2:D$9835,2,FALSE)),"")</f>
        <v>Tender de pared Rollfix 3 cuerdas, 15mts de secado, ancho 34cm</v>
      </c>
      <c r="D214" s="32">
        <f>IFERROR(IF(ISBLANK(A214),"",VLOOKUP(A214,frente!A$1:D$99866,3,FALSE)),"")</f>
        <v>39216.158398708489</v>
      </c>
      <c r="E214" s="33">
        <f>IFERROR(IF(ISBLANK(B214),"",VLOOKUP(A214,frente!A$2:D$9835,4,FALSE)),"")</f>
        <v>6</v>
      </c>
      <c r="F214" s="34">
        <f t="shared" si="4"/>
        <v>78432.316797416977</v>
      </c>
      <c r="G214" s="3"/>
      <c r="H214" s="40" t="str">
        <f>IF(ISBLANK(A214),"",IF(IFERROR(IF(ISBLANK(A214),"",VLOOKUP(A214,frente!A$2:G$976,5,FALSE)),"")="","N/A",IFERROR(IF(ISBLANK(A214),"",VLOOKUP(A214,frente!A$2:G$976,5,FALSE)),"")))</f>
        <v>E21 e</v>
      </c>
      <c r="I214" s="40">
        <f>IF(ISBLANK(A214),"",IF(IFERROR(IF(ISBLANK(A214),"",VLOOKUP(A214,frente!A$2:G$976,6,FALSE)),"")="","N/A",IFERROR(IF(ISBLANK(A214),"",VLOOKUP(A214,frente!A$2:G$976,6,FALSE)),"")))</f>
        <v>0</v>
      </c>
    </row>
    <row r="215" spans="1:9" ht="17.399999999999999" x14ac:dyDescent="0.3">
      <c r="A215" s="264">
        <v>81158</v>
      </c>
      <c r="B215" s="278">
        <v>2</v>
      </c>
      <c r="C215" s="39" t="str">
        <f>IFERROR(IF(ISBLANK(A215),"",VLOOKUP(A215,frente!A$2:D$9835,2,FALSE)),"")</f>
        <v xml:space="preserve">Tender de aluminio Siena 200           20mts, largo con alas 1,1mts. </v>
      </c>
      <c r="D215" s="32">
        <f>IFERROR(IF(ISBLANK(A215),"",VLOOKUP(A215,frente!A$1:D$99866,3,FALSE)),"")</f>
        <v>65921.020000000019</v>
      </c>
      <c r="E215" s="33">
        <f>IFERROR(IF(ISBLANK(B215),"",VLOOKUP(A215,frente!A$2:D$9835,4,FALSE)),"")</f>
        <v>6</v>
      </c>
      <c r="F215" s="34">
        <f t="shared" si="4"/>
        <v>131842.04000000004</v>
      </c>
      <c r="G215" s="3"/>
      <c r="H215" s="40" t="str">
        <f>IF(ISBLANK(A215),"",IF(IFERROR(IF(ISBLANK(A215),"",VLOOKUP(A215,frente!A$2:G$976,5,FALSE)),"")="","N/A",IFERROR(IF(ISBLANK(A215),"",VLOOKUP(A215,frente!A$2:G$976,5,FALSE)),"")))</f>
        <v>E32 e</v>
      </c>
      <c r="I215" s="40" t="str">
        <f>IF(ISBLANK(A215),"",IF(IFERROR(IF(ISBLANK(A215),"",VLOOKUP(A215,frente!A$2:G$976,6,FALSE)),"")="","N/A",IFERROR(IF(ISBLANK(A215),"",VLOOKUP(A215,frente!A$2:G$976,6,FALSE)),"")))</f>
        <v>E31</v>
      </c>
    </row>
    <row r="216" spans="1:9" ht="17.399999999999999" x14ac:dyDescent="0.3">
      <c r="A216" s="264">
        <v>11236100</v>
      </c>
      <c r="B216" s="265">
        <v>4</v>
      </c>
      <c r="C216" s="39" t="str">
        <f>IFERROR(IF(ISBLANK(A216),"",VLOOKUP(A216,frente!A$2:D$9835,2,FALSE)),"")</f>
        <v>SET x 4 CONTENEDORES POP 2.0 CUADRADOS  0,2Lts. (código 11234300)</v>
      </c>
      <c r="D216" s="32">
        <f>IFERROR(IF(ISBLANK(A216),"",VLOOKUP(A216,frente!A$1:D$99866,3,FALSE)),"")</f>
        <v>28067.500000000004</v>
      </c>
      <c r="E216" s="33">
        <f>IFERROR(IF(ISBLANK(B216),"",VLOOKUP(A216,frente!A$2:D$9835,4,FALSE)),"")</f>
        <v>1</v>
      </c>
      <c r="F216" s="34">
        <f t="shared" si="4"/>
        <v>112270.00000000001</v>
      </c>
      <c r="G216" s="3"/>
      <c r="H216" s="40" t="str">
        <f>IF(ISBLANK(A216),"",IF(IFERROR(IF(ISBLANK(A216),"",VLOOKUP(A216,frente!A$2:G$976,5,FALSE)),"")="","N/A",IFERROR(IF(ISBLANK(A216),"",VLOOKUP(A216,frente!A$2:G$976,5,FALSE)),"")))</f>
        <v>E731</v>
      </c>
      <c r="I216" s="40" t="str">
        <f>IF(ISBLANK(A216),"",IF(IFERROR(IF(ISBLANK(A216),"",VLOOKUP(A216,frente!A$2:G$976,6,FALSE)),"")="","N/A",IFERROR(IF(ISBLANK(A216),"",VLOOKUP(A216,frente!A$2:G$976,6,FALSE)),"")))</f>
        <v>E731</v>
      </c>
    </row>
    <row r="217" spans="1:9" ht="17.399999999999999" x14ac:dyDescent="0.3">
      <c r="A217" s="264">
        <v>11236200</v>
      </c>
      <c r="B217" s="265">
        <v>2</v>
      </c>
      <c r="C217" s="39" t="str">
        <f>IFERROR(IF(ISBLANK(A217),"",VLOOKUP(A217,frente!A$2:D$9835,2,FALSE)),"")</f>
        <v xml:space="preserve">SET x 3 CONTENEDORES POP 2.0 CUADRADOS DE 1.0Lts. (Código 11234000) </v>
      </c>
      <c r="D217" s="32">
        <f>IFERROR(IF(ISBLANK(A217),"",VLOOKUP(A217,frente!A$1:D$99866,3,FALSE)),"")</f>
        <v>34465.800000000003</v>
      </c>
      <c r="E217" s="33">
        <f>IFERROR(IF(ISBLANK(B217),"",VLOOKUP(A217,frente!A$2:D$9835,4,FALSE)),"")</f>
        <v>1</v>
      </c>
      <c r="F217" s="34">
        <f t="shared" si="4"/>
        <v>68931.600000000006</v>
      </c>
      <c r="G217" s="3"/>
      <c r="H217" s="40" t="str">
        <f>IF(ISBLANK(A217),"",IF(IFERROR(IF(ISBLANK(A217),"",VLOOKUP(A217,frente!A$2:G$976,5,FALSE)),"")="","N/A",IFERROR(IF(ISBLANK(A217),"",VLOOKUP(A217,frente!A$2:G$976,5,FALSE)),"")))</f>
        <v>E732</v>
      </c>
      <c r="I217" s="40" t="str">
        <f>IF(ISBLANK(A217),"",IF(IFERROR(IF(ISBLANK(A217),"",VLOOKUP(A217,frente!A$2:G$976,6,FALSE)),"")="","N/A",IFERROR(IF(ISBLANK(A217),"",VLOOKUP(A217,frente!A$2:G$976,6,FALSE)),"")))</f>
        <v>E732</v>
      </c>
    </row>
    <row r="218" spans="1:9" ht="17.399999999999999" x14ac:dyDescent="0.3">
      <c r="A218" s="264">
        <v>1071478</v>
      </c>
      <c r="B218" s="265">
        <v>4</v>
      </c>
      <c r="C218" s="39" t="str">
        <f>IFERROR(IF(ISBLANK(A218),"",VLOOKUP(A218,frente!A$2:D$9835,2,FALSE)),"")</f>
        <v xml:space="preserve">PASATUTO   </v>
      </c>
      <c r="D218" s="32">
        <f>IFERROR(IF(ISBLANK(A218),"",VLOOKUP(A218,frente!A$1:D$99866,3,FALSE)),"")</f>
        <v>76218.891383250011</v>
      </c>
      <c r="E218" s="33">
        <f>IFERROR(IF(ISBLANK(B218),"",VLOOKUP(A218,frente!A$2:D$9835,4,FALSE)),"")</f>
        <v>6</v>
      </c>
      <c r="F218" s="34">
        <f t="shared" si="4"/>
        <v>304875.56553300004</v>
      </c>
      <c r="G218" s="3"/>
      <c r="H218" s="40" t="str">
        <f>IF(ISBLANK(A218),"",IF(IFERROR(IF(ISBLANK(A218),"",VLOOKUP(A218,frente!A$2:G$976,5,FALSE)),"")="","N/A",IFERROR(IF(ISBLANK(A218),"",VLOOKUP(A218,frente!A$2:G$976,5,FALSE)),"")))</f>
        <v>ENTRO</v>
      </c>
      <c r="I218" s="40" t="str">
        <f>IF(ISBLANK(A218),"",IF(IFERROR(IF(ISBLANK(A218),"",VLOOKUP(A218,frente!A$2:G$976,6,FALSE)),"")="","N/A",IFERROR(IF(ISBLANK(A218),"",VLOOKUP(A218,frente!A$2:G$976,6,FALSE)),"")))</f>
        <v>A431</v>
      </c>
    </row>
    <row r="219" spans="1:9" ht="17.399999999999999" x14ac:dyDescent="0.3">
      <c r="A219" s="264">
        <v>11327300</v>
      </c>
      <c r="B219" s="265">
        <v>1</v>
      </c>
      <c r="C219" s="39" t="str">
        <f>IFERROR(IF(ISBLANK(A219),"",VLOOKUP(A219,frente!A$2:D$9835,2,FALSE)),"")</f>
        <v>PRENSA AJOS</v>
      </c>
      <c r="D219" s="32">
        <f>IFERROR(IF(ISBLANK(A219),"",VLOOKUP(A219,frente!A$1:D$99866,3,FALSE)),"")</f>
        <v>23026.25</v>
      </c>
      <c r="E219" s="33">
        <f>IFERROR(IF(ISBLANK(B219),"",VLOOKUP(A219,frente!A$2:D$9835,4,FALSE)),"")</f>
        <v>6</v>
      </c>
      <c r="F219" s="34">
        <f t="shared" si="4"/>
        <v>23026.25</v>
      </c>
      <c r="G219" s="3"/>
      <c r="H219" s="40" t="str">
        <f>IF(ISBLANK(A219),"",IF(IFERROR(IF(ISBLANK(A219),"",VLOOKUP(A219,frente!A$2:G$976,5,FALSE)),"")="","N/A",IFERROR(IF(ISBLANK(A219),"",VLOOKUP(A219,frente!A$2:G$976,5,FALSE)),"")))</f>
        <v>ENTRO</v>
      </c>
      <c r="I219" s="40">
        <f>IF(ISBLANK(A219),"",IF(IFERROR(IF(ISBLANK(A219),"",VLOOKUP(A219,frente!A$2:G$976,6,FALSE)),"")="","N/A",IFERROR(IF(ISBLANK(A219),"",VLOOKUP(A219,frente!A$2:G$976,6,FALSE)),"")))</f>
        <v>0</v>
      </c>
    </row>
    <row r="220" spans="1:9" ht="17.399999999999999" x14ac:dyDescent="0.3">
      <c r="A220" s="264">
        <v>12246100</v>
      </c>
      <c r="B220" s="265">
        <v>2</v>
      </c>
      <c r="C220" s="39" t="str">
        <f>IFERROR(IF(ISBLANK(A220),"",VLOOKUP(A220,frente!A$2:D$9835,2,FALSE)),"")</f>
        <v>LIMPIA NOTEBOOKS</v>
      </c>
      <c r="D220" s="32">
        <f>IFERROR(IF(ISBLANK(A220),"",VLOOKUP(A220,frente!A$1:D$99866,3,FALSE)),"")</f>
        <v>15303.6</v>
      </c>
      <c r="E220" s="33">
        <f>IFERROR(IF(ISBLANK(B220),"",VLOOKUP(A220,frente!A$2:D$9835,4,FALSE)),"")</f>
        <v>6</v>
      </c>
      <c r="F220" s="34">
        <f t="shared" si="4"/>
        <v>30607.200000000001</v>
      </c>
      <c r="G220" s="3"/>
      <c r="H220" s="40" t="str">
        <f>IF(ISBLANK(A220),"",IF(IFERROR(IF(ISBLANK(A220),"",VLOOKUP(A220,frente!A$2:G$976,5,FALSE)),"")="","N/A",IFERROR(IF(ISBLANK(A220),"",VLOOKUP(A220,frente!A$2:G$976,5,FALSE)),"")))</f>
        <v>EXCL E</v>
      </c>
      <c r="I220" s="40">
        <f>IF(ISBLANK(A220),"",IF(IFERROR(IF(ISBLANK(A220),"",VLOOKUP(A220,frente!A$2:G$976,6,FALSE)),"")="","N/A",IFERROR(IF(ISBLANK(A220),"",VLOOKUP(A220,frente!A$2:G$976,6,FALSE)),"")))</f>
        <v>0</v>
      </c>
    </row>
    <row r="221" spans="1:9" ht="17.399999999999999" x14ac:dyDescent="0.3">
      <c r="A221" s="264">
        <v>13297000</v>
      </c>
      <c r="B221" s="265">
        <v>1</v>
      </c>
      <c r="C221" s="39" t="str">
        <f>IFERROR(IF(ISBLANK(A221),"",VLOOKUP(A221,frente!A$2:D$9835,2,FALSE)),"")</f>
        <v/>
      </c>
      <c r="D221" s="32" t="str">
        <f>IFERROR(IF(ISBLANK(A221),"",VLOOKUP(A221,frente!A$1:D$99866,3,FALSE)),"")</f>
        <v/>
      </c>
      <c r="E221" s="33" t="str">
        <f>IFERROR(IF(ISBLANK(B221),"",VLOOKUP(A221,frente!A$2:D$9835,4,FALSE)),"")</f>
        <v/>
      </c>
      <c r="F221" s="34" t="str">
        <f t="shared" si="4"/>
        <v/>
      </c>
      <c r="G221" s="3"/>
      <c r="H221" s="40" t="str">
        <f>IF(ISBLANK(A221),"",IF(IFERROR(IF(ISBLANK(A221),"",VLOOKUP(A221,frente!A$2:G$976,5,FALSE)),"")="","N/A",IFERROR(IF(ISBLANK(A221),"",VLOOKUP(A221,frente!A$2:G$976,5,FALSE)),"")))</f>
        <v>N/A</v>
      </c>
      <c r="I221" s="40" t="str">
        <f>IF(ISBLANK(A221),"",IF(IFERROR(IF(ISBLANK(A221),"",VLOOKUP(A221,frente!A$2:G$976,6,FALSE)),"")="","N/A",IFERROR(IF(ISBLANK(A221),"",VLOOKUP(A221,frente!A$2:G$976,6,FALSE)),"")))</f>
        <v>N/A</v>
      </c>
    </row>
    <row r="222" spans="1:9" ht="17.399999999999999" x14ac:dyDescent="0.3">
      <c r="A222" s="264">
        <v>1045409</v>
      </c>
      <c r="B222" s="265">
        <v>4</v>
      </c>
      <c r="C222" s="39" t="str">
        <f>IFERROR(IF(ISBLANK(A222),"",VLOOKUP(A222,frente!A$2:D$9835,2,FALSE)),"")</f>
        <v>CENTRIFUGADOR DE VERDURAS SMALL (ex 1351680) 2.85 litros</v>
      </c>
      <c r="D222" s="32">
        <f>IFERROR(IF(ISBLANK(A222),"",VLOOKUP(A222,frente!A$1:D$99866,3,FALSE)),"")</f>
        <v>38259</v>
      </c>
      <c r="E222" s="33">
        <f>IFERROR(IF(ISBLANK(B222),"",VLOOKUP(A222,frente!A$2:D$9835,4,FALSE)),"")</f>
        <v>6</v>
      </c>
      <c r="F222" s="34">
        <f t="shared" si="4"/>
        <v>153036</v>
      </c>
      <c r="G222" s="3"/>
      <c r="H222" s="40" t="str">
        <f>IF(ISBLANK(A222),"",IF(IFERROR(IF(ISBLANK(A222),"",VLOOKUP(A222,frente!A$2:G$976,5,FALSE)),"")="","N/A",IFERROR(IF(ISBLANK(A222),"",VLOOKUP(A222,frente!A$2:G$976,5,FALSE)),"")))</f>
        <v>No hay</v>
      </c>
      <c r="I222" s="40" t="str">
        <f>IF(ISBLANK(A222),"",IF(IFERROR(IF(ISBLANK(A222),"",VLOOKUP(A222,frente!A$2:G$976,6,FALSE)),"")="","N/A",IFERROR(IF(ISBLANK(A222),"",VLOOKUP(A222,frente!A$2:G$976,6,FALSE)),"")))</f>
        <v>B221</v>
      </c>
    </row>
    <row r="223" spans="1:9" ht="17.399999999999999" x14ac:dyDescent="0.3">
      <c r="A223" s="264">
        <v>1056988</v>
      </c>
      <c r="B223" s="265">
        <v>2</v>
      </c>
      <c r="C223" s="39" t="str">
        <f>IFERROR(IF(ISBLANK(A223),"",VLOOKUP(A223,frente!A$2:D$9835,2,FALSE)),"")</f>
        <v>SET X3 JARRAS MEDIDORAS (tritán)</v>
      </c>
      <c r="D223" s="32">
        <f>IFERROR(IF(ISBLANK(A223),"",VLOOKUP(A223,frente!A$1:D$99866,3,FALSE)),"")</f>
        <v>36771.15</v>
      </c>
      <c r="E223" s="33">
        <f>IFERROR(IF(ISBLANK(B223),"",VLOOKUP(A223,frente!A$2:D$9835,4,FALSE)),"")</f>
        <v>6</v>
      </c>
      <c r="F223" s="34">
        <f t="shared" si="4"/>
        <v>73542.3</v>
      </c>
      <c r="G223" s="3"/>
      <c r="H223" s="40" t="str">
        <f>IF(ISBLANK(A223),"",IF(IFERROR(IF(ISBLANK(A223),"",VLOOKUP(A223,frente!A$2:G$976,5,FALSE)),"")="","N/A",IFERROR(IF(ISBLANK(A223),"",VLOOKUP(A223,frente!A$2:G$976,5,FALSE)),"")))</f>
        <v>No hay</v>
      </c>
      <c r="I223" s="40">
        <f>IF(ISBLANK(A223),"",IF(IFERROR(IF(ISBLANK(A223),"",VLOOKUP(A223,frente!A$2:G$976,6,FALSE)),"")="","N/A",IFERROR(IF(ISBLANK(A223),"",VLOOKUP(A223,frente!A$2:G$976,6,FALSE)),"")))</f>
        <v>0</v>
      </c>
    </row>
    <row r="224" spans="1:9" ht="17.399999999999999" x14ac:dyDescent="0.3">
      <c r="A224" s="264">
        <v>1057961</v>
      </c>
      <c r="B224" s="265">
        <v>5</v>
      </c>
      <c r="C224" s="39" t="str">
        <f>IFERROR(IF(ISBLANK(A224),"",VLOOKUP(A224,frente!A$2:D$9835,2,FALSE)),"")</f>
        <v xml:space="preserve">RALLADOR CON BASE           </v>
      </c>
      <c r="D224" s="32">
        <f>IFERROR(IF(ISBLANK(A224),"",VLOOKUP(A224,frente!A$1:D$99866,3,FALSE)),"")</f>
        <v>29366.780000000002</v>
      </c>
      <c r="E224" s="33">
        <f>IFERROR(IF(ISBLANK(B224),"",VLOOKUP(A224,frente!A$2:D$9835,4,FALSE)),"")</f>
        <v>6</v>
      </c>
      <c r="F224" s="34">
        <f t="shared" si="4"/>
        <v>146833.90000000002</v>
      </c>
      <c r="G224" s="3"/>
      <c r="H224" s="40" t="str">
        <f>IF(ISBLANK(A224),"",IF(IFERROR(IF(ISBLANK(A224),"",VLOOKUP(A224,frente!A$2:G$976,5,FALSE)),"")="","N/A",IFERROR(IF(ISBLANK(A224),"",VLOOKUP(A224,frente!A$2:G$976,5,FALSE)),"")))</f>
        <v>No hay</v>
      </c>
      <c r="I224" s="40">
        <f>IF(ISBLANK(A224),"",IF(IFERROR(IF(ISBLANK(A224),"",VLOOKUP(A224,frente!A$2:G$976,6,FALSE)),"")="","N/A",IFERROR(IF(ISBLANK(A224),"",VLOOKUP(A224,frente!A$2:G$976,6,FALSE)),"")))</f>
        <v>0</v>
      </c>
    </row>
    <row r="225" spans="1:9" ht="17.399999999999999" x14ac:dyDescent="0.3">
      <c r="A225" s="264">
        <v>1057962</v>
      </c>
      <c r="B225" s="265">
        <v>4</v>
      </c>
      <c r="C225" s="39" t="str">
        <f>IFERROR(IF(ISBLANK(A225),"",VLOOKUP(A225,frente!A$2:D$9835,2,FALSE)),"")</f>
        <v>EXPRIMIDOR DE CÍTRICOS</v>
      </c>
      <c r="D225" s="32">
        <f>IFERROR(IF(ISBLANK(A225),"",VLOOKUP(A225,frente!A$1:D$99866,3,FALSE)),"")</f>
        <v>26807.49966090556</v>
      </c>
      <c r="E225" s="33">
        <f>IFERROR(IF(ISBLANK(B225),"",VLOOKUP(A225,frente!A$2:D$9835,4,FALSE)),"")</f>
        <v>6</v>
      </c>
      <c r="F225" s="34">
        <f t="shared" si="4"/>
        <v>107229.99864362224</v>
      </c>
      <c r="G225" s="3"/>
      <c r="H225" s="40" t="str">
        <f>IF(ISBLANK(A225),"",IF(IFERROR(IF(ISBLANK(A225),"",VLOOKUP(A225,frente!A$2:G$976,5,FALSE)),"")="","N/A",IFERROR(IF(ISBLANK(A225),"",VLOOKUP(A225,frente!A$2:G$976,5,FALSE)),"")))</f>
        <v>No hay</v>
      </c>
      <c r="I225" s="40">
        <f>IF(ISBLANK(A225),"",IF(IFERROR(IF(ISBLANK(A225),"",VLOOKUP(A225,frente!A$2:G$976,6,FALSE)),"")="","N/A",IFERROR(IF(ISBLANK(A225),"",VLOOKUP(A225,frente!A$2:G$976,6,FALSE)),"")))</f>
        <v>0</v>
      </c>
    </row>
    <row r="226" spans="1:9" ht="17.399999999999999" x14ac:dyDescent="0.3">
      <c r="A226" s="264">
        <v>1060619</v>
      </c>
      <c r="B226" s="265">
        <v>2</v>
      </c>
      <c r="C226" s="39" t="str">
        <f>IFERROR(IF(ISBLANK(A226),"",VLOOKUP(A226,frente!A$2:D$9835,2,FALSE)),"")</f>
        <v xml:space="preserve">LIMPIA VIDRIOS DE ACERO CON SOPAPA </v>
      </c>
      <c r="D226" s="32">
        <f>IFERROR(IF(ISBLANK(A226),"",VLOOKUP(A226,frente!A$1:D$99866,3,FALSE)),"")</f>
        <v>23026.25</v>
      </c>
      <c r="E226" s="33">
        <f>IFERROR(IF(ISBLANK(B226),"",VLOOKUP(A226,frente!A$2:D$9835,4,FALSE)),"")</f>
        <v>6</v>
      </c>
      <c r="F226" s="34">
        <f t="shared" si="4"/>
        <v>46052.5</v>
      </c>
      <c r="G226" s="3"/>
      <c r="H226" s="40" t="str">
        <f>IF(ISBLANK(A226),"",IF(IFERROR(IF(ISBLANK(A226),"",VLOOKUP(A226,frente!A$2:G$976,5,FALSE)),"")="","N/A",IFERROR(IF(ISBLANK(A226),"",VLOOKUP(A226,frente!A$2:G$976,5,FALSE)),"")))</f>
        <v>No hay</v>
      </c>
      <c r="I226" s="40">
        <f>IF(ISBLANK(A226),"",IF(IFERROR(IF(ISBLANK(A226),"",VLOOKUP(A226,frente!A$2:G$976,6,FALSE)),"")="","N/A",IFERROR(IF(ISBLANK(A226),"",VLOOKUP(A226,frente!A$2:G$976,6,FALSE)),"")))</f>
        <v>0</v>
      </c>
    </row>
    <row r="227" spans="1:9" ht="17.399999999999999" x14ac:dyDescent="0.3">
      <c r="A227" s="264">
        <v>1066736</v>
      </c>
      <c r="B227" s="265">
        <v>4</v>
      </c>
      <c r="C227" s="39" t="str">
        <f>IFERROR(IF(ISBLANK(A227),"",VLOOKUP(A227,frente!A$2:D$9835,2,FALSE)),"")</f>
        <v>PORTARROLLOS DE ACERO INOXIDABLE CON SUJETADOR</v>
      </c>
      <c r="D227" s="32">
        <f>IFERROR(IF(ISBLANK(A227),"",VLOOKUP(A227,frente!A$1:D$99866,3,FALSE)),"")</f>
        <v>39789.360000000001</v>
      </c>
      <c r="E227" s="33">
        <f>IFERROR(IF(ISBLANK(B227),"",VLOOKUP(A227,frente!A$2:D$9835,4,FALSE)),"")</f>
        <v>6</v>
      </c>
      <c r="F227" s="34">
        <f t="shared" si="4"/>
        <v>159157.44</v>
      </c>
      <c r="G227" s="3"/>
      <c r="H227" s="40" t="str">
        <f>IF(ISBLANK(A227),"",IF(IFERROR(IF(ISBLANK(A227),"",VLOOKUP(A227,frente!A$2:G$976,5,FALSE)),"")="","N/A",IFERROR(IF(ISBLANK(A227),"",VLOOKUP(A227,frente!A$2:G$976,5,FALSE)),"")))</f>
        <v>No hay</v>
      </c>
      <c r="I227" s="40">
        <f>IF(ISBLANK(A227),"",IF(IFERROR(IF(ISBLANK(A227),"",VLOOKUP(A227,frente!A$2:G$976,6,FALSE)),"")="","N/A",IFERROR(IF(ISBLANK(A227),"",VLOOKUP(A227,frente!A$2:G$976,6,FALSE)),"")))</f>
        <v>0</v>
      </c>
    </row>
    <row r="228" spans="1:9" ht="17.399999999999999" x14ac:dyDescent="0.3">
      <c r="A228" s="264">
        <v>1067247</v>
      </c>
      <c r="B228" s="265">
        <v>2</v>
      </c>
      <c r="C228" s="39" t="str">
        <f>IFERROR(IF(ISBLANK(A228),"",VLOOKUP(A228,frente!A$2:D$9835,2,FALSE)),"")</f>
        <v>VAPORIERA DE ACERO</v>
      </c>
      <c r="D228" s="32">
        <f>IFERROR(IF(ISBLANK(A228),"",VLOOKUP(A228,frente!A$1:D$99866,3,FALSE)),"")</f>
        <v>29366.780000000002</v>
      </c>
      <c r="E228" s="33">
        <f>IFERROR(IF(ISBLANK(B228),"",VLOOKUP(A228,frente!A$2:D$9835,4,FALSE)),"")</f>
        <v>6</v>
      </c>
      <c r="F228" s="34">
        <f t="shared" si="4"/>
        <v>58733.560000000005</v>
      </c>
      <c r="G228" s="3"/>
      <c r="H228" s="40" t="str">
        <f>IF(ISBLANK(A228),"",IF(IFERROR(IF(ISBLANK(A228),"",VLOOKUP(A228,frente!A$2:G$976,5,FALSE)),"")="","N/A",IFERROR(IF(ISBLANK(A228),"",VLOOKUP(A228,frente!A$2:G$976,5,FALSE)),"")))</f>
        <v>No hay</v>
      </c>
      <c r="I228" s="40">
        <f>IF(ISBLANK(A228),"",IF(IFERROR(IF(ISBLANK(A228),"",VLOOKUP(A228,frente!A$2:G$976,6,FALSE)),"")="","N/A",IFERROR(IF(ISBLANK(A228),"",VLOOKUP(A228,frente!A$2:G$976,6,FALSE)),"")))</f>
        <v>0</v>
      </c>
    </row>
    <row r="229" spans="1:9" ht="17.399999999999999" x14ac:dyDescent="0.3">
      <c r="A229" s="264">
        <v>1071533</v>
      </c>
      <c r="B229" s="265">
        <v>1</v>
      </c>
      <c r="C229" s="39" t="str">
        <f>IFERROR(IF(ISBLANK(A229),"",VLOOKUP(A229,frente!A$2:D$9835,2,FALSE)),"")</f>
        <v>ESPUMADERA DE SILICONA</v>
      </c>
      <c r="D229" s="32">
        <f>IFERROR(IF(ISBLANK(A229),"",VLOOKUP(A229,frente!A$1:D$99866,3,FALSE)),"")</f>
        <v>19236.32</v>
      </c>
      <c r="E229" s="33">
        <f>IFERROR(IF(ISBLANK(B229),"",VLOOKUP(A229,frente!A$2:D$9835,4,FALSE)),"")</f>
        <v>6</v>
      </c>
      <c r="F229" s="34">
        <f t="shared" si="4"/>
        <v>19236.32</v>
      </c>
      <c r="G229" s="3"/>
      <c r="H229" s="40" t="str">
        <f>IF(ISBLANK(A229),"",IF(IFERROR(IF(ISBLANK(A229),"",VLOOKUP(A229,frente!A$2:G$976,5,FALSE)),"")="","N/A",IFERROR(IF(ISBLANK(A229),"",VLOOKUP(A229,frente!A$2:G$976,5,FALSE)),"")))</f>
        <v>No hay</v>
      </c>
      <c r="I229" s="40">
        <f>IF(ISBLANK(A229),"",IF(IFERROR(IF(ISBLANK(A229),"",VLOOKUP(A229,frente!A$2:G$976,6,FALSE)),"")="","N/A",IFERROR(IF(ISBLANK(A229),"",VLOOKUP(A229,frente!A$2:G$976,6,FALSE)),"")))</f>
        <v>0</v>
      </c>
    </row>
    <row r="230" spans="1:9" ht="17.399999999999999" x14ac:dyDescent="0.3">
      <c r="A230" s="264">
        <v>11111102</v>
      </c>
      <c r="B230" s="265">
        <v>2</v>
      </c>
      <c r="C230" s="39" t="str">
        <f>IFERROR(IF(ISBLANK(A230),"",VLOOKUP(A230,frente!A$2:D$9835,2,FALSE)),"")</f>
        <v>SET X6 CUCHARAS MEDIDORAS</v>
      </c>
      <c r="D230" s="32">
        <f>IFERROR(IF(ISBLANK(A230),"",VLOOKUP(A230,frente!A$1:D$99866,3,FALSE)),"")</f>
        <v>15346.11</v>
      </c>
      <c r="E230" s="33">
        <f>IFERROR(IF(ISBLANK(B230),"",VLOOKUP(A230,frente!A$2:D$9835,4,FALSE)),"")</f>
        <v>6</v>
      </c>
      <c r="F230" s="34">
        <f t="shared" si="4"/>
        <v>30692.22</v>
      </c>
      <c r="G230" s="3"/>
      <c r="H230" s="40" t="str">
        <f>IF(ISBLANK(A230),"",IF(IFERROR(IF(ISBLANK(A230),"",VLOOKUP(A230,frente!A$2:G$976,5,FALSE)),"")="","N/A",IFERROR(IF(ISBLANK(A230),"",VLOOKUP(A230,frente!A$2:G$976,5,FALSE)),"")))</f>
        <v>No hay</v>
      </c>
      <c r="I230" s="40">
        <f>IF(ISBLANK(A230),"",IF(IFERROR(IF(ISBLANK(A230),"",VLOOKUP(A230,frente!A$2:G$976,6,FALSE)),"")="","N/A",IFERROR(IF(ISBLANK(A230),"",VLOOKUP(A230,frente!A$2:G$976,6,FALSE)),"")))</f>
        <v>0</v>
      </c>
    </row>
    <row r="231" spans="1:9" ht="17.399999999999999" x14ac:dyDescent="0.3">
      <c r="A231" s="264">
        <v>11136400</v>
      </c>
      <c r="B231" s="265">
        <v>4</v>
      </c>
      <c r="C231" s="39" t="str">
        <f>IFERROR(IF(ISBLANK(A231),"",VLOOKUP(A231,frente!A$2:D$9835,2,FALSE)),"")</f>
        <v>TAPON Y ANTIGOTEO DE VINO</v>
      </c>
      <c r="D231" s="32">
        <f>IFERROR(IF(ISBLANK(A231),"",VLOOKUP(A231,frente!A$1:D$99866,3,FALSE)),"")</f>
        <v>15303.6</v>
      </c>
      <c r="E231" s="33">
        <f>IFERROR(IF(ISBLANK(B231),"",VLOOKUP(A231,frente!A$2:D$9835,4,FALSE)),"")</f>
        <v>6</v>
      </c>
      <c r="F231" s="34">
        <f t="shared" si="4"/>
        <v>61214.400000000001</v>
      </c>
      <c r="G231" s="3"/>
      <c r="H231" s="40" t="str">
        <f>IF(ISBLANK(A231),"",IF(IFERROR(IF(ISBLANK(A231),"",VLOOKUP(A231,frente!A$2:G$976,5,FALSE)),"")="","N/A",IFERROR(IF(ISBLANK(A231),"",VLOOKUP(A231,frente!A$2:G$976,5,FALSE)),"")))</f>
        <v>No hay</v>
      </c>
      <c r="I231" s="40">
        <f>IF(ISBLANK(A231),"",IF(IFERROR(IF(ISBLANK(A231),"",VLOOKUP(A231,frente!A$2:G$976,6,FALSE)),"")="","N/A",IFERROR(IF(ISBLANK(A231),"",VLOOKUP(A231,frente!A$2:G$976,6,FALSE)),"")))</f>
        <v>0</v>
      </c>
    </row>
    <row r="232" spans="1:9" ht="17.399999999999999" x14ac:dyDescent="0.3">
      <c r="A232" s="264">
        <v>11154000</v>
      </c>
      <c r="B232" s="265">
        <v>1</v>
      </c>
      <c r="C232" s="39" t="str">
        <f>IFERROR(IF(ISBLANK(A232),"",VLOOKUP(A232,frente!A$2:D$9835,2,FALSE)),"")</f>
        <v>CORTA MANZANAS CON RECOGE MANZANAS</v>
      </c>
      <c r="D232" s="32">
        <f>IFERROR(IF(ISBLANK(A232),"",VLOOKUP(A232,frente!A$1:D$99866,3,FALSE)),"")</f>
        <v>23164.143793515294</v>
      </c>
      <c r="E232" s="33">
        <f>IFERROR(IF(ISBLANK(B232),"",VLOOKUP(A232,frente!A$2:D$9835,4,FALSE)),"")</f>
        <v>6</v>
      </c>
      <c r="F232" s="34">
        <f t="shared" si="4"/>
        <v>23164.143793515294</v>
      </c>
      <c r="G232" s="3"/>
      <c r="H232" s="40" t="str">
        <f>IF(ISBLANK(A232),"",IF(IFERROR(IF(ISBLANK(A232),"",VLOOKUP(A232,frente!A$2:G$976,5,FALSE)),"")="","N/A",IFERROR(IF(ISBLANK(A232),"",VLOOKUP(A232,frente!A$2:G$976,5,FALSE)),"")))</f>
        <v>No hay</v>
      </c>
      <c r="I232" s="40">
        <f>IF(ISBLANK(A232),"",IF(IFERROR(IF(ISBLANK(A232),"",VLOOKUP(A232,frente!A$2:G$976,6,FALSE)),"")="","N/A",IFERROR(IF(ISBLANK(A232),"",VLOOKUP(A232,frente!A$2:G$976,6,FALSE)),"")))</f>
        <v>0</v>
      </c>
    </row>
    <row r="233" spans="1:9" ht="17.399999999999999" x14ac:dyDescent="0.3">
      <c r="A233" s="264">
        <v>11211100</v>
      </c>
      <c r="B233" s="265">
        <v>1</v>
      </c>
      <c r="C233" s="39" t="str">
        <f>IFERROR(IF(ISBLANK(A233),"",VLOOKUP(A233,frente!A$2:D$9835,2,FALSE)),"")</f>
        <v>PLACA REDONDA DE SILICONA CON MEDIDAS PARA AMASAR 36 CM</v>
      </c>
      <c r="D233" s="32">
        <f>IFERROR(IF(ISBLANK(A233),"",VLOOKUP(A233,frente!A$1:D$99866,3,FALSE)),"")</f>
        <v>26101.140000000003</v>
      </c>
      <c r="E233" s="33">
        <f>IFERROR(IF(ISBLANK(B233),"",VLOOKUP(A233,frente!A$2:D$9835,4,FALSE)),"")</f>
        <v>6</v>
      </c>
      <c r="F233" s="34">
        <f t="shared" si="4"/>
        <v>26101.140000000003</v>
      </c>
      <c r="G233" s="3"/>
      <c r="H233" s="40" t="str">
        <f>IF(ISBLANK(A233),"",IF(IFERROR(IF(ISBLANK(A233),"",VLOOKUP(A233,frente!A$2:G$976,5,FALSE)),"")="","N/A",IFERROR(IF(ISBLANK(A233),"",VLOOKUP(A233,frente!A$2:G$976,5,FALSE)),"")))</f>
        <v>No hay</v>
      </c>
      <c r="I233" s="40">
        <f>IF(ISBLANK(A233),"",IF(IFERROR(IF(ISBLANK(A233),"",VLOOKUP(A233,frente!A$2:G$976,6,FALSE)),"")="","N/A",IFERROR(IF(ISBLANK(A233),"",VLOOKUP(A233,frente!A$2:G$976,6,FALSE)),"")))</f>
        <v>0</v>
      </c>
    </row>
    <row r="234" spans="1:9" ht="17.399999999999999" x14ac:dyDescent="0.3">
      <c r="A234" s="264">
        <v>11211200</v>
      </c>
      <c r="B234" s="265">
        <v>2</v>
      </c>
      <c r="C234" s="39" t="str">
        <f>IFERROR(IF(ISBLANK(A234),"",VLOOKUP(A234,frente!A$2:D$9835,2,FALSE)),"")</f>
        <v>PLACA DE SILICONA 42 X 30 CM</v>
      </c>
      <c r="D234" s="32">
        <f>IFERROR(IF(ISBLANK(A234),"",VLOOKUP(A234,frente!A$1:D$99866,3,FALSE)),"")</f>
        <v>33710.43</v>
      </c>
      <c r="E234" s="33">
        <f>IFERROR(IF(ISBLANK(B234),"",VLOOKUP(A234,frente!A$2:D$9835,4,FALSE)),"")</f>
        <v>6</v>
      </c>
      <c r="F234" s="34">
        <f t="shared" si="4"/>
        <v>67420.86</v>
      </c>
      <c r="G234" s="3"/>
      <c r="H234" s="40" t="str">
        <f>IF(ISBLANK(A234),"",IF(IFERROR(IF(ISBLANK(A234),"",VLOOKUP(A234,frente!A$2:G$976,5,FALSE)),"")="","N/A",IFERROR(IF(ISBLANK(A234),"",VLOOKUP(A234,frente!A$2:G$976,5,FALSE)),"")))</f>
        <v>No hay</v>
      </c>
      <c r="I234" s="40">
        <f>IF(ISBLANK(A234),"",IF(IFERROR(IF(ISBLANK(A234),"",VLOOKUP(A234,frente!A$2:G$976,6,FALSE)),"")="","N/A",IFERROR(IF(ISBLANK(A234),"",VLOOKUP(A234,frente!A$2:G$976,6,FALSE)),"")))</f>
        <v>0</v>
      </c>
    </row>
    <row r="235" spans="1:9" ht="17.399999999999999" x14ac:dyDescent="0.3">
      <c r="A235" s="264">
        <v>11231700</v>
      </c>
      <c r="B235" s="265">
        <v>2</v>
      </c>
      <c r="C235" s="39" t="str">
        <f>IFERROR(IF(ISBLANK(A235),"",VLOOKUP(A235,frente!A$2:D$9835,2,FALSE)),"")</f>
        <v xml:space="preserve">RALLADOR 4 CARAS CON RECIPIENTE Y ZESTER DESMONTABLE           </v>
      </c>
      <c r="D235" s="32">
        <f>IFERROR(IF(ISBLANK(A235),"",VLOOKUP(A235,frente!A$1:D$99866,3,FALSE)),"")</f>
        <v>42261.48</v>
      </c>
      <c r="E235" s="33">
        <f>IFERROR(IF(ISBLANK(B235),"",VLOOKUP(A235,frente!A$2:D$9835,4,FALSE)),"")</f>
        <v>6</v>
      </c>
      <c r="F235" s="34">
        <f t="shared" si="4"/>
        <v>84522.96</v>
      </c>
      <c r="G235" s="3"/>
      <c r="H235" s="40" t="str">
        <f>IF(ISBLANK(A235),"",IF(IFERROR(IF(ISBLANK(A235),"",VLOOKUP(A235,frente!A$2:G$976,5,FALSE)),"")="","N/A",IFERROR(IF(ISBLANK(A235),"",VLOOKUP(A235,frente!A$2:G$976,5,FALSE)),"")))</f>
        <v>No hay</v>
      </c>
      <c r="I235" s="40">
        <f>IF(ISBLANK(A235),"",IF(IFERROR(IF(ISBLANK(A235),"",VLOOKUP(A235,frente!A$2:G$976,6,FALSE)),"")="","N/A",IFERROR(IF(ISBLANK(A235),"",VLOOKUP(A235,frente!A$2:G$976,6,FALSE)),"")))</f>
        <v>0</v>
      </c>
    </row>
    <row r="236" spans="1:9" ht="17.399999999999999" x14ac:dyDescent="0.3">
      <c r="A236" s="264">
        <v>11235500</v>
      </c>
      <c r="B236" s="265">
        <v>6</v>
      </c>
      <c r="C236" s="39" t="str">
        <f>IFERROR(IF(ISBLANK(A236),"",VLOOKUP(A236,frente!A$2:D$9835,2,FALSE)),"")</f>
        <v>cuchara</v>
      </c>
      <c r="D236" s="32">
        <f>IFERROR(IF(ISBLANK(A236),"",VLOOKUP(A236,frente!A$1:D$99866,3,FALSE)),"")</f>
        <v>6341.6200000000008</v>
      </c>
      <c r="E236" s="33" t="str">
        <f>IFERROR(IF(ISBLANK(B236),"",VLOOKUP(A236,frente!A$2:D$9835,4,FALSE)),"")</f>
        <v> </v>
      </c>
      <c r="F236" s="34">
        <f t="shared" si="4"/>
        <v>38049.72</v>
      </c>
      <c r="G236" s="3"/>
      <c r="H236" s="40" t="str">
        <f>IF(ISBLANK(A236),"",IF(IFERROR(IF(ISBLANK(A236),"",VLOOKUP(A236,frente!A$2:G$976,5,FALSE)),"")="","N/A",IFERROR(IF(ISBLANK(A236),"",VLOOKUP(A236,frente!A$2:G$976,5,FALSE)),"")))</f>
        <v>No hay</v>
      </c>
      <c r="I236" s="40">
        <f>IF(ISBLANK(A236),"",IF(IFERROR(IF(ISBLANK(A236),"",VLOOKUP(A236,frente!A$2:G$976,6,FALSE)),"")="","N/A",IFERROR(IF(ISBLANK(A236),"",VLOOKUP(A236,frente!A$2:G$976,6,FALSE)),"")))</f>
        <v>0</v>
      </c>
    </row>
    <row r="237" spans="1:9" ht="17.399999999999999" x14ac:dyDescent="0.3">
      <c r="A237" s="264">
        <v>11247400</v>
      </c>
      <c r="B237" s="265">
        <v>4</v>
      </c>
      <c r="C237" s="39" t="str">
        <f>IFERROR(IF(ISBLANK(A237),"",VLOOKUP(A237,frente!A$2:D$9835,2,FALSE)),"")</f>
        <v>CONTENEDOR POP 2.0 CEREALERO DE 1,2LTS.</v>
      </c>
      <c r="D237" s="32">
        <f>IFERROR(IF(ISBLANK(A237),"",VLOOKUP(A237,frente!A$1:D$99866,3,FALSE)),"")</f>
        <v>21750.95</v>
      </c>
      <c r="E237" s="33">
        <f>IFERROR(IF(ISBLANK(B237),"",VLOOKUP(A237,frente!A$2:D$9835,4,FALSE)),"")</f>
        <v>4</v>
      </c>
      <c r="F237" s="34">
        <f t="shared" si="4"/>
        <v>87003.8</v>
      </c>
      <c r="G237" s="3"/>
      <c r="H237" s="40" t="str">
        <f>IF(ISBLANK(A237),"",IF(IFERROR(IF(ISBLANK(A237),"",VLOOKUP(A237,frente!A$2:G$976,5,FALSE)),"")="","N/A",IFERROR(IF(ISBLANK(A237),"",VLOOKUP(A237,frente!A$2:G$976,5,FALSE)),"")))</f>
        <v>No hay</v>
      </c>
      <c r="I237" s="40">
        <f>IF(ISBLANK(A237),"",IF(IFERROR(IF(ISBLANK(A237),"",VLOOKUP(A237,frente!A$2:G$976,6,FALSE)),"")="","N/A",IFERROR(IF(ISBLANK(A237),"",VLOOKUP(A237,frente!A$2:G$976,6,FALSE)),"")))</f>
        <v>0</v>
      </c>
    </row>
    <row r="238" spans="1:9" ht="17.399999999999999" x14ac:dyDescent="0.3">
      <c r="A238" s="264">
        <v>11247600</v>
      </c>
      <c r="B238" s="265">
        <v>4</v>
      </c>
      <c r="C238" s="39" t="str">
        <f>IFERROR(IF(ISBLANK(A238),"",VLOOKUP(A238,frente!A$2:D$9835,2,FALSE)),"")</f>
        <v>CONTENEDOR POP 2.0 CEREALERO DE 1,6LTS.</v>
      </c>
      <c r="D238" s="32">
        <f>IFERROR(IF(ISBLANK(A238),"",VLOOKUP(A238,frente!A$1:D$99866,3,FALSE)),"")</f>
        <v>23930.95</v>
      </c>
      <c r="E238" s="33">
        <f>IFERROR(IF(ISBLANK(B238),"",VLOOKUP(A238,frente!A$2:D$9835,4,FALSE)),"")</f>
        <v>4</v>
      </c>
      <c r="F238" s="34">
        <f t="shared" si="4"/>
        <v>95723.8</v>
      </c>
      <c r="G238" s="3"/>
      <c r="H238" s="40" t="str">
        <f>IF(ISBLANK(A238),"",IF(IFERROR(IF(ISBLANK(A238),"",VLOOKUP(A238,frente!A$2:G$976,5,FALSE)),"")="","N/A",IFERROR(IF(ISBLANK(A238),"",VLOOKUP(A238,frente!A$2:G$976,5,FALSE)),"")))</f>
        <v>No hay</v>
      </c>
      <c r="I238" s="40">
        <f>IF(ISBLANK(A238),"",IF(IFERROR(IF(ISBLANK(A238),"",VLOOKUP(A238,frente!A$2:G$976,6,FALSE)),"")="","N/A",IFERROR(IF(ISBLANK(A238),"",VLOOKUP(A238,frente!A$2:G$976,6,FALSE)),"")))</f>
        <v>0</v>
      </c>
    </row>
    <row r="239" spans="1:9" ht="17.399999999999999" x14ac:dyDescent="0.3">
      <c r="A239" s="264">
        <v>11258900</v>
      </c>
      <c r="B239" s="265">
        <v>2</v>
      </c>
      <c r="C239" s="39" t="str">
        <f>IFERROR(IF(ISBLANK(A239),"",VLOOKUP(A239,frente!A$2:D$9835,2,FALSE)),"")</f>
        <v>PELAPAPAS Y</v>
      </c>
      <c r="D239" s="32">
        <f>IFERROR(IF(ISBLANK(A239),"",VLOOKUP(A239,frente!A$1:D$99866,3,FALSE)),"")</f>
        <v>10889.1</v>
      </c>
      <c r="E239" s="33">
        <f>IFERROR(IF(ISBLANK(B239),"",VLOOKUP(A239,frente!A$2:D$9835,4,FALSE)),"")</f>
        <v>6</v>
      </c>
      <c r="F239" s="34">
        <f t="shared" si="4"/>
        <v>21778.2</v>
      </c>
      <c r="G239" s="3"/>
      <c r="H239" s="40" t="str">
        <f>IF(ISBLANK(A239),"",IF(IFERROR(IF(ISBLANK(A239),"",VLOOKUP(A239,frente!A$2:G$976,5,FALSE)),"")="","N/A",IFERROR(IF(ISBLANK(A239),"",VLOOKUP(A239,frente!A$2:G$976,5,FALSE)),"")))</f>
        <v>No hay</v>
      </c>
      <c r="I239" s="40">
        <f>IF(ISBLANK(A239),"",IF(IFERROR(IF(ISBLANK(A239),"",VLOOKUP(A239,frente!A$2:G$976,6,FALSE)),"")="","N/A",IFERROR(IF(ISBLANK(A239),"",VLOOKUP(A239,frente!A$2:G$976,6,FALSE)),"")))</f>
        <v>0</v>
      </c>
    </row>
    <row r="240" spans="1:9" ht="17.399999999999999" x14ac:dyDescent="0.3">
      <c r="A240" s="264">
        <v>1127580</v>
      </c>
      <c r="B240" s="265">
        <v>2</v>
      </c>
      <c r="C240" s="39" t="str">
        <f>IFERROR(IF(ISBLANK(A240),"",VLOOKUP(A240,frente!A$2:D$9835,2,FALSE)),"")</f>
        <v>DESCORAZONADOR Y CORTADOR EN RODAJAS DE ANANÁS</v>
      </c>
      <c r="D240" s="32">
        <f>IFERROR(IF(ISBLANK(A240),"",VLOOKUP(A240,frente!A$1:D$99866,3,FALSE)),"")</f>
        <v>10691.143289314761</v>
      </c>
      <c r="E240" s="33">
        <f>IFERROR(IF(ISBLANK(B240),"",VLOOKUP(A240,frente!A$2:D$9835,4,FALSE)),"")</f>
        <v>6</v>
      </c>
      <c r="F240" s="34">
        <f t="shared" si="4"/>
        <v>21382.286578629522</v>
      </c>
      <c r="G240" s="3"/>
      <c r="H240" s="40" t="str">
        <f>IF(ISBLANK(A240),"",IF(IFERROR(IF(ISBLANK(A240),"",VLOOKUP(A240,frente!A$2:G$976,5,FALSE)),"")="","N/A",IFERROR(IF(ISBLANK(A240),"",VLOOKUP(A240,frente!A$2:G$976,5,FALSE)),"")))</f>
        <v>No hay</v>
      </c>
      <c r="I240" s="40">
        <f>IF(ISBLANK(A240),"",IF(IFERROR(IF(ISBLANK(A240),"",VLOOKUP(A240,frente!A$2:G$976,6,FALSE)),"")="","N/A",IFERROR(IF(ISBLANK(A240),"",VLOOKUP(A240,frente!A$2:G$976,6,FALSE)),"")))</f>
        <v>0</v>
      </c>
    </row>
    <row r="241" spans="1:9" ht="17.399999999999999" x14ac:dyDescent="0.3">
      <c r="A241" s="264">
        <v>1128680</v>
      </c>
      <c r="B241" s="265">
        <v>2</v>
      </c>
      <c r="C241" s="39" t="str">
        <f>IFERROR(IF(ISBLANK(A241),"",VLOOKUP(A241,frente!A$2:D$9835,2,FALSE)),"")</f>
        <v>CONTENEDOR POP 2.0 REDONDO DE 1,9LTS.</v>
      </c>
      <c r="D241" s="32">
        <f>IFERROR(IF(ISBLANK(A241),"",VLOOKUP(A241,frente!A$1:D$99866,3,FALSE)),"")</f>
        <v>19029.211979067422</v>
      </c>
      <c r="E241" s="33">
        <f>IFERROR(IF(ISBLANK(B241),"",VLOOKUP(A241,frente!A$2:D$9835,4,FALSE)),"")</f>
        <v>4</v>
      </c>
      <c r="F241" s="34">
        <f t="shared" si="4"/>
        <v>38058.423958134845</v>
      </c>
      <c r="G241" s="3"/>
      <c r="H241" s="40" t="str">
        <f>IF(ISBLANK(A241),"",IF(IFERROR(IF(ISBLANK(A241),"",VLOOKUP(A241,frente!A$2:G$976,5,FALSE)),"")="","N/A",IFERROR(IF(ISBLANK(A241),"",VLOOKUP(A241,frente!A$2:G$976,5,FALSE)),"")))</f>
        <v>No hay</v>
      </c>
      <c r="I241" s="40">
        <f>IF(ISBLANK(A241),"",IF(IFERROR(IF(ISBLANK(A241),"",VLOOKUP(A241,frente!A$2:G$976,6,FALSE)),"")="","N/A",IFERROR(IF(ISBLANK(A241),"",VLOOKUP(A241,frente!A$2:G$976,6,FALSE)),"")))</f>
        <v>0</v>
      </c>
    </row>
    <row r="242" spans="1:9" ht="17.399999999999999" x14ac:dyDescent="0.3">
      <c r="A242" s="264">
        <v>11289200</v>
      </c>
      <c r="B242" s="265">
        <v>2</v>
      </c>
      <c r="C242" s="39" t="str">
        <f>IFERROR(IF(ISBLANK(A242),"",VLOOKUP(A242,frente!A$2:D$9835,2,FALSE)),"")</f>
        <v>SET X3 BOWLS DE ACERO INOXIDABLE</v>
      </c>
      <c r="D242" s="32">
        <f>IFERROR(IF(ISBLANK(A242),"",VLOOKUP(A242,frente!A$1:D$99866,3,FALSE)),"")</f>
        <v>92034.150000000009</v>
      </c>
      <c r="E242" s="33">
        <f>IFERROR(IF(ISBLANK(B242),"",VLOOKUP(A242,frente!A$2:D$9835,4,FALSE)),"")</f>
        <v>6</v>
      </c>
      <c r="F242" s="34">
        <f t="shared" si="4"/>
        <v>184068.30000000002</v>
      </c>
      <c r="G242" s="3"/>
      <c r="H242" s="40" t="str">
        <f>IF(ISBLANK(A242),"",IF(IFERROR(IF(ISBLANK(A242),"",VLOOKUP(A242,frente!A$2:G$976,5,FALSE)),"")="","N/A",IFERROR(IF(ISBLANK(A242),"",VLOOKUP(A242,frente!A$2:G$976,5,FALSE)),"")))</f>
        <v>No hay</v>
      </c>
      <c r="I242" s="40">
        <f>IF(ISBLANK(A242),"",IF(IFERROR(IF(ISBLANK(A242),"",VLOOKUP(A242,frente!A$2:G$976,6,FALSE)),"")="","N/A",IFERROR(IF(ISBLANK(A242),"",VLOOKUP(A242,frente!A$2:G$976,6,FALSE)),"")))</f>
        <v>0</v>
      </c>
    </row>
    <row r="243" spans="1:9" ht="17.399999999999999" x14ac:dyDescent="0.3">
      <c r="A243" s="264">
        <v>11299800</v>
      </c>
      <c r="B243" s="265">
        <v>2</v>
      </c>
      <c r="C243" s="39" t="str">
        <f>IFERROR(IF(ISBLANK(A243),"",VLOOKUP(A243,frente!A$2:D$9835,2,FALSE)),"")</f>
        <v>SET X2 ESPATULAS</v>
      </c>
      <c r="D243" s="32">
        <f>IFERROR(IF(ISBLANK(A243),"",VLOOKUP(A243,frente!A$1:D$99866,3,FALSE)),"")</f>
        <v>18364.32</v>
      </c>
      <c r="E243" s="33">
        <f>IFERROR(IF(ISBLANK(B243),"",VLOOKUP(A243,frente!A$2:D$9835,4,FALSE)),"")</f>
        <v>6</v>
      </c>
      <c r="F243" s="34">
        <f t="shared" si="4"/>
        <v>36728.639999999999</v>
      </c>
      <c r="G243" s="3"/>
      <c r="H243" s="40" t="str">
        <f>IF(ISBLANK(A243),"",IF(IFERROR(IF(ISBLANK(A243),"",VLOOKUP(A243,frente!A$2:G$976,5,FALSE)),"")="","N/A",IFERROR(IF(ISBLANK(A243),"",VLOOKUP(A243,frente!A$2:G$976,5,FALSE)),"")))</f>
        <v>No hay</v>
      </c>
      <c r="I243" s="40">
        <f>IF(ISBLANK(A243),"",IF(IFERROR(IF(ISBLANK(A243),"",VLOOKUP(A243,frente!A$2:G$976,6,FALSE)),"")="","N/A",IFERROR(IF(ISBLANK(A243),"",VLOOKUP(A243,frente!A$2:G$976,6,FALSE)),"")))</f>
        <v>0</v>
      </c>
    </row>
    <row r="244" spans="1:9" ht="17.399999999999999" x14ac:dyDescent="0.3">
      <c r="A244" s="264">
        <v>11303600</v>
      </c>
      <c r="B244" s="265">
        <v>1</v>
      </c>
      <c r="C244" s="39" t="str">
        <f>IFERROR(IF(ISBLANK(A244),"",VLOOKUP(A244,frente!A$2:D$9835,2,FALSE)),"")</f>
        <v>MOLINILLO DE CAFÉ</v>
      </c>
      <c r="D244" s="32">
        <f>IFERROR(IF(ISBLANK(A244),"",VLOOKUP(A244,frente!A$1:D$99866,3,FALSE)),"")</f>
        <v>67236.650000000009</v>
      </c>
      <c r="E244" s="33">
        <f>IFERROR(IF(ISBLANK(B244),"",VLOOKUP(A244,frente!A$2:D$9835,4,FALSE)),"")</f>
        <v>6</v>
      </c>
      <c r="F244" s="34">
        <f t="shared" si="4"/>
        <v>67236.650000000009</v>
      </c>
      <c r="G244" s="3"/>
      <c r="H244" s="40" t="str">
        <f>IF(ISBLANK(A244),"",IF(IFERROR(IF(ISBLANK(A244),"",VLOOKUP(A244,frente!A$2:G$976,5,FALSE)),"")="","N/A",IFERROR(IF(ISBLANK(A244),"",VLOOKUP(A244,frente!A$2:G$976,5,FALSE)),"")))</f>
        <v>No hay</v>
      </c>
      <c r="I244" s="40">
        <f>IF(ISBLANK(A244),"",IF(IFERROR(IF(ISBLANK(A244),"",VLOOKUP(A244,frente!A$2:G$976,6,FALSE)),"")="","N/A",IFERROR(IF(ISBLANK(A244),"",VLOOKUP(A244,frente!A$2:G$976,6,FALSE)),"")))</f>
        <v>0</v>
      </c>
    </row>
    <row r="245" spans="1:9" ht="17.399999999999999" x14ac:dyDescent="0.3">
      <c r="A245" s="264">
        <v>11312400</v>
      </c>
      <c r="B245" s="265">
        <v>2</v>
      </c>
      <c r="C245" s="39" t="str">
        <f>IFERROR(IF(ISBLANK(A245),"",VLOOKUP(A245,frente!A$2:D$9835,2,FALSE)),"")</f>
        <v xml:space="preserve">MOLINILLO DE SAL </v>
      </c>
      <c r="D245" s="32">
        <f>IFERROR(IF(ISBLANK(A245),"",VLOOKUP(A245,frente!A$1:D$99866,3,FALSE)),"")</f>
        <v>27631.500000000004</v>
      </c>
      <c r="E245" s="33">
        <f>IFERROR(IF(ISBLANK(B245),"",VLOOKUP(A245,frente!A$2:D$9835,4,FALSE)),"")</f>
        <v>6</v>
      </c>
      <c r="F245" s="34">
        <f t="shared" si="4"/>
        <v>55263.000000000007</v>
      </c>
      <c r="G245" s="3"/>
      <c r="H245" s="40" t="str">
        <f>IF(ISBLANK(A245),"",IF(IFERROR(IF(ISBLANK(A245),"",VLOOKUP(A245,frente!A$2:G$976,5,FALSE)),"")="","N/A",IFERROR(IF(ISBLANK(A245),"",VLOOKUP(A245,frente!A$2:G$976,5,FALSE)),"")))</f>
        <v>No hay</v>
      </c>
      <c r="I245" s="40">
        <f>IF(ISBLANK(A245),"",IF(IFERROR(IF(ISBLANK(A245),"",VLOOKUP(A245,frente!A$2:G$976,6,FALSE)),"")="","N/A",IFERROR(IF(ISBLANK(A245),"",VLOOKUP(A245,frente!A$2:G$976,6,FALSE)),"")))</f>
        <v>0</v>
      </c>
    </row>
    <row r="246" spans="1:9" ht="17.399999999999999" x14ac:dyDescent="0.3">
      <c r="A246" s="264">
        <v>11312500</v>
      </c>
      <c r="B246" s="265">
        <v>2</v>
      </c>
      <c r="C246" s="39" t="str">
        <f>IFERROR(IF(ISBLANK(A246),"",VLOOKUP(A246,frente!A$2:D$9835,2,FALSE)),"")</f>
        <v>MOLINILLO DE PIMIENTA</v>
      </c>
      <c r="D246" s="32">
        <f>IFERROR(IF(ISBLANK(A246),"",VLOOKUP(A246,frente!A$1:D$99866,3,FALSE)),"")</f>
        <v>27631.500000000004</v>
      </c>
      <c r="E246" s="33">
        <f>IFERROR(IF(ISBLANK(B246),"",VLOOKUP(A246,frente!A$2:D$9835,4,FALSE)),"")</f>
        <v>6</v>
      </c>
      <c r="F246" s="34">
        <f t="shared" si="4"/>
        <v>55263.000000000007</v>
      </c>
      <c r="G246" s="3"/>
      <c r="H246" s="40" t="str">
        <f>IF(ISBLANK(A246),"",IF(IFERROR(IF(ISBLANK(A246),"",VLOOKUP(A246,frente!A$2:G$976,5,FALSE)),"")="","N/A",IFERROR(IF(ISBLANK(A246),"",VLOOKUP(A246,frente!A$2:G$976,5,FALSE)),"")))</f>
        <v>No hay</v>
      </c>
      <c r="I246" s="40">
        <f>IF(ISBLANK(A246),"",IF(IFERROR(IF(ISBLANK(A246),"",VLOOKUP(A246,frente!A$2:G$976,6,FALSE)),"")="","N/A",IFERROR(IF(ISBLANK(A246),"",VLOOKUP(A246,frente!A$2:G$976,6,FALSE)),"")))</f>
        <v>0</v>
      </c>
    </row>
    <row r="247" spans="1:9" ht="17.399999999999999" x14ac:dyDescent="0.3">
      <c r="A247" s="264">
        <v>11386500</v>
      </c>
      <c r="B247" s="265">
        <v>2</v>
      </c>
      <c r="C247" s="39" t="str">
        <f>IFERROR(IF(ISBLANK(A247),"",VLOOKUP(A247,frente!A$2:D$9835,2,FALSE)),"")</f>
        <v>BOLSAS DE SILICONA 21*19 CM -830 ML</v>
      </c>
      <c r="D247" s="32">
        <f>IFERROR(IF(ISBLANK(A247),"",VLOOKUP(A247,frente!A$1:D$99866,3,FALSE)),"")</f>
        <v>16578.900000000001</v>
      </c>
      <c r="E247" s="33">
        <f>IFERROR(IF(ISBLANK(B247),"",VLOOKUP(A247,frente!A$2:D$9835,4,FALSE)),"")</f>
        <v>6</v>
      </c>
      <c r="F247" s="34">
        <f t="shared" si="4"/>
        <v>33157.800000000003</v>
      </c>
      <c r="G247" s="3"/>
      <c r="H247" s="40" t="str">
        <f>IF(ISBLANK(A247),"",IF(IFERROR(IF(ISBLANK(A247),"",VLOOKUP(A247,frente!A$2:G$976,5,FALSE)),"")="","N/A",IFERROR(IF(ISBLANK(A247),"",VLOOKUP(A247,frente!A$2:G$976,5,FALSE)),"")))</f>
        <v>No hay</v>
      </c>
      <c r="I247" s="40">
        <f>IF(ISBLANK(A247),"",IF(IFERROR(IF(ISBLANK(A247),"",VLOOKUP(A247,frente!A$2:G$976,6,FALSE)),"")="","N/A",IFERROR(IF(ISBLANK(A247),"",VLOOKUP(A247,frente!A$2:G$976,6,FALSE)),"")))</f>
        <v>0</v>
      </c>
    </row>
    <row r="248" spans="1:9" ht="17.399999999999999" x14ac:dyDescent="0.3">
      <c r="A248" s="264">
        <v>1141000</v>
      </c>
      <c r="B248" s="265">
        <v>2</v>
      </c>
      <c r="C248" s="39" t="str">
        <f>IFERROR(IF(ISBLANK(A248),"",VLOOKUP(A248,frente!A$2:D$9835,2,FALSE)),"")</f>
        <v>SET DE MOLINILLOS DE PIMIENTA Y SAL</v>
      </c>
      <c r="D248" s="32">
        <f>IFERROR(IF(ISBLANK(A248),"",VLOOKUP(A248,frente!A$1:D$99866,3,FALSE)),"")</f>
        <v>76191</v>
      </c>
      <c r="E248" s="33">
        <f>IFERROR(IF(ISBLANK(B248),"",VLOOKUP(A248,frente!A$2:D$9835,4,FALSE)),"")</f>
        <v>6</v>
      </c>
      <c r="F248" s="34">
        <f t="shared" si="4"/>
        <v>152382</v>
      </c>
      <c r="G248" s="3"/>
      <c r="H248" s="40" t="str">
        <f>IF(ISBLANK(A248),"",IF(IFERROR(IF(ISBLANK(A248),"",VLOOKUP(A248,frente!A$2:G$976,5,FALSE)),"")="","N/A",IFERROR(IF(ISBLANK(A248),"",VLOOKUP(A248,frente!A$2:G$976,5,FALSE)),"")))</f>
        <v>No hay</v>
      </c>
      <c r="I248" s="40">
        <f>IF(ISBLANK(A248),"",IF(IFERROR(IF(ISBLANK(A248),"",VLOOKUP(A248,frente!A$2:G$976,6,FALSE)),"")="","N/A",IFERROR(IF(ISBLANK(A248),"",VLOOKUP(A248,frente!A$2:G$976,6,FALSE)),"")))</f>
        <v>0</v>
      </c>
    </row>
    <row r="249" spans="1:9" ht="17.399999999999999" x14ac:dyDescent="0.3">
      <c r="A249" s="264">
        <v>1190400</v>
      </c>
      <c r="B249" s="265">
        <v>2</v>
      </c>
      <c r="C249" s="39" t="str">
        <f>IFERROR(IF(ISBLANK(A249),"",VLOOKUP(A249,frente!A$2:D$9835,2,FALSE)),"")</f>
        <v>ESPÁTULA NYLON</v>
      </c>
      <c r="D249" s="32">
        <f>IFERROR(IF(ISBLANK(A249),"",VLOOKUP(A249,frente!A$1:D$99866,3,FALSE)),"")</f>
        <v>10002.219497146803</v>
      </c>
      <c r="E249" s="33">
        <f>IFERROR(IF(ISBLANK(B249),"",VLOOKUP(A249,frente!A$2:D$9835,4,FALSE)),"")</f>
        <v>6</v>
      </c>
      <c r="F249" s="34">
        <f t="shared" si="4"/>
        <v>20004.438994293607</v>
      </c>
      <c r="G249" s="3"/>
      <c r="H249" s="40" t="str">
        <f>IF(ISBLANK(A249),"",IF(IFERROR(IF(ISBLANK(A249),"",VLOOKUP(A249,frente!A$2:G$976,5,FALSE)),"")="","N/A",IFERROR(IF(ISBLANK(A249),"",VLOOKUP(A249,frente!A$2:G$976,5,FALSE)),"")))</f>
        <v>No hay</v>
      </c>
      <c r="I249" s="40">
        <f>IF(ISBLANK(A249),"",IF(IFERROR(IF(ISBLANK(A249),"",VLOOKUP(A249,frente!A$2:G$976,6,FALSE)),"")="","N/A",IFERROR(IF(ISBLANK(A249),"",VLOOKUP(A249,frente!A$2:G$976,6,FALSE)),"")))</f>
        <v>0</v>
      </c>
    </row>
    <row r="250" spans="1:9" ht="17.399999999999999" x14ac:dyDescent="0.3">
      <c r="A250" s="264">
        <v>1234780</v>
      </c>
      <c r="B250" s="265">
        <v>2</v>
      </c>
      <c r="C250" s="39" t="str">
        <f>IFERROR(IF(ISBLANK(A250),"",VLOOKUP(A250,frente!A$2:D$9835,2,FALSE)),"")</f>
        <v>SET SALERO Y PIMENTERO</v>
      </c>
      <c r="D250" s="32">
        <f>IFERROR(IF(ISBLANK(A250),"",VLOOKUP(A250,frente!A$1:D$99866,3,FALSE)),"")</f>
        <v>26101.140000000003</v>
      </c>
      <c r="E250" s="33">
        <f>IFERROR(IF(ISBLANK(B250),"",VLOOKUP(A250,frente!A$2:D$9835,4,FALSE)),"")</f>
        <v>6</v>
      </c>
      <c r="F250" s="34">
        <f t="shared" si="4"/>
        <v>52202.280000000006</v>
      </c>
      <c r="G250" s="3"/>
      <c r="H250" s="40" t="str">
        <f>IF(ISBLANK(A250),"",IF(IFERROR(IF(ISBLANK(A250),"",VLOOKUP(A250,frente!A$2:G$976,5,FALSE)),"")="","N/A",IFERROR(IF(ISBLANK(A250),"",VLOOKUP(A250,frente!A$2:G$976,5,FALSE)),"")))</f>
        <v>No hay</v>
      </c>
      <c r="I250" s="40">
        <f>IF(ISBLANK(A250),"",IF(IFERROR(IF(ISBLANK(A250),"",VLOOKUP(A250,frente!A$2:G$976,6,FALSE)),"")="","N/A",IFERROR(IF(ISBLANK(A250),"",VLOOKUP(A250,frente!A$2:G$976,6,FALSE)),"")))</f>
        <v>0</v>
      </c>
    </row>
    <row r="251" spans="1:9" ht="17.399999999999999" x14ac:dyDescent="0.3">
      <c r="A251" s="264">
        <v>1273180</v>
      </c>
      <c r="B251" s="265">
        <v>2</v>
      </c>
      <c r="C251" s="39" t="str">
        <f>IFERROR(IF(ISBLANK(A251),"",VLOOKUP(A251,frente!A$2:D$9835,2,FALSE)),"")</f>
        <v>MANDOLINA SIMPLE</v>
      </c>
      <c r="D251" s="32">
        <f>IFERROR(IF(ISBLANK(A251),"",VLOOKUP(A251,frente!A$1:D$99866,3,FALSE)),"")</f>
        <v>48016.362843238196</v>
      </c>
      <c r="E251" s="33">
        <f>IFERROR(IF(ISBLANK(B251),"",VLOOKUP(A251,frente!A$2:D$9835,4,FALSE)),"")</f>
        <v>6</v>
      </c>
      <c r="F251" s="34">
        <f t="shared" si="4"/>
        <v>96032.725686476391</v>
      </c>
      <c r="G251" s="3"/>
      <c r="H251" s="40" t="str">
        <f>IF(ISBLANK(A251),"",IF(IFERROR(IF(ISBLANK(A251),"",VLOOKUP(A251,frente!A$2:G$976,5,FALSE)),"")="","N/A",IFERROR(IF(ISBLANK(A251),"",VLOOKUP(A251,frente!A$2:G$976,5,FALSE)),"")))</f>
        <v>No hay</v>
      </c>
      <c r="I251" s="40" t="str">
        <f>IF(ISBLANK(A251),"",IF(IFERROR(IF(ISBLANK(A251),"",VLOOKUP(A251,frente!A$2:G$976,6,FALSE)),"")="","N/A",IFERROR(IF(ISBLANK(A251),"",VLOOKUP(A251,frente!A$2:G$976,6,FALSE)),"")))</f>
        <v>A715</v>
      </c>
    </row>
    <row r="252" spans="1:9" ht="17.399999999999999" x14ac:dyDescent="0.3">
      <c r="A252" s="264">
        <v>13199900</v>
      </c>
      <c r="B252" s="265">
        <v>6</v>
      </c>
      <c r="C252" s="39" t="str">
        <f>IFERROR(IF(ISBLANK(A252),"",VLOOKUP(A252,frente!A$2:D$9835,2,FALSE)),"")</f>
        <v>ORGANIZADOR DE BACHA BLANCO</v>
      </c>
      <c r="D252" s="32">
        <f>IFERROR(IF(ISBLANK(A252),"",VLOOKUP(A252,frente!A$1:D$99866,3,FALSE)),"")</f>
        <v>18193.699983570728</v>
      </c>
      <c r="E252" s="33">
        <f>IFERROR(IF(ISBLANK(B252),"",VLOOKUP(A252,frente!A$2:D$9835,4,FALSE)),"")</f>
        <v>6</v>
      </c>
      <c r="F252" s="34">
        <f t="shared" si="4"/>
        <v>109162.19990142438</v>
      </c>
      <c r="G252" s="3"/>
      <c r="H252" s="40" t="str">
        <f>IF(ISBLANK(A252),"",IF(IFERROR(IF(ISBLANK(A252),"",VLOOKUP(A252,frente!A$2:G$976,5,FALSE)),"")="","N/A",IFERROR(IF(ISBLANK(A252),"",VLOOKUP(A252,frente!A$2:G$976,5,FALSE)),"")))</f>
        <v>No hay</v>
      </c>
      <c r="I252" s="40" t="str">
        <f>IF(ISBLANK(A252),"",IF(IFERROR(IF(ISBLANK(A252),"",VLOOKUP(A252,frente!A$2:G$976,6,FALSE)),"")="","N/A",IFERROR(IF(ISBLANK(A252),"",VLOOKUP(A252,frente!A$2:G$976,6,FALSE)),"")))</f>
        <v> </v>
      </c>
    </row>
    <row r="253" spans="1:9" ht="17.399999999999999" x14ac:dyDescent="0.3">
      <c r="A253" s="264">
        <v>13259500</v>
      </c>
      <c r="B253" s="265">
        <v>2</v>
      </c>
      <c r="C253" s="39" t="str">
        <f>IFERROR(IF(ISBLANK(A253),"",VLOOKUP(A253,frente!A$2:D$9835,2,FALSE)),"")</f>
        <v>FILTRO Y TAPÓN PARA BACHA DE SILICONA</v>
      </c>
      <c r="D253" s="32">
        <f>IFERROR(IF(ISBLANK(A253),"",VLOOKUP(A253,frente!A$1:D$99866,3,FALSE)),"")</f>
        <v>15303.6</v>
      </c>
      <c r="E253" s="33">
        <f>IFERROR(IF(ISBLANK(B253),"",VLOOKUP(A253,frente!A$2:D$9835,4,FALSE)),"")</f>
        <v>6</v>
      </c>
      <c r="F253" s="34">
        <f t="shared" si="4"/>
        <v>30607.200000000001</v>
      </c>
      <c r="G253" s="3"/>
      <c r="H253" s="40" t="str">
        <f>IF(ISBLANK(A253),"",IF(IFERROR(IF(ISBLANK(A253),"",VLOOKUP(A253,frente!A$2:G$976,5,FALSE)),"")="","N/A",IFERROR(IF(ISBLANK(A253),"",VLOOKUP(A253,frente!A$2:G$976,5,FALSE)),"")))</f>
        <v>No hay</v>
      </c>
      <c r="I253" s="40">
        <f>IF(ISBLANK(A253),"",IF(IFERROR(IF(ISBLANK(A253),"",VLOOKUP(A253,frente!A$2:G$976,6,FALSE)),"")="","N/A",IFERROR(IF(ISBLANK(A253),"",VLOOKUP(A253,frente!A$2:G$976,6,FALSE)),"")))</f>
        <v>0</v>
      </c>
    </row>
    <row r="254" spans="1:9" ht="17.399999999999999" x14ac:dyDescent="0.3">
      <c r="A254" s="264">
        <v>1329080</v>
      </c>
      <c r="B254" s="265">
        <v>6</v>
      </c>
      <c r="C254" s="39" t="str">
        <f>IFERROR(IF(ISBLANK(A254),"",VLOOKUP(A254,frente!A$2:D$9835,2,FALSE)),"")</f>
        <v>SET DE TRES CEPILLOS PARA BOTELLA, SORBETES Y LATAS</v>
      </c>
      <c r="D254" s="32">
        <f>IFERROR(IF(ISBLANK(A254),"",VLOOKUP(A254,frente!A$1:D$99866,3,FALSE)),"")</f>
        <v>15303.6</v>
      </c>
      <c r="E254" s="33">
        <f>IFERROR(IF(ISBLANK(B254),"",VLOOKUP(A254,frente!A$2:D$9835,4,FALSE)),"")</f>
        <v>6</v>
      </c>
      <c r="F254" s="34">
        <f t="shared" si="4"/>
        <v>91821.6</v>
      </c>
      <c r="G254" s="3"/>
      <c r="H254" s="40" t="str">
        <f>IF(ISBLANK(A254),"",IF(IFERROR(IF(ISBLANK(A254),"",VLOOKUP(A254,frente!A$2:G$976,5,FALSE)),"")="","N/A",IFERROR(IF(ISBLANK(A254),"",VLOOKUP(A254,frente!A$2:G$976,5,FALSE)),"")))</f>
        <v>No hay</v>
      </c>
      <c r="I254" s="40">
        <f>IF(ISBLANK(A254),"",IF(IFERROR(IF(ISBLANK(A254),"",VLOOKUP(A254,frente!A$2:G$976,6,FALSE)),"")="","N/A",IFERROR(IF(ISBLANK(A254),"",VLOOKUP(A254,frente!A$2:G$976,6,FALSE)),"")))</f>
        <v>0</v>
      </c>
    </row>
    <row r="255" spans="1:9" ht="17.399999999999999" x14ac:dyDescent="0.3">
      <c r="A255" s="264">
        <v>13322300</v>
      </c>
      <c r="B255" s="265">
        <v>2</v>
      </c>
      <c r="C255" s="39" t="str">
        <f>IFERROR(IF(ISBLANK(A255),"",VLOOKUP(A255,frente!A$2:D$9835,2,FALSE)),"")</f>
        <v>ORGANIZADOR DE CUCHILLOS</v>
      </c>
      <c r="D255" s="32">
        <f>IFERROR(IF(ISBLANK(A255),"",VLOOKUP(A255,frente!A$1:D$99866,3,FALSE)),"")</f>
        <v>21159.08</v>
      </c>
      <c r="E255" s="33">
        <f>IFERROR(IF(ISBLANK(B255),"",VLOOKUP(A255,frente!A$2:D$9835,4,FALSE)),"")</f>
        <v>6</v>
      </c>
      <c r="F255" s="34">
        <f t="shared" si="4"/>
        <v>42318.16</v>
      </c>
      <c r="G255" s="3"/>
      <c r="H255" s="40" t="str">
        <f>IF(ISBLANK(A255),"",IF(IFERROR(IF(ISBLANK(A255),"",VLOOKUP(A255,frente!A$2:G$976,5,FALSE)),"")="","N/A",IFERROR(IF(ISBLANK(A255),"",VLOOKUP(A255,frente!A$2:G$976,5,FALSE)),"")))</f>
        <v>No hay</v>
      </c>
      <c r="I255" s="40">
        <f>IF(ISBLANK(A255),"",IF(IFERROR(IF(ISBLANK(A255),"",VLOOKUP(A255,frente!A$2:G$976,6,FALSE)),"")="","N/A",IFERROR(IF(ISBLANK(A255),"",VLOOKUP(A255,frente!A$2:G$976,6,FALSE)),"")))</f>
        <v>0</v>
      </c>
    </row>
    <row r="256" spans="1:9" ht="17.399999999999999" x14ac:dyDescent="0.3">
      <c r="A256" s="264">
        <v>13322500</v>
      </c>
      <c r="B256" s="265">
        <v>2</v>
      </c>
      <c r="C256" s="39" t="str">
        <f>IFERROR(IF(ISBLANK(A256),"",VLOOKUP(A256,frente!A$2:D$9835,2,FALSE)),"")</f>
        <v>ORGANIZADOR PARA ESPECIEROS</v>
      </c>
      <c r="D256" s="32">
        <f>IFERROR(IF(ISBLANK(A256),"",VLOOKUP(A256,frente!A$1:D$99866,3,FALSE)),"")</f>
        <v>21159.08</v>
      </c>
      <c r="E256" s="33">
        <f>IFERROR(IF(ISBLANK(B256),"",VLOOKUP(A256,frente!A$2:D$9835,4,FALSE)),"")</f>
        <v>6</v>
      </c>
      <c r="F256" s="34">
        <f t="shared" si="4"/>
        <v>42318.16</v>
      </c>
      <c r="G256" s="3"/>
      <c r="H256" s="40" t="str">
        <f>IF(ISBLANK(A256),"",IF(IFERROR(IF(ISBLANK(A256),"",VLOOKUP(A256,frente!A$2:G$976,5,FALSE)),"")="","N/A",IFERROR(IF(ISBLANK(A256),"",VLOOKUP(A256,frente!A$2:G$976,5,FALSE)),"")))</f>
        <v>No hay</v>
      </c>
      <c r="I256" s="40">
        <f>IF(ISBLANK(A256),"",IF(IFERROR(IF(ISBLANK(A256),"",VLOOKUP(A256,frente!A$2:G$976,6,FALSE)),"")="","N/A",IFERROR(IF(ISBLANK(A256),"",VLOOKUP(A256,frente!A$2:G$976,6,FALSE)),"")))</f>
        <v>0</v>
      </c>
    </row>
    <row r="257" spans="1:9" ht="17.399999999999999" x14ac:dyDescent="0.3">
      <c r="A257" s="264">
        <v>1373380</v>
      </c>
      <c r="B257" s="265">
        <v>2</v>
      </c>
      <c r="C257" s="39" t="str">
        <f>IFERROR(IF(ISBLANK(A257),"",VLOOKUP(A257,frente!A$2:D$9835,2,FALSE)),"")</f>
        <v>PLUMERO DE MICROFIBRA PARA OBJETOS DELICADOS</v>
      </c>
      <c r="D257" s="32">
        <f>IFERROR(IF(ISBLANK(A257),"",VLOOKUP(A257,frente!A$1:D$99866,3,FALSE)),"")</f>
        <v>12787.880000000001</v>
      </c>
      <c r="E257" s="33">
        <f>IFERROR(IF(ISBLANK(B257),"",VLOOKUP(A257,frente!A$2:D$9835,4,FALSE)),"")</f>
        <v>6</v>
      </c>
      <c r="F257" s="34">
        <f t="shared" si="4"/>
        <v>25575.760000000002</v>
      </c>
      <c r="G257" s="3"/>
      <c r="H257" s="40" t="str">
        <f>IF(ISBLANK(A257),"",IF(IFERROR(IF(ISBLANK(A257),"",VLOOKUP(A257,frente!A$2:G$976,5,FALSE)),"")="","N/A",IFERROR(IF(ISBLANK(A257),"",VLOOKUP(A257,frente!A$2:G$976,5,FALSE)),"")))</f>
        <v>No hay</v>
      </c>
      <c r="I257" s="40">
        <f>IF(ISBLANK(A257),"",IF(IFERROR(IF(ISBLANK(A257),"",VLOOKUP(A257,frente!A$2:G$976,6,FALSE)),"")="","N/A",IFERROR(IF(ISBLANK(A257),"",VLOOKUP(A257,frente!A$2:G$976,6,FALSE)),"")))</f>
        <v>0</v>
      </c>
    </row>
    <row r="258" spans="1:9" ht="17.399999999999999" x14ac:dyDescent="0.3">
      <c r="A258" s="264">
        <v>1395500</v>
      </c>
      <c r="B258" s="265">
        <v>2</v>
      </c>
      <c r="C258" s="39" t="str">
        <f>IFERROR(IF(ISBLANK(A258),"",VLOOKUP(A258,frente!A$2:D$9835,2,FALSE)),"")</f>
        <v>FILTRO PARA BAÑERA</v>
      </c>
      <c r="D258" s="32">
        <f>IFERROR(IF(ISBLANK(A258),"",VLOOKUP(A258,frente!A$1:D$99866,3,FALSE)),"")</f>
        <v>10159.127000000002</v>
      </c>
      <c r="E258" s="33">
        <f>IFERROR(IF(ISBLANK(B258),"",VLOOKUP(A258,frente!A$2:D$9835,4,FALSE)),"")</f>
        <v>6</v>
      </c>
      <c r="F258" s="34">
        <f t="shared" si="4"/>
        <v>20318.254000000004</v>
      </c>
      <c r="G258" s="3"/>
      <c r="H258" s="40" t="str">
        <f>IF(ISBLANK(A258),"",IF(IFERROR(IF(ISBLANK(A258),"",VLOOKUP(A258,frente!A$2:G$976,5,FALSE)),"")="","N/A",IFERROR(IF(ISBLANK(A258),"",VLOOKUP(A258,frente!A$2:G$976,5,FALSE)),"")))</f>
        <v>No hay</v>
      </c>
      <c r="I258" s="40">
        <f>IF(ISBLANK(A258),"",IF(IFERROR(IF(ISBLANK(A258),"",VLOOKUP(A258,frente!A$2:G$976,6,FALSE)),"")="","N/A",IFERROR(IF(ISBLANK(A258),"",VLOOKUP(A258,frente!A$2:G$976,6,FALSE)),"")))</f>
        <v>0</v>
      </c>
    </row>
    <row r="259" spans="1:9" ht="17.399999999999999" x14ac:dyDescent="0.3">
      <c r="A259" s="264">
        <v>1449680</v>
      </c>
      <c r="B259" s="265">
        <v>2</v>
      </c>
      <c r="C259" s="39" t="str">
        <f>IFERROR(IF(ISBLANK(A259),"",VLOOKUP(A259,frente!A$2:D$9835,2,FALSE)),"")</f>
        <v>SERVILLETERO DE ACERO INOXIDABLE</v>
      </c>
      <c r="D259" s="32">
        <f>IFERROR(IF(ISBLANK(A259),"",VLOOKUP(A259,frente!A$1:D$99866,3,FALSE)),"")</f>
        <v>29366.780000000002</v>
      </c>
      <c r="E259" s="33">
        <f>IFERROR(IF(ISBLANK(B259),"",VLOOKUP(A259,frente!A$2:D$9835,4,FALSE)),"")</f>
        <v>6</v>
      </c>
      <c r="F259" s="34">
        <f t="shared" si="4"/>
        <v>58733.560000000005</v>
      </c>
      <c r="G259" s="3"/>
      <c r="H259" s="40" t="str">
        <f>IF(ISBLANK(A259),"",IF(IFERROR(IF(ISBLANK(A259),"",VLOOKUP(A259,frente!A$2:G$976,5,FALSE)),"")="","N/A",IFERROR(IF(ISBLANK(A259),"",VLOOKUP(A259,frente!A$2:G$976,5,FALSE)),"")))</f>
        <v>No hay</v>
      </c>
      <c r="I259" s="40">
        <f>IF(ISBLANK(A259),"",IF(IFERROR(IF(ISBLANK(A259),"",VLOOKUP(A259,frente!A$2:G$976,6,FALSE)),"")="","N/A",IFERROR(IF(ISBLANK(A259),"",VLOOKUP(A259,frente!A$2:G$976,6,FALSE)),"")))</f>
        <v>0</v>
      </c>
    </row>
    <row r="260" spans="1:9" ht="17.399999999999999" x14ac:dyDescent="0.3">
      <c r="A260" s="264">
        <v>1473480</v>
      </c>
      <c r="B260" s="265">
        <v>1</v>
      </c>
      <c r="C260" s="39" t="str">
        <f>IFERROR(IF(ISBLANK(A260),"",VLOOKUP(A260,frente!A$2:D$9835,2,FALSE)),"")</f>
        <v>SECAPLATOS PLEGABLE</v>
      </c>
      <c r="D260" s="32">
        <f>IFERROR(IF(ISBLANK(A260),"",VLOOKUP(A260,frente!A$1:D$99866,3,FALSE)),"")</f>
        <v>69078.75</v>
      </c>
      <c r="E260" s="33">
        <f>IFERROR(IF(ISBLANK(B260),"",VLOOKUP(A260,frente!A$2:D$9835,4,FALSE)),"")</f>
        <v>4</v>
      </c>
      <c r="F260" s="34">
        <f t="shared" si="4"/>
        <v>69078.75</v>
      </c>
      <c r="G260" s="3"/>
      <c r="H260" s="40" t="str">
        <f>IF(ISBLANK(A260),"",IF(IFERROR(IF(ISBLANK(A260),"",VLOOKUP(A260,frente!A$2:G$976,5,FALSE)),"")="","N/A",IFERROR(IF(ISBLANK(A260),"",VLOOKUP(A260,frente!A$2:G$976,5,FALSE)),"")))</f>
        <v>No hay</v>
      </c>
      <c r="I260" s="40">
        <f>IF(ISBLANK(A260),"",IF(IFERROR(IF(ISBLANK(A260),"",VLOOKUP(A260,frente!A$2:G$976,6,FALSE)),"")="","N/A",IFERROR(IF(ISBLANK(A260),"",VLOOKUP(A260,frente!A$2:G$976,6,FALSE)),"")))</f>
        <v>0</v>
      </c>
    </row>
    <row r="261" spans="1:9" ht="17.399999999999999" x14ac:dyDescent="0.3">
      <c r="A261" s="264">
        <v>1550</v>
      </c>
      <c r="B261" s="265">
        <v>4</v>
      </c>
      <c r="C261" s="39" t="str">
        <f>IFERROR(IF(ISBLANK(A261),"",VLOOKUP(A261,frente!A$2:D$9835,2,FALSE)),"")</f>
        <v>Termo Flamingo 0.5negro</v>
      </c>
      <c r="D261" s="32">
        <f>IFERROR(IF(ISBLANK(A261),"",VLOOKUP(A261,frente!A$1:D$99866,3,FALSE)),"")</f>
        <v>11186.67</v>
      </c>
      <c r="E261" s="33" t="str">
        <f>IFERROR(IF(ISBLANK(B261),"",VLOOKUP(A261,frente!A$2:D$9835,4,FALSE)),"")</f>
        <v> </v>
      </c>
      <c r="F261" s="34">
        <f t="shared" si="4"/>
        <v>44746.68</v>
      </c>
      <c r="G261" s="3"/>
      <c r="H261" s="40" t="str">
        <f>IF(ISBLANK(A261),"",IF(IFERROR(IF(ISBLANK(A261),"",VLOOKUP(A261,frente!A$2:G$976,5,FALSE)),"")="","N/A",IFERROR(IF(ISBLANK(A261),"",VLOOKUP(A261,frente!A$2:G$976,5,FALSE)),"")))</f>
        <v>ENTRO</v>
      </c>
      <c r="I261" s="40">
        <f>IF(ISBLANK(A261),"",IF(IFERROR(IF(ISBLANK(A261),"",VLOOKUP(A261,frente!A$2:G$976,6,FALSE)),"")="","N/A",IFERROR(IF(ISBLANK(A261),"",VLOOKUP(A261,frente!A$2:G$976,6,FALSE)),"")))</f>
        <v>0</v>
      </c>
    </row>
    <row r="262" spans="1:9" ht="17.399999999999999" x14ac:dyDescent="0.3">
      <c r="A262" s="264">
        <v>1551</v>
      </c>
      <c r="B262" s="265">
        <v>3</v>
      </c>
      <c r="C262" s="39" t="str">
        <f>IFERROR(IF(ISBLANK(A262),"",VLOOKUP(A262,frente!A$2:D$9835,2,FALSE)),"")</f>
        <v>Termo Flamingo 0.5 blanco</v>
      </c>
      <c r="D262" s="32">
        <f>IFERROR(IF(ISBLANK(A262),"",VLOOKUP(A262,frente!A$1:D$99866,3,FALSE)),"")</f>
        <v>11186.67</v>
      </c>
      <c r="E262" s="33" t="str">
        <f>IFERROR(IF(ISBLANK(B262),"",VLOOKUP(A262,frente!A$2:D$9835,4,FALSE)),"")</f>
        <v> </v>
      </c>
      <c r="F262" s="34">
        <f t="shared" si="4"/>
        <v>33560.01</v>
      </c>
      <c r="G262" s="3"/>
      <c r="H262" s="40" t="str">
        <f>IF(ISBLANK(A262),"",IF(IFERROR(IF(ISBLANK(A262),"",VLOOKUP(A262,frente!A$2:G$976,5,FALSE)),"")="","N/A",IFERROR(IF(ISBLANK(A262),"",VLOOKUP(A262,frente!A$2:G$976,5,FALSE)),"")))</f>
        <v>ENTRO</v>
      </c>
      <c r="I262" s="40">
        <f>IF(ISBLANK(A262),"",IF(IFERROR(IF(ISBLANK(A262),"",VLOOKUP(A262,frente!A$2:G$976,6,FALSE)),"")="","N/A",IFERROR(IF(ISBLANK(A262),"",VLOOKUP(A262,frente!A$2:G$976,6,FALSE)),"")))</f>
        <v>0</v>
      </c>
    </row>
    <row r="263" spans="1:9" ht="17.399999999999999" x14ac:dyDescent="0.3">
      <c r="A263" s="264">
        <v>1552</v>
      </c>
      <c r="B263" s="265">
        <v>4</v>
      </c>
      <c r="C263" s="39" t="str">
        <f>IFERROR(IF(ISBLANK(A263),"",VLOOKUP(A263,frente!A$2:D$9835,2,FALSE)),"")</f>
        <v>Termo Flamingo 0.5 azul</v>
      </c>
      <c r="D263" s="32">
        <f>IFERROR(IF(ISBLANK(A263),"",VLOOKUP(A263,frente!A$1:D$99866,3,FALSE)),"")</f>
        <v>11186.67</v>
      </c>
      <c r="E263" s="33" t="str">
        <f>IFERROR(IF(ISBLANK(B263),"",VLOOKUP(A263,frente!A$2:D$9835,4,FALSE)),"")</f>
        <v> </v>
      </c>
      <c r="F263" s="34">
        <f t="shared" si="4"/>
        <v>44746.68</v>
      </c>
      <c r="G263" s="3"/>
      <c r="H263" s="40" t="str">
        <f>IF(ISBLANK(A263),"",IF(IFERROR(IF(ISBLANK(A263),"",VLOOKUP(A263,frente!A$2:G$976,5,FALSE)),"")="","N/A",IFERROR(IF(ISBLANK(A263),"",VLOOKUP(A263,frente!A$2:G$976,5,FALSE)),"")))</f>
        <v>ENTRO</v>
      </c>
      <c r="I263" s="40">
        <f>IF(ISBLANK(A263),"",IF(IFERROR(IF(ISBLANK(A263),"",VLOOKUP(A263,frente!A$2:G$976,6,FALSE)),"")="","N/A",IFERROR(IF(ISBLANK(A263),"",VLOOKUP(A263,frente!A$2:G$976,6,FALSE)),"")))</f>
        <v>0</v>
      </c>
    </row>
    <row r="264" spans="1:9" ht="17.399999999999999" x14ac:dyDescent="0.3">
      <c r="A264" s="264">
        <v>22138</v>
      </c>
      <c r="B264" s="265">
        <v>2</v>
      </c>
      <c r="C264" s="39" t="str">
        <f>IFERROR(IF(ISBLANK(A264),"",VLOOKUP(A264,frente!A$2:D$9835,2,FALSE)),"")</f>
        <v>Mandolina 4 en 1</v>
      </c>
      <c r="D264" s="32">
        <f>IFERROR(IF(ISBLANK(A264),"",VLOOKUP(A264,frente!A$1:D$99866,3,FALSE)),"")</f>
        <v>16186.500000000004</v>
      </c>
      <c r="E264" s="33">
        <f>IFERROR(IF(ISBLANK(B264),"",VLOOKUP(A264,frente!A$2:D$9835,4,FALSE)),"")</f>
        <v>6</v>
      </c>
      <c r="F264" s="34">
        <f t="shared" ref="F264:F290" si="5">IFERROR(IF(ISBLANK(A264),"",B264*D264),"")</f>
        <v>32373.000000000007</v>
      </c>
      <c r="G264" s="3"/>
      <c r="H264" s="40" t="str">
        <f>IF(ISBLANK(A264),"",IF(IFERROR(IF(ISBLANK(A264),"",VLOOKUP(A264,frente!A$2:G$976,5,FALSE)),"")="","N/A",IFERROR(IF(ISBLANK(A264),"",VLOOKUP(A264,frente!A$2:G$976,5,FALSE)),"")))</f>
        <v>No hay</v>
      </c>
      <c r="I264" s="40">
        <f>IF(ISBLANK(A264),"",IF(IFERROR(IF(ISBLANK(A264),"",VLOOKUP(A264,frente!A$2:G$976,6,FALSE)),"")="","N/A",IFERROR(IF(ISBLANK(A264),"",VLOOKUP(A264,frente!A$2:G$976,6,FALSE)),"")))</f>
        <v>0</v>
      </c>
    </row>
    <row r="265" spans="1:9" ht="17.399999999999999" x14ac:dyDescent="0.3">
      <c r="A265" s="264">
        <v>23130</v>
      </c>
      <c r="B265" s="265">
        <v>2</v>
      </c>
      <c r="C265" s="39" t="str">
        <f>IFERROR(IF(ISBLANK(A265),"",VLOOKUP(A265,frente!A$2:D$9835,2,FALSE)),"")</f>
        <v>Rallador triple frutas y verduras c/base</v>
      </c>
      <c r="D265" s="32">
        <f>IFERROR(IF(ISBLANK(A265),"",VLOOKUP(A265,frente!A$1:D$99866,3,FALSE)),"")</f>
        <v>29183.660000000007</v>
      </c>
      <c r="E265" s="33">
        <f>IFERROR(IF(ISBLANK(B265),"",VLOOKUP(A265,frente!A$2:D$9835,4,FALSE)),"")</f>
        <v>4</v>
      </c>
      <c r="F265" s="34">
        <f t="shared" si="5"/>
        <v>58367.320000000014</v>
      </c>
      <c r="G265" s="3"/>
      <c r="H265" s="40" t="str">
        <f>IF(ISBLANK(A265),"",IF(IFERROR(IF(ISBLANK(A265),"",VLOOKUP(A265,frente!A$2:G$976,5,FALSE)),"")="","N/A",IFERROR(IF(ISBLANK(A265),"",VLOOKUP(A265,frente!A$2:G$976,5,FALSE)),"")))</f>
        <v>No hay</v>
      </c>
      <c r="I265" s="40">
        <f>IF(ISBLANK(A265),"",IF(IFERROR(IF(ISBLANK(A265),"",VLOOKUP(A265,frente!A$2:G$976,6,FALSE)),"")="","N/A",IFERROR(IF(ISBLANK(A265),"",VLOOKUP(A265,frente!A$2:G$976,6,FALSE)),"")))</f>
        <v>0</v>
      </c>
    </row>
    <row r="266" spans="1:9" ht="17.399999999999999" x14ac:dyDescent="0.3">
      <c r="A266" s="264">
        <v>24055</v>
      </c>
      <c r="B266" s="265">
        <v>2</v>
      </c>
      <c r="C266" s="39" t="str">
        <f>IFERROR(IF(ISBLANK(A266),"",VLOOKUP(A266,frente!A$2:D$9835,2,FALSE)),"")</f>
        <v>Cuchara para servir de acero</v>
      </c>
      <c r="D266" s="32">
        <f>IFERROR(IF(ISBLANK(A266),"",VLOOKUP(A266,frente!A$1:D$99866,3,FALSE)),"")</f>
        <v>9331.3048884808613</v>
      </c>
      <c r="E266" s="33">
        <f>IFERROR(IF(ISBLANK(B266),"",VLOOKUP(A266,frente!A$2:D$9835,4,FALSE)),"")</f>
        <v>6</v>
      </c>
      <c r="F266" s="34">
        <f t="shared" si="5"/>
        <v>18662.609776961723</v>
      </c>
      <c r="G266" s="3"/>
      <c r="H266" s="40" t="str">
        <f>IF(ISBLANK(A266),"",IF(IFERROR(IF(ISBLANK(A266),"",VLOOKUP(A266,frente!A$2:G$976,5,FALSE)),"")="","N/A",IFERROR(IF(ISBLANK(A266),"",VLOOKUP(A266,frente!A$2:G$976,5,FALSE)),"")))</f>
        <v>No hay</v>
      </c>
      <c r="I266" s="40">
        <f>IF(ISBLANK(A266),"",IF(IFERROR(IF(ISBLANK(A266),"",VLOOKUP(A266,frente!A$2:G$976,6,FALSE)),"")="","N/A",IFERROR(IF(ISBLANK(A266),"",VLOOKUP(A266,frente!A$2:G$976,6,FALSE)),"")))</f>
        <v>0</v>
      </c>
    </row>
    <row r="267" spans="1:9" ht="17.399999999999999" x14ac:dyDescent="0.3">
      <c r="A267" s="264">
        <v>2550</v>
      </c>
      <c r="B267" s="265">
        <v>6</v>
      </c>
      <c r="C267" s="39" t="str">
        <f>IFERROR(IF(ISBLANK(A267),"",VLOOKUP(A267,frente!A$2:D$9835,2,FALSE)),"")</f>
        <v>ESPECIERO ACERO  70ml</v>
      </c>
      <c r="D267" s="32" t="str">
        <f>IFERROR(IF(ISBLANK(A267),"",VLOOKUP(A267,frente!A$1:D$99866,3,FALSE)),"")</f>
        <v>No hay</v>
      </c>
      <c r="E267" s="33">
        <f>IFERROR(IF(ISBLANK(B267),"",VLOOKUP(A267,frente!A$2:D$9835,4,FALSE)),"")</f>
        <v>6</v>
      </c>
      <c r="F267" s="34" t="str">
        <f t="shared" si="5"/>
        <v/>
      </c>
      <c r="G267" s="3"/>
      <c r="H267" s="40" t="str">
        <f>IF(ISBLANK(A267),"",IF(IFERROR(IF(ISBLANK(A267),"",VLOOKUP(A267,frente!A$2:G$976,5,FALSE)),"")="","N/A",IFERROR(IF(ISBLANK(A267),"",VLOOKUP(A267,frente!A$2:G$976,5,FALSE)),"")))</f>
        <v>No hay</v>
      </c>
      <c r="I267" s="40">
        <f>IF(ISBLANK(A267),"",IF(IFERROR(IF(ISBLANK(A267),"",VLOOKUP(A267,frente!A$2:G$976,6,FALSE)),"")="","N/A",IFERROR(IF(ISBLANK(A267),"",VLOOKUP(A267,frente!A$2:G$976,6,FALSE)),"")))</f>
        <v>0</v>
      </c>
    </row>
    <row r="268" spans="1:9" ht="17.399999999999999" x14ac:dyDescent="0.3">
      <c r="A268" s="264">
        <v>26981</v>
      </c>
      <c r="B268" s="265">
        <v>2</v>
      </c>
      <c r="C268" s="39" t="str">
        <f>IFERROR(IF(ISBLANK(A268),"",VLOOKUP(A268,frente!A$2:D$9835,2,FALSE)),"")</f>
        <v>PRENSA PAPAS DE ACERO INOXIDABLE</v>
      </c>
      <c r="D268" s="32">
        <f>IFERROR(IF(ISBLANK(A268),"",VLOOKUP(A268,frente!A$1:D$99866,3,FALSE)),"")</f>
        <v>39900</v>
      </c>
      <c r="E268" s="33">
        <f>IFERROR(IF(ISBLANK(B268),"",VLOOKUP(A268,frente!A$2:D$9835,4,FALSE)),"")</f>
        <v>6</v>
      </c>
      <c r="F268" s="34">
        <f t="shared" si="5"/>
        <v>79800</v>
      </c>
      <c r="G268" s="3"/>
      <c r="H268" s="40" t="str">
        <f>IF(ISBLANK(A268),"",IF(IFERROR(IF(ISBLANK(A268),"",VLOOKUP(A268,frente!A$2:G$976,5,FALSE)),"")="","N/A",IFERROR(IF(ISBLANK(A268),"",VLOOKUP(A268,frente!A$2:G$976,5,FALSE)),"")))</f>
        <v>No hay</v>
      </c>
      <c r="I268" s="40">
        <f>IF(ISBLANK(A268),"",IF(IFERROR(IF(ISBLANK(A268),"",VLOOKUP(A268,frente!A$2:G$976,6,FALSE)),"")="","N/A",IFERROR(IF(ISBLANK(A268),"",VLOOKUP(A268,frente!A$2:G$976,6,FALSE)),"")))</f>
        <v>0</v>
      </c>
    </row>
    <row r="269" spans="1:9" ht="17.399999999999999" x14ac:dyDescent="0.3">
      <c r="A269" s="264">
        <v>28581</v>
      </c>
      <c r="B269" s="265">
        <v>2</v>
      </c>
      <c r="C269" s="39" t="str">
        <f>IFERROR(IF(ISBLANK(A269),"",VLOOKUP(A269,frente!A$2:D$9835,2,FALSE)),"")</f>
        <v>PINZA DE 30 CM.</v>
      </c>
      <c r="D269" s="32">
        <f>IFERROR(IF(ISBLANK(A269),"",VLOOKUP(A269,frente!A$1:D$99866,3,FALSE)),"")</f>
        <v>20368.830000000002</v>
      </c>
      <c r="E269" s="33">
        <f>IFERROR(IF(ISBLANK(B269),"",VLOOKUP(A269,frente!A$2:D$9835,4,FALSE)),"")</f>
        <v>6</v>
      </c>
      <c r="F269" s="34">
        <f t="shared" si="5"/>
        <v>40737.660000000003</v>
      </c>
      <c r="G269" s="3"/>
      <c r="H269" s="40" t="str">
        <f>IF(ISBLANK(A269),"",IF(IFERROR(IF(ISBLANK(A269),"",VLOOKUP(A269,frente!A$2:G$976,5,FALSE)),"")="","N/A",IFERROR(IF(ISBLANK(A269),"",VLOOKUP(A269,frente!A$2:G$976,5,FALSE)),"")))</f>
        <v>No hay</v>
      </c>
      <c r="I269" s="40">
        <f>IF(ISBLANK(A269),"",IF(IFERROR(IF(ISBLANK(A269),"",VLOOKUP(A269,frente!A$2:G$976,6,FALSE)),"")="","N/A",IFERROR(IF(ISBLANK(A269),"",VLOOKUP(A269,frente!A$2:G$976,6,FALSE)),"")))</f>
        <v>0</v>
      </c>
    </row>
    <row r="270" spans="1:9" ht="17.399999999999999" x14ac:dyDescent="0.3">
      <c r="A270" s="264">
        <v>2898</v>
      </c>
      <c r="B270" s="265">
        <v>2</v>
      </c>
      <c r="C270" s="39" t="str">
        <f>IFERROR(IF(ISBLANK(A270),"",VLOOKUP(A270,frente!A$2:D$9835,2,FALSE)),"")</f>
        <v>Despellejador de Frutillas Hullapit</v>
      </c>
      <c r="D270" s="32">
        <f>IFERROR(IF(ISBLANK(A270),"",VLOOKUP(A270,frente!A$1:D$99866,3,FALSE)),"")</f>
        <v>12950</v>
      </c>
      <c r="E270" s="33">
        <f>IFERROR(IF(ISBLANK(B270),"",VLOOKUP(A270,frente!A$2:D$9835,4,FALSE)),"")</f>
        <v>4</v>
      </c>
      <c r="F270" s="34">
        <f t="shared" si="5"/>
        <v>25900</v>
      </c>
      <c r="G270" s="3"/>
      <c r="H270" s="40" t="str">
        <f>IF(ISBLANK(A270),"",IF(IFERROR(IF(ISBLANK(A270),"",VLOOKUP(A270,frente!A$2:G$976,5,FALSE)),"")="","N/A",IFERROR(IF(ISBLANK(A270),"",VLOOKUP(A270,frente!A$2:G$976,5,FALSE)),"")))</f>
        <v>No hay</v>
      </c>
      <c r="I270" s="40">
        <f>IF(ISBLANK(A270),"",IF(IFERROR(IF(ISBLANK(A270),"",VLOOKUP(A270,frente!A$2:G$976,6,FALSE)),"")="","N/A",IFERROR(IF(ISBLANK(A270),"",VLOOKUP(A270,frente!A$2:G$976,6,FALSE)),"")))</f>
        <v>0</v>
      </c>
    </row>
    <row r="271" spans="1:9" ht="17.399999999999999" x14ac:dyDescent="0.3">
      <c r="A271" s="264">
        <v>3107300</v>
      </c>
      <c r="B271" s="265">
        <v>2</v>
      </c>
      <c r="C271" s="39" t="str">
        <f>IFERROR(IF(ISBLANK(A271),"",VLOOKUP(A271,frente!A$2:D$9835,2,FALSE)),"")</f>
        <v>BALDE DE HIELO</v>
      </c>
      <c r="D271" s="32">
        <f>IFERROR(IF(ISBLANK(A271),"",VLOOKUP(A271,frente!A$1:D$99866,3,FALSE)),"")</f>
        <v>78564.825571243302</v>
      </c>
      <c r="E271" s="33">
        <f>IFERROR(IF(ISBLANK(B271),"",VLOOKUP(A271,frente!A$2:D$9835,4,FALSE)),"")</f>
        <v>6</v>
      </c>
      <c r="F271" s="34">
        <f t="shared" si="5"/>
        <v>157129.6511424866</v>
      </c>
      <c r="G271" s="3"/>
      <c r="H271" s="40" t="str">
        <f>IF(ISBLANK(A271),"",IF(IFERROR(IF(ISBLANK(A271),"",VLOOKUP(A271,frente!A$2:G$976,5,FALSE)),"")="","N/A",IFERROR(IF(ISBLANK(A271),"",VLOOKUP(A271,frente!A$2:G$976,5,FALSE)),"")))</f>
        <v>No hay</v>
      </c>
      <c r="I271" s="40" t="str">
        <f>IF(ISBLANK(A271),"",IF(IFERROR(IF(ISBLANK(A271),"",VLOOKUP(A271,frente!A$2:G$976,6,FALSE)),"")="","N/A",IFERROR(IF(ISBLANK(A271),"",VLOOKUP(A271,frente!A$2:G$976,6,FALSE)),"")))</f>
        <v>A525</v>
      </c>
    </row>
    <row r="272" spans="1:9" ht="17.399999999999999" x14ac:dyDescent="0.3">
      <c r="A272" s="264">
        <v>3112700</v>
      </c>
      <c r="B272" s="265">
        <v>2</v>
      </c>
      <c r="C272" s="39" t="str">
        <f>IFERROR(IF(ISBLANK(A272),"",VLOOKUP(A272,frente!A$2:D$9835,2,FALSE)),"")</f>
        <v>Destapador acero inxidable OXO</v>
      </c>
      <c r="D272" s="32" t="str">
        <f>IFERROR(IF(ISBLANK(A272),"",VLOOKUP(A272,frente!A$1:D$99866,3,FALSE)),"")</f>
        <v>N/A</v>
      </c>
      <c r="E272" s="33" t="str">
        <f>IFERROR(IF(ISBLANK(B272),"",VLOOKUP(A272,frente!A$2:D$9835,4,FALSE)),"")</f>
        <v> </v>
      </c>
      <c r="F272" s="34" t="str">
        <f t="shared" si="5"/>
        <v/>
      </c>
      <c r="G272" s="3"/>
      <c r="H272" s="40" t="str">
        <f>IF(ISBLANK(A272),"",IF(IFERROR(IF(ISBLANK(A272),"",VLOOKUP(A272,frente!A$2:G$976,5,FALSE)),"")="","N/A",IFERROR(IF(ISBLANK(A272),"",VLOOKUP(A272,frente!A$2:G$976,5,FALSE)),"")))</f>
        <v>No hay</v>
      </c>
      <c r="I272" s="40">
        <f>IF(ISBLANK(A272),"",IF(IFERROR(IF(ISBLANK(A272),"",VLOOKUP(A272,frente!A$2:G$976,6,FALSE)),"")="","N/A",IFERROR(IF(ISBLANK(A272),"",VLOOKUP(A272,frente!A$2:G$976,6,FALSE)),"")))</f>
        <v>0</v>
      </c>
    </row>
    <row r="273" spans="1:9" ht="17.399999999999999" x14ac:dyDescent="0.3">
      <c r="A273" s="264">
        <v>31202</v>
      </c>
      <c r="B273" s="265">
        <v>3</v>
      </c>
      <c r="C273" s="39" t="str">
        <f>IFERROR(IF(ISBLANK(A273),"",VLOOKUP(A273,frente!A$2:D$9835,2,FALSE)),"")</f>
        <v>Recipiente hermético 1400ml</v>
      </c>
      <c r="D273" s="32">
        <f>IFERROR(IF(ISBLANK(A273),"",VLOOKUP(A273,frente!A$1:D$99866,3,FALSE)),"")</f>
        <v>14020.402822390844</v>
      </c>
      <c r="E273" s="33">
        <f>IFERROR(IF(ISBLANK(B273),"",VLOOKUP(A273,frente!A$2:D$9835,4,FALSE)),"")</f>
        <v>3</v>
      </c>
      <c r="F273" s="34">
        <f t="shared" si="5"/>
        <v>42061.208467172532</v>
      </c>
      <c r="G273" s="3"/>
      <c r="H273" s="40" t="str">
        <f>IF(ISBLANK(A273),"",IF(IFERROR(IF(ISBLANK(A273),"",VLOOKUP(A273,frente!A$2:G$976,5,FALSE)),"")="","N/A",IFERROR(IF(ISBLANK(A273),"",VLOOKUP(A273,frente!A$2:G$976,5,FALSE)),"")))</f>
        <v>No hay</v>
      </c>
      <c r="I273" s="40">
        <f>IF(ISBLANK(A273),"",IF(IFERROR(IF(ISBLANK(A273),"",VLOOKUP(A273,frente!A$2:G$976,6,FALSE)),"")="","N/A",IFERROR(IF(ISBLANK(A273),"",VLOOKUP(A273,frente!A$2:G$976,6,FALSE)),"")))</f>
        <v>0</v>
      </c>
    </row>
    <row r="274" spans="1:9" ht="17.399999999999999" x14ac:dyDescent="0.3">
      <c r="A274" s="264">
        <v>3121800</v>
      </c>
      <c r="B274" s="265">
        <v>4</v>
      </c>
      <c r="C274" s="39" t="str">
        <f>IFERROR(IF(ISBLANK(A274),"",VLOOKUP(A274,frente!A$2:D$9835,2,FALSE)),"")</f>
        <v>Pelador acero inox OXO</v>
      </c>
      <c r="D274" s="32" t="str">
        <f>IFERROR(IF(ISBLANK(A274),"",VLOOKUP(A274,frente!A$1:D$99866,3,FALSE)),"")</f>
        <v>N/A</v>
      </c>
      <c r="E274" s="33" t="str">
        <f>IFERROR(IF(ISBLANK(B274),"",VLOOKUP(A274,frente!A$2:D$9835,4,FALSE)),"")</f>
        <v> </v>
      </c>
      <c r="F274" s="34" t="str">
        <f t="shared" si="5"/>
        <v/>
      </c>
      <c r="G274" s="3"/>
      <c r="H274" s="40" t="str">
        <f>IF(ISBLANK(A274),"",IF(IFERROR(IF(ISBLANK(A274),"",VLOOKUP(A274,frente!A$2:G$976,5,FALSE)),"")="","N/A",IFERROR(IF(ISBLANK(A274),"",VLOOKUP(A274,frente!A$2:G$976,5,FALSE)),"")))</f>
        <v>No hay</v>
      </c>
      <c r="I274" s="40">
        <f>IF(ISBLANK(A274),"",IF(IFERROR(IF(ISBLANK(A274),"",VLOOKUP(A274,frente!A$2:G$976,6,FALSE)),"")="","N/A",IFERROR(IF(ISBLANK(A274),"",VLOOKUP(A274,frente!A$2:G$976,6,FALSE)),"")))</f>
        <v>0</v>
      </c>
    </row>
    <row r="275" spans="1:9" ht="17.399999999999999" x14ac:dyDescent="0.3">
      <c r="A275" s="264">
        <v>3164</v>
      </c>
      <c r="B275" s="265">
        <v>2</v>
      </c>
      <c r="C275" s="39" t="str">
        <f>IFERROR(IF(ISBLANK(A275),"",VLOOKUP(A275,frente!A$2:D$9835,2,FALSE)),"")</f>
        <v>Set de manga pastelera de algodón, 31cm, capacidad 450ml con 4 boquillas de entre 4 y 11mm</v>
      </c>
      <c r="D275" s="32">
        <f>IFERROR(IF(ISBLANK(A275),"",VLOOKUP(A275,frente!A$1:D$99866,3,FALSE)),"")</f>
        <v>8716.7300000000014</v>
      </c>
      <c r="E275" s="33" t="str">
        <f>IFERROR(IF(ISBLANK(B275),"",VLOOKUP(A275,frente!A$2:D$9835,4,FALSE)),"")</f>
        <v> </v>
      </c>
      <c r="F275" s="34">
        <f t="shared" si="5"/>
        <v>17433.460000000003</v>
      </c>
      <c r="G275" s="3"/>
      <c r="H275" s="40" t="str">
        <f>IF(ISBLANK(A275),"",IF(IFERROR(IF(ISBLANK(A275),"",VLOOKUP(A275,frente!A$2:G$976,5,FALSE)),"")="","N/A",IFERROR(IF(ISBLANK(A275),"",VLOOKUP(A275,frente!A$2:G$976,5,FALSE)),"")))</f>
        <v>No hay</v>
      </c>
      <c r="I275" s="40">
        <f>IF(ISBLANK(A275),"",IF(IFERROR(IF(ISBLANK(A275),"",VLOOKUP(A275,frente!A$2:G$976,6,FALSE)),"")="","N/A",IFERROR(IF(ISBLANK(A275),"",VLOOKUP(A275,frente!A$2:G$976,6,FALSE)),"")))</f>
        <v>0</v>
      </c>
    </row>
    <row r="276" spans="1:9" ht="17.399999999999999" x14ac:dyDescent="0.3">
      <c r="A276" s="264">
        <v>3206</v>
      </c>
      <c r="B276" s="265">
        <v>2</v>
      </c>
      <c r="C276" s="39" t="str">
        <f>IFERROR(IF(ISBLANK(A276),"",VLOOKUP(A276,frente!A$2:D$9835,2,FALSE)),"")</f>
        <v>Corta papas fritas</v>
      </c>
      <c r="D276" s="32">
        <f>IFERROR(IF(ISBLANK(A276),"",VLOOKUP(A276,frente!A$1:D$99866,3,FALSE)),"")</f>
        <v>31114.050000000007</v>
      </c>
      <c r="E276" s="33">
        <f>IFERROR(IF(ISBLANK(B276),"",VLOOKUP(A276,frente!A$2:D$9835,4,FALSE)),"")</f>
        <v>6</v>
      </c>
      <c r="F276" s="34">
        <f t="shared" si="5"/>
        <v>62228.100000000013</v>
      </c>
      <c r="G276" s="3"/>
      <c r="H276" s="40" t="str">
        <f>IF(ISBLANK(A276),"",IF(IFERROR(IF(ISBLANK(A276),"",VLOOKUP(A276,frente!A$2:G$976,5,FALSE)),"")="","N/A",IFERROR(IF(ISBLANK(A276),"",VLOOKUP(A276,frente!A$2:G$976,5,FALSE)),"")))</f>
        <v>No hay</v>
      </c>
      <c r="I276" s="40">
        <f>IF(ISBLANK(A276),"",IF(IFERROR(IF(ISBLANK(A276),"",VLOOKUP(A276,frente!A$2:G$976,6,FALSE)),"")="","N/A",IFERROR(IF(ISBLANK(A276),"",VLOOKUP(A276,frente!A$2:G$976,6,FALSE)),"")))</f>
        <v>0</v>
      </c>
    </row>
    <row r="277" spans="1:9" ht="17.399999999999999" x14ac:dyDescent="0.3">
      <c r="A277" s="264">
        <v>32480</v>
      </c>
      <c r="B277" s="278">
        <v>4</v>
      </c>
      <c r="C277" s="39" t="str">
        <f>IFERROR(IF(ISBLANK(A277),"",VLOOKUP(A277,frente!A$2:D$9835,2,FALSE)),"")</f>
        <v>CENTRIFUGADOR DE VERDURAS  5.90 litros</v>
      </c>
      <c r="D277" s="32">
        <f>IFERROR(IF(ISBLANK(A277),"",VLOOKUP(A277,frente!A$1:D$99866,3,FALSE)),"")</f>
        <v>48149.44200000001</v>
      </c>
      <c r="E277" s="33">
        <f>IFERROR(IF(ISBLANK(B277),"",VLOOKUP(A277,frente!A$2:D$9835,4,FALSE)),"")</f>
        <v>6</v>
      </c>
      <c r="F277" s="34">
        <f t="shared" si="5"/>
        <v>192597.76800000004</v>
      </c>
      <c r="G277" s="3"/>
      <c r="H277" s="40" t="str">
        <f>IF(ISBLANK(A277),"",IF(IFERROR(IF(ISBLANK(A277),"",VLOOKUP(A277,frente!A$2:G$976,5,FALSE)),"")="","N/A",IFERROR(IF(ISBLANK(A277),"",VLOOKUP(A277,frente!A$2:G$976,5,FALSE)),"")))</f>
        <v>No hay</v>
      </c>
      <c r="I277" s="40">
        <f>IF(ISBLANK(A277),"",IF(IFERROR(IF(ISBLANK(A277),"",VLOOKUP(A277,frente!A$2:G$976,6,FALSE)),"")="","N/A",IFERROR(IF(ISBLANK(A277),"",VLOOKUP(A277,frente!A$2:G$976,6,FALSE)),"")))</f>
        <v>0</v>
      </c>
    </row>
    <row r="278" spans="1:9" ht="17.399999999999999" x14ac:dyDescent="0.3">
      <c r="A278" s="264">
        <v>32681</v>
      </c>
      <c r="B278" s="278">
        <v>4</v>
      </c>
      <c r="C278" s="39" t="str">
        <f>IFERROR(IF(ISBLANK(A278),"",VLOOKUP(A278,frente!A$2:D$9835,2,FALSE)),"")</f>
        <v>CORTA MANZANAS</v>
      </c>
      <c r="D278" s="32">
        <f>IFERROR(IF(ISBLANK(A278),"",VLOOKUP(A278,frente!A$1:D$99866,3,FALSE)),"")</f>
        <v>15303.6</v>
      </c>
      <c r="E278" s="33">
        <f>IFERROR(IF(ISBLANK(B278),"",VLOOKUP(A278,frente!A$2:D$9835,4,FALSE)),"")</f>
        <v>6</v>
      </c>
      <c r="F278" s="34">
        <f t="shared" si="5"/>
        <v>61214.400000000001</v>
      </c>
      <c r="G278" s="3"/>
      <c r="H278" s="40" t="str">
        <f>IF(ISBLANK(A278),"",IF(IFERROR(IF(ISBLANK(A278),"",VLOOKUP(A278,frente!A$2:G$976,5,FALSE)),"")="","N/A",IFERROR(IF(ISBLANK(A278),"",VLOOKUP(A278,frente!A$2:G$976,5,FALSE)),"")))</f>
        <v>No hay</v>
      </c>
      <c r="I278" s="40">
        <f>IF(ISBLANK(A278),"",IF(IFERROR(IF(ISBLANK(A278),"",VLOOKUP(A278,frente!A$2:G$976,6,FALSE)),"")="","N/A",IFERROR(IF(ISBLANK(A278),"",VLOOKUP(A278,frente!A$2:G$976,6,FALSE)),"")))</f>
        <v>0</v>
      </c>
    </row>
    <row r="279" spans="1:9" ht="17.399999999999999" x14ac:dyDescent="0.3">
      <c r="A279" s="264">
        <v>52000</v>
      </c>
      <c r="B279" s="278">
        <v>2</v>
      </c>
      <c r="C279" s="39" t="str">
        <f>IFERROR(IF(ISBLANK(A279),"",VLOOKUP(A279,frente!A$2:D$9835,2,FALSE)),"")</f>
        <v>Balde Combi 12 litros</v>
      </c>
      <c r="D279" s="32">
        <f>IFERROR(IF(ISBLANK(A279),"",VLOOKUP(A279,frente!A$1:D$99866,3,FALSE)),"")</f>
        <v>12524.346311613845</v>
      </c>
      <c r="E279" s="33">
        <f>IFERROR(IF(ISBLANK(B279),"",VLOOKUP(A279,frente!A$2:D$9835,4,FALSE)),"")</f>
        <v>1</v>
      </c>
      <c r="F279" s="34">
        <f t="shared" si="5"/>
        <v>25048.692623227689</v>
      </c>
      <c r="G279" s="3"/>
      <c r="H279" s="40" t="str">
        <f>IF(ISBLANK(A279),"",IF(IFERROR(IF(ISBLANK(A279),"",VLOOKUP(A279,frente!A$2:G$976,5,FALSE)),"")="","N/A",IFERROR(IF(ISBLANK(A279),"",VLOOKUP(A279,frente!A$2:G$976,5,FALSE)),"")))</f>
        <v>No hay</v>
      </c>
      <c r="I279" s="40">
        <f>IF(ISBLANK(A279),"",IF(IFERROR(IF(ISBLANK(A279),"",VLOOKUP(A279,frente!A$2:G$976,6,FALSE)),"")="","N/A",IFERROR(IF(ISBLANK(A279),"",VLOOKUP(A279,frente!A$2:G$976,6,FALSE)),"")))</f>
        <v>0</v>
      </c>
    </row>
    <row r="280" spans="1:9" ht="17.399999999999999" x14ac:dyDescent="0.3">
      <c r="A280" s="264">
        <v>5233</v>
      </c>
      <c r="B280" s="278">
        <v>2</v>
      </c>
      <c r="C280" s="39" t="str">
        <f>IFERROR(IF(ISBLANK(A280),"",VLOOKUP(A280,frente!A$2:D$9835,2,FALSE)),"")</f>
        <v>Cuchillo Knibble Lite - Amarillo</v>
      </c>
      <c r="D280" s="32">
        <f>IFERROR(IF(ISBLANK(A280),"",VLOOKUP(A280,frente!A$1:D$99866,3,FALSE)),"")</f>
        <v>8703.2000000000007</v>
      </c>
      <c r="E280" s="33">
        <f>IFERROR(IF(ISBLANK(B280),"",VLOOKUP(A280,frente!A$2:D$9835,4,FALSE)),"")</f>
        <v>4</v>
      </c>
      <c r="F280" s="34">
        <f t="shared" si="5"/>
        <v>17406.400000000001</v>
      </c>
      <c r="G280" s="3"/>
      <c r="H280" s="40" t="str">
        <f>IF(ISBLANK(A280),"",IF(IFERROR(IF(ISBLANK(A280),"",VLOOKUP(A280,frente!A$2:G$976,5,FALSE)),"")="","N/A",IFERROR(IF(ISBLANK(A280),"",VLOOKUP(A280,frente!A$2:G$976,5,FALSE)),"")))</f>
        <v>No hay</v>
      </c>
      <c r="I280" s="40">
        <f>IF(ISBLANK(A280),"",IF(IFERROR(IF(ISBLANK(A280),"",VLOOKUP(A280,frente!A$2:G$976,6,FALSE)),"")="","N/A",IFERROR(IF(ISBLANK(A280),"",VLOOKUP(A280,frente!A$2:G$976,6,FALSE)),"")))</f>
        <v>0</v>
      </c>
    </row>
    <row r="281" spans="1:9" ht="17.399999999999999" x14ac:dyDescent="0.3">
      <c r="A281" s="264">
        <v>600003</v>
      </c>
      <c r="B281" s="278">
        <v>4</v>
      </c>
      <c r="C281" s="39" t="str">
        <f>IFERROR(IF(ISBLANK(A281),"",VLOOKUP(A281,frente!A$2:D$9835,2,FALSE)),"")</f>
        <v>CAFETERA KENIA  3 TAZAS</v>
      </c>
      <c r="D281" s="32">
        <f>IFERROR(IF(ISBLANK(A281),"",VLOOKUP(A281,frente!A$1:D$99866,3,FALSE)),"")</f>
        <v>17730.042147804663</v>
      </c>
      <c r="E281" s="33">
        <f>IFERROR(IF(ISBLANK(B281),"",VLOOKUP(A281,frente!A$2:D$9835,4,FALSE)),"")</f>
        <v>6</v>
      </c>
      <c r="F281" s="34">
        <f t="shared" si="5"/>
        <v>70920.168591218651</v>
      </c>
      <c r="G281" s="3"/>
      <c r="H281" s="40" t="str">
        <f>IF(ISBLANK(A281),"",IF(IFERROR(IF(ISBLANK(A281),"",VLOOKUP(A281,frente!A$2:G$976,5,FALSE)),"")="","N/A",IFERROR(IF(ISBLANK(A281),"",VLOOKUP(A281,frente!A$2:G$976,5,FALSE)),"")))</f>
        <v>No hay</v>
      </c>
      <c r="I281" s="40">
        <f>IF(ISBLANK(A281),"",IF(IFERROR(IF(ISBLANK(A281),"",VLOOKUP(A281,frente!A$2:G$976,6,FALSE)),"")="","N/A",IFERROR(IF(ISBLANK(A281),"",VLOOKUP(A281,frente!A$2:G$976,6,FALSE)),"")))</f>
        <v>0</v>
      </c>
    </row>
    <row r="282" spans="1:9" ht="17.399999999999999" x14ac:dyDescent="0.3">
      <c r="A282" s="264">
        <v>600006</v>
      </c>
      <c r="B282" s="278">
        <v>4</v>
      </c>
      <c r="C282" s="39" t="str">
        <f>IFERROR(IF(ISBLANK(A282),"",VLOOKUP(A282,frente!A$2:D$9835,2,FALSE)),"")</f>
        <v>CAFETERA KENIA  6 TAZAS</v>
      </c>
      <c r="D282" s="32">
        <f>IFERROR(IF(ISBLANK(A282),"",VLOOKUP(A282,frente!A$1:D$99866,3,FALSE)),"")</f>
        <v>19573.966531176346</v>
      </c>
      <c r="E282" s="33">
        <f>IFERROR(IF(ISBLANK(B282),"",VLOOKUP(A282,frente!A$2:D$9835,4,FALSE)),"")</f>
        <v>6</v>
      </c>
      <c r="F282" s="34">
        <f t="shared" si="5"/>
        <v>78295.866124705382</v>
      </c>
      <c r="G282" s="3"/>
      <c r="H282" s="40" t="str">
        <f>IF(ISBLANK(A282),"",IF(IFERROR(IF(ISBLANK(A282),"",VLOOKUP(A282,frente!A$2:G$976,5,FALSE)),"")="","N/A",IFERROR(IF(ISBLANK(A282),"",VLOOKUP(A282,frente!A$2:G$976,5,FALSE)),"")))</f>
        <v>No hay</v>
      </c>
      <c r="I282" s="40">
        <f>IF(ISBLANK(A282),"",IF(IFERROR(IF(ISBLANK(A282),"",VLOOKUP(A282,frente!A$2:G$976,6,FALSE)),"")="","N/A",IFERROR(IF(ISBLANK(A282),"",VLOOKUP(A282,frente!A$2:G$976,6,FALSE)),"")))</f>
        <v>0</v>
      </c>
    </row>
    <row r="283" spans="1:9" ht="17.399999999999999" x14ac:dyDescent="0.3">
      <c r="A283" s="264">
        <v>63867</v>
      </c>
      <c r="B283" s="278">
        <v>2</v>
      </c>
      <c r="C283" s="39" t="str">
        <f>IFERROR(IF(ISBLANK(A283),"",VLOOKUP(A283,frente!A$2:D$9835,2,FALSE)),"")</f>
        <v>Balanza personal digital Style Sense Safe 300 fabricada en acero inoxidable</v>
      </c>
      <c r="D283" s="32">
        <f>IFERROR(IF(ISBLANK(A283),"",VLOOKUP(A283,frente!A$1:D$99866,3,FALSE)),"")</f>
        <v>76180.100000000006</v>
      </c>
      <c r="E283" s="33">
        <f>IFERROR(IF(ISBLANK(B283),"",VLOOKUP(A283,frente!A$2:D$9835,4,FALSE)),"")</f>
        <v>2</v>
      </c>
      <c r="F283" s="34">
        <f t="shared" si="5"/>
        <v>152360.20000000001</v>
      </c>
      <c r="G283" s="3"/>
      <c r="H283" s="40" t="str">
        <f>IF(ISBLANK(A283),"",IF(IFERROR(IF(ISBLANK(A283),"",VLOOKUP(A283,frente!A$2:G$976,5,FALSE)),"")="","N/A",IFERROR(IF(ISBLANK(A283),"",VLOOKUP(A283,frente!A$2:G$976,5,FALSE)),"")))</f>
        <v>No hay</v>
      </c>
      <c r="I283" s="40">
        <f>IF(ISBLANK(A283),"",IF(IFERROR(IF(ISBLANK(A283),"",VLOOKUP(A283,frente!A$2:G$976,6,FALSE)),"")="","N/A",IFERROR(IF(ISBLANK(A283),"",VLOOKUP(A283,frente!A$2:G$976,6,FALSE)),"")))</f>
        <v>0</v>
      </c>
    </row>
    <row r="284" spans="1:9" ht="17.399999999999999" x14ac:dyDescent="0.3">
      <c r="A284" s="264">
        <v>63876</v>
      </c>
      <c r="B284" s="278">
        <v>2</v>
      </c>
      <c r="C284" s="39" t="str">
        <f>IFERROR(IF(ISBLANK(A284),"",VLOOKUP(A284,frente!A$2:D$9835,2,FALSE)),"")</f>
        <v>Balanza Style Sense Compact 200 Think Rosa</v>
      </c>
      <c r="D284" s="32">
        <f>IFERROR(IF(ISBLANK(A284),"",VLOOKUP(A284,frente!A$1:D$99866,3,FALSE)),"")</f>
        <v>27568.868056633019</v>
      </c>
      <c r="E284" s="33">
        <f>IFERROR(IF(ISBLANK(B284),"",VLOOKUP(A284,frente!A$2:D$9835,4,FALSE)),"")</f>
        <v>1</v>
      </c>
      <c r="F284" s="34">
        <f t="shared" si="5"/>
        <v>55137.736113266037</v>
      </c>
      <c r="G284" s="3"/>
      <c r="H284" s="40" t="str">
        <f>IF(ISBLANK(A284),"",IF(IFERROR(IF(ISBLANK(A284),"",VLOOKUP(A284,frente!A$2:G$976,5,FALSE)),"")="","N/A",IFERROR(IF(ISBLANK(A284),"",VLOOKUP(A284,frente!A$2:G$976,5,FALSE)),"")))</f>
        <v>No hay</v>
      </c>
      <c r="I284" s="40">
        <f>IF(ISBLANK(A284),"",IF(IFERROR(IF(ISBLANK(A284),"",VLOOKUP(A284,frente!A$2:G$976,6,FALSE)),"")="","N/A",IFERROR(IF(ISBLANK(A284),"",VLOOKUP(A284,frente!A$2:G$976,6,FALSE)),"")))</f>
        <v>0</v>
      </c>
    </row>
    <row r="285" spans="1:9" ht="17.399999999999999" x14ac:dyDescent="0.3">
      <c r="A285" s="264">
        <v>63877</v>
      </c>
      <c r="B285" s="278">
        <v>2</v>
      </c>
      <c r="C285" s="39" t="str">
        <f>IFERROR(IF(ISBLANK(A285),"",VLOOKUP(A285,frente!A$2:D$9835,2,FALSE)),"")</f>
        <v>Balanza Style Sense Compact 200 Ocean Green</v>
      </c>
      <c r="D285" s="32">
        <f>IFERROR(IF(ISBLANK(A285),"",VLOOKUP(A285,frente!A$1:D$99866,3,FALSE)),"")</f>
        <v>27568.868056633019</v>
      </c>
      <c r="E285" s="33">
        <f>IFERROR(IF(ISBLANK(B285),"",VLOOKUP(A285,frente!A$2:D$9835,4,FALSE)),"")</f>
        <v>1</v>
      </c>
      <c r="F285" s="34">
        <f t="shared" si="5"/>
        <v>55137.736113266037</v>
      </c>
      <c r="G285" s="3"/>
      <c r="H285" s="40" t="str">
        <f>IF(ISBLANK(A285),"",IF(IFERROR(IF(ISBLANK(A285),"",VLOOKUP(A285,frente!A$2:G$976,5,FALSE)),"")="","N/A",IFERROR(IF(ISBLANK(A285),"",VLOOKUP(A285,frente!A$2:G$976,5,FALSE)),"")))</f>
        <v>No hay</v>
      </c>
      <c r="I285" s="40">
        <f>IF(ISBLANK(A285),"",IF(IFERROR(IF(ISBLANK(A285),"",VLOOKUP(A285,frente!A$2:G$976,6,FALSE)),"")="","N/A",IFERROR(IF(ISBLANK(A285),"",VLOOKUP(A285,frente!A$2:G$976,6,FALSE)),"")))</f>
        <v>0</v>
      </c>
    </row>
    <row r="286" spans="1:9" ht="17.399999999999999" x14ac:dyDescent="0.3">
      <c r="A286" s="264">
        <v>66130</v>
      </c>
      <c r="B286" s="278">
        <v>2</v>
      </c>
      <c r="C286" s="39" t="str">
        <f>IFERROR(IF(ISBLANK(A286),"",VLOOKUP(A286,frente!A$2:D$9835,2,FALSE)),"")</f>
        <v>Balanza de cocina FOOD CONTROL</v>
      </c>
      <c r="D286" s="32">
        <f>IFERROR(IF(ISBLANK(A286),"",VLOOKUP(A286,frente!A$1:D$99866,3,FALSE)),"")</f>
        <v>61896.092727611736</v>
      </c>
      <c r="E286" s="33">
        <f>IFERROR(IF(ISBLANK(B286),"",VLOOKUP(A286,frente!A$2:D$9835,4,FALSE)),"")</f>
        <v>4</v>
      </c>
      <c r="F286" s="34">
        <f t="shared" si="5"/>
        <v>123792.18545522347</v>
      </c>
      <c r="G286" s="3"/>
      <c r="H286" s="40" t="str">
        <f>IF(ISBLANK(A286),"",IF(IFERROR(IF(ISBLANK(A286),"",VLOOKUP(A286,frente!A$2:G$976,5,FALSE)),"")="","N/A",IFERROR(IF(ISBLANK(A286),"",VLOOKUP(A286,frente!A$2:G$976,5,FALSE)),"")))</f>
        <v>No hay</v>
      </c>
      <c r="I286" s="40">
        <f>IF(ISBLANK(A286),"",IF(IFERROR(IF(ISBLANK(A286),"",VLOOKUP(A286,frente!A$2:G$976,6,FALSE)),"")="","N/A",IFERROR(IF(ISBLANK(A286),"",VLOOKUP(A286,frente!A$2:G$976,6,FALSE)),"")))</f>
        <v>0</v>
      </c>
    </row>
    <row r="287" spans="1:9" ht="17.399999999999999" x14ac:dyDescent="0.3">
      <c r="A287" s="264">
        <v>700003</v>
      </c>
      <c r="B287" s="278">
        <v>4</v>
      </c>
      <c r="C287" s="39" t="str">
        <f>IFERROR(IF(ISBLANK(A287),"",VLOOKUP(A287,frente!A$2:D$9835,2,FALSE)),"")</f>
        <v>CAFETERA KENIA NOIR 3 TAZAS</v>
      </c>
      <c r="D287" s="32">
        <f>IFERROR(IF(ISBLANK(A287),"",VLOOKUP(A287,frente!A$1:D$99866,3,FALSE)),"")</f>
        <v>20992.369903000719</v>
      </c>
      <c r="E287" s="33">
        <f>IFERROR(IF(ISBLANK(B287),"",VLOOKUP(A287,frente!A$2:D$9835,4,FALSE)),"")</f>
        <v>6</v>
      </c>
      <c r="F287" s="34">
        <f t="shared" si="5"/>
        <v>83969.479612002877</v>
      </c>
      <c r="G287" s="3"/>
      <c r="H287" s="40" t="str">
        <f>IF(ISBLANK(A287),"",IF(IFERROR(IF(ISBLANK(A287),"",VLOOKUP(A287,frente!A$2:G$976,5,FALSE)),"")="","N/A",IFERROR(IF(ISBLANK(A287),"",VLOOKUP(A287,frente!A$2:G$976,5,FALSE)),"")))</f>
        <v>No hay</v>
      </c>
      <c r="I287" s="40">
        <f>IF(ISBLANK(A287),"",IF(IFERROR(IF(ISBLANK(A287),"",VLOOKUP(A287,frente!A$2:G$976,6,FALSE)),"")="","N/A",IFERROR(IF(ISBLANK(A287),"",VLOOKUP(A287,frente!A$2:G$976,6,FALSE)),"")))</f>
        <v>0</v>
      </c>
    </row>
    <row r="288" spans="1:9" ht="17.399999999999999" x14ac:dyDescent="0.3">
      <c r="A288" s="264">
        <v>71600</v>
      </c>
      <c r="B288" s="278">
        <v>2</v>
      </c>
      <c r="C288" s="39" t="str">
        <f>IFERROR(IF(ISBLANK(A288),"",VLOOKUP(A288,frente!A$2:D$9835,2,FALSE)),"")</f>
        <v>Funda para tablas de planchar Cotton Classic L/Universal</v>
      </c>
      <c r="D288" s="32">
        <f>IFERROR(IF(ISBLANK(A288),"",VLOOKUP(A288,frente!A$1:D$99866,3,FALSE)),"")</f>
        <v>19172.010000000002</v>
      </c>
      <c r="E288" s="33">
        <f>IFERROR(IF(ISBLANK(B288),"",VLOOKUP(A288,frente!A$2:D$9835,4,FALSE)),"")</f>
        <v>4</v>
      </c>
      <c r="F288" s="34">
        <f t="shared" si="5"/>
        <v>38344.020000000004</v>
      </c>
      <c r="G288" s="3"/>
      <c r="H288" s="40" t="str">
        <f>IF(ISBLANK(A288),"",IF(IFERROR(IF(ISBLANK(A288),"",VLOOKUP(A288,frente!A$2:G$976,5,FALSE)),"")="","N/A",IFERROR(IF(ISBLANK(A288),"",VLOOKUP(A288,frente!A$2:G$976,5,FALSE)),"")))</f>
        <v>No hay</v>
      </c>
      <c r="I288" s="40">
        <f>IF(ISBLANK(A288),"",IF(IFERROR(IF(ISBLANK(A288),"",VLOOKUP(A288,frente!A$2:G$976,6,FALSE)),"")="","N/A",IFERROR(IF(ISBLANK(A288),"",VLOOKUP(A288,frente!A$2:G$976,6,FALSE)),"")))</f>
        <v>0</v>
      </c>
    </row>
    <row r="289" spans="1:9" ht="17.399999999999999" x14ac:dyDescent="0.3">
      <c r="A289" s="264">
        <v>71606</v>
      </c>
      <c r="B289" s="278">
        <v>2</v>
      </c>
      <c r="C289" s="39" t="str">
        <f>IFERROR(IF(ISBLANK(A289),"",VLOOKUP(A289,frente!A$2:D$9835,2,FALSE)),"")</f>
        <v>Funda universal Thermo Reflect                             para Air Board M</v>
      </c>
      <c r="D289" s="32">
        <f>IFERROR(IF(ISBLANK(A289),"",VLOOKUP(A289,frente!A$1:D$99866,3,FALSE)),"")</f>
        <v>27830.764657080003</v>
      </c>
      <c r="E289" s="33">
        <f>IFERROR(IF(ISBLANK(B289),"",VLOOKUP(A289,frente!A$2:D$9835,4,FALSE)),"")</f>
        <v>4</v>
      </c>
      <c r="F289" s="34">
        <f t="shared" si="5"/>
        <v>55661.529314160005</v>
      </c>
      <c r="G289" s="3"/>
      <c r="H289" s="40" t="str">
        <f>IF(ISBLANK(A289),"",IF(IFERROR(IF(ISBLANK(A289),"",VLOOKUP(A289,frente!A$2:G$976,5,FALSE)),"")="","N/A",IFERROR(IF(ISBLANK(A289),"",VLOOKUP(A289,frente!A$2:G$976,5,FALSE)),"")))</f>
        <v>No hay</v>
      </c>
      <c r="I289" s="40">
        <f>IF(ISBLANK(A289),"",IF(IFERROR(IF(ISBLANK(A289),"",VLOOKUP(A289,frente!A$2:G$976,6,FALSE)),"")="","N/A",IFERROR(IF(ISBLANK(A289),"",VLOOKUP(A289,frente!A$2:G$976,6,FALSE)),"")))</f>
        <v>0</v>
      </c>
    </row>
    <row r="290" spans="1:9" ht="17.399999999999999" x14ac:dyDescent="0.3">
      <c r="A290" s="264" t="s">
        <v>117</v>
      </c>
      <c r="B290" s="278">
        <v>1</v>
      </c>
      <c r="C290" s="39" t="str">
        <f>IFERROR(IF(ISBLANK(A290),"",VLOOKUP(A290,frente!A$2:D$9835,2,FALSE)),"")</f>
        <v>CUCHILLO CHEF 20 cm</v>
      </c>
      <c r="D290" s="32">
        <f>IFERROR(IF(ISBLANK(A290),"",VLOOKUP(A290,frente!A$1:D$99866,3,FALSE)),"")</f>
        <v>12210.003912246535</v>
      </c>
      <c r="E290" s="33">
        <f>IFERROR(IF(ISBLANK(B290),"",VLOOKUP(A290,frente!A$2:D$9835,4,FALSE)),"")</f>
        <v>6</v>
      </c>
      <c r="F290" s="34">
        <f t="shared" si="5"/>
        <v>12210.003912246535</v>
      </c>
      <c r="G290" s="3"/>
      <c r="H290" s="40" t="str">
        <f>IF(ISBLANK(A290),"",IF(IFERROR(IF(ISBLANK(A290),"",VLOOKUP(A290,frente!A$2:G$976,5,FALSE)),"")="","N/A",IFERROR(IF(ISBLANK(A290),"",VLOOKUP(A290,frente!A$2:G$976,5,FALSE)),"")))</f>
        <v>No hay</v>
      </c>
      <c r="I290" s="40">
        <f>IF(ISBLANK(A290),"",IF(IFERROR(IF(ISBLANK(A290),"",VLOOKUP(A290,frente!A$2:G$976,6,FALSE)),"")="","N/A",IFERROR(IF(ISBLANK(A290),"",VLOOKUP(A290,frente!A$2:G$976,6,FALSE)),"")))</f>
        <v>0</v>
      </c>
    </row>
    <row r="291" spans="1:9" ht="17.399999999999999" x14ac:dyDescent="0.3">
      <c r="A291" s="18"/>
      <c r="B291" s="278"/>
      <c r="C291" s="39" t="str">
        <f>IFERROR(IF(ISBLANK(A291),"",VLOOKUP(A291,frente!A$2:D$9835,2,FALSE)),"")</f>
        <v/>
      </c>
      <c r="D291" s="32" t="str">
        <f>IFERROR(IF(ISBLANK(A291),"",VLOOKUP(A291,frente!A$1:D$99866,3,FALSE)),"")</f>
        <v/>
      </c>
      <c r="E291" s="33" t="str">
        <f>IFERROR(IF(ISBLANK(B291),"",VLOOKUP(A291,frente!A$2:D$9835,4,FALSE)),"")</f>
        <v/>
      </c>
      <c r="F291" s="34" t="str">
        <f t="shared" ref="F291:F304" si="6">IFERROR(IF(ISBLANK(A291),"",B291*D291),"")</f>
        <v/>
      </c>
      <c r="G291" s="3"/>
      <c r="H291" s="40" t="str">
        <f>IF(ISBLANK(A291),"",IF(IFERROR(IF(ISBLANK(A291),"",VLOOKUP(A291,frente!A$2:G$976,5,FALSE)),"")="","N/A",IFERROR(IF(ISBLANK(A291),"",VLOOKUP(A291,frente!A$2:G$976,5,FALSE)),"")))</f>
        <v/>
      </c>
      <c r="I291" s="40" t="str">
        <f>IF(ISBLANK(A291),"",IF(IFERROR(IF(ISBLANK(A291),"",VLOOKUP(A291,frente!A$2:G$976,6,FALSE)),"")="","N/A",IFERROR(IF(ISBLANK(A291),"",VLOOKUP(A291,frente!A$2:G$976,6,FALSE)),"")))</f>
        <v/>
      </c>
    </row>
    <row r="292" spans="1:9" ht="17.399999999999999" x14ac:dyDescent="0.3">
      <c r="B292" s="250"/>
      <c r="C292" s="39" t="str">
        <f>IFERROR(IF(ISBLANK(A292),"",VLOOKUP(A292,frente!A$2:D$9835,2,FALSE)),"")</f>
        <v/>
      </c>
      <c r="D292" s="32" t="str">
        <f>IFERROR(IF(ISBLANK(A292),"",VLOOKUP(A292,frente!A$1:D$99866,3,FALSE)),"")</f>
        <v/>
      </c>
      <c r="E292" s="33" t="str">
        <f>IFERROR(IF(ISBLANK(B292),"",VLOOKUP(A292,frente!A$2:D$9835,4,FALSE)),"")</f>
        <v/>
      </c>
      <c r="F292" s="34" t="str">
        <f t="shared" si="6"/>
        <v/>
      </c>
      <c r="G292" s="3"/>
      <c r="H292" s="40" t="str">
        <f>IF(ISBLANK(A292),"",IF(IFERROR(IF(ISBLANK(A292),"",VLOOKUP(A292,frente!A$2:G$976,5,FALSE)),"")="","N/A",IFERROR(IF(ISBLANK(A292),"",VLOOKUP(A292,frente!A$2:G$976,5,FALSE)),"")))</f>
        <v/>
      </c>
      <c r="I292" s="40" t="str">
        <f>IF(ISBLANK(A292),"",IF(IFERROR(IF(ISBLANK(A292),"",VLOOKUP(A292,frente!A$2:G$976,6,FALSE)),"")="","N/A",IFERROR(IF(ISBLANK(A292),"",VLOOKUP(A292,frente!A$2:G$976,6,FALSE)),"")))</f>
        <v/>
      </c>
    </row>
    <row r="293" spans="1:9" ht="17.399999999999999" x14ac:dyDescent="0.3">
      <c r="B293" s="250"/>
      <c r="C293" s="39" t="str">
        <f>IFERROR(IF(ISBLANK(A293),"",VLOOKUP(A293,frente!A$2:D$9835,2,FALSE)),"")</f>
        <v/>
      </c>
      <c r="D293" s="32" t="str">
        <f>IFERROR(IF(ISBLANK(A293),"",VLOOKUP(A293,frente!A$1:D$99866,3,FALSE)),"")</f>
        <v/>
      </c>
      <c r="E293" s="33" t="str">
        <f>IFERROR(IF(ISBLANK(B293),"",VLOOKUP(A293,frente!A$2:D$9835,4,FALSE)),"")</f>
        <v/>
      </c>
      <c r="F293" s="34" t="str">
        <f t="shared" si="6"/>
        <v/>
      </c>
      <c r="G293" s="3"/>
      <c r="H293" s="40" t="str">
        <f>IF(ISBLANK(A293),"",IF(IFERROR(IF(ISBLANK(A293),"",VLOOKUP(A293,frente!A$2:G$976,5,FALSE)),"")="","N/A",IFERROR(IF(ISBLANK(A293),"",VLOOKUP(A293,frente!A$2:G$976,5,FALSE)),"")))</f>
        <v/>
      </c>
      <c r="I293" s="40" t="str">
        <f>IF(ISBLANK(A293),"",IF(IFERROR(IF(ISBLANK(A293),"",VLOOKUP(A293,frente!A$2:G$976,6,FALSE)),"")="","N/A",IFERROR(IF(ISBLANK(A293),"",VLOOKUP(A293,frente!A$2:G$976,6,FALSE)),"")))</f>
        <v/>
      </c>
    </row>
    <row r="294" spans="1:9" ht="17.399999999999999" x14ac:dyDescent="0.3">
      <c r="B294" s="250"/>
      <c r="C294" s="39" t="str">
        <f>IFERROR(IF(ISBLANK(A294),"",VLOOKUP(A294,frente!A$2:D$9835,2,FALSE)),"")</f>
        <v/>
      </c>
      <c r="D294" s="32" t="str">
        <f>IFERROR(IF(ISBLANK(A294),"",VLOOKUP(A294,frente!A$1:D$99866,3,FALSE)),"")</f>
        <v/>
      </c>
      <c r="E294" s="33" t="str">
        <f>IFERROR(IF(ISBLANK(B294),"",VLOOKUP(A294,frente!A$2:D$9835,4,FALSE)),"")</f>
        <v/>
      </c>
      <c r="F294" s="34" t="str">
        <f t="shared" si="6"/>
        <v/>
      </c>
      <c r="G294" s="3"/>
      <c r="H294" s="40" t="str">
        <f>IF(ISBLANK(A294),"",IF(IFERROR(IF(ISBLANK(A294),"",VLOOKUP(A294,frente!A$2:G$976,5,FALSE)),"")="","N/A",IFERROR(IF(ISBLANK(A294),"",VLOOKUP(A294,frente!A$2:G$976,5,FALSE)),"")))</f>
        <v/>
      </c>
      <c r="I294" s="40" t="str">
        <f>IF(ISBLANK(A294),"",IF(IFERROR(IF(ISBLANK(A294),"",VLOOKUP(A294,frente!A$2:G$976,6,FALSE)),"")="","N/A",IFERROR(IF(ISBLANK(A294),"",VLOOKUP(A294,frente!A$2:G$976,6,FALSE)),"")))</f>
        <v/>
      </c>
    </row>
    <row r="295" spans="1:9" ht="17.399999999999999" x14ac:dyDescent="0.3">
      <c r="B295" s="250"/>
      <c r="C295" s="39" t="str">
        <f>IFERROR(IF(ISBLANK(A295),"",VLOOKUP(A295,frente!A$2:D$9835,2,FALSE)),"")</f>
        <v/>
      </c>
      <c r="D295" s="32" t="str">
        <f>IFERROR(IF(ISBLANK(A295),"",VLOOKUP(A295,frente!A$1:D$99866,3,FALSE)),"")</f>
        <v/>
      </c>
      <c r="E295" s="33" t="str">
        <f>IFERROR(IF(ISBLANK(B295),"",VLOOKUP(A295,frente!A$2:D$9835,4,FALSE)),"")</f>
        <v/>
      </c>
      <c r="F295" s="34" t="str">
        <f t="shared" si="6"/>
        <v/>
      </c>
      <c r="G295" s="3"/>
      <c r="H295" s="40" t="str">
        <f>IF(ISBLANK(A295),"",IF(IFERROR(IF(ISBLANK(A295),"",VLOOKUP(A295,frente!A$2:G$976,5,FALSE)),"")="","N/A",IFERROR(IF(ISBLANK(A295),"",VLOOKUP(A295,frente!A$2:G$976,5,FALSE)),"")))</f>
        <v/>
      </c>
      <c r="I295" s="40" t="str">
        <f>IF(ISBLANK(A295),"",IF(IFERROR(IF(ISBLANK(A295),"",VLOOKUP(A295,frente!A$2:G$976,6,FALSE)),"")="","N/A",IFERROR(IF(ISBLANK(A295),"",VLOOKUP(A295,frente!A$2:G$976,6,FALSE)),"")))</f>
        <v/>
      </c>
    </row>
    <row r="296" spans="1:9" ht="17.399999999999999" x14ac:dyDescent="0.3">
      <c r="B296" s="250"/>
      <c r="C296" s="39" t="str">
        <f>IFERROR(IF(ISBLANK(A296),"",VLOOKUP(A296,frente!A$2:D$9835,2,FALSE)),"")</f>
        <v/>
      </c>
      <c r="D296" s="32" t="str">
        <f>IFERROR(IF(ISBLANK(A296),"",VLOOKUP(A296,frente!A$1:D$99866,3,FALSE)),"")</f>
        <v/>
      </c>
      <c r="E296" s="33" t="str">
        <f>IFERROR(IF(ISBLANK(B296),"",VLOOKUP(A296,frente!A$2:D$9835,4,FALSE)),"")</f>
        <v/>
      </c>
      <c r="F296" s="34" t="str">
        <f t="shared" si="6"/>
        <v/>
      </c>
      <c r="G296" s="3"/>
      <c r="H296" s="40" t="str">
        <f>IF(ISBLANK(A296),"",IF(IFERROR(IF(ISBLANK(A296),"",VLOOKUP(A296,frente!A$2:G$976,5,FALSE)),"")="","N/A",IFERROR(IF(ISBLANK(A296),"",VLOOKUP(A296,frente!A$2:G$976,5,FALSE)),"")))</f>
        <v/>
      </c>
      <c r="I296" s="40" t="str">
        <f>IF(ISBLANK(A296),"",IF(IFERROR(IF(ISBLANK(A296),"",VLOOKUP(A296,frente!A$2:G$976,6,FALSE)),"")="","N/A",IFERROR(IF(ISBLANK(A296),"",VLOOKUP(A296,frente!A$2:G$976,6,FALSE)),"")))</f>
        <v/>
      </c>
    </row>
    <row r="297" spans="1:9" ht="17.399999999999999" x14ac:dyDescent="0.3">
      <c r="B297" s="250"/>
      <c r="C297" s="39" t="str">
        <f>IFERROR(IF(ISBLANK(A297),"",VLOOKUP(A297,frente!A$2:D$9835,2,FALSE)),"")</f>
        <v/>
      </c>
      <c r="D297" s="32" t="str">
        <f>IFERROR(IF(ISBLANK(A297),"",VLOOKUP(A297,frente!A$1:D$99866,3,FALSE)),"")</f>
        <v/>
      </c>
      <c r="E297" s="33" t="str">
        <f>IFERROR(IF(ISBLANK(B297),"",VLOOKUP(A297,frente!A$2:D$9835,4,FALSE)),"")</f>
        <v/>
      </c>
      <c r="F297" s="34" t="str">
        <f t="shared" si="6"/>
        <v/>
      </c>
      <c r="G297" s="3"/>
      <c r="H297" s="40" t="str">
        <f>IF(ISBLANK(A297),"",IF(IFERROR(IF(ISBLANK(A297),"",VLOOKUP(A297,frente!A$2:G$976,5,FALSE)),"")="","N/A",IFERROR(IF(ISBLANK(A297),"",VLOOKUP(A297,frente!A$2:G$976,5,FALSE)),"")))</f>
        <v/>
      </c>
      <c r="I297" s="40" t="str">
        <f>IF(ISBLANK(A297),"",IF(IFERROR(IF(ISBLANK(A297),"",VLOOKUP(A297,frente!A$2:G$976,6,FALSE)),"")="","N/A",IFERROR(IF(ISBLANK(A297),"",VLOOKUP(A297,frente!A$2:G$976,6,FALSE)),"")))</f>
        <v/>
      </c>
    </row>
    <row r="298" spans="1:9" ht="17.399999999999999" x14ac:dyDescent="0.3">
      <c r="B298" s="250"/>
      <c r="C298" s="39" t="str">
        <f>IFERROR(IF(ISBLANK(A298),"",VLOOKUP(A298,frente!A$2:D$9835,2,FALSE)),"")</f>
        <v/>
      </c>
      <c r="D298" s="32" t="str">
        <f>IFERROR(IF(ISBLANK(A298),"",VLOOKUP(A298,frente!A$1:D$99866,3,FALSE)),"")</f>
        <v/>
      </c>
      <c r="E298" s="33" t="str">
        <f>IFERROR(IF(ISBLANK(B298),"",VLOOKUP(A298,frente!A$2:D$9835,4,FALSE)),"")</f>
        <v/>
      </c>
      <c r="F298" s="34" t="str">
        <f t="shared" si="6"/>
        <v/>
      </c>
      <c r="G298" s="3"/>
      <c r="H298" s="40" t="str">
        <f>IF(ISBLANK(A298),"",IF(IFERROR(IF(ISBLANK(A298),"",VLOOKUP(A298,frente!A$2:G$976,5,FALSE)),"")="","N/A",IFERROR(IF(ISBLANK(A298),"",VLOOKUP(A298,frente!A$2:G$976,5,FALSE)),"")))</f>
        <v/>
      </c>
      <c r="I298" s="40" t="str">
        <f>IF(ISBLANK(A298),"",IF(IFERROR(IF(ISBLANK(A298),"",VLOOKUP(A298,frente!A$2:G$976,6,FALSE)),"")="","N/A",IFERROR(IF(ISBLANK(A298),"",VLOOKUP(A298,frente!A$2:G$976,6,FALSE)),"")))</f>
        <v/>
      </c>
    </row>
    <row r="299" spans="1:9" ht="17.399999999999999" x14ac:dyDescent="0.3">
      <c r="B299" s="250"/>
      <c r="C299" s="39" t="str">
        <f>IFERROR(IF(ISBLANK(A299),"",VLOOKUP(A299,frente!A$2:D$9835,2,FALSE)),"")</f>
        <v/>
      </c>
      <c r="D299" s="32" t="str">
        <f>IFERROR(IF(ISBLANK(A299),"",VLOOKUP(A299,frente!A$1:D$99866,3,FALSE)),"")</f>
        <v/>
      </c>
      <c r="E299" s="33" t="str">
        <f>IFERROR(IF(ISBLANK(B299),"",VLOOKUP(A299,frente!A$2:D$9835,4,FALSE)),"")</f>
        <v/>
      </c>
      <c r="F299" s="34" t="str">
        <f t="shared" si="6"/>
        <v/>
      </c>
      <c r="G299" s="3"/>
      <c r="H299" s="40" t="str">
        <f>IF(ISBLANK(A299),"",IF(IFERROR(IF(ISBLANK(A299),"",VLOOKUP(A299,frente!A$2:G$976,5,FALSE)),"")="","N/A",IFERROR(IF(ISBLANK(A299),"",VLOOKUP(A299,frente!A$2:G$976,5,FALSE)),"")))</f>
        <v/>
      </c>
      <c r="I299" s="40" t="str">
        <f>IF(ISBLANK(A299),"",IF(IFERROR(IF(ISBLANK(A299),"",VLOOKUP(A299,frente!A$2:G$976,6,FALSE)),"")="","N/A",IFERROR(IF(ISBLANK(A299),"",VLOOKUP(A299,frente!A$2:G$976,6,FALSE)),"")))</f>
        <v/>
      </c>
    </row>
    <row r="300" spans="1:9" ht="17.399999999999999" x14ac:dyDescent="0.3">
      <c r="B300" s="250"/>
      <c r="C300" s="39" t="str">
        <f>IFERROR(IF(ISBLANK(A300),"",VLOOKUP(A300,frente!A$2:D$9835,2,FALSE)),"")</f>
        <v/>
      </c>
      <c r="D300" s="32" t="str">
        <f>IFERROR(IF(ISBLANK(A300),"",VLOOKUP(A300,frente!A$1:D$99866,3,FALSE)),"")</f>
        <v/>
      </c>
      <c r="E300" s="33" t="str">
        <f>IFERROR(IF(ISBLANK(B300),"",VLOOKUP(A300,frente!A$2:D$9835,4,FALSE)),"")</f>
        <v/>
      </c>
      <c r="F300" s="34" t="str">
        <f t="shared" si="6"/>
        <v/>
      </c>
      <c r="G300" s="3"/>
      <c r="H300" s="40" t="str">
        <f>IF(ISBLANK(A300),"",IF(IFERROR(IF(ISBLANK(A300),"",VLOOKUP(A300,frente!A$2:G$976,5,FALSE)),"")="","N/A",IFERROR(IF(ISBLANK(A300),"",VLOOKUP(A300,frente!A$2:G$976,5,FALSE)),"")))</f>
        <v/>
      </c>
      <c r="I300" s="40" t="str">
        <f>IF(ISBLANK(A300),"",IF(IFERROR(IF(ISBLANK(A300),"",VLOOKUP(A300,frente!A$2:G$976,6,FALSE)),"")="","N/A",IFERROR(IF(ISBLANK(A300),"",VLOOKUP(A300,frente!A$2:G$976,6,FALSE)),"")))</f>
        <v/>
      </c>
    </row>
    <row r="301" spans="1:9" ht="17.399999999999999" x14ac:dyDescent="0.3">
      <c r="B301" s="250"/>
      <c r="C301" s="39" t="str">
        <f>IFERROR(IF(ISBLANK(A301),"",VLOOKUP(A301,frente!A$2:D$9835,2,FALSE)),"")</f>
        <v/>
      </c>
      <c r="D301" s="32" t="str">
        <f>IFERROR(IF(ISBLANK(A301),"",VLOOKUP(A301,frente!A$1:D$99866,3,FALSE)),"")</f>
        <v/>
      </c>
      <c r="E301" s="33" t="str">
        <f>IFERROR(IF(ISBLANK(B301),"",VLOOKUP(A301,frente!A$2:D$9835,4,FALSE)),"")</f>
        <v/>
      </c>
      <c r="F301" s="34" t="str">
        <f t="shared" si="6"/>
        <v/>
      </c>
      <c r="G301" s="3"/>
      <c r="H301" s="40" t="str">
        <f>IF(ISBLANK(A301),"",IF(IFERROR(IF(ISBLANK(A301),"",VLOOKUP(A301,frente!A$2:G$976,5,FALSE)),"")="","N/A",IFERROR(IF(ISBLANK(A301),"",VLOOKUP(A301,frente!A$2:G$976,5,FALSE)),"")))</f>
        <v/>
      </c>
      <c r="I301" s="40" t="str">
        <f>IF(ISBLANK(A301),"",IF(IFERROR(IF(ISBLANK(A301),"",VLOOKUP(A301,frente!A$2:G$976,6,FALSE)),"")="","N/A",IFERROR(IF(ISBLANK(A301),"",VLOOKUP(A301,frente!A$2:G$976,6,FALSE)),"")))</f>
        <v/>
      </c>
    </row>
    <row r="302" spans="1:9" ht="17.399999999999999" x14ac:dyDescent="0.3">
      <c r="B302" s="250"/>
      <c r="C302" s="39" t="str">
        <f>IFERROR(IF(ISBLANK(A302),"",VLOOKUP(A302,frente!A$2:D$9835,2,FALSE)),"")</f>
        <v/>
      </c>
      <c r="D302" s="32" t="str">
        <f>IFERROR(IF(ISBLANK(A302),"",VLOOKUP(A302,frente!A$1:D$99866,3,FALSE)),"")</f>
        <v/>
      </c>
      <c r="E302" s="33" t="str">
        <f>IFERROR(IF(ISBLANK(B302),"",VLOOKUP(A302,frente!A$2:D$9835,4,FALSE)),"")</f>
        <v/>
      </c>
      <c r="F302" s="34" t="str">
        <f t="shared" si="6"/>
        <v/>
      </c>
      <c r="G302" s="3"/>
      <c r="H302" s="40" t="str">
        <f>IF(ISBLANK(A302),"",IF(IFERROR(IF(ISBLANK(A302),"",VLOOKUP(A302,frente!A$2:G$976,5,FALSE)),"")="","N/A",IFERROR(IF(ISBLANK(A302),"",VLOOKUP(A302,frente!A$2:G$976,5,FALSE)),"")))</f>
        <v/>
      </c>
      <c r="I302" s="40" t="str">
        <f>IF(ISBLANK(A302),"",IF(IFERROR(IF(ISBLANK(A302),"",VLOOKUP(A302,frente!A$2:G$976,6,FALSE)),"")="","N/A",IFERROR(IF(ISBLANK(A302),"",VLOOKUP(A302,frente!A$2:G$976,6,FALSE)),"")))</f>
        <v/>
      </c>
    </row>
    <row r="303" spans="1:9" ht="17.399999999999999" x14ac:dyDescent="0.3">
      <c r="B303" s="250"/>
      <c r="C303" s="39" t="str">
        <f>IFERROR(IF(ISBLANK(A303),"",VLOOKUP(A303,frente!A$2:D$9835,2,FALSE)),"")</f>
        <v/>
      </c>
      <c r="D303" s="32" t="str">
        <f>IFERROR(IF(ISBLANK(A303),"",VLOOKUP(A303,frente!A$1:D$99866,3,FALSE)),"")</f>
        <v/>
      </c>
      <c r="E303" s="33" t="str">
        <f>IFERROR(IF(ISBLANK(B303),"",VLOOKUP(A303,frente!A$2:D$9835,4,FALSE)),"")</f>
        <v/>
      </c>
      <c r="F303" s="34" t="str">
        <f t="shared" si="6"/>
        <v/>
      </c>
      <c r="G303" s="3"/>
      <c r="H303" s="40" t="str">
        <f>IF(ISBLANK(A303),"",IF(IFERROR(IF(ISBLANK(A303),"",VLOOKUP(A303,frente!A$2:G$976,5,FALSE)),"")="","N/A",IFERROR(IF(ISBLANK(A303),"",VLOOKUP(A303,frente!A$2:G$976,5,FALSE)),"")))</f>
        <v/>
      </c>
      <c r="I303" s="40" t="str">
        <f>IF(ISBLANK(A303),"",IF(IFERROR(IF(ISBLANK(A303),"",VLOOKUP(A303,frente!A$2:G$976,6,FALSE)),"")="","N/A",IFERROR(IF(ISBLANK(A303),"",VLOOKUP(A303,frente!A$2:G$976,6,FALSE)),"")))</f>
        <v/>
      </c>
    </row>
    <row r="304" spans="1:9" ht="17.399999999999999" x14ac:dyDescent="0.3">
      <c r="B304" s="250"/>
      <c r="C304" s="39" t="str">
        <f>IFERROR(IF(ISBLANK(A304),"",VLOOKUP(A304,frente!A$2:D$9835,2,FALSE)),"")</f>
        <v/>
      </c>
      <c r="D304" s="32" t="str">
        <f>IFERROR(IF(ISBLANK(A304),"",VLOOKUP(A304,frente!A$1:D$99866,3,FALSE)),"")</f>
        <v/>
      </c>
      <c r="E304" s="33" t="str">
        <f>IFERROR(IF(ISBLANK(B304),"",VLOOKUP(A304,frente!A$2:D$9835,4,FALSE)),"")</f>
        <v/>
      </c>
      <c r="F304" s="34" t="str">
        <f t="shared" si="6"/>
        <v/>
      </c>
      <c r="G304" s="3"/>
      <c r="H304" s="40" t="str">
        <f>IF(ISBLANK(A304),"",IF(IFERROR(IF(ISBLANK(A304),"",VLOOKUP(A304,frente!A$2:G$976,5,FALSE)),"")="","N/A",IFERROR(IF(ISBLANK(A304),"",VLOOKUP(A304,frente!A$2:G$976,5,FALSE)),"")))</f>
        <v/>
      </c>
      <c r="I304" s="40" t="str">
        <f>IF(ISBLANK(A304),"",IF(IFERROR(IF(ISBLANK(A304),"",VLOOKUP(A304,frente!A$2:G$976,6,FALSE)),"")="","N/A",IFERROR(IF(ISBLANK(A304),"",VLOOKUP(A304,frente!A$2:G$976,6,FALSE)),"")))</f>
        <v/>
      </c>
    </row>
  </sheetData>
  <sortState xmlns:xlrd2="http://schemas.microsoft.com/office/spreadsheetml/2017/richdata2" ref="A8:I44">
    <sortCondition ref="H8:H44"/>
  </sortState>
  <mergeCells count="5">
    <mergeCell ref="B1:D1"/>
    <mergeCell ref="B2:D2"/>
    <mergeCell ref="B3:D3"/>
    <mergeCell ref="B4:C4"/>
    <mergeCell ref="A5:C6"/>
  </mergeCells>
  <conditionalFormatting sqref="J73:J98">
    <cfRule type="cellIs" dxfId="2" priority="1" operator="equal">
      <formula>"NO"</formula>
    </cfRule>
    <cfRule type="expression" dxfId="1" priority="2">
      <formula>$H73="NO"</formula>
    </cfRule>
    <cfRule type="expression" dxfId="0" priority="3">
      <formula>$F73="NO"</formula>
    </cfRule>
  </conditionalFormatting>
  <printOptions horizontalCentered="1" verticalCentered="1"/>
  <pageMargins left="0.19685039370078741" right="0.19685039370078741" top="0.19685039370078741" bottom="0.19685039370078741" header="0" footer="0"/>
  <pageSetup paperSize="9" orientation="portrait" horizontalDpi="300" verticalDpi="300" r:id="rId1"/>
  <rowBreaks count="1" manualBreakCount="1">
    <brk id="106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frente (2)</vt:lpstr>
      <vt:lpstr>frente</vt:lpstr>
      <vt:lpstr>Pedido </vt:lpstr>
      <vt:lpstr>CSV</vt:lpstr>
      <vt:lpstr>Hoja1</vt:lpstr>
      <vt:lpstr>frente!Print_Area</vt:lpstr>
      <vt:lpstr>'frente (2)'!Print_Area</vt:lpstr>
      <vt:lpstr>Hoja1!Print_Area</vt:lpstr>
      <vt:lpstr>'Pedido '!Print_Area</vt:lpstr>
      <vt:lpstr>Hoja1!Print_Titles</vt:lpstr>
      <vt:lpstr>'Pedido '!Print_Titles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creator>Adrián Bertisch</dc:creator>
  <cp:lastModifiedBy>martin bertisch</cp:lastModifiedBy>
  <cp:revision/>
  <cp:lastPrinted>2026-05-11T12:15:17Z</cp:lastPrinted>
  <dcterms:created xsi:type="dcterms:W3CDTF">2005-08-09T21:00:23Z</dcterms:created>
  <dcterms:modified xsi:type="dcterms:W3CDTF">2026-05-12T18:15:10Z</dcterms:modified>
</cp:coreProperties>
</file>