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\Desktop\Formació\"/>
    </mc:Choice>
  </mc:AlternateContent>
  <xr:revisionPtr revIDLastSave="0" documentId="13_ncr:1_{981235E8-0A87-452D-8BBD-F0FCB851FCBA}" xr6:coauthVersionLast="47" xr6:coauthVersionMax="47" xr10:uidLastSave="{00000000-0000-0000-0000-000000000000}"/>
  <bookViews>
    <workbookView xWindow="-96" yWindow="0" windowWidth="11712" windowHeight="12336" xr2:uid="{A024D1D2-7209-45D9-AE5F-66AE5A1AAED7}"/>
  </bookViews>
  <sheets>
    <sheet name="Hoja1" sheetId="1" r:id="rId1"/>
    <sheet name="CASO 1" sheetId="2" r:id="rId2"/>
    <sheet name="CASO 2" sheetId="3" r:id="rId3"/>
    <sheet name="CASO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B9" i="4"/>
  <c r="F2" i="4"/>
  <c r="F3" i="4"/>
  <c r="F4" i="4"/>
  <c r="F5" i="4"/>
  <c r="F6" i="4"/>
  <c r="F7" i="4"/>
  <c r="F8" i="4"/>
  <c r="F9" i="4"/>
  <c r="F10" i="4"/>
  <c r="F11" i="4"/>
  <c r="F12" i="4"/>
  <c r="F1" i="4"/>
  <c r="F9" i="1"/>
  <c r="B9" i="3"/>
  <c r="F2" i="3"/>
  <c r="F3" i="3"/>
  <c r="F4" i="3"/>
  <c r="F5" i="3"/>
  <c r="F6" i="3"/>
  <c r="F7" i="3"/>
  <c r="F8" i="3"/>
  <c r="F9" i="3"/>
  <c r="F10" i="3"/>
  <c r="F11" i="3"/>
  <c r="F12" i="3"/>
  <c r="F1" i="3"/>
  <c r="B9" i="1"/>
  <c r="B9" i="2"/>
  <c r="F13" i="2"/>
  <c r="F2" i="2"/>
  <c r="F3" i="2"/>
  <c r="F4" i="2"/>
  <c r="F5" i="2"/>
  <c r="F6" i="2"/>
  <c r="F7" i="2"/>
  <c r="F8" i="2"/>
  <c r="F9" i="2"/>
  <c r="F10" i="2"/>
  <c r="F11" i="2"/>
  <c r="F12" i="2"/>
  <c r="F1" i="2"/>
  <c r="B7" i="4"/>
  <c r="B5" i="4"/>
  <c r="B7" i="3"/>
  <c r="B5" i="3"/>
  <c r="B7" i="2"/>
  <c r="B5" i="2"/>
  <c r="J5" i="1"/>
  <c r="J7" i="1" s="1"/>
  <c r="F7" i="1"/>
  <c r="F5" i="1"/>
  <c r="B7" i="1"/>
  <c r="B5" i="1"/>
  <c r="F13" i="4" l="1"/>
  <c r="F13" i="3"/>
</calcChain>
</file>

<file path=xl/sharedStrings.xml><?xml version="1.0" encoding="utf-8"?>
<sst xmlns="http://schemas.openxmlformats.org/spreadsheetml/2006/main" count="36" uniqueCount="8">
  <si>
    <t>CRÉDITO</t>
  </si>
  <si>
    <t>TASA INTERÉS ANUAL</t>
  </si>
  <si>
    <t>Nº PAGOS MENSUALES</t>
  </si>
  <si>
    <t>CUOTA MENSUAL</t>
  </si>
  <si>
    <t>CUOTA MENSUAL TOTAL</t>
  </si>
  <si>
    <t>INTERÉS</t>
  </si>
  <si>
    <t>QUOTA MENSUAL</t>
  </si>
  <si>
    <t>QUOTA MENSUAL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</si>
</sst>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8" fontId="0" fillId="0" borderId="1" xfId="0" applyNumberFormat="1" applyBorder="1"/>
    <xf numFmtId="0" fontId="1" fillId="0" borderId="0" xfId="0" applyFont="1"/>
    <xf numFmtId="0" fontId="0" fillId="2" borderId="1" xfId="0" applyFill="1" applyBorder="1"/>
    <xf numFmtId="10" fontId="0" fillId="0" borderId="1" xfId="0" applyNumberFormat="1" applyBorder="1"/>
    <xf numFmtId="8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557D-4ECE-44C0-BBCE-8C90603F43E3}">
  <dimension ref="A1:J10"/>
  <sheetViews>
    <sheetView tabSelected="1" topLeftCell="D1" workbookViewId="0">
      <selection activeCell="J10" sqref="J10"/>
    </sheetView>
  </sheetViews>
  <sheetFormatPr baseColWidth="10" defaultRowHeight="14.4" x14ac:dyDescent="0.3"/>
  <cols>
    <col min="1" max="1" width="20.6640625" bestFit="1" customWidth="1"/>
    <col min="5" max="5" width="20.6640625" bestFit="1" customWidth="1"/>
    <col min="9" max="9" width="20.6640625" bestFit="1" customWidth="1"/>
  </cols>
  <sheetData>
    <row r="1" spans="1:10" x14ac:dyDescent="0.3">
      <c r="A1" s="6" t="s">
        <v>0</v>
      </c>
      <c r="B1" s="2">
        <v>15700</v>
      </c>
      <c r="E1" s="6" t="s">
        <v>0</v>
      </c>
      <c r="F1" s="2">
        <v>170000</v>
      </c>
      <c r="I1" s="6" t="s">
        <v>0</v>
      </c>
      <c r="J1" s="2">
        <v>210000</v>
      </c>
    </row>
    <row r="2" spans="1:10" x14ac:dyDescent="0.3">
      <c r="A2" s="6" t="s">
        <v>1</v>
      </c>
      <c r="B2" s="3">
        <v>0.1</v>
      </c>
      <c r="E2" s="6" t="s">
        <v>1</v>
      </c>
      <c r="F2" s="3">
        <v>0.24</v>
      </c>
      <c r="I2" s="6" t="s">
        <v>1</v>
      </c>
      <c r="J2" s="3">
        <v>0.15</v>
      </c>
    </row>
    <row r="3" spans="1:10" x14ac:dyDescent="0.3">
      <c r="A3" s="6" t="s">
        <v>2</v>
      </c>
      <c r="B3" s="1">
        <v>12</v>
      </c>
      <c r="E3" s="6" t="s">
        <v>2</v>
      </c>
      <c r="F3" s="1">
        <v>60</v>
      </c>
      <c r="I3" s="6" t="s">
        <v>2</v>
      </c>
      <c r="J3" s="1">
        <v>40</v>
      </c>
    </row>
    <row r="5" spans="1:10" x14ac:dyDescent="0.3">
      <c r="A5" s="6" t="s">
        <v>3</v>
      </c>
      <c r="B5" s="4">
        <f>PMT(B2/12,B3,-B1)</f>
        <v>1380.2794295111505</v>
      </c>
      <c r="E5" s="6" t="s">
        <v>3</v>
      </c>
      <c r="F5" s="4">
        <f>PMT(F2/12,F3,-F1)</f>
        <v>4890.5541903870771</v>
      </c>
      <c r="I5" s="6" t="s">
        <v>3</v>
      </c>
      <c r="J5" s="4">
        <f>PMT(J2/12,J3,-J1)</f>
        <v>6703.496920801972</v>
      </c>
    </row>
    <row r="7" spans="1:10" x14ac:dyDescent="0.3">
      <c r="A7" s="6" t="s">
        <v>4</v>
      </c>
      <c r="B7" s="4">
        <f>B5*B3</f>
        <v>16563.353154133805</v>
      </c>
      <c r="E7" s="6" t="s">
        <v>4</v>
      </c>
      <c r="F7" s="4">
        <f>F5*F3</f>
        <v>293433.25142322463</v>
      </c>
      <c r="I7" s="6" t="s">
        <v>4</v>
      </c>
      <c r="J7" s="4">
        <f>J5*J3</f>
        <v>268139.87683207891</v>
      </c>
    </row>
    <row r="9" spans="1:10" x14ac:dyDescent="0.3">
      <c r="A9" s="6" t="s">
        <v>5</v>
      </c>
      <c r="B9" s="4">
        <f>'CASO 1'!B9</f>
        <v>863.35315413380658</v>
      </c>
      <c r="E9" s="6" t="s">
        <v>5</v>
      </c>
      <c r="F9" s="4">
        <f>'CASO 2'!B9</f>
        <v>124247.10890699171</v>
      </c>
      <c r="I9" s="6" t="s">
        <v>5</v>
      </c>
      <c r="J9" s="4">
        <f>'CASO 3'!B9</f>
        <v>57405.759071579399</v>
      </c>
    </row>
    <row r="10" spans="1:10" x14ac:dyDescent="0.3">
      <c r="B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53F4-C20D-47AC-8899-14587875AEC7}">
  <dimension ref="A1:F13"/>
  <sheetViews>
    <sheetView workbookViewId="0">
      <selection activeCell="B16" sqref="B16"/>
    </sheetView>
  </sheetViews>
  <sheetFormatPr baseColWidth="10" defaultRowHeight="14.4" x14ac:dyDescent="0.3"/>
  <cols>
    <col min="1" max="1" width="20.77734375" bestFit="1" customWidth="1"/>
  </cols>
  <sheetData>
    <row r="1" spans="1:6" x14ac:dyDescent="0.3">
      <c r="A1" s="6" t="s">
        <v>0</v>
      </c>
      <c r="B1" s="2">
        <v>15700</v>
      </c>
      <c r="E1" s="6">
        <v>1</v>
      </c>
      <c r="F1" s="4">
        <f>IPMT($B$2/12,E1,$B$3,-$B$1)</f>
        <v>130.83333333333334</v>
      </c>
    </row>
    <row r="2" spans="1:6" x14ac:dyDescent="0.3">
      <c r="A2" s="6" t="s">
        <v>1</v>
      </c>
      <c r="B2" s="7">
        <v>0.1</v>
      </c>
      <c r="E2" s="6">
        <v>2</v>
      </c>
      <c r="F2" s="4">
        <f t="shared" ref="F2:F12" si="0">IPMT($B$2/12,E2,$B$3,-$B$1)</f>
        <v>120.4212825318515</v>
      </c>
    </row>
    <row r="3" spans="1:6" x14ac:dyDescent="0.3">
      <c r="A3" s="6" t="s">
        <v>2</v>
      </c>
      <c r="B3" s="1">
        <v>12</v>
      </c>
      <c r="E3" s="6">
        <v>3</v>
      </c>
      <c r="F3" s="4">
        <f t="shared" si="0"/>
        <v>109.92246464035738</v>
      </c>
    </row>
    <row r="4" spans="1:6" x14ac:dyDescent="0.3">
      <c r="E4" s="6">
        <v>4</v>
      </c>
      <c r="F4" s="4">
        <f t="shared" si="0"/>
        <v>99.336156599767435</v>
      </c>
    </row>
    <row r="5" spans="1:6" x14ac:dyDescent="0.3">
      <c r="A5" s="6" t="s">
        <v>6</v>
      </c>
      <c r="B5" s="4">
        <f>PMT(B2/12,B3,-B1)</f>
        <v>1380.2794295111505</v>
      </c>
      <c r="E5" s="6">
        <v>5</v>
      </c>
      <c r="F5" s="4">
        <f t="shared" si="0"/>
        <v>88.661629325505885</v>
      </c>
    </row>
    <row r="6" spans="1:6" x14ac:dyDescent="0.3">
      <c r="E6" s="6">
        <v>6</v>
      </c>
      <c r="F6" s="4">
        <f t="shared" si="0"/>
        <v>77.898147657292185</v>
      </c>
    </row>
    <row r="7" spans="1:6" x14ac:dyDescent="0.3">
      <c r="A7" s="6" t="s">
        <v>7</v>
      </c>
      <c r="B7" s="4">
        <f>B5*B3</f>
        <v>16563.353154133805</v>
      </c>
      <c r="E7" s="6">
        <v>7</v>
      </c>
      <c r="F7" s="4">
        <f t="shared" si="0"/>
        <v>67.044970308510031</v>
      </c>
    </row>
    <row r="8" spans="1:6" x14ac:dyDescent="0.3">
      <c r="E8" s="6">
        <v>8</v>
      </c>
      <c r="F8" s="4">
        <f t="shared" si="0"/>
        <v>56.101349815154698</v>
      </c>
    </row>
    <row r="9" spans="1:6" x14ac:dyDescent="0.3">
      <c r="A9" s="6" t="s">
        <v>5</v>
      </c>
      <c r="B9" s="4">
        <f>F13</f>
        <v>863.35315413380658</v>
      </c>
      <c r="E9" s="6">
        <v>9</v>
      </c>
      <c r="F9" s="4">
        <f t="shared" si="0"/>
        <v>45.066532484354731</v>
      </c>
    </row>
    <row r="10" spans="1:6" x14ac:dyDescent="0.3">
      <c r="E10" s="6">
        <v>10</v>
      </c>
      <c r="F10" s="4">
        <f t="shared" si="0"/>
        <v>33.939758342464771</v>
      </c>
    </row>
    <row r="11" spans="1:6" x14ac:dyDescent="0.3">
      <c r="E11" s="6">
        <v>11</v>
      </c>
      <c r="F11" s="4">
        <f t="shared" si="0"/>
        <v>22.72026108272572</v>
      </c>
    </row>
    <row r="12" spans="1:6" x14ac:dyDescent="0.3">
      <c r="E12" s="6">
        <v>12</v>
      </c>
      <c r="F12" s="4">
        <f t="shared" si="0"/>
        <v>11.407268012488849</v>
      </c>
    </row>
    <row r="13" spans="1:6" x14ac:dyDescent="0.3">
      <c r="F13" s="8">
        <f>SUM(F1:F12)</f>
        <v>863.35315413380658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5BB9D-E676-434A-B296-1CF5B927C861}">
  <dimension ref="A1:F13"/>
  <sheetViews>
    <sheetView workbookViewId="0">
      <selection activeCell="B10" sqref="B10"/>
    </sheetView>
  </sheetViews>
  <sheetFormatPr baseColWidth="10" defaultRowHeight="14.4" x14ac:dyDescent="0.3"/>
  <cols>
    <col min="1" max="1" width="20.77734375" bestFit="1" customWidth="1"/>
  </cols>
  <sheetData>
    <row r="1" spans="1:6" x14ac:dyDescent="0.3">
      <c r="A1" s="6" t="s">
        <v>0</v>
      </c>
      <c r="B1" s="2">
        <v>170000</v>
      </c>
      <c r="E1" s="6">
        <v>1</v>
      </c>
      <c r="F1" s="4">
        <f>IPMT($B$2/3,E1,$B$3,-$B$1)</f>
        <v>13600</v>
      </c>
    </row>
    <row r="2" spans="1:6" x14ac:dyDescent="0.3">
      <c r="A2" s="6" t="s">
        <v>1</v>
      </c>
      <c r="B2" s="3">
        <v>0.24</v>
      </c>
      <c r="E2" s="6">
        <v>2</v>
      </c>
      <c r="F2" s="4">
        <f t="shared" ref="F2:F12" si="0">IPMT($B$2/4,E2,$B$3,-$B$1)</f>
        <v>10180.867640530663</v>
      </c>
    </row>
    <row r="3" spans="1:6" x14ac:dyDescent="0.3">
      <c r="A3" s="6" t="s">
        <v>2</v>
      </c>
      <c r="B3" s="1">
        <v>60</v>
      </c>
      <c r="E3" s="6">
        <v>3</v>
      </c>
      <c r="F3" s="4">
        <f t="shared" si="0"/>
        <v>10160.587339493166</v>
      </c>
    </row>
    <row r="4" spans="1:6" x14ac:dyDescent="0.3">
      <c r="E4" s="6">
        <v>4</v>
      </c>
      <c r="F4" s="4">
        <f t="shared" si="0"/>
        <v>10139.090220393417</v>
      </c>
    </row>
    <row r="5" spans="1:6" x14ac:dyDescent="0.3">
      <c r="A5" s="6" t="s">
        <v>6</v>
      </c>
      <c r="B5" s="4">
        <f>PMT(B2/12,B3,-B1)</f>
        <v>4890.5541903870771</v>
      </c>
      <c r="E5" s="6">
        <v>5</v>
      </c>
      <c r="F5" s="4">
        <f t="shared" si="0"/>
        <v>10116.303274147685</v>
      </c>
    </row>
    <row r="6" spans="1:6" x14ac:dyDescent="0.3">
      <c r="E6" s="6">
        <v>6</v>
      </c>
      <c r="F6" s="4">
        <f t="shared" si="0"/>
        <v>10092.149111127208</v>
      </c>
    </row>
    <row r="7" spans="1:6" x14ac:dyDescent="0.3">
      <c r="A7" s="6" t="s">
        <v>7</v>
      </c>
      <c r="B7" s="4">
        <f>B5*B3</f>
        <v>293433.25142322463</v>
      </c>
      <c r="E7" s="6">
        <v>7</v>
      </c>
      <c r="F7" s="4">
        <f t="shared" si="0"/>
        <v>10066.545698325503</v>
      </c>
    </row>
    <row r="8" spans="1:6" x14ac:dyDescent="0.3">
      <c r="E8" s="6">
        <v>8</v>
      </c>
      <c r="F8" s="4">
        <f t="shared" si="0"/>
        <v>10039.406080755694</v>
      </c>
    </row>
    <row r="9" spans="1:6" x14ac:dyDescent="0.3">
      <c r="A9" s="6" t="s">
        <v>5</v>
      </c>
      <c r="B9" s="4">
        <f>F13</f>
        <v>124247.10890699171</v>
      </c>
      <c r="E9" s="6">
        <v>9</v>
      </c>
      <c r="F9" s="4">
        <f t="shared" si="0"/>
        <v>10010.638086131699</v>
      </c>
    </row>
    <row r="10" spans="1:6" x14ac:dyDescent="0.3">
      <c r="E10" s="6">
        <v>10</v>
      </c>
      <c r="F10" s="4">
        <f t="shared" si="0"/>
        <v>9980.1440118302635</v>
      </c>
    </row>
    <row r="11" spans="1:6" x14ac:dyDescent="0.3">
      <c r="E11" s="6">
        <v>11</v>
      </c>
      <c r="F11" s="4">
        <f t="shared" si="0"/>
        <v>9947.8202930707412</v>
      </c>
    </row>
    <row r="12" spans="1:6" x14ac:dyDescent="0.3">
      <c r="E12" s="6">
        <v>12</v>
      </c>
      <c r="F12" s="4">
        <f t="shared" si="0"/>
        <v>9913.5571511856488</v>
      </c>
    </row>
    <row r="13" spans="1:6" x14ac:dyDescent="0.3">
      <c r="F13" s="8">
        <f>SUM(F1:F12)</f>
        <v>124247.10890699171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0F8F-84DF-4543-9F5B-D45F031B1828}">
  <dimension ref="A1:F13"/>
  <sheetViews>
    <sheetView workbookViewId="0">
      <selection activeCell="B10" sqref="B10"/>
    </sheetView>
  </sheetViews>
  <sheetFormatPr baseColWidth="10" defaultRowHeight="14.4" x14ac:dyDescent="0.3"/>
  <cols>
    <col min="1" max="1" width="20.77734375" bestFit="1" customWidth="1"/>
  </cols>
  <sheetData>
    <row r="1" spans="1:6" x14ac:dyDescent="0.3">
      <c r="A1" s="6" t="s">
        <v>0</v>
      </c>
      <c r="B1" s="2">
        <v>210000</v>
      </c>
      <c r="E1" s="6">
        <v>1</v>
      </c>
      <c r="F1" s="4">
        <f>IPMT($B$2/6,E1,$B$3,-$B$1)</f>
        <v>5250</v>
      </c>
    </row>
    <row r="2" spans="1:6" x14ac:dyDescent="0.3">
      <c r="A2" s="6" t="s">
        <v>1</v>
      </c>
      <c r="B2" s="7">
        <v>0.15</v>
      </c>
      <c r="E2" s="6">
        <v>2</v>
      </c>
      <c r="F2" s="4">
        <f t="shared" ref="F2:F12" si="0">IPMT($B$2/6,E2,$B$3,-$B$1)</f>
        <v>5172.1097758970327</v>
      </c>
    </row>
    <row r="3" spans="1:6" x14ac:dyDescent="0.3">
      <c r="A3" s="6" t="s">
        <v>2</v>
      </c>
      <c r="B3" s="1">
        <v>40</v>
      </c>
      <c r="E3" s="6">
        <v>3</v>
      </c>
      <c r="F3" s="4">
        <f t="shared" si="0"/>
        <v>5092.2722961914915</v>
      </c>
    </row>
    <row r="4" spans="1:6" x14ac:dyDescent="0.3">
      <c r="E4" s="6">
        <v>4</v>
      </c>
      <c r="F4" s="4">
        <f t="shared" si="0"/>
        <v>5010.4388794933129</v>
      </c>
    </row>
    <row r="5" spans="1:6" x14ac:dyDescent="0.3">
      <c r="A5" s="6" t="s">
        <v>6</v>
      </c>
      <c r="B5" s="4">
        <f>PMT(B2/12,B3,-B1)</f>
        <v>6703.496920801972</v>
      </c>
      <c r="E5" s="6">
        <v>5</v>
      </c>
      <c r="F5" s="4">
        <f t="shared" si="0"/>
        <v>4926.55962737768</v>
      </c>
    </row>
    <row r="6" spans="1:6" x14ac:dyDescent="0.3">
      <c r="E6" s="6">
        <v>6</v>
      </c>
      <c r="F6" s="4">
        <f t="shared" si="0"/>
        <v>4840.5833939591539</v>
      </c>
    </row>
    <row r="7" spans="1:6" x14ac:dyDescent="0.3">
      <c r="A7" s="6" t="s">
        <v>7</v>
      </c>
      <c r="B7" s="4">
        <f>B5*B3</f>
        <v>268139.87683207891</v>
      </c>
      <c r="E7" s="6">
        <v>7</v>
      </c>
      <c r="F7" s="4">
        <f t="shared" si="0"/>
        <v>4752.4577547051667</v>
      </c>
    </row>
    <row r="8" spans="1:6" x14ac:dyDescent="0.3">
      <c r="E8" s="6">
        <v>8</v>
      </c>
      <c r="F8" s="4">
        <f t="shared" si="0"/>
        <v>4662.1289744698297</v>
      </c>
    </row>
    <row r="9" spans="1:6" x14ac:dyDescent="0.3">
      <c r="A9" s="6" t="s">
        <v>5</v>
      </c>
      <c r="B9" s="4">
        <f>F13</f>
        <v>57405.759071579399</v>
      </c>
      <c r="E9" s="6">
        <v>9</v>
      </c>
      <c r="F9" s="4">
        <f t="shared" si="0"/>
        <v>4569.5419747286078</v>
      </c>
    </row>
    <row r="10" spans="1:6" x14ac:dyDescent="0.3">
      <c r="E10" s="6">
        <v>10</v>
      </c>
      <c r="F10" s="4">
        <f t="shared" si="0"/>
        <v>4474.6402999938573</v>
      </c>
    </row>
    <row r="11" spans="1:6" x14ac:dyDescent="0.3">
      <c r="E11" s="6">
        <v>11</v>
      </c>
      <c r="F11" s="4">
        <f t="shared" si="0"/>
        <v>4377.3660833907379</v>
      </c>
    </row>
    <row r="12" spans="1:6" x14ac:dyDescent="0.3">
      <c r="E12" s="6">
        <v>12</v>
      </c>
      <c r="F12" s="4">
        <f t="shared" si="0"/>
        <v>4277.660011372539</v>
      </c>
    </row>
    <row r="13" spans="1:6" x14ac:dyDescent="0.3">
      <c r="F13" s="8">
        <f>SUM(F1:F12)</f>
        <v>57405.759071579399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CASO 1</vt:lpstr>
      <vt:lpstr>CASO 2</vt:lpstr>
      <vt:lpstr>CASO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 tutusaus alcaraz</dc:creator>
  <cp:lastModifiedBy>guillem tutusaus alcaraz</cp:lastModifiedBy>
  <dcterms:created xsi:type="dcterms:W3CDTF">2024-07-11T07:38:51Z</dcterms:created>
  <dcterms:modified xsi:type="dcterms:W3CDTF">2024-07-11T17:39:30Z</dcterms:modified>
</cp:coreProperties>
</file>