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B85A884E-6FA1-479B-98D2-8ECC1A3FDFB9}" xr6:coauthVersionLast="47" xr6:coauthVersionMax="47" xr10:uidLastSave="{00000000-0000-0000-0000-000000000000}"/>
  <bookViews>
    <workbookView xWindow="-96" yWindow="0" windowWidth="11712" windowHeight="12336" firstSheet="1" activeTab="4" xr2:uid="{00000000-000D-0000-FFFF-FFFF00000000}"/>
  </bookViews>
  <sheets>
    <sheet name="Tabla origen" sheetId="1" r:id="rId1"/>
    <sheet name="3 y 4" sheetId="2" r:id="rId2"/>
    <sheet name="5" sheetId="3" r:id="rId3"/>
    <sheet name="6 y 7" sheetId="4" r:id="rId4"/>
    <sheet name="8 y 9" sheetId="5" r:id="rId5"/>
  </sheet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sharedStrings.xml><?xml version="1.0" encoding="utf-8"?>
<sst xmlns="http://schemas.openxmlformats.org/spreadsheetml/2006/main" count="273" uniqueCount="49">
  <si>
    <t>Fecha</t>
  </si>
  <si>
    <t>Kilometros</t>
  </si>
  <si>
    <t>Comercial</t>
  </si>
  <si>
    <t>Carlos</t>
  </si>
  <si>
    <t>Andres</t>
  </si>
  <si>
    <t>Santiago</t>
  </si>
  <si>
    <t>Sara</t>
  </si>
  <si>
    <t>Ana</t>
  </si>
  <si>
    <t>Miguel</t>
  </si>
  <si>
    <t>Marta</t>
  </si>
  <si>
    <t>Coste Kilometro</t>
  </si>
  <si>
    <t>Ventas</t>
  </si>
  <si>
    <t>Zona</t>
  </si>
  <si>
    <t>Norte</t>
  </si>
  <si>
    <t>Sur</t>
  </si>
  <si>
    <t>Este</t>
  </si>
  <si>
    <t>Oeste</t>
  </si>
  <si>
    <t>Dietas diarias</t>
  </si>
  <si>
    <t>Beneficios</t>
  </si>
  <si>
    <t>Gastos diarios</t>
  </si>
  <si>
    <t>Etiquetas de fila</t>
  </si>
  <si>
    <t>Total general</t>
  </si>
  <si>
    <t>Suma de Kilometros</t>
  </si>
  <si>
    <t>Etiquetas de columna</t>
  </si>
  <si>
    <t>Suma de Beneficios</t>
  </si>
  <si>
    <t>2018</t>
  </si>
  <si>
    <t>2019</t>
  </si>
  <si>
    <t>2020</t>
  </si>
  <si>
    <t>2021</t>
  </si>
  <si>
    <t>Suma de Ventas</t>
  </si>
  <si>
    <t>Prescindimos de la zona Este</t>
  </si>
  <si>
    <t>Trim.1</t>
  </si>
  <si>
    <t>Trimestres (Fecha)</t>
  </si>
  <si>
    <t>Años (Fecha)</t>
  </si>
  <si>
    <t>Premiaremos a Carlos</t>
  </si>
  <si>
    <t>gen</t>
  </si>
  <si>
    <t>febr</t>
  </si>
  <si>
    <t>març</t>
  </si>
  <si>
    <t>abr</t>
  </si>
  <si>
    <t>maig</t>
  </si>
  <si>
    <t>juny</t>
  </si>
  <si>
    <t>jul</t>
  </si>
  <si>
    <t>ag</t>
  </si>
  <si>
    <t>set</t>
  </si>
  <si>
    <t>oct</t>
  </si>
  <si>
    <t>nov</t>
  </si>
  <si>
    <t>des</t>
  </si>
  <si>
    <t>El mes on més disminueixen és al novembre</t>
  </si>
  <si>
    <t>El mes on més augmenten és el juliol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</si>
</sst>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164" formatCode="_-* #,##0\ [$€-C0A]_-;\-* #,##0\ [$€-C0A]_-;_-* &quot;-&quot;??\ [$€-C0A]_-;_-@_-"/>
    <numFmt numFmtId="165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right"/>
    </xf>
    <xf numFmtId="8" fontId="0" fillId="2" borderId="1" xfId="0" applyNumberFormat="1" applyFill="1" applyBorder="1" applyAlignment="1">
      <alignment horizontal="right"/>
    </xf>
    <xf numFmtId="6" fontId="0" fillId="2" borderId="1" xfId="0" applyNumberFormat="1" applyFill="1" applyBorder="1" applyAlignment="1">
      <alignment horizontal="right"/>
    </xf>
    <xf numFmtId="8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[Excelavanzado_Ejercicio14.xlsx]5!TablaDinámica3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'5'!$B$4:$B$8</c:f>
              <c:numCache>
                <c:formatCode>General</c:formatCode>
                <c:ptCount val="4"/>
                <c:pt idx="0">
                  <c:v>4888</c:v>
                </c:pt>
                <c:pt idx="1">
                  <c:v>5852</c:v>
                </c:pt>
                <c:pt idx="2">
                  <c:v>5691</c:v>
                </c:pt>
                <c:pt idx="3">
                  <c:v>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0-4B19-A0A0-9D9F4A69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622927"/>
        <c:axId val="799621487"/>
      </c:barChart>
      <c:catAx>
        <c:axId val="7996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9621487"/>
        <c:crosses val="autoZero"/>
        <c:auto val="1"/>
        <c:lblAlgn val="ctr"/>
        <c:lblOffset val="100"/>
        <c:noMultiLvlLbl val="0"/>
      </c:catAx>
      <c:valAx>
        <c:axId val="7996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96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1</xdr:row>
      <xdr:rowOff>179070</xdr:rowOff>
    </xdr:from>
    <xdr:to>
      <xdr:col>8</xdr:col>
      <xdr:colOff>518160</xdr:colOff>
      <xdr:row>16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46F897-EC12-5AEA-2854-A48462C40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m tutusaus alcaraz" refreshedDate="45484.737119560188" createdVersion="8" refreshedVersion="8" minRefreshableVersion="3" recordCount="97" xr:uid="{959BF593-D06F-4F97-8931-D4D6B0ACD573}">
  <cacheSource type="worksheet">
    <worksheetSource ref="B3:H100" sheet="Tabla origen"/>
  </cacheSource>
  <cacheFields count="10">
    <cacheField name="Fecha" numFmtId="14">
      <sharedItems containsSemiMixedTypes="0" containsNonDate="0" containsDate="1" containsString="0" minDate="2018-02-25T00:00:00" maxDate="2021-07-28T00:00:00" count="97">
        <d v="2018-02-25T00:00:00"/>
        <d v="2018-03-10T00:00:00"/>
        <d v="2018-03-23T00:00:00"/>
        <d v="2018-04-05T00:00:00"/>
        <d v="2018-04-18T00:00:00"/>
        <d v="2018-05-01T00:00:00"/>
        <d v="2018-05-14T00:00:00"/>
        <d v="2018-05-27T00:00:00"/>
        <d v="2018-06-09T00:00:00"/>
        <d v="2018-06-22T00:00:00"/>
        <d v="2018-07-05T00:00:00"/>
        <d v="2018-07-18T00:00:00"/>
        <d v="2018-07-31T00:00:00"/>
        <d v="2018-08-13T00:00:00"/>
        <d v="2018-08-26T00:00:00"/>
        <d v="2018-09-08T00:00:00"/>
        <d v="2018-09-21T00:00:00"/>
        <d v="2018-10-04T00:00:00"/>
        <d v="2018-10-17T00:00:00"/>
        <d v="2018-10-30T00:00:00"/>
        <d v="2018-11-12T00:00:00"/>
        <d v="2018-11-25T00:00:00"/>
        <d v="2018-12-08T00:00:00"/>
        <d v="2018-12-21T00:00:00"/>
        <d v="2019-01-03T00:00:00"/>
        <d v="2019-01-16T00:00:00"/>
        <d v="2019-01-29T00:00:00"/>
        <d v="2019-02-11T00:00:00"/>
        <d v="2019-02-24T00:00:00"/>
        <d v="2019-03-09T00:00:00"/>
        <d v="2019-03-22T00:00:00"/>
        <d v="2019-04-04T00:00:00"/>
        <d v="2019-04-17T00:00:00"/>
        <d v="2019-04-30T00:00:00"/>
        <d v="2019-05-13T00:00:00"/>
        <d v="2019-05-26T00:00:00"/>
        <d v="2019-06-08T00:00:00"/>
        <d v="2019-06-21T00:00:00"/>
        <d v="2019-07-04T00:00:00"/>
        <d v="2019-07-17T00:00:00"/>
        <d v="2019-07-30T00:00:00"/>
        <d v="2019-08-12T00:00:00"/>
        <d v="2019-08-25T00:00:00"/>
        <d v="2019-09-07T00:00:00"/>
        <d v="2019-09-20T00:00:00"/>
        <d v="2019-10-03T00:00:00"/>
        <d v="2019-10-16T00:00:00"/>
        <d v="2019-10-29T00:00:00"/>
        <d v="2019-11-11T00:00:00"/>
        <d v="2019-11-24T00:00:00"/>
        <d v="2019-12-07T00:00:00"/>
        <d v="2019-12-20T00:00:00"/>
        <d v="2020-01-02T00:00:00"/>
        <d v="2020-01-15T00:00:00"/>
        <d v="2020-01-28T00:00:00"/>
        <d v="2020-02-10T00:00:00"/>
        <d v="2020-02-23T00:00:00"/>
        <d v="2020-03-07T00:00:00"/>
        <d v="2020-03-20T00:00:00"/>
        <d v="2020-04-02T00:00:00"/>
        <d v="2020-04-15T00:00:00"/>
        <d v="2020-04-28T00:00:00"/>
        <d v="2020-05-11T00:00:00"/>
        <d v="2020-05-24T00:00:00"/>
        <d v="2020-06-06T00:00:00"/>
        <d v="2020-06-19T00:00:00"/>
        <d v="2020-07-02T00:00:00"/>
        <d v="2020-07-15T00:00:00"/>
        <d v="2020-07-28T00:00:00"/>
        <d v="2020-08-10T00:00:00"/>
        <d v="2020-08-23T00:00:00"/>
        <d v="2020-09-05T00:00:00"/>
        <d v="2020-09-18T00:00:00"/>
        <d v="2020-10-01T00:00:00"/>
        <d v="2020-10-14T00:00:00"/>
        <d v="2020-10-27T00:00:00"/>
        <d v="2020-11-09T00:00:00"/>
        <d v="2020-11-22T00:00:00"/>
        <d v="2020-12-05T00:00:00"/>
        <d v="2020-12-18T00:00:00"/>
        <d v="2020-12-31T00:00:00"/>
        <d v="2021-01-13T00:00:00"/>
        <d v="2021-01-26T00:00:00"/>
        <d v="2021-02-08T00:00:00"/>
        <d v="2021-02-21T00:00:00"/>
        <d v="2021-03-06T00:00:00"/>
        <d v="2021-03-19T00:00:00"/>
        <d v="2021-04-01T00:00:00"/>
        <d v="2021-04-14T00:00:00"/>
        <d v="2021-04-27T00:00:00"/>
        <d v="2021-05-10T00:00:00"/>
        <d v="2021-05-23T00:00:00"/>
        <d v="2021-06-05T00:00:00"/>
        <d v="2021-06-18T00:00:00"/>
        <d v="2021-07-01T00:00:00"/>
        <d v="2021-07-14T00:00:00"/>
        <d v="2021-07-27T00:00:00"/>
      </sharedItems>
      <fieldGroup par="9"/>
    </cacheField>
    <cacheField name="Kilometros" numFmtId="0">
      <sharedItems containsSemiMixedTypes="0" containsString="0" containsNumber="1" containsInteger="1" minValue="10" maxValue="149"/>
    </cacheField>
    <cacheField name="Comercial" numFmtId="0">
      <sharedItems count="7">
        <s v="Carlos"/>
        <s v="Andres"/>
        <s v="Santiago"/>
        <s v="Sara"/>
        <s v="Ana"/>
        <s v="Miguel"/>
        <s v="Marta"/>
      </sharedItems>
    </cacheField>
    <cacheField name="Zona" numFmtId="0">
      <sharedItems count="4">
        <s v="Norte"/>
        <s v="Sur"/>
        <s v="Este"/>
        <s v="Oeste"/>
      </sharedItems>
    </cacheField>
    <cacheField name="Gastos diarios" numFmtId="8">
      <sharedItems containsSemiMixedTypes="0" containsString="0" containsNumber="1" minValue="32.299999999999997" maxValue="64.27000000000001"/>
    </cacheField>
    <cacheField name="Ventas" numFmtId="164">
      <sharedItems containsSemiMixedTypes="0" containsString="0" containsNumber="1" containsInteger="1" minValue="145" maxValue="258"/>
    </cacheField>
    <cacheField name="Beneficios" numFmtId="165">
      <sharedItems containsSemiMixedTypes="0" containsString="0" containsNumber="1" minValue="89.72" maxValue="218.57" count="97">
        <n v="184.13"/>
        <n v="139.04"/>
        <n v="164.51999999999998"/>
        <n v="190.44"/>
        <n v="144.47"/>
        <n v="112.13"/>
        <n v="154.07"/>
        <n v="155.65"/>
        <n v="164.79"/>
        <n v="137.1"/>
        <n v="199.78"/>
        <n v="193"/>
        <n v="132.80000000000001"/>
        <n v="198.74"/>
        <n v="196.70999999999998"/>
        <n v="211.25"/>
        <n v="155.56"/>
        <n v="128.24"/>
        <n v="176.6"/>
        <n v="115.75999999999999"/>
        <n v="125.88"/>
        <n v="111.13"/>
        <n v="132.01"/>
        <n v="91.1"/>
        <n v="166.23000000000002"/>
        <n v="216.95"/>
        <n v="147.94"/>
        <n v="185.19"/>
        <n v="196.01"/>
        <n v="209.17000000000002"/>
        <n v="196.86"/>
        <n v="117.19"/>
        <n v="158.32"/>
        <n v="128.09"/>
        <n v="165.34"/>
        <n v="154.70999999999998"/>
        <n v="177.75"/>
        <n v="105.84"/>
        <n v="168.26"/>
        <n v="138.72999999999999"/>
        <n v="151.1"/>
        <n v="159.44"/>
        <n v="90.41"/>
        <n v="165.95"/>
        <n v="158.56"/>
        <n v="150.30000000000001"/>
        <n v="157.97"/>
        <n v="210.32999999999998"/>
        <n v="185.61"/>
        <n v="205.86"/>
        <n v="109.57"/>
        <n v="104.4"/>
        <n v="130.18"/>
        <n v="117.62"/>
        <n v="143.06"/>
        <n v="123.14"/>
        <n v="203.21"/>
        <n v="192.63"/>
        <n v="185.49"/>
        <n v="207.99"/>
        <n v="132.59"/>
        <n v="95.99"/>
        <n v="105.11"/>
        <n v="112.00999999999999"/>
        <n v="137.01"/>
        <n v="103.46"/>
        <n v="189.73"/>
        <n v="142.17000000000002"/>
        <n v="194.31"/>
        <n v="210.88"/>
        <n v="179.48000000000002"/>
        <n v="216.26999999999998"/>
        <n v="135.43"/>
        <n v="196.71"/>
        <n v="158.88999999999999"/>
        <n v="89.72"/>
        <n v="139.03"/>
        <n v="123.72999999999999"/>
        <n v="142.94999999999999"/>
        <n v="142.16"/>
        <n v="104.99"/>
        <n v="188.55"/>
        <n v="218.57"/>
        <n v="107.78999999999999"/>
        <n v="139.98000000000002"/>
        <n v="194.72"/>
        <n v="159.69999999999999"/>
        <n v="181.49"/>
        <n v="129.38999999999999"/>
        <n v="195.38"/>
        <n v="174.11"/>
        <n v="134.69999999999999"/>
        <n v="156.24"/>
        <n v="107.31"/>
        <n v="110.74000000000001"/>
        <n v="145.19999999999999"/>
        <n v="200.34"/>
      </sharedItems>
    </cacheField>
    <cacheField name="Meses (Fecha)" numFmtId="0" databaseField="0">
      <fieldGroup base="0">
        <rangePr groupBy="months" startDate="2018-02-25T00:00:00" endDate="2021-07-28T00:00:00"/>
        <groupItems count="14">
          <s v="&lt;25/2/2018"/>
          <s v="gen"/>
          <s v="febr"/>
          <s v="març"/>
          <s v="abr"/>
          <s v="maig"/>
          <s v="juny"/>
          <s v="jul"/>
          <s v="ag"/>
          <s v="set"/>
          <s v="oct"/>
          <s v="nov"/>
          <s v="des"/>
          <s v="&gt;28/7/2021"/>
        </groupItems>
      </fieldGroup>
    </cacheField>
    <cacheField name="Trimestres (Fecha)" numFmtId="0" databaseField="0">
      <fieldGroup base="0">
        <rangePr groupBy="quarters" startDate="2018-02-25T00:00:00" endDate="2021-07-28T00:00:00"/>
        <groupItems count="6">
          <s v="&lt;25/2/2018"/>
          <s v="Trim.1"/>
          <s v="Trim.2"/>
          <s v="Trim.3"/>
          <s v="Trim.4"/>
          <s v="&gt;28/7/2021"/>
        </groupItems>
      </fieldGroup>
    </cacheField>
    <cacheField name="Años (Fecha)" numFmtId="0" databaseField="0">
      <fieldGroup base="0">
        <rangePr groupBy="years" startDate="2018-02-25T00:00:00" endDate="2021-07-28T00:00:00"/>
        <groupItems count="6">
          <s v="&lt;25/2/2018"/>
          <s v="2018"/>
          <s v="2019"/>
          <s v="2020"/>
          <s v="2021"/>
          <s v="&gt;28/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n v="69"/>
    <x v="0"/>
    <x v="0"/>
    <n v="45.870000000000005"/>
    <n v="230"/>
    <x v="0"/>
  </r>
  <r>
    <x v="1"/>
    <n v="52"/>
    <x v="1"/>
    <x v="1"/>
    <n v="41.96"/>
    <n v="181"/>
    <x v="1"/>
  </r>
  <r>
    <x v="2"/>
    <n v="76"/>
    <x v="2"/>
    <x v="0"/>
    <n v="47.480000000000004"/>
    <n v="212"/>
    <x v="2"/>
  </r>
  <r>
    <x v="3"/>
    <n v="72"/>
    <x v="3"/>
    <x v="2"/>
    <n v="46.56"/>
    <n v="237"/>
    <x v="3"/>
  </r>
  <r>
    <x v="4"/>
    <n v="111"/>
    <x v="4"/>
    <x v="3"/>
    <n v="55.53"/>
    <n v="200"/>
    <x v="4"/>
  </r>
  <r>
    <x v="5"/>
    <n v="69"/>
    <x v="5"/>
    <x v="1"/>
    <n v="45.870000000000005"/>
    <n v="158"/>
    <x v="5"/>
  </r>
  <r>
    <x v="6"/>
    <n v="91"/>
    <x v="6"/>
    <x v="3"/>
    <n v="50.93"/>
    <n v="205"/>
    <x v="6"/>
  </r>
  <r>
    <x v="7"/>
    <n v="145"/>
    <x v="0"/>
    <x v="0"/>
    <n v="63.35"/>
    <n v="219"/>
    <x v="7"/>
  </r>
  <r>
    <x v="8"/>
    <n v="27"/>
    <x v="1"/>
    <x v="0"/>
    <n v="36.21"/>
    <n v="201"/>
    <x v="8"/>
  </r>
  <r>
    <x v="9"/>
    <n v="130"/>
    <x v="2"/>
    <x v="0"/>
    <n v="59.900000000000006"/>
    <n v="197"/>
    <x v="9"/>
  </r>
  <r>
    <x v="10"/>
    <n v="14"/>
    <x v="3"/>
    <x v="1"/>
    <n v="33.22"/>
    <n v="233"/>
    <x v="10"/>
  </r>
  <r>
    <x v="11"/>
    <n v="100"/>
    <x v="4"/>
    <x v="0"/>
    <n v="53"/>
    <n v="246"/>
    <x v="11"/>
  </r>
  <r>
    <x v="12"/>
    <n v="140"/>
    <x v="5"/>
    <x v="2"/>
    <n v="62.2"/>
    <n v="195"/>
    <x v="12"/>
  </r>
  <r>
    <x v="13"/>
    <n v="62"/>
    <x v="6"/>
    <x v="3"/>
    <n v="44.26"/>
    <n v="243"/>
    <x v="13"/>
  </r>
  <r>
    <x v="14"/>
    <n v="123"/>
    <x v="0"/>
    <x v="1"/>
    <n v="58.290000000000006"/>
    <n v="255"/>
    <x v="14"/>
  </r>
  <r>
    <x v="15"/>
    <n v="25"/>
    <x v="1"/>
    <x v="3"/>
    <n v="35.75"/>
    <n v="247"/>
    <x v="15"/>
  </r>
  <r>
    <x v="16"/>
    <n v="128"/>
    <x v="2"/>
    <x v="0"/>
    <n v="59.44"/>
    <n v="215"/>
    <x v="16"/>
  </r>
  <r>
    <x v="17"/>
    <n v="112"/>
    <x v="3"/>
    <x v="0"/>
    <n v="55.760000000000005"/>
    <n v="184"/>
    <x v="17"/>
  </r>
  <r>
    <x v="18"/>
    <n v="80"/>
    <x v="4"/>
    <x v="0"/>
    <n v="48.400000000000006"/>
    <n v="225"/>
    <x v="18"/>
  </r>
  <r>
    <x v="19"/>
    <n v="88"/>
    <x v="5"/>
    <x v="1"/>
    <n v="50.24"/>
    <n v="166"/>
    <x v="19"/>
  </r>
  <r>
    <x v="20"/>
    <n v="44"/>
    <x v="6"/>
    <x v="0"/>
    <n v="40.120000000000005"/>
    <n v="166"/>
    <x v="20"/>
  </r>
  <r>
    <x v="21"/>
    <n v="69"/>
    <x v="0"/>
    <x v="2"/>
    <n v="45.870000000000005"/>
    <n v="157"/>
    <x v="21"/>
  </r>
  <r>
    <x v="22"/>
    <n v="13"/>
    <x v="1"/>
    <x v="3"/>
    <n v="32.99"/>
    <n v="165"/>
    <x v="22"/>
  </r>
  <r>
    <x v="23"/>
    <n v="130"/>
    <x v="2"/>
    <x v="1"/>
    <n v="59.900000000000006"/>
    <n v="151"/>
    <x v="23"/>
  </r>
  <r>
    <x v="24"/>
    <n v="99"/>
    <x v="3"/>
    <x v="3"/>
    <n v="52.769999999999996"/>
    <n v="219"/>
    <x v="24"/>
  </r>
  <r>
    <x v="25"/>
    <n v="35"/>
    <x v="4"/>
    <x v="0"/>
    <n v="38.049999999999997"/>
    <n v="255"/>
    <x v="25"/>
  </r>
  <r>
    <x v="26"/>
    <n v="22"/>
    <x v="5"/>
    <x v="0"/>
    <n v="35.06"/>
    <n v="183"/>
    <x v="26"/>
  </r>
  <r>
    <x v="27"/>
    <n v="147"/>
    <x v="6"/>
    <x v="0"/>
    <n v="63.81"/>
    <n v="249"/>
    <x v="27"/>
  </r>
  <r>
    <x v="28"/>
    <n v="113"/>
    <x v="0"/>
    <x v="1"/>
    <n v="55.99"/>
    <n v="252"/>
    <x v="28"/>
  </r>
  <r>
    <x v="29"/>
    <n v="21"/>
    <x v="1"/>
    <x v="0"/>
    <n v="34.83"/>
    <n v="244"/>
    <x v="29"/>
  </r>
  <r>
    <x v="30"/>
    <n v="118"/>
    <x v="2"/>
    <x v="2"/>
    <n v="57.14"/>
    <n v="254"/>
    <x v="30"/>
  </r>
  <r>
    <x v="31"/>
    <n v="47"/>
    <x v="3"/>
    <x v="3"/>
    <n v="40.81"/>
    <n v="158"/>
    <x v="31"/>
  </r>
  <r>
    <x v="32"/>
    <n v="116"/>
    <x v="4"/>
    <x v="1"/>
    <n v="56.68"/>
    <n v="215"/>
    <x v="32"/>
  </r>
  <r>
    <x v="33"/>
    <n v="17"/>
    <x v="5"/>
    <x v="3"/>
    <n v="33.909999999999997"/>
    <n v="162"/>
    <x v="33"/>
  </r>
  <r>
    <x v="34"/>
    <n v="142"/>
    <x v="6"/>
    <x v="0"/>
    <n v="62.660000000000004"/>
    <n v="228"/>
    <x v="34"/>
  </r>
  <r>
    <x v="35"/>
    <n v="123"/>
    <x v="0"/>
    <x v="0"/>
    <n v="58.290000000000006"/>
    <n v="213"/>
    <x v="35"/>
  </r>
  <r>
    <x v="36"/>
    <n v="75"/>
    <x v="1"/>
    <x v="0"/>
    <n v="47.25"/>
    <n v="225"/>
    <x v="36"/>
  </r>
  <r>
    <x v="37"/>
    <n v="92"/>
    <x v="2"/>
    <x v="1"/>
    <n v="51.16"/>
    <n v="157"/>
    <x v="37"/>
  </r>
  <r>
    <x v="38"/>
    <n v="138"/>
    <x v="3"/>
    <x v="0"/>
    <n v="61.74"/>
    <n v="230"/>
    <x v="38"/>
  </r>
  <r>
    <x v="39"/>
    <n v="149"/>
    <x v="4"/>
    <x v="2"/>
    <n v="64.27000000000001"/>
    <n v="203"/>
    <x v="39"/>
  </r>
  <r>
    <x v="40"/>
    <n v="30"/>
    <x v="5"/>
    <x v="3"/>
    <n v="36.9"/>
    <n v="188"/>
    <x v="40"/>
  </r>
  <r>
    <x v="41"/>
    <n v="72"/>
    <x v="6"/>
    <x v="1"/>
    <n v="46.56"/>
    <n v="206"/>
    <x v="41"/>
  </r>
  <r>
    <x v="42"/>
    <n v="133"/>
    <x v="0"/>
    <x v="3"/>
    <n v="60.59"/>
    <n v="151"/>
    <x v="42"/>
  </r>
  <r>
    <x v="43"/>
    <n v="135"/>
    <x v="1"/>
    <x v="0"/>
    <n v="61.05"/>
    <n v="227"/>
    <x v="43"/>
  </r>
  <r>
    <x v="44"/>
    <n v="28"/>
    <x v="2"/>
    <x v="0"/>
    <n v="36.44"/>
    <n v="195"/>
    <x v="44"/>
  </r>
  <r>
    <x v="45"/>
    <n v="90"/>
    <x v="3"/>
    <x v="0"/>
    <n v="50.7"/>
    <n v="201"/>
    <x v="45"/>
  </r>
  <r>
    <x v="46"/>
    <n v="61"/>
    <x v="4"/>
    <x v="1"/>
    <n v="44.03"/>
    <n v="202"/>
    <x v="46"/>
  </r>
  <r>
    <x v="47"/>
    <n v="29"/>
    <x v="5"/>
    <x v="0"/>
    <n v="36.67"/>
    <n v="247"/>
    <x v="47"/>
  </r>
  <r>
    <x v="48"/>
    <n v="93"/>
    <x v="6"/>
    <x v="2"/>
    <n v="51.39"/>
    <n v="237"/>
    <x v="48"/>
  </r>
  <r>
    <x v="49"/>
    <n v="18"/>
    <x v="0"/>
    <x v="3"/>
    <n v="34.14"/>
    <n v="240"/>
    <x v="49"/>
  </r>
  <r>
    <x v="50"/>
    <n v="41"/>
    <x v="1"/>
    <x v="1"/>
    <n v="39.43"/>
    <n v="149"/>
    <x v="50"/>
  </r>
  <r>
    <x v="51"/>
    <n v="120"/>
    <x v="2"/>
    <x v="3"/>
    <n v="57.6"/>
    <n v="162"/>
    <x v="51"/>
  </r>
  <r>
    <x v="52"/>
    <n v="34"/>
    <x v="3"/>
    <x v="0"/>
    <n v="37.82"/>
    <n v="168"/>
    <x v="52"/>
  </r>
  <r>
    <x v="53"/>
    <n v="106"/>
    <x v="4"/>
    <x v="0"/>
    <n v="54.38"/>
    <n v="172"/>
    <x v="53"/>
  </r>
  <r>
    <x v="54"/>
    <n v="78"/>
    <x v="5"/>
    <x v="0"/>
    <n v="47.94"/>
    <n v="191"/>
    <x v="54"/>
  </r>
  <r>
    <x v="55"/>
    <n v="82"/>
    <x v="6"/>
    <x v="1"/>
    <n v="48.86"/>
    <n v="172"/>
    <x v="55"/>
  </r>
  <r>
    <x v="56"/>
    <n v="73"/>
    <x v="0"/>
    <x v="0"/>
    <n v="46.79"/>
    <n v="250"/>
    <x v="56"/>
  </r>
  <r>
    <x v="57"/>
    <n v="19"/>
    <x v="1"/>
    <x v="2"/>
    <n v="34.369999999999997"/>
    <n v="227"/>
    <x v="57"/>
  </r>
  <r>
    <x v="58"/>
    <n v="37"/>
    <x v="2"/>
    <x v="3"/>
    <n v="38.51"/>
    <n v="224"/>
    <x v="58"/>
  </r>
  <r>
    <x v="59"/>
    <n v="87"/>
    <x v="3"/>
    <x v="1"/>
    <n v="50.010000000000005"/>
    <n v="258"/>
    <x v="59"/>
  </r>
  <r>
    <x v="60"/>
    <n v="67"/>
    <x v="4"/>
    <x v="3"/>
    <n v="45.41"/>
    <n v="178"/>
    <x v="60"/>
  </r>
  <r>
    <x v="61"/>
    <n v="87"/>
    <x v="5"/>
    <x v="0"/>
    <n v="50.010000000000005"/>
    <n v="146"/>
    <x v="61"/>
  </r>
  <r>
    <x v="62"/>
    <n v="143"/>
    <x v="6"/>
    <x v="0"/>
    <n v="62.89"/>
    <n v="168"/>
    <x v="62"/>
  </r>
  <r>
    <x v="63"/>
    <n v="13"/>
    <x v="0"/>
    <x v="0"/>
    <n v="32.99"/>
    <n v="145"/>
    <x v="63"/>
  </r>
  <r>
    <x v="64"/>
    <n v="113"/>
    <x v="1"/>
    <x v="1"/>
    <n v="55.99"/>
    <n v="193"/>
    <x v="64"/>
  </r>
  <r>
    <x v="65"/>
    <n v="98"/>
    <x v="2"/>
    <x v="0"/>
    <n v="52.540000000000006"/>
    <n v="156"/>
    <x v="65"/>
  </r>
  <r>
    <x v="66"/>
    <n v="49"/>
    <x v="3"/>
    <x v="2"/>
    <n v="41.27"/>
    <n v="231"/>
    <x v="66"/>
  </r>
  <r>
    <x v="67"/>
    <n v="21"/>
    <x v="4"/>
    <x v="3"/>
    <n v="34.83"/>
    <n v="177"/>
    <x v="67"/>
  </r>
  <r>
    <x v="68"/>
    <n v="103"/>
    <x v="5"/>
    <x v="1"/>
    <n v="53.69"/>
    <n v="248"/>
    <x v="68"/>
  </r>
  <r>
    <x v="69"/>
    <n v="44"/>
    <x v="6"/>
    <x v="3"/>
    <n v="40.120000000000005"/>
    <n v="251"/>
    <x v="69"/>
  </r>
  <r>
    <x v="70"/>
    <n v="124"/>
    <x v="0"/>
    <x v="0"/>
    <n v="58.519999999999996"/>
    <n v="238"/>
    <x v="70"/>
  </r>
  <r>
    <x v="71"/>
    <n v="51"/>
    <x v="1"/>
    <x v="0"/>
    <n v="41.730000000000004"/>
    <n v="258"/>
    <x v="71"/>
  </r>
  <r>
    <x v="72"/>
    <n v="59"/>
    <x v="2"/>
    <x v="0"/>
    <n v="43.57"/>
    <n v="179"/>
    <x v="72"/>
  </r>
  <r>
    <x v="73"/>
    <n v="23"/>
    <x v="3"/>
    <x v="1"/>
    <n v="35.29"/>
    <n v="232"/>
    <x v="73"/>
  </r>
  <r>
    <x v="74"/>
    <n v="57"/>
    <x v="4"/>
    <x v="0"/>
    <n v="43.11"/>
    <n v="202"/>
    <x v="74"/>
  </r>
  <r>
    <x v="75"/>
    <n v="136"/>
    <x v="5"/>
    <x v="2"/>
    <n v="61.28"/>
    <n v="151"/>
    <x v="75"/>
  </r>
  <r>
    <x v="76"/>
    <n v="39"/>
    <x v="6"/>
    <x v="3"/>
    <n v="38.97"/>
    <n v="178"/>
    <x v="76"/>
  </r>
  <r>
    <x v="77"/>
    <n v="49"/>
    <x v="0"/>
    <x v="1"/>
    <n v="41.27"/>
    <n v="165"/>
    <x v="77"/>
  </r>
  <r>
    <x v="78"/>
    <n v="35"/>
    <x v="1"/>
    <x v="3"/>
    <n v="38.049999999999997"/>
    <n v="181"/>
    <x v="78"/>
  </r>
  <r>
    <x v="79"/>
    <n v="108"/>
    <x v="2"/>
    <x v="0"/>
    <n v="54.84"/>
    <n v="197"/>
    <x v="79"/>
  </r>
  <r>
    <x v="80"/>
    <n v="87"/>
    <x v="3"/>
    <x v="0"/>
    <n v="50.010000000000005"/>
    <n v="155"/>
    <x v="80"/>
  </r>
  <r>
    <x v="81"/>
    <n v="115"/>
    <x v="4"/>
    <x v="0"/>
    <n v="56.45"/>
    <n v="245"/>
    <x v="81"/>
  </r>
  <r>
    <x v="82"/>
    <n v="41"/>
    <x v="5"/>
    <x v="1"/>
    <n v="39.43"/>
    <n v="258"/>
    <x v="82"/>
  </r>
  <r>
    <x v="83"/>
    <n v="127"/>
    <x v="6"/>
    <x v="0"/>
    <n v="59.21"/>
    <n v="167"/>
    <x v="83"/>
  </r>
  <r>
    <x v="84"/>
    <n v="74"/>
    <x v="0"/>
    <x v="2"/>
    <n v="47.019999999999996"/>
    <n v="187"/>
    <x v="84"/>
  </r>
  <r>
    <x v="85"/>
    <n v="136"/>
    <x v="1"/>
    <x v="3"/>
    <n v="61.28"/>
    <n v="256"/>
    <x v="85"/>
  </r>
  <r>
    <x v="86"/>
    <n v="10"/>
    <x v="2"/>
    <x v="1"/>
    <n v="32.299999999999997"/>
    <n v="192"/>
    <x v="86"/>
  </r>
  <r>
    <x v="87"/>
    <n v="37"/>
    <x v="3"/>
    <x v="3"/>
    <n v="38.51"/>
    <n v="220"/>
    <x v="87"/>
  </r>
  <r>
    <x v="88"/>
    <n v="107"/>
    <x v="4"/>
    <x v="0"/>
    <n v="54.61"/>
    <n v="184"/>
    <x v="88"/>
  </r>
  <r>
    <x v="89"/>
    <n v="94"/>
    <x v="5"/>
    <x v="0"/>
    <n v="51.620000000000005"/>
    <n v="247"/>
    <x v="89"/>
  </r>
  <r>
    <x v="90"/>
    <n v="43"/>
    <x v="6"/>
    <x v="0"/>
    <n v="39.89"/>
    <n v="214"/>
    <x v="90"/>
  </r>
  <r>
    <x v="91"/>
    <n v="110"/>
    <x v="0"/>
    <x v="1"/>
    <n v="55.3"/>
    <n v="190"/>
    <x v="91"/>
  </r>
  <r>
    <x v="92"/>
    <n v="12"/>
    <x v="1"/>
    <x v="0"/>
    <n v="32.76"/>
    <n v="189"/>
    <x v="92"/>
  </r>
  <r>
    <x v="93"/>
    <n v="103"/>
    <x v="2"/>
    <x v="2"/>
    <n v="53.69"/>
    <n v="161"/>
    <x v="93"/>
  </r>
  <r>
    <x v="94"/>
    <n v="62"/>
    <x v="3"/>
    <x v="3"/>
    <n v="44.26"/>
    <n v="155"/>
    <x v="94"/>
  </r>
  <r>
    <x v="95"/>
    <n v="60"/>
    <x v="4"/>
    <x v="1"/>
    <n v="43.8"/>
    <n v="189"/>
    <x v="95"/>
  </r>
  <r>
    <x v="96"/>
    <n v="42"/>
    <x v="5"/>
    <x v="3"/>
    <n v="39.659999999999997"/>
    <n v="240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9FECC-1D2F-40F9-AAC9-1315B2128174}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8" firstHeaderRow="1" firstDataRow="1" firstDataCol="1"/>
  <pivotFields count="10">
    <pivotField numFmtId="14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axis="axisRow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numFmtId="164" showAll="0"/>
    <pivotField dataField="1" numFmtId="165" showAll="0">
      <items count="98">
        <item x="75"/>
        <item x="42"/>
        <item x="23"/>
        <item x="61"/>
        <item x="65"/>
        <item x="51"/>
        <item x="80"/>
        <item x="62"/>
        <item x="37"/>
        <item x="93"/>
        <item x="83"/>
        <item x="50"/>
        <item x="94"/>
        <item x="21"/>
        <item x="63"/>
        <item x="5"/>
        <item x="19"/>
        <item x="31"/>
        <item x="53"/>
        <item x="55"/>
        <item x="77"/>
        <item x="20"/>
        <item x="33"/>
        <item x="17"/>
        <item x="88"/>
        <item x="52"/>
        <item x="22"/>
        <item x="60"/>
        <item x="12"/>
        <item x="91"/>
        <item x="72"/>
        <item x="64"/>
        <item x="9"/>
        <item x="39"/>
        <item x="76"/>
        <item x="1"/>
        <item x="84"/>
        <item x="79"/>
        <item x="67"/>
        <item x="78"/>
        <item x="54"/>
        <item x="4"/>
        <item x="95"/>
        <item x="26"/>
        <item x="45"/>
        <item x="40"/>
        <item x="6"/>
        <item x="35"/>
        <item x="16"/>
        <item x="7"/>
        <item x="92"/>
        <item x="46"/>
        <item x="32"/>
        <item x="44"/>
        <item x="74"/>
        <item x="41"/>
        <item x="86"/>
        <item x="2"/>
        <item x="8"/>
        <item x="34"/>
        <item x="43"/>
        <item x="24"/>
        <item x="38"/>
        <item x="90"/>
        <item x="18"/>
        <item x="36"/>
        <item x="70"/>
        <item x="87"/>
        <item x="0"/>
        <item x="27"/>
        <item x="58"/>
        <item x="48"/>
        <item x="81"/>
        <item x="66"/>
        <item x="3"/>
        <item x="57"/>
        <item x="11"/>
        <item x="68"/>
        <item x="85"/>
        <item x="89"/>
        <item x="28"/>
        <item x="14"/>
        <item x="73"/>
        <item x="30"/>
        <item x="13"/>
        <item x="10"/>
        <item x="96"/>
        <item x="56"/>
        <item x="49"/>
        <item x="59"/>
        <item x="29"/>
        <item x="47"/>
        <item x="69"/>
        <item x="15"/>
        <item x="71"/>
        <item x="25"/>
        <item x="8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a de Benefici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1F0FD-6249-4BB8-BE37-A9779E66AAF9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10">
    <pivotField numFmtId="14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dataField="1" showAll="0"/>
    <pivotField axis="axisRow" showAll="0" sortType="descending">
      <items count="8">
        <item x="3"/>
        <item x="2"/>
        <item x="5"/>
        <item x="6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numFmtId="164" showAll="0"/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8">
    <i>
      <x v="1"/>
    </i>
    <i>
      <x v="4"/>
    </i>
    <i>
      <x v="6"/>
    </i>
    <i>
      <x v="3"/>
    </i>
    <i>
      <x v="2"/>
    </i>
    <i>
      <x/>
    </i>
    <i>
      <x v="5"/>
    </i>
    <i t="grand">
      <x/>
    </i>
  </rowItems>
  <colItems count="1">
    <i/>
  </colItems>
  <dataFields count="1">
    <dataField name="Suma de Kilometr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23659-AFA7-4833-9167-59A67FDCE50A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0">
    <pivotField axis="axisRow" numFmtId="14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showAll="0"/>
    <pivotField numFmtId="8" showAll="0"/>
    <pivotField dataField="1" numFmtId="164" showAll="0"/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9"/>
    <field x="8"/>
    <field x="7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12061-3033-44AE-9E9B-4D75A4429C82}" name="TablaDiná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:E12" firstHeaderRow="1" firstDataRow="1" firstDataCol="1" rowPageCount="2" colPageCount="1"/>
  <pivotFields count="10">
    <pivotField numFmtId="14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axis="axisRow" showAll="0" sortType="descending">
      <items count="8">
        <item x="4"/>
        <item x="1"/>
        <item x="0"/>
        <item x="6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numFmtId="164" showAll="0"/>
    <pivotField dataField="1" numFmtId="165" showAll="0">
      <items count="98">
        <item x="75"/>
        <item x="42"/>
        <item x="23"/>
        <item x="61"/>
        <item x="65"/>
        <item x="51"/>
        <item x="80"/>
        <item x="62"/>
        <item x="37"/>
        <item x="93"/>
        <item x="83"/>
        <item x="50"/>
        <item x="94"/>
        <item x="21"/>
        <item x="63"/>
        <item x="5"/>
        <item x="19"/>
        <item x="31"/>
        <item x="53"/>
        <item x="55"/>
        <item x="77"/>
        <item x="20"/>
        <item x="33"/>
        <item x="17"/>
        <item x="88"/>
        <item x="52"/>
        <item x="22"/>
        <item x="60"/>
        <item x="12"/>
        <item x="91"/>
        <item x="72"/>
        <item x="64"/>
        <item x="9"/>
        <item x="39"/>
        <item x="76"/>
        <item x="1"/>
        <item x="84"/>
        <item x="79"/>
        <item x="67"/>
        <item x="78"/>
        <item x="54"/>
        <item x="4"/>
        <item x="95"/>
        <item x="26"/>
        <item x="45"/>
        <item x="40"/>
        <item x="6"/>
        <item x="35"/>
        <item x="16"/>
        <item x="7"/>
        <item x="92"/>
        <item x="46"/>
        <item x="32"/>
        <item x="44"/>
        <item x="74"/>
        <item x="41"/>
        <item x="86"/>
        <item x="2"/>
        <item x="8"/>
        <item x="34"/>
        <item x="43"/>
        <item x="24"/>
        <item x="38"/>
        <item x="90"/>
        <item x="18"/>
        <item x="36"/>
        <item x="70"/>
        <item x="87"/>
        <item x="0"/>
        <item x="27"/>
        <item x="58"/>
        <item x="48"/>
        <item x="81"/>
        <item x="66"/>
        <item x="3"/>
        <item x="57"/>
        <item x="11"/>
        <item x="68"/>
        <item x="85"/>
        <item x="89"/>
        <item x="28"/>
        <item x="14"/>
        <item x="73"/>
        <item x="30"/>
        <item x="13"/>
        <item x="10"/>
        <item x="96"/>
        <item x="56"/>
        <item x="49"/>
        <item x="59"/>
        <item x="29"/>
        <item x="47"/>
        <item x="69"/>
        <item x="15"/>
        <item x="71"/>
        <item x="25"/>
        <item x="8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2"/>
  </rowFields>
  <rowItems count="8">
    <i>
      <x v="2"/>
    </i>
    <i>
      <x v="1"/>
    </i>
    <i>
      <x v="5"/>
    </i>
    <i>
      <x v="4"/>
    </i>
    <i>
      <x v="6"/>
    </i>
    <i>
      <x v="3"/>
    </i>
    <i>
      <x/>
    </i>
    <i t="grand">
      <x/>
    </i>
  </rowItems>
  <colItems count="1">
    <i/>
  </colItems>
  <pageFields count="2">
    <pageField fld="9" item="3" hier="-1"/>
    <pageField fld="8" item="1" hier="-1"/>
  </pageFields>
  <dataFields count="1">
    <dataField name="Suma de Benefici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EDA9C-F360-49AA-99BC-CF0325E8B3D9}" name="TablaDiná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numFmtId="14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axis="axisRow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dataField="1" numFmtId="164" showAll="0"/>
    <pivotField numFmtId="165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Suma de Vent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CB9F5-1511-4897-815A-8576BD8A849D}" name="TablaDinámica8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7" firstHeaderRow="1" firstDataRow="2" firstDataCol="1"/>
  <pivotFields count="10">
    <pivotField numFmtId="14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showAll="0"/>
    <pivotField numFmtId="8" showAll="0"/>
    <pivotField dataField="1" numFmtId="164" showAll="0"/>
    <pivotField numFmtId="165" showAll="0"/>
    <pivotField axis="axisRow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3">
    <i>
      <x v="11"/>
    </i>
    <i>
      <x v="12"/>
    </i>
    <i>
      <x v="9"/>
    </i>
    <i>
      <x v="8"/>
    </i>
    <i>
      <x v="6"/>
    </i>
    <i>
      <x v="2"/>
    </i>
    <i>
      <x v="1"/>
    </i>
    <i>
      <x v="5"/>
    </i>
    <i>
      <x v="3"/>
    </i>
    <i>
      <x v="10"/>
    </i>
    <i>
      <x v="4"/>
    </i>
    <i>
      <x v="7"/>
    </i>
    <i t="grand">
      <x/>
    </i>
  </rowItems>
  <colFields count="1">
    <field x="9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Vent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00"/>
  <sheetViews>
    <sheetView topLeftCell="A3" zoomScale="70" zoomScaleNormal="70" workbookViewId="0">
      <selection activeCell="B7" sqref="B7"/>
    </sheetView>
  </sheetViews>
  <sheetFormatPr baseColWidth="10" defaultRowHeight="14.4" x14ac:dyDescent="0.3"/>
  <cols>
    <col min="3" max="3" width="10.5546875" bestFit="1" customWidth="1"/>
    <col min="6" max="6" width="22" bestFit="1" customWidth="1"/>
    <col min="7" max="7" width="11.44140625" style="3"/>
    <col min="8" max="8" width="13.5546875" customWidth="1"/>
    <col min="10" max="10" width="15.5546875" customWidth="1"/>
  </cols>
  <sheetData>
    <row r="3" spans="2:11" s="2" customFormat="1" x14ac:dyDescent="0.3">
      <c r="B3" s="4" t="s">
        <v>0</v>
      </c>
      <c r="C3" s="4" t="s">
        <v>1</v>
      </c>
      <c r="D3" s="4" t="s">
        <v>2</v>
      </c>
      <c r="E3" s="4" t="s">
        <v>12</v>
      </c>
      <c r="F3" s="4" t="s">
        <v>19</v>
      </c>
      <c r="G3" s="5" t="s">
        <v>11</v>
      </c>
      <c r="H3" s="5" t="s">
        <v>18</v>
      </c>
      <c r="J3" s="6" t="s">
        <v>10</v>
      </c>
      <c r="K3" s="7">
        <v>0.23</v>
      </c>
    </row>
    <row r="4" spans="2:11" x14ac:dyDescent="0.3">
      <c r="B4" s="1">
        <v>43156</v>
      </c>
      <c r="C4">
        <v>69</v>
      </c>
      <c r="D4" t="s">
        <v>3</v>
      </c>
      <c r="E4" t="s">
        <v>13</v>
      </c>
      <c r="F4" s="9">
        <f>C4*$K$3+$K$4</f>
        <v>45.870000000000005</v>
      </c>
      <c r="G4" s="3">
        <v>230</v>
      </c>
      <c r="H4" s="10">
        <f>G4-F4</f>
        <v>184.13</v>
      </c>
      <c r="J4" s="6" t="s">
        <v>17</v>
      </c>
      <c r="K4" s="8">
        <v>30</v>
      </c>
    </row>
    <row r="5" spans="2:11" x14ac:dyDescent="0.3">
      <c r="B5" s="1">
        <f>B4+13</f>
        <v>43169</v>
      </c>
      <c r="C5">
        <v>52</v>
      </c>
      <c r="D5" t="s">
        <v>4</v>
      </c>
      <c r="E5" t="s">
        <v>14</v>
      </c>
      <c r="F5" s="9">
        <f t="shared" ref="F5:F68" si="0">C5*$K$3+$K$4</f>
        <v>41.96</v>
      </c>
      <c r="G5" s="3">
        <v>181</v>
      </c>
      <c r="H5" s="10">
        <f t="shared" ref="H5:H68" si="1">G5-F5</f>
        <v>139.04</v>
      </c>
    </row>
    <row r="6" spans="2:11" x14ac:dyDescent="0.3">
      <c r="B6" s="1">
        <f t="shared" ref="B6:B69" si="2">B5+13</f>
        <v>43182</v>
      </c>
      <c r="C6">
        <v>76</v>
      </c>
      <c r="D6" t="s">
        <v>5</v>
      </c>
      <c r="E6" t="s">
        <v>13</v>
      </c>
      <c r="F6" s="9">
        <f t="shared" si="0"/>
        <v>47.480000000000004</v>
      </c>
      <c r="G6" s="3">
        <v>212</v>
      </c>
      <c r="H6" s="10">
        <f t="shared" si="1"/>
        <v>164.51999999999998</v>
      </c>
    </row>
    <row r="7" spans="2:11" x14ac:dyDescent="0.3">
      <c r="B7" s="1">
        <f t="shared" si="2"/>
        <v>43195</v>
      </c>
      <c r="C7">
        <v>72</v>
      </c>
      <c r="D7" t="s">
        <v>6</v>
      </c>
      <c r="E7" t="s">
        <v>15</v>
      </c>
      <c r="F7" s="9">
        <f t="shared" si="0"/>
        <v>46.56</v>
      </c>
      <c r="G7" s="3">
        <v>237</v>
      </c>
      <c r="H7" s="10">
        <f t="shared" si="1"/>
        <v>190.44</v>
      </c>
    </row>
    <row r="8" spans="2:11" x14ac:dyDescent="0.3">
      <c r="B8" s="1">
        <f t="shared" si="2"/>
        <v>43208</v>
      </c>
      <c r="C8">
        <v>111</v>
      </c>
      <c r="D8" t="s">
        <v>7</v>
      </c>
      <c r="E8" t="s">
        <v>16</v>
      </c>
      <c r="F8" s="9">
        <f t="shared" si="0"/>
        <v>55.53</v>
      </c>
      <c r="G8" s="3">
        <v>200</v>
      </c>
      <c r="H8" s="10">
        <f t="shared" si="1"/>
        <v>144.47</v>
      </c>
    </row>
    <row r="9" spans="2:11" x14ac:dyDescent="0.3">
      <c r="B9" s="1">
        <f t="shared" si="2"/>
        <v>43221</v>
      </c>
      <c r="C9">
        <v>69</v>
      </c>
      <c r="D9" t="s">
        <v>8</v>
      </c>
      <c r="E9" t="s">
        <v>14</v>
      </c>
      <c r="F9" s="9">
        <f t="shared" si="0"/>
        <v>45.870000000000005</v>
      </c>
      <c r="G9" s="3">
        <v>158</v>
      </c>
      <c r="H9" s="10">
        <f t="shared" si="1"/>
        <v>112.13</v>
      </c>
    </row>
    <row r="10" spans="2:11" x14ac:dyDescent="0.3">
      <c r="B10" s="1">
        <f t="shared" si="2"/>
        <v>43234</v>
      </c>
      <c r="C10">
        <v>91</v>
      </c>
      <c r="D10" t="s">
        <v>9</v>
      </c>
      <c r="E10" t="s">
        <v>16</v>
      </c>
      <c r="F10" s="9">
        <f t="shared" si="0"/>
        <v>50.93</v>
      </c>
      <c r="G10" s="3">
        <v>205</v>
      </c>
      <c r="H10" s="10">
        <f t="shared" si="1"/>
        <v>154.07</v>
      </c>
    </row>
    <row r="11" spans="2:11" x14ac:dyDescent="0.3">
      <c r="B11" s="1">
        <f t="shared" si="2"/>
        <v>43247</v>
      </c>
      <c r="C11">
        <v>145</v>
      </c>
      <c r="D11" t="s">
        <v>3</v>
      </c>
      <c r="E11" t="s">
        <v>13</v>
      </c>
      <c r="F11" s="9">
        <f t="shared" si="0"/>
        <v>63.35</v>
      </c>
      <c r="G11" s="3">
        <v>219</v>
      </c>
      <c r="H11" s="10">
        <f t="shared" si="1"/>
        <v>155.65</v>
      </c>
    </row>
    <row r="12" spans="2:11" x14ac:dyDescent="0.3">
      <c r="B12" s="1">
        <f t="shared" si="2"/>
        <v>43260</v>
      </c>
      <c r="C12">
        <v>27</v>
      </c>
      <c r="D12" t="s">
        <v>4</v>
      </c>
      <c r="E12" t="s">
        <v>13</v>
      </c>
      <c r="F12" s="9">
        <f t="shared" si="0"/>
        <v>36.21</v>
      </c>
      <c r="G12" s="3">
        <v>201</v>
      </c>
      <c r="H12" s="10">
        <f t="shared" si="1"/>
        <v>164.79</v>
      </c>
    </row>
    <row r="13" spans="2:11" x14ac:dyDescent="0.3">
      <c r="B13" s="1">
        <f t="shared" si="2"/>
        <v>43273</v>
      </c>
      <c r="C13">
        <v>130</v>
      </c>
      <c r="D13" t="s">
        <v>5</v>
      </c>
      <c r="E13" t="s">
        <v>13</v>
      </c>
      <c r="F13" s="9">
        <f t="shared" si="0"/>
        <v>59.900000000000006</v>
      </c>
      <c r="G13" s="3">
        <v>197</v>
      </c>
      <c r="H13" s="10">
        <f t="shared" si="1"/>
        <v>137.1</v>
      </c>
    </row>
    <row r="14" spans="2:11" x14ac:dyDescent="0.3">
      <c r="B14" s="1">
        <f t="shared" si="2"/>
        <v>43286</v>
      </c>
      <c r="C14">
        <v>14</v>
      </c>
      <c r="D14" t="s">
        <v>6</v>
      </c>
      <c r="E14" t="s">
        <v>14</v>
      </c>
      <c r="F14" s="9">
        <f t="shared" si="0"/>
        <v>33.22</v>
      </c>
      <c r="G14" s="3">
        <v>233</v>
      </c>
      <c r="H14" s="10">
        <f t="shared" si="1"/>
        <v>199.78</v>
      </c>
    </row>
    <row r="15" spans="2:11" x14ac:dyDescent="0.3">
      <c r="B15" s="1">
        <f t="shared" si="2"/>
        <v>43299</v>
      </c>
      <c r="C15">
        <v>100</v>
      </c>
      <c r="D15" t="s">
        <v>7</v>
      </c>
      <c r="E15" t="s">
        <v>13</v>
      </c>
      <c r="F15" s="9">
        <f t="shared" si="0"/>
        <v>53</v>
      </c>
      <c r="G15" s="3">
        <v>246</v>
      </c>
      <c r="H15" s="10">
        <f t="shared" si="1"/>
        <v>193</v>
      </c>
    </row>
    <row r="16" spans="2:11" x14ac:dyDescent="0.3">
      <c r="B16" s="1">
        <f t="shared" si="2"/>
        <v>43312</v>
      </c>
      <c r="C16">
        <v>140</v>
      </c>
      <c r="D16" t="s">
        <v>8</v>
      </c>
      <c r="E16" t="s">
        <v>15</v>
      </c>
      <c r="F16" s="9">
        <f t="shared" si="0"/>
        <v>62.2</v>
      </c>
      <c r="G16" s="3">
        <v>195</v>
      </c>
      <c r="H16" s="10">
        <f t="shared" si="1"/>
        <v>132.80000000000001</v>
      </c>
    </row>
    <row r="17" spans="2:8" x14ac:dyDescent="0.3">
      <c r="B17" s="1">
        <f t="shared" si="2"/>
        <v>43325</v>
      </c>
      <c r="C17">
        <v>62</v>
      </c>
      <c r="D17" t="s">
        <v>9</v>
      </c>
      <c r="E17" t="s">
        <v>16</v>
      </c>
      <c r="F17" s="9">
        <f t="shared" si="0"/>
        <v>44.26</v>
      </c>
      <c r="G17" s="3">
        <v>243</v>
      </c>
      <c r="H17" s="10">
        <f t="shared" si="1"/>
        <v>198.74</v>
      </c>
    </row>
    <row r="18" spans="2:8" x14ac:dyDescent="0.3">
      <c r="B18" s="1">
        <f t="shared" si="2"/>
        <v>43338</v>
      </c>
      <c r="C18">
        <v>123</v>
      </c>
      <c r="D18" t="s">
        <v>3</v>
      </c>
      <c r="E18" t="s">
        <v>14</v>
      </c>
      <c r="F18" s="9">
        <f t="shared" si="0"/>
        <v>58.290000000000006</v>
      </c>
      <c r="G18" s="3">
        <v>255</v>
      </c>
      <c r="H18" s="10">
        <f t="shared" si="1"/>
        <v>196.70999999999998</v>
      </c>
    </row>
    <row r="19" spans="2:8" x14ac:dyDescent="0.3">
      <c r="B19" s="1">
        <f t="shared" si="2"/>
        <v>43351</v>
      </c>
      <c r="C19">
        <v>25</v>
      </c>
      <c r="D19" t="s">
        <v>4</v>
      </c>
      <c r="E19" t="s">
        <v>16</v>
      </c>
      <c r="F19" s="9">
        <f t="shared" si="0"/>
        <v>35.75</v>
      </c>
      <c r="G19" s="3">
        <v>247</v>
      </c>
      <c r="H19" s="10">
        <f t="shared" si="1"/>
        <v>211.25</v>
      </c>
    </row>
    <row r="20" spans="2:8" x14ac:dyDescent="0.3">
      <c r="B20" s="1">
        <f t="shared" si="2"/>
        <v>43364</v>
      </c>
      <c r="C20">
        <v>128</v>
      </c>
      <c r="D20" t="s">
        <v>5</v>
      </c>
      <c r="E20" t="s">
        <v>13</v>
      </c>
      <c r="F20" s="9">
        <f t="shared" si="0"/>
        <v>59.44</v>
      </c>
      <c r="G20" s="3">
        <v>215</v>
      </c>
      <c r="H20" s="10">
        <f t="shared" si="1"/>
        <v>155.56</v>
      </c>
    </row>
    <row r="21" spans="2:8" x14ac:dyDescent="0.3">
      <c r="B21" s="1">
        <f t="shared" si="2"/>
        <v>43377</v>
      </c>
      <c r="C21">
        <v>112</v>
      </c>
      <c r="D21" t="s">
        <v>6</v>
      </c>
      <c r="E21" t="s">
        <v>13</v>
      </c>
      <c r="F21" s="9">
        <f t="shared" si="0"/>
        <v>55.760000000000005</v>
      </c>
      <c r="G21" s="3">
        <v>184</v>
      </c>
      <c r="H21" s="10">
        <f t="shared" si="1"/>
        <v>128.24</v>
      </c>
    </row>
    <row r="22" spans="2:8" x14ac:dyDescent="0.3">
      <c r="B22" s="1">
        <f t="shared" si="2"/>
        <v>43390</v>
      </c>
      <c r="C22">
        <v>80</v>
      </c>
      <c r="D22" t="s">
        <v>7</v>
      </c>
      <c r="E22" t="s">
        <v>13</v>
      </c>
      <c r="F22" s="9">
        <f t="shared" si="0"/>
        <v>48.400000000000006</v>
      </c>
      <c r="G22" s="3">
        <v>225</v>
      </c>
      <c r="H22" s="10">
        <f t="shared" si="1"/>
        <v>176.6</v>
      </c>
    </row>
    <row r="23" spans="2:8" x14ac:dyDescent="0.3">
      <c r="B23" s="1">
        <f t="shared" si="2"/>
        <v>43403</v>
      </c>
      <c r="C23">
        <v>88</v>
      </c>
      <c r="D23" t="s">
        <v>8</v>
      </c>
      <c r="E23" t="s">
        <v>14</v>
      </c>
      <c r="F23" s="9">
        <f t="shared" si="0"/>
        <v>50.24</v>
      </c>
      <c r="G23" s="3">
        <v>166</v>
      </c>
      <c r="H23" s="10">
        <f t="shared" si="1"/>
        <v>115.75999999999999</v>
      </c>
    </row>
    <row r="24" spans="2:8" x14ac:dyDescent="0.3">
      <c r="B24" s="1">
        <f t="shared" si="2"/>
        <v>43416</v>
      </c>
      <c r="C24">
        <v>44</v>
      </c>
      <c r="D24" t="s">
        <v>9</v>
      </c>
      <c r="E24" t="s">
        <v>13</v>
      </c>
      <c r="F24" s="9">
        <f t="shared" si="0"/>
        <v>40.120000000000005</v>
      </c>
      <c r="G24" s="3">
        <v>166</v>
      </c>
      <c r="H24" s="10">
        <f t="shared" si="1"/>
        <v>125.88</v>
      </c>
    </row>
    <row r="25" spans="2:8" x14ac:dyDescent="0.3">
      <c r="B25" s="1">
        <f t="shared" si="2"/>
        <v>43429</v>
      </c>
      <c r="C25">
        <v>69</v>
      </c>
      <c r="D25" t="s">
        <v>3</v>
      </c>
      <c r="E25" t="s">
        <v>15</v>
      </c>
      <c r="F25" s="9">
        <f t="shared" si="0"/>
        <v>45.870000000000005</v>
      </c>
      <c r="G25" s="3">
        <v>157</v>
      </c>
      <c r="H25" s="10">
        <f t="shared" si="1"/>
        <v>111.13</v>
      </c>
    </row>
    <row r="26" spans="2:8" x14ac:dyDescent="0.3">
      <c r="B26" s="1">
        <f t="shared" si="2"/>
        <v>43442</v>
      </c>
      <c r="C26">
        <v>13</v>
      </c>
      <c r="D26" t="s">
        <v>4</v>
      </c>
      <c r="E26" t="s">
        <v>16</v>
      </c>
      <c r="F26" s="9">
        <f t="shared" si="0"/>
        <v>32.99</v>
      </c>
      <c r="G26" s="3">
        <v>165</v>
      </c>
      <c r="H26" s="10">
        <f t="shared" si="1"/>
        <v>132.01</v>
      </c>
    </row>
    <row r="27" spans="2:8" x14ac:dyDescent="0.3">
      <c r="B27" s="1">
        <f t="shared" si="2"/>
        <v>43455</v>
      </c>
      <c r="C27">
        <v>130</v>
      </c>
      <c r="D27" t="s">
        <v>5</v>
      </c>
      <c r="E27" t="s">
        <v>14</v>
      </c>
      <c r="F27" s="9">
        <f t="shared" si="0"/>
        <v>59.900000000000006</v>
      </c>
      <c r="G27" s="3">
        <v>151</v>
      </c>
      <c r="H27" s="10">
        <f t="shared" si="1"/>
        <v>91.1</v>
      </c>
    </row>
    <row r="28" spans="2:8" x14ac:dyDescent="0.3">
      <c r="B28" s="1">
        <f t="shared" si="2"/>
        <v>43468</v>
      </c>
      <c r="C28">
        <v>99</v>
      </c>
      <c r="D28" t="s">
        <v>6</v>
      </c>
      <c r="E28" t="s">
        <v>16</v>
      </c>
      <c r="F28" s="9">
        <f t="shared" si="0"/>
        <v>52.769999999999996</v>
      </c>
      <c r="G28" s="3">
        <v>219</v>
      </c>
      <c r="H28" s="10">
        <f t="shared" si="1"/>
        <v>166.23000000000002</v>
      </c>
    </row>
    <row r="29" spans="2:8" x14ac:dyDescent="0.3">
      <c r="B29" s="1">
        <f t="shared" si="2"/>
        <v>43481</v>
      </c>
      <c r="C29">
        <v>35</v>
      </c>
      <c r="D29" t="s">
        <v>7</v>
      </c>
      <c r="E29" t="s">
        <v>13</v>
      </c>
      <c r="F29" s="9">
        <f t="shared" si="0"/>
        <v>38.049999999999997</v>
      </c>
      <c r="G29" s="3">
        <v>255</v>
      </c>
      <c r="H29" s="10">
        <f t="shared" si="1"/>
        <v>216.95</v>
      </c>
    </row>
    <row r="30" spans="2:8" x14ac:dyDescent="0.3">
      <c r="B30" s="1">
        <f t="shared" si="2"/>
        <v>43494</v>
      </c>
      <c r="C30">
        <v>22</v>
      </c>
      <c r="D30" t="s">
        <v>8</v>
      </c>
      <c r="E30" t="s">
        <v>13</v>
      </c>
      <c r="F30" s="9">
        <f t="shared" si="0"/>
        <v>35.06</v>
      </c>
      <c r="G30" s="3">
        <v>183</v>
      </c>
      <c r="H30" s="10">
        <f t="shared" si="1"/>
        <v>147.94</v>
      </c>
    </row>
    <row r="31" spans="2:8" x14ac:dyDescent="0.3">
      <c r="B31" s="1">
        <f t="shared" si="2"/>
        <v>43507</v>
      </c>
      <c r="C31">
        <v>147</v>
      </c>
      <c r="D31" t="s">
        <v>9</v>
      </c>
      <c r="E31" t="s">
        <v>13</v>
      </c>
      <c r="F31" s="9">
        <f t="shared" si="0"/>
        <v>63.81</v>
      </c>
      <c r="G31" s="3">
        <v>249</v>
      </c>
      <c r="H31" s="10">
        <f t="shared" si="1"/>
        <v>185.19</v>
      </c>
    </row>
    <row r="32" spans="2:8" x14ac:dyDescent="0.3">
      <c r="B32" s="1">
        <f t="shared" si="2"/>
        <v>43520</v>
      </c>
      <c r="C32">
        <v>113</v>
      </c>
      <c r="D32" t="s">
        <v>3</v>
      </c>
      <c r="E32" t="s">
        <v>14</v>
      </c>
      <c r="F32" s="9">
        <f t="shared" si="0"/>
        <v>55.99</v>
      </c>
      <c r="G32" s="3">
        <v>252</v>
      </c>
      <c r="H32" s="10">
        <f t="shared" si="1"/>
        <v>196.01</v>
      </c>
    </row>
    <row r="33" spans="2:8" x14ac:dyDescent="0.3">
      <c r="B33" s="1">
        <f t="shared" si="2"/>
        <v>43533</v>
      </c>
      <c r="C33">
        <v>21</v>
      </c>
      <c r="D33" t="s">
        <v>4</v>
      </c>
      <c r="E33" t="s">
        <v>13</v>
      </c>
      <c r="F33" s="9">
        <f t="shared" si="0"/>
        <v>34.83</v>
      </c>
      <c r="G33" s="3">
        <v>244</v>
      </c>
      <c r="H33" s="10">
        <f t="shared" si="1"/>
        <v>209.17000000000002</v>
      </c>
    </row>
    <row r="34" spans="2:8" x14ac:dyDescent="0.3">
      <c r="B34" s="1">
        <f t="shared" si="2"/>
        <v>43546</v>
      </c>
      <c r="C34">
        <v>118</v>
      </c>
      <c r="D34" t="s">
        <v>5</v>
      </c>
      <c r="E34" t="s">
        <v>15</v>
      </c>
      <c r="F34" s="9">
        <f t="shared" si="0"/>
        <v>57.14</v>
      </c>
      <c r="G34" s="3">
        <v>254</v>
      </c>
      <c r="H34" s="10">
        <f t="shared" si="1"/>
        <v>196.86</v>
      </c>
    </row>
    <row r="35" spans="2:8" x14ac:dyDescent="0.3">
      <c r="B35" s="1">
        <f t="shared" si="2"/>
        <v>43559</v>
      </c>
      <c r="C35">
        <v>47</v>
      </c>
      <c r="D35" t="s">
        <v>6</v>
      </c>
      <c r="E35" t="s">
        <v>16</v>
      </c>
      <c r="F35" s="9">
        <f t="shared" si="0"/>
        <v>40.81</v>
      </c>
      <c r="G35" s="3">
        <v>158</v>
      </c>
      <c r="H35" s="10">
        <f t="shared" si="1"/>
        <v>117.19</v>
      </c>
    </row>
    <row r="36" spans="2:8" x14ac:dyDescent="0.3">
      <c r="B36" s="1">
        <f t="shared" si="2"/>
        <v>43572</v>
      </c>
      <c r="C36">
        <v>116</v>
      </c>
      <c r="D36" t="s">
        <v>7</v>
      </c>
      <c r="E36" t="s">
        <v>14</v>
      </c>
      <c r="F36" s="9">
        <f t="shared" si="0"/>
        <v>56.68</v>
      </c>
      <c r="G36" s="3">
        <v>215</v>
      </c>
      <c r="H36" s="10">
        <f t="shared" si="1"/>
        <v>158.32</v>
      </c>
    </row>
    <row r="37" spans="2:8" x14ac:dyDescent="0.3">
      <c r="B37" s="1">
        <f t="shared" si="2"/>
        <v>43585</v>
      </c>
      <c r="C37">
        <v>17</v>
      </c>
      <c r="D37" t="s">
        <v>8</v>
      </c>
      <c r="E37" t="s">
        <v>16</v>
      </c>
      <c r="F37" s="9">
        <f t="shared" si="0"/>
        <v>33.909999999999997</v>
      </c>
      <c r="G37" s="3">
        <v>162</v>
      </c>
      <c r="H37" s="10">
        <f t="shared" si="1"/>
        <v>128.09</v>
      </c>
    </row>
    <row r="38" spans="2:8" x14ac:dyDescent="0.3">
      <c r="B38" s="1">
        <f t="shared" si="2"/>
        <v>43598</v>
      </c>
      <c r="C38">
        <v>142</v>
      </c>
      <c r="D38" t="s">
        <v>9</v>
      </c>
      <c r="E38" t="s">
        <v>13</v>
      </c>
      <c r="F38" s="9">
        <f t="shared" si="0"/>
        <v>62.660000000000004</v>
      </c>
      <c r="G38" s="3">
        <v>228</v>
      </c>
      <c r="H38" s="10">
        <f t="shared" si="1"/>
        <v>165.34</v>
      </c>
    </row>
    <row r="39" spans="2:8" x14ac:dyDescent="0.3">
      <c r="B39" s="1">
        <f t="shared" si="2"/>
        <v>43611</v>
      </c>
      <c r="C39">
        <v>123</v>
      </c>
      <c r="D39" t="s">
        <v>3</v>
      </c>
      <c r="E39" t="s">
        <v>13</v>
      </c>
      <c r="F39" s="9">
        <f t="shared" si="0"/>
        <v>58.290000000000006</v>
      </c>
      <c r="G39" s="3">
        <v>213</v>
      </c>
      <c r="H39" s="10">
        <f t="shared" si="1"/>
        <v>154.70999999999998</v>
      </c>
    </row>
    <row r="40" spans="2:8" x14ac:dyDescent="0.3">
      <c r="B40" s="1">
        <f t="shared" si="2"/>
        <v>43624</v>
      </c>
      <c r="C40">
        <v>75</v>
      </c>
      <c r="D40" t="s">
        <v>4</v>
      </c>
      <c r="E40" t="s">
        <v>13</v>
      </c>
      <c r="F40" s="9">
        <f t="shared" si="0"/>
        <v>47.25</v>
      </c>
      <c r="G40" s="3">
        <v>225</v>
      </c>
      <c r="H40" s="10">
        <f t="shared" si="1"/>
        <v>177.75</v>
      </c>
    </row>
    <row r="41" spans="2:8" x14ac:dyDescent="0.3">
      <c r="B41" s="1">
        <f t="shared" si="2"/>
        <v>43637</v>
      </c>
      <c r="C41">
        <v>92</v>
      </c>
      <c r="D41" t="s">
        <v>5</v>
      </c>
      <c r="E41" t="s">
        <v>14</v>
      </c>
      <c r="F41" s="9">
        <f t="shared" si="0"/>
        <v>51.16</v>
      </c>
      <c r="G41" s="3">
        <v>157</v>
      </c>
      <c r="H41" s="10">
        <f t="shared" si="1"/>
        <v>105.84</v>
      </c>
    </row>
    <row r="42" spans="2:8" x14ac:dyDescent="0.3">
      <c r="B42" s="1">
        <f t="shared" si="2"/>
        <v>43650</v>
      </c>
      <c r="C42">
        <v>138</v>
      </c>
      <c r="D42" t="s">
        <v>6</v>
      </c>
      <c r="E42" t="s">
        <v>13</v>
      </c>
      <c r="F42" s="9">
        <f t="shared" si="0"/>
        <v>61.74</v>
      </c>
      <c r="G42" s="3">
        <v>230</v>
      </c>
      <c r="H42" s="10">
        <f t="shared" si="1"/>
        <v>168.26</v>
      </c>
    </row>
    <row r="43" spans="2:8" x14ac:dyDescent="0.3">
      <c r="B43" s="1">
        <f t="shared" si="2"/>
        <v>43663</v>
      </c>
      <c r="C43">
        <v>149</v>
      </c>
      <c r="D43" t="s">
        <v>7</v>
      </c>
      <c r="E43" t="s">
        <v>15</v>
      </c>
      <c r="F43" s="9">
        <f t="shared" si="0"/>
        <v>64.27000000000001</v>
      </c>
      <c r="G43" s="3">
        <v>203</v>
      </c>
      <c r="H43" s="10">
        <f t="shared" si="1"/>
        <v>138.72999999999999</v>
      </c>
    </row>
    <row r="44" spans="2:8" x14ac:dyDescent="0.3">
      <c r="B44" s="1">
        <f t="shared" si="2"/>
        <v>43676</v>
      </c>
      <c r="C44">
        <v>30</v>
      </c>
      <c r="D44" t="s">
        <v>8</v>
      </c>
      <c r="E44" t="s">
        <v>16</v>
      </c>
      <c r="F44" s="9">
        <f t="shared" si="0"/>
        <v>36.9</v>
      </c>
      <c r="G44" s="3">
        <v>188</v>
      </c>
      <c r="H44" s="10">
        <f t="shared" si="1"/>
        <v>151.1</v>
      </c>
    </row>
    <row r="45" spans="2:8" x14ac:dyDescent="0.3">
      <c r="B45" s="1">
        <f t="shared" si="2"/>
        <v>43689</v>
      </c>
      <c r="C45">
        <v>72</v>
      </c>
      <c r="D45" t="s">
        <v>9</v>
      </c>
      <c r="E45" t="s">
        <v>14</v>
      </c>
      <c r="F45" s="9">
        <f t="shared" si="0"/>
        <v>46.56</v>
      </c>
      <c r="G45" s="3">
        <v>206</v>
      </c>
      <c r="H45" s="10">
        <f t="shared" si="1"/>
        <v>159.44</v>
      </c>
    </row>
    <row r="46" spans="2:8" x14ac:dyDescent="0.3">
      <c r="B46" s="1">
        <f t="shared" si="2"/>
        <v>43702</v>
      </c>
      <c r="C46">
        <v>133</v>
      </c>
      <c r="D46" t="s">
        <v>3</v>
      </c>
      <c r="E46" t="s">
        <v>16</v>
      </c>
      <c r="F46" s="9">
        <f t="shared" si="0"/>
        <v>60.59</v>
      </c>
      <c r="G46" s="3">
        <v>151</v>
      </c>
      <c r="H46" s="10">
        <f t="shared" si="1"/>
        <v>90.41</v>
      </c>
    </row>
    <row r="47" spans="2:8" x14ac:dyDescent="0.3">
      <c r="B47" s="1">
        <f t="shared" si="2"/>
        <v>43715</v>
      </c>
      <c r="C47">
        <v>135</v>
      </c>
      <c r="D47" t="s">
        <v>4</v>
      </c>
      <c r="E47" t="s">
        <v>13</v>
      </c>
      <c r="F47" s="9">
        <f t="shared" si="0"/>
        <v>61.05</v>
      </c>
      <c r="G47" s="3">
        <v>227</v>
      </c>
      <c r="H47" s="10">
        <f t="shared" si="1"/>
        <v>165.95</v>
      </c>
    </row>
    <row r="48" spans="2:8" x14ac:dyDescent="0.3">
      <c r="B48" s="1">
        <f t="shared" si="2"/>
        <v>43728</v>
      </c>
      <c r="C48">
        <v>28</v>
      </c>
      <c r="D48" t="s">
        <v>5</v>
      </c>
      <c r="E48" t="s">
        <v>13</v>
      </c>
      <c r="F48" s="9">
        <f t="shared" si="0"/>
        <v>36.44</v>
      </c>
      <c r="G48" s="3">
        <v>195</v>
      </c>
      <c r="H48" s="10">
        <f t="shared" si="1"/>
        <v>158.56</v>
      </c>
    </row>
    <row r="49" spans="2:8" x14ac:dyDescent="0.3">
      <c r="B49" s="1">
        <f t="shared" si="2"/>
        <v>43741</v>
      </c>
      <c r="C49">
        <v>90</v>
      </c>
      <c r="D49" t="s">
        <v>6</v>
      </c>
      <c r="E49" t="s">
        <v>13</v>
      </c>
      <c r="F49" s="9">
        <f t="shared" si="0"/>
        <v>50.7</v>
      </c>
      <c r="G49" s="3">
        <v>201</v>
      </c>
      <c r="H49" s="10">
        <f t="shared" si="1"/>
        <v>150.30000000000001</v>
      </c>
    </row>
    <row r="50" spans="2:8" x14ac:dyDescent="0.3">
      <c r="B50" s="1">
        <f t="shared" si="2"/>
        <v>43754</v>
      </c>
      <c r="C50">
        <v>61</v>
      </c>
      <c r="D50" t="s">
        <v>7</v>
      </c>
      <c r="E50" t="s">
        <v>14</v>
      </c>
      <c r="F50" s="9">
        <f t="shared" si="0"/>
        <v>44.03</v>
      </c>
      <c r="G50" s="3">
        <v>202</v>
      </c>
      <c r="H50" s="10">
        <f t="shared" si="1"/>
        <v>157.97</v>
      </c>
    </row>
    <row r="51" spans="2:8" x14ac:dyDescent="0.3">
      <c r="B51" s="1">
        <f t="shared" si="2"/>
        <v>43767</v>
      </c>
      <c r="C51">
        <v>29</v>
      </c>
      <c r="D51" t="s">
        <v>8</v>
      </c>
      <c r="E51" t="s">
        <v>13</v>
      </c>
      <c r="F51" s="9">
        <f t="shared" si="0"/>
        <v>36.67</v>
      </c>
      <c r="G51" s="3">
        <v>247</v>
      </c>
      <c r="H51" s="10">
        <f t="shared" si="1"/>
        <v>210.32999999999998</v>
      </c>
    </row>
    <row r="52" spans="2:8" x14ac:dyDescent="0.3">
      <c r="B52" s="1">
        <f t="shared" si="2"/>
        <v>43780</v>
      </c>
      <c r="C52">
        <v>93</v>
      </c>
      <c r="D52" t="s">
        <v>9</v>
      </c>
      <c r="E52" t="s">
        <v>15</v>
      </c>
      <c r="F52" s="9">
        <f t="shared" si="0"/>
        <v>51.39</v>
      </c>
      <c r="G52" s="3">
        <v>237</v>
      </c>
      <c r="H52" s="10">
        <f t="shared" si="1"/>
        <v>185.61</v>
      </c>
    </row>
    <row r="53" spans="2:8" x14ac:dyDescent="0.3">
      <c r="B53" s="1">
        <f t="shared" si="2"/>
        <v>43793</v>
      </c>
      <c r="C53">
        <v>18</v>
      </c>
      <c r="D53" t="s">
        <v>3</v>
      </c>
      <c r="E53" t="s">
        <v>16</v>
      </c>
      <c r="F53" s="9">
        <f t="shared" si="0"/>
        <v>34.14</v>
      </c>
      <c r="G53" s="3">
        <v>240</v>
      </c>
      <c r="H53" s="10">
        <f t="shared" si="1"/>
        <v>205.86</v>
      </c>
    </row>
    <row r="54" spans="2:8" x14ac:dyDescent="0.3">
      <c r="B54" s="1">
        <f t="shared" si="2"/>
        <v>43806</v>
      </c>
      <c r="C54">
        <v>41</v>
      </c>
      <c r="D54" t="s">
        <v>4</v>
      </c>
      <c r="E54" t="s">
        <v>14</v>
      </c>
      <c r="F54" s="9">
        <f t="shared" si="0"/>
        <v>39.43</v>
      </c>
      <c r="G54" s="3">
        <v>149</v>
      </c>
      <c r="H54" s="10">
        <f t="shared" si="1"/>
        <v>109.57</v>
      </c>
    </row>
    <row r="55" spans="2:8" x14ac:dyDescent="0.3">
      <c r="B55" s="1">
        <f t="shared" si="2"/>
        <v>43819</v>
      </c>
      <c r="C55">
        <v>120</v>
      </c>
      <c r="D55" t="s">
        <v>5</v>
      </c>
      <c r="E55" t="s">
        <v>16</v>
      </c>
      <c r="F55" s="9">
        <f t="shared" si="0"/>
        <v>57.6</v>
      </c>
      <c r="G55" s="3">
        <v>162</v>
      </c>
      <c r="H55" s="10">
        <f t="shared" si="1"/>
        <v>104.4</v>
      </c>
    </row>
    <row r="56" spans="2:8" x14ac:dyDescent="0.3">
      <c r="B56" s="1">
        <f t="shared" si="2"/>
        <v>43832</v>
      </c>
      <c r="C56">
        <v>34</v>
      </c>
      <c r="D56" t="s">
        <v>6</v>
      </c>
      <c r="E56" t="s">
        <v>13</v>
      </c>
      <c r="F56" s="9">
        <f t="shared" si="0"/>
        <v>37.82</v>
      </c>
      <c r="G56" s="3">
        <v>168</v>
      </c>
      <c r="H56" s="10">
        <f t="shared" si="1"/>
        <v>130.18</v>
      </c>
    </row>
    <row r="57" spans="2:8" x14ac:dyDescent="0.3">
      <c r="B57" s="1">
        <f t="shared" si="2"/>
        <v>43845</v>
      </c>
      <c r="C57">
        <v>106</v>
      </c>
      <c r="D57" t="s">
        <v>7</v>
      </c>
      <c r="E57" t="s">
        <v>13</v>
      </c>
      <c r="F57" s="9">
        <f t="shared" si="0"/>
        <v>54.38</v>
      </c>
      <c r="G57" s="3">
        <v>172</v>
      </c>
      <c r="H57" s="10">
        <f t="shared" si="1"/>
        <v>117.62</v>
      </c>
    </row>
    <row r="58" spans="2:8" x14ac:dyDescent="0.3">
      <c r="B58" s="1">
        <f t="shared" si="2"/>
        <v>43858</v>
      </c>
      <c r="C58">
        <v>78</v>
      </c>
      <c r="D58" t="s">
        <v>8</v>
      </c>
      <c r="E58" t="s">
        <v>13</v>
      </c>
      <c r="F58" s="9">
        <f t="shared" si="0"/>
        <v>47.94</v>
      </c>
      <c r="G58" s="3">
        <v>191</v>
      </c>
      <c r="H58" s="10">
        <f t="shared" si="1"/>
        <v>143.06</v>
      </c>
    </row>
    <row r="59" spans="2:8" x14ac:dyDescent="0.3">
      <c r="B59" s="1">
        <f t="shared" si="2"/>
        <v>43871</v>
      </c>
      <c r="C59">
        <v>82</v>
      </c>
      <c r="D59" t="s">
        <v>9</v>
      </c>
      <c r="E59" t="s">
        <v>14</v>
      </c>
      <c r="F59" s="9">
        <f t="shared" si="0"/>
        <v>48.86</v>
      </c>
      <c r="G59" s="3">
        <v>172</v>
      </c>
      <c r="H59" s="10">
        <f t="shared" si="1"/>
        <v>123.14</v>
      </c>
    </row>
    <row r="60" spans="2:8" x14ac:dyDescent="0.3">
      <c r="B60" s="1">
        <f t="shared" si="2"/>
        <v>43884</v>
      </c>
      <c r="C60">
        <v>73</v>
      </c>
      <c r="D60" t="s">
        <v>3</v>
      </c>
      <c r="E60" t="s">
        <v>13</v>
      </c>
      <c r="F60" s="9">
        <f t="shared" si="0"/>
        <v>46.79</v>
      </c>
      <c r="G60" s="3">
        <v>250</v>
      </c>
      <c r="H60" s="10">
        <f t="shared" si="1"/>
        <v>203.21</v>
      </c>
    </row>
    <row r="61" spans="2:8" x14ac:dyDescent="0.3">
      <c r="B61" s="1">
        <f t="shared" si="2"/>
        <v>43897</v>
      </c>
      <c r="C61">
        <v>19</v>
      </c>
      <c r="D61" t="s">
        <v>4</v>
      </c>
      <c r="E61" t="s">
        <v>15</v>
      </c>
      <c r="F61" s="9">
        <f t="shared" si="0"/>
        <v>34.369999999999997</v>
      </c>
      <c r="G61" s="3">
        <v>227</v>
      </c>
      <c r="H61" s="10">
        <f t="shared" si="1"/>
        <v>192.63</v>
      </c>
    </row>
    <row r="62" spans="2:8" x14ac:dyDescent="0.3">
      <c r="B62" s="1">
        <f t="shared" si="2"/>
        <v>43910</v>
      </c>
      <c r="C62">
        <v>37</v>
      </c>
      <c r="D62" t="s">
        <v>5</v>
      </c>
      <c r="E62" t="s">
        <v>16</v>
      </c>
      <c r="F62" s="9">
        <f t="shared" si="0"/>
        <v>38.51</v>
      </c>
      <c r="G62" s="3">
        <v>224</v>
      </c>
      <c r="H62" s="10">
        <f t="shared" si="1"/>
        <v>185.49</v>
      </c>
    </row>
    <row r="63" spans="2:8" x14ac:dyDescent="0.3">
      <c r="B63" s="1">
        <f t="shared" si="2"/>
        <v>43923</v>
      </c>
      <c r="C63">
        <v>87</v>
      </c>
      <c r="D63" t="s">
        <v>6</v>
      </c>
      <c r="E63" t="s">
        <v>14</v>
      </c>
      <c r="F63" s="9">
        <f t="shared" si="0"/>
        <v>50.010000000000005</v>
      </c>
      <c r="G63" s="3">
        <v>258</v>
      </c>
      <c r="H63" s="10">
        <f t="shared" si="1"/>
        <v>207.99</v>
      </c>
    </row>
    <row r="64" spans="2:8" x14ac:dyDescent="0.3">
      <c r="B64" s="1">
        <f t="shared" si="2"/>
        <v>43936</v>
      </c>
      <c r="C64">
        <v>67</v>
      </c>
      <c r="D64" t="s">
        <v>7</v>
      </c>
      <c r="E64" t="s">
        <v>16</v>
      </c>
      <c r="F64" s="9">
        <f t="shared" si="0"/>
        <v>45.41</v>
      </c>
      <c r="G64" s="3">
        <v>178</v>
      </c>
      <c r="H64" s="10">
        <f t="shared" si="1"/>
        <v>132.59</v>
      </c>
    </row>
    <row r="65" spans="2:8" x14ac:dyDescent="0.3">
      <c r="B65" s="1">
        <f t="shared" si="2"/>
        <v>43949</v>
      </c>
      <c r="C65">
        <v>87</v>
      </c>
      <c r="D65" t="s">
        <v>8</v>
      </c>
      <c r="E65" t="s">
        <v>13</v>
      </c>
      <c r="F65" s="9">
        <f t="shared" si="0"/>
        <v>50.010000000000005</v>
      </c>
      <c r="G65" s="3">
        <v>146</v>
      </c>
      <c r="H65" s="10">
        <f t="shared" si="1"/>
        <v>95.99</v>
      </c>
    </row>
    <row r="66" spans="2:8" x14ac:dyDescent="0.3">
      <c r="B66" s="1">
        <f t="shared" si="2"/>
        <v>43962</v>
      </c>
      <c r="C66">
        <v>143</v>
      </c>
      <c r="D66" t="s">
        <v>9</v>
      </c>
      <c r="E66" t="s">
        <v>13</v>
      </c>
      <c r="F66" s="9">
        <f t="shared" si="0"/>
        <v>62.89</v>
      </c>
      <c r="G66" s="3">
        <v>168</v>
      </c>
      <c r="H66" s="10">
        <f t="shared" si="1"/>
        <v>105.11</v>
      </c>
    </row>
    <row r="67" spans="2:8" x14ac:dyDescent="0.3">
      <c r="B67" s="1">
        <f t="shared" si="2"/>
        <v>43975</v>
      </c>
      <c r="C67">
        <v>13</v>
      </c>
      <c r="D67" t="s">
        <v>3</v>
      </c>
      <c r="E67" t="s">
        <v>13</v>
      </c>
      <c r="F67" s="9">
        <f t="shared" si="0"/>
        <v>32.99</v>
      </c>
      <c r="G67" s="3">
        <v>145</v>
      </c>
      <c r="H67" s="10">
        <f t="shared" si="1"/>
        <v>112.00999999999999</v>
      </c>
    </row>
    <row r="68" spans="2:8" x14ac:dyDescent="0.3">
      <c r="B68" s="1">
        <f t="shared" si="2"/>
        <v>43988</v>
      </c>
      <c r="C68">
        <v>113</v>
      </c>
      <c r="D68" t="s">
        <v>4</v>
      </c>
      <c r="E68" t="s">
        <v>14</v>
      </c>
      <c r="F68" s="9">
        <f t="shared" si="0"/>
        <v>55.99</v>
      </c>
      <c r="G68" s="3">
        <v>193</v>
      </c>
      <c r="H68" s="10">
        <f t="shared" si="1"/>
        <v>137.01</v>
      </c>
    </row>
    <row r="69" spans="2:8" x14ac:dyDescent="0.3">
      <c r="B69" s="1">
        <f t="shared" si="2"/>
        <v>44001</v>
      </c>
      <c r="C69">
        <v>98</v>
      </c>
      <c r="D69" t="s">
        <v>5</v>
      </c>
      <c r="E69" t="s">
        <v>13</v>
      </c>
      <c r="F69" s="9">
        <f t="shared" ref="F69:F100" si="3">C69*$K$3+$K$4</f>
        <v>52.540000000000006</v>
      </c>
      <c r="G69" s="3">
        <v>156</v>
      </c>
      <c r="H69" s="10">
        <f t="shared" ref="H69:H99" si="4">G69-F69</f>
        <v>103.46</v>
      </c>
    </row>
    <row r="70" spans="2:8" x14ac:dyDescent="0.3">
      <c r="B70" s="1">
        <f t="shared" ref="B70:B100" si="5">B69+13</f>
        <v>44014</v>
      </c>
      <c r="C70">
        <v>49</v>
      </c>
      <c r="D70" t="s">
        <v>6</v>
      </c>
      <c r="E70" t="s">
        <v>15</v>
      </c>
      <c r="F70" s="9">
        <f t="shared" si="3"/>
        <v>41.27</v>
      </c>
      <c r="G70" s="3">
        <v>231</v>
      </c>
      <c r="H70" s="10">
        <f t="shared" si="4"/>
        <v>189.73</v>
      </c>
    </row>
    <row r="71" spans="2:8" x14ac:dyDescent="0.3">
      <c r="B71" s="1">
        <f t="shared" si="5"/>
        <v>44027</v>
      </c>
      <c r="C71">
        <v>21</v>
      </c>
      <c r="D71" t="s">
        <v>7</v>
      </c>
      <c r="E71" t="s">
        <v>16</v>
      </c>
      <c r="F71" s="9">
        <f t="shared" si="3"/>
        <v>34.83</v>
      </c>
      <c r="G71" s="3">
        <v>177</v>
      </c>
      <c r="H71" s="10">
        <f t="shared" si="4"/>
        <v>142.17000000000002</v>
      </c>
    </row>
    <row r="72" spans="2:8" x14ac:dyDescent="0.3">
      <c r="B72" s="1">
        <f t="shared" si="5"/>
        <v>44040</v>
      </c>
      <c r="C72">
        <v>103</v>
      </c>
      <c r="D72" t="s">
        <v>8</v>
      </c>
      <c r="E72" t="s">
        <v>14</v>
      </c>
      <c r="F72" s="9">
        <f t="shared" si="3"/>
        <v>53.69</v>
      </c>
      <c r="G72" s="3">
        <v>248</v>
      </c>
      <c r="H72" s="10">
        <f t="shared" si="4"/>
        <v>194.31</v>
      </c>
    </row>
    <row r="73" spans="2:8" x14ac:dyDescent="0.3">
      <c r="B73" s="1">
        <f t="shared" si="5"/>
        <v>44053</v>
      </c>
      <c r="C73">
        <v>44</v>
      </c>
      <c r="D73" t="s">
        <v>9</v>
      </c>
      <c r="E73" t="s">
        <v>16</v>
      </c>
      <c r="F73" s="9">
        <f t="shared" si="3"/>
        <v>40.120000000000005</v>
      </c>
      <c r="G73" s="3">
        <v>251</v>
      </c>
      <c r="H73" s="10">
        <f t="shared" si="4"/>
        <v>210.88</v>
      </c>
    </row>
    <row r="74" spans="2:8" x14ac:dyDescent="0.3">
      <c r="B74" s="1">
        <f t="shared" si="5"/>
        <v>44066</v>
      </c>
      <c r="C74">
        <v>124</v>
      </c>
      <c r="D74" t="s">
        <v>3</v>
      </c>
      <c r="E74" t="s">
        <v>13</v>
      </c>
      <c r="F74" s="9">
        <f t="shared" si="3"/>
        <v>58.519999999999996</v>
      </c>
      <c r="G74" s="3">
        <v>238</v>
      </c>
      <c r="H74" s="10">
        <f t="shared" si="4"/>
        <v>179.48000000000002</v>
      </c>
    </row>
    <row r="75" spans="2:8" x14ac:dyDescent="0.3">
      <c r="B75" s="1">
        <f t="shared" si="5"/>
        <v>44079</v>
      </c>
      <c r="C75">
        <v>51</v>
      </c>
      <c r="D75" t="s">
        <v>4</v>
      </c>
      <c r="E75" t="s">
        <v>13</v>
      </c>
      <c r="F75" s="9">
        <f t="shared" si="3"/>
        <v>41.730000000000004</v>
      </c>
      <c r="G75" s="3">
        <v>258</v>
      </c>
      <c r="H75" s="10">
        <f t="shared" si="4"/>
        <v>216.26999999999998</v>
      </c>
    </row>
    <row r="76" spans="2:8" x14ac:dyDescent="0.3">
      <c r="B76" s="1">
        <f t="shared" si="5"/>
        <v>44092</v>
      </c>
      <c r="C76">
        <v>59</v>
      </c>
      <c r="D76" t="s">
        <v>5</v>
      </c>
      <c r="E76" t="s">
        <v>13</v>
      </c>
      <c r="F76" s="9">
        <f t="shared" si="3"/>
        <v>43.57</v>
      </c>
      <c r="G76" s="3">
        <v>179</v>
      </c>
      <c r="H76" s="10">
        <f t="shared" si="4"/>
        <v>135.43</v>
      </c>
    </row>
    <row r="77" spans="2:8" x14ac:dyDescent="0.3">
      <c r="B77" s="1">
        <f t="shared" si="5"/>
        <v>44105</v>
      </c>
      <c r="C77">
        <v>23</v>
      </c>
      <c r="D77" t="s">
        <v>6</v>
      </c>
      <c r="E77" t="s">
        <v>14</v>
      </c>
      <c r="F77" s="9">
        <f t="shared" si="3"/>
        <v>35.29</v>
      </c>
      <c r="G77" s="3">
        <v>232</v>
      </c>
      <c r="H77" s="10">
        <f t="shared" si="4"/>
        <v>196.71</v>
      </c>
    </row>
    <row r="78" spans="2:8" x14ac:dyDescent="0.3">
      <c r="B78" s="1">
        <f t="shared" si="5"/>
        <v>44118</v>
      </c>
      <c r="C78">
        <v>57</v>
      </c>
      <c r="D78" t="s">
        <v>7</v>
      </c>
      <c r="E78" t="s">
        <v>13</v>
      </c>
      <c r="F78" s="9">
        <f t="shared" si="3"/>
        <v>43.11</v>
      </c>
      <c r="G78" s="3">
        <v>202</v>
      </c>
      <c r="H78" s="10">
        <f t="shared" si="4"/>
        <v>158.88999999999999</v>
      </c>
    </row>
    <row r="79" spans="2:8" x14ac:dyDescent="0.3">
      <c r="B79" s="1">
        <f t="shared" si="5"/>
        <v>44131</v>
      </c>
      <c r="C79">
        <v>136</v>
      </c>
      <c r="D79" t="s">
        <v>8</v>
      </c>
      <c r="E79" t="s">
        <v>15</v>
      </c>
      <c r="F79" s="9">
        <f t="shared" si="3"/>
        <v>61.28</v>
      </c>
      <c r="G79" s="3">
        <v>151</v>
      </c>
      <c r="H79" s="10">
        <f t="shared" si="4"/>
        <v>89.72</v>
      </c>
    </row>
    <row r="80" spans="2:8" x14ac:dyDescent="0.3">
      <c r="B80" s="1">
        <f t="shared" si="5"/>
        <v>44144</v>
      </c>
      <c r="C80">
        <v>39</v>
      </c>
      <c r="D80" t="s">
        <v>9</v>
      </c>
      <c r="E80" t="s">
        <v>16</v>
      </c>
      <c r="F80" s="9">
        <f t="shared" si="3"/>
        <v>38.97</v>
      </c>
      <c r="G80" s="3">
        <v>178</v>
      </c>
      <c r="H80" s="10">
        <f t="shared" si="4"/>
        <v>139.03</v>
      </c>
    </row>
    <row r="81" spans="2:8" x14ac:dyDescent="0.3">
      <c r="B81" s="1">
        <f t="shared" si="5"/>
        <v>44157</v>
      </c>
      <c r="C81">
        <v>49</v>
      </c>
      <c r="D81" t="s">
        <v>3</v>
      </c>
      <c r="E81" t="s">
        <v>14</v>
      </c>
      <c r="F81" s="9">
        <f t="shared" si="3"/>
        <v>41.27</v>
      </c>
      <c r="G81" s="3">
        <v>165</v>
      </c>
      <c r="H81" s="10">
        <f t="shared" si="4"/>
        <v>123.72999999999999</v>
      </c>
    </row>
    <row r="82" spans="2:8" x14ac:dyDescent="0.3">
      <c r="B82" s="1">
        <f t="shared" si="5"/>
        <v>44170</v>
      </c>
      <c r="C82">
        <v>35</v>
      </c>
      <c r="D82" t="s">
        <v>4</v>
      </c>
      <c r="E82" t="s">
        <v>16</v>
      </c>
      <c r="F82" s="9">
        <f t="shared" si="3"/>
        <v>38.049999999999997</v>
      </c>
      <c r="G82" s="3">
        <v>181</v>
      </c>
      <c r="H82" s="10">
        <f t="shared" si="4"/>
        <v>142.94999999999999</v>
      </c>
    </row>
    <row r="83" spans="2:8" x14ac:dyDescent="0.3">
      <c r="B83" s="1">
        <f t="shared" si="5"/>
        <v>44183</v>
      </c>
      <c r="C83">
        <v>108</v>
      </c>
      <c r="D83" t="s">
        <v>5</v>
      </c>
      <c r="E83" t="s">
        <v>13</v>
      </c>
      <c r="F83" s="9">
        <f t="shared" si="3"/>
        <v>54.84</v>
      </c>
      <c r="G83" s="3">
        <v>197</v>
      </c>
      <c r="H83" s="10">
        <f t="shared" si="4"/>
        <v>142.16</v>
      </c>
    </row>
    <row r="84" spans="2:8" x14ac:dyDescent="0.3">
      <c r="B84" s="1">
        <f t="shared" si="5"/>
        <v>44196</v>
      </c>
      <c r="C84">
        <v>87</v>
      </c>
      <c r="D84" t="s">
        <v>6</v>
      </c>
      <c r="E84" t="s">
        <v>13</v>
      </c>
      <c r="F84" s="9">
        <f t="shared" si="3"/>
        <v>50.010000000000005</v>
      </c>
      <c r="G84" s="3">
        <v>155</v>
      </c>
      <c r="H84" s="10">
        <f t="shared" si="4"/>
        <v>104.99</v>
      </c>
    </row>
    <row r="85" spans="2:8" x14ac:dyDescent="0.3">
      <c r="B85" s="1">
        <f t="shared" si="5"/>
        <v>44209</v>
      </c>
      <c r="C85">
        <v>115</v>
      </c>
      <c r="D85" t="s">
        <v>7</v>
      </c>
      <c r="E85" t="s">
        <v>13</v>
      </c>
      <c r="F85" s="9">
        <f t="shared" si="3"/>
        <v>56.45</v>
      </c>
      <c r="G85" s="3">
        <v>245</v>
      </c>
      <c r="H85" s="10">
        <f t="shared" si="4"/>
        <v>188.55</v>
      </c>
    </row>
    <row r="86" spans="2:8" x14ac:dyDescent="0.3">
      <c r="B86" s="1">
        <f t="shared" si="5"/>
        <v>44222</v>
      </c>
      <c r="C86">
        <v>41</v>
      </c>
      <c r="D86" t="s">
        <v>8</v>
      </c>
      <c r="E86" t="s">
        <v>14</v>
      </c>
      <c r="F86" s="9">
        <f t="shared" si="3"/>
        <v>39.43</v>
      </c>
      <c r="G86" s="3">
        <v>258</v>
      </c>
      <c r="H86" s="10">
        <f t="shared" si="4"/>
        <v>218.57</v>
      </c>
    </row>
    <row r="87" spans="2:8" x14ac:dyDescent="0.3">
      <c r="B87" s="1">
        <f t="shared" si="5"/>
        <v>44235</v>
      </c>
      <c r="C87">
        <v>127</v>
      </c>
      <c r="D87" t="s">
        <v>9</v>
      </c>
      <c r="E87" t="s">
        <v>13</v>
      </c>
      <c r="F87" s="9">
        <f t="shared" si="3"/>
        <v>59.21</v>
      </c>
      <c r="G87" s="3">
        <v>167</v>
      </c>
      <c r="H87" s="10">
        <f t="shared" si="4"/>
        <v>107.78999999999999</v>
      </c>
    </row>
    <row r="88" spans="2:8" x14ac:dyDescent="0.3">
      <c r="B88" s="1">
        <f t="shared" si="5"/>
        <v>44248</v>
      </c>
      <c r="C88">
        <v>74</v>
      </c>
      <c r="D88" t="s">
        <v>3</v>
      </c>
      <c r="E88" t="s">
        <v>15</v>
      </c>
      <c r="F88" s="9">
        <f t="shared" si="3"/>
        <v>47.019999999999996</v>
      </c>
      <c r="G88" s="3">
        <v>187</v>
      </c>
      <c r="H88" s="10">
        <f t="shared" si="4"/>
        <v>139.98000000000002</v>
      </c>
    </row>
    <row r="89" spans="2:8" x14ac:dyDescent="0.3">
      <c r="B89" s="1">
        <f t="shared" si="5"/>
        <v>44261</v>
      </c>
      <c r="C89">
        <v>136</v>
      </c>
      <c r="D89" t="s">
        <v>4</v>
      </c>
      <c r="E89" t="s">
        <v>16</v>
      </c>
      <c r="F89" s="9">
        <f t="shared" si="3"/>
        <v>61.28</v>
      </c>
      <c r="G89" s="3">
        <v>256</v>
      </c>
      <c r="H89" s="10">
        <f t="shared" si="4"/>
        <v>194.72</v>
      </c>
    </row>
    <row r="90" spans="2:8" x14ac:dyDescent="0.3">
      <c r="B90" s="1">
        <f t="shared" si="5"/>
        <v>44274</v>
      </c>
      <c r="C90">
        <v>10</v>
      </c>
      <c r="D90" t="s">
        <v>5</v>
      </c>
      <c r="E90" t="s">
        <v>14</v>
      </c>
      <c r="F90" s="9">
        <f t="shared" si="3"/>
        <v>32.299999999999997</v>
      </c>
      <c r="G90" s="3">
        <v>192</v>
      </c>
      <c r="H90" s="10">
        <f t="shared" si="4"/>
        <v>159.69999999999999</v>
      </c>
    </row>
    <row r="91" spans="2:8" x14ac:dyDescent="0.3">
      <c r="B91" s="1">
        <f t="shared" si="5"/>
        <v>44287</v>
      </c>
      <c r="C91">
        <v>37</v>
      </c>
      <c r="D91" t="s">
        <v>6</v>
      </c>
      <c r="E91" t="s">
        <v>16</v>
      </c>
      <c r="F91" s="9">
        <f t="shared" si="3"/>
        <v>38.51</v>
      </c>
      <c r="G91" s="3">
        <v>220</v>
      </c>
      <c r="H91" s="10">
        <f t="shared" si="4"/>
        <v>181.49</v>
      </c>
    </row>
    <row r="92" spans="2:8" x14ac:dyDescent="0.3">
      <c r="B92" s="1">
        <f t="shared" si="5"/>
        <v>44300</v>
      </c>
      <c r="C92">
        <v>107</v>
      </c>
      <c r="D92" t="s">
        <v>7</v>
      </c>
      <c r="E92" t="s">
        <v>13</v>
      </c>
      <c r="F92" s="9">
        <f t="shared" si="3"/>
        <v>54.61</v>
      </c>
      <c r="G92" s="3">
        <v>184</v>
      </c>
      <c r="H92" s="10">
        <f t="shared" si="4"/>
        <v>129.38999999999999</v>
      </c>
    </row>
    <row r="93" spans="2:8" x14ac:dyDescent="0.3">
      <c r="B93" s="1">
        <f t="shared" si="5"/>
        <v>44313</v>
      </c>
      <c r="C93">
        <v>94</v>
      </c>
      <c r="D93" t="s">
        <v>8</v>
      </c>
      <c r="E93" t="s">
        <v>13</v>
      </c>
      <c r="F93" s="9">
        <f t="shared" si="3"/>
        <v>51.620000000000005</v>
      </c>
      <c r="G93" s="3">
        <v>247</v>
      </c>
      <c r="H93" s="10">
        <f t="shared" si="4"/>
        <v>195.38</v>
      </c>
    </row>
    <row r="94" spans="2:8" x14ac:dyDescent="0.3">
      <c r="B94" s="1">
        <f t="shared" si="5"/>
        <v>44326</v>
      </c>
      <c r="C94">
        <v>43</v>
      </c>
      <c r="D94" t="s">
        <v>9</v>
      </c>
      <c r="E94" t="s">
        <v>13</v>
      </c>
      <c r="F94" s="9">
        <f t="shared" si="3"/>
        <v>39.89</v>
      </c>
      <c r="G94" s="3">
        <v>214</v>
      </c>
      <c r="H94" s="10">
        <f t="shared" si="4"/>
        <v>174.11</v>
      </c>
    </row>
    <row r="95" spans="2:8" x14ac:dyDescent="0.3">
      <c r="B95" s="1">
        <f t="shared" si="5"/>
        <v>44339</v>
      </c>
      <c r="C95">
        <v>110</v>
      </c>
      <c r="D95" t="s">
        <v>3</v>
      </c>
      <c r="E95" t="s">
        <v>14</v>
      </c>
      <c r="F95" s="9">
        <f t="shared" si="3"/>
        <v>55.3</v>
      </c>
      <c r="G95" s="3">
        <v>190</v>
      </c>
      <c r="H95" s="10">
        <f t="shared" si="4"/>
        <v>134.69999999999999</v>
      </c>
    </row>
    <row r="96" spans="2:8" x14ac:dyDescent="0.3">
      <c r="B96" s="1">
        <f t="shared" si="5"/>
        <v>44352</v>
      </c>
      <c r="C96">
        <v>12</v>
      </c>
      <c r="D96" t="s">
        <v>4</v>
      </c>
      <c r="E96" t="s">
        <v>13</v>
      </c>
      <c r="F96" s="9">
        <f t="shared" si="3"/>
        <v>32.76</v>
      </c>
      <c r="G96" s="3">
        <v>189</v>
      </c>
      <c r="H96" s="10">
        <f t="shared" si="4"/>
        <v>156.24</v>
      </c>
    </row>
    <row r="97" spans="2:8" x14ac:dyDescent="0.3">
      <c r="B97" s="1">
        <f t="shared" si="5"/>
        <v>44365</v>
      </c>
      <c r="C97">
        <v>103</v>
      </c>
      <c r="D97" t="s">
        <v>5</v>
      </c>
      <c r="E97" t="s">
        <v>15</v>
      </c>
      <c r="F97" s="9">
        <f t="shared" si="3"/>
        <v>53.69</v>
      </c>
      <c r="G97" s="3">
        <v>161</v>
      </c>
      <c r="H97" s="10">
        <f t="shared" si="4"/>
        <v>107.31</v>
      </c>
    </row>
    <row r="98" spans="2:8" x14ac:dyDescent="0.3">
      <c r="B98" s="1">
        <f t="shared" si="5"/>
        <v>44378</v>
      </c>
      <c r="C98">
        <v>62</v>
      </c>
      <c r="D98" t="s">
        <v>6</v>
      </c>
      <c r="E98" t="s">
        <v>16</v>
      </c>
      <c r="F98" s="9">
        <f t="shared" si="3"/>
        <v>44.26</v>
      </c>
      <c r="G98" s="3">
        <v>155</v>
      </c>
      <c r="H98" s="10">
        <f t="shared" si="4"/>
        <v>110.74000000000001</v>
      </c>
    </row>
    <row r="99" spans="2:8" x14ac:dyDescent="0.3">
      <c r="B99" s="1">
        <f t="shared" si="5"/>
        <v>44391</v>
      </c>
      <c r="C99">
        <v>60</v>
      </c>
      <c r="D99" t="s">
        <v>7</v>
      </c>
      <c r="E99" t="s">
        <v>14</v>
      </c>
      <c r="F99" s="9">
        <f t="shared" si="3"/>
        <v>43.8</v>
      </c>
      <c r="G99" s="3">
        <v>189</v>
      </c>
      <c r="H99" s="10">
        <f t="shared" si="4"/>
        <v>145.19999999999999</v>
      </c>
    </row>
    <row r="100" spans="2:8" x14ac:dyDescent="0.3">
      <c r="B100" s="1">
        <f t="shared" si="5"/>
        <v>44404</v>
      </c>
      <c r="C100">
        <v>42</v>
      </c>
      <c r="D100" t="s">
        <v>8</v>
      </c>
      <c r="E100" t="s">
        <v>16</v>
      </c>
      <c r="F100" s="9">
        <f t="shared" si="3"/>
        <v>39.659999999999997</v>
      </c>
      <c r="G100" s="3">
        <v>240</v>
      </c>
      <c r="H100" s="10">
        <f>G100-F100</f>
        <v>200.34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5FF5-E933-400B-8296-3822D487973F}">
  <dimension ref="A3:E11"/>
  <sheetViews>
    <sheetView workbookViewId="0">
      <selection activeCell="D20" sqref="D20"/>
    </sheetView>
  </sheetViews>
  <sheetFormatPr baseColWidth="10" defaultRowHeight="14.4" x14ac:dyDescent="0.3"/>
  <cols>
    <col min="1" max="1" width="16.5546875" bestFit="1" customWidth="1"/>
    <col min="2" max="2" width="17.88671875" bestFit="1" customWidth="1"/>
    <col min="4" max="4" width="16.5546875" bestFit="1" customWidth="1"/>
    <col min="5" max="5" width="17.44140625" bestFit="1" customWidth="1"/>
    <col min="6" max="8" width="8.33203125" bestFit="1" customWidth="1"/>
    <col min="9" max="101" width="9.33203125" bestFit="1" customWidth="1"/>
    <col min="102" max="102" width="13.21875" bestFit="1" customWidth="1"/>
  </cols>
  <sheetData>
    <row r="3" spans="1:5" x14ac:dyDescent="0.3">
      <c r="A3" s="11" t="s">
        <v>20</v>
      </c>
      <c r="B3" t="s">
        <v>22</v>
      </c>
      <c r="D3" s="11" t="s">
        <v>20</v>
      </c>
      <c r="E3" t="s">
        <v>24</v>
      </c>
    </row>
    <row r="4" spans="1:5" x14ac:dyDescent="0.3">
      <c r="A4" s="12" t="s">
        <v>5</v>
      </c>
      <c r="B4" s="13">
        <v>1237</v>
      </c>
      <c r="D4" s="12" t="s">
        <v>13</v>
      </c>
      <c r="E4" s="13">
        <v>6595.24</v>
      </c>
    </row>
    <row r="5" spans="1:5" x14ac:dyDescent="0.3">
      <c r="A5" s="12" t="s">
        <v>3</v>
      </c>
      <c r="B5" s="13">
        <v>1236</v>
      </c>
      <c r="D5" s="12" t="s">
        <v>16</v>
      </c>
      <c r="E5" s="13">
        <v>3444.2200000000003</v>
      </c>
    </row>
    <row r="6" spans="1:5" x14ac:dyDescent="0.3">
      <c r="A6" s="12" t="s">
        <v>7</v>
      </c>
      <c r="B6" s="13">
        <v>1185</v>
      </c>
      <c r="D6" s="12" t="s">
        <v>14</v>
      </c>
      <c r="E6" s="13">
        <v>3382.73</v>
      </c>
    </row>
    <row r="7" spans="1:5" x14ac:dyDescent="0.3">
      <c r="A7" s="12" t="s">
        <v>9</v>
      </c>
      <c r="B7" s="13">
        <v>1129</v>
      </c>
      <c r="D7" s="12" t="s">
        <v>15</v>
      </c>
      <c r="E7" s="13">
        <v>1674.94</v>
      </c>
    </row>
    <row r="8" spans="1:5" x14ac:dyDescent="0.3">
      <c r="A8" s="12" t="s">
        <v>8</v>
      </c>
      <c r="B8" s="13">
        <v>976</v>
      </c>
      <c r="D8" s="12" t="s">
        <v>21</v>
      </c>
      <c r="E8" s="13">
        <v>15097.130000000001</v>
      </c>
    </row>
    <row r="9" spans="1:5" x14ac:dyDescent="0.3">
      <c r="A9" s="12" t="s">
        <v>6</v>
      </c>
      <c r="B9" s="13">
        <v>951</v>
      </c>
    </row>
    <row r="10" spans="1:5" x14ac:dyDescent="0.3">
      <c r="A10" s="12" t="s">
        <v>4</v>
      </c>
      <c r="B10" s="13">
        <v>755</v>
      </c>
    </row>
    <row r="11" spans="1:5" x14ac:dyDescent="0.3">
      <c r="A11" s="12" t="s">
        <v>21</v>
      </c>
      <c r="B11" s="13">
        <v>7469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85D4-8027-4B52-A4DD-855234CCF04A}">
  <dimension ref="A3:B8"/>
  <sheetViews>
    <sheetView workbookViewId="0">
      <selection activeCell="C11" sqref="C11"/>
    </sheetView>
  </sheetViews>
  <sheetFormatPr baseColWidth="10" defaultRowHeight="14.4" x14ac:dyDescent="0.3"/>
  <cols>
    <col min="1" max="1" width="16.5546875" bestFit="1" customWidth="1"/>
    <col min="2" max="2" width="14.5546875" bestFit="1" customWidth="1"/>
  </cols>
  <sheetData>
    <row r="3" spans="1:2" x14ac:dyDescent="0.3">
      <c r="A3" s="11" t="s">
        <v>20</v>
      </c>
      <c r="B3" t="s">
        <v>29</v>
      </c>
    </row>
    <row r="4" spans="1:2" x14ac:dyDescent="0.3">
      <c r="A4" s="12" t="s">
        <v>25</v>
      </c>
      <c r="B4" s="13">
        <v>4888</v>
      </c>
    </row>
    <row r="5" spans="1:2" x14ac:dyDescent="0.3">
      <c r="A5" s="12" t="s">
        <v>26</v>
      </c>
      <c r="B5" s="13">
        <v>5852</v>
      </c>
    </row>
    <row r="6" spans="1:2" x14ac:dyDescent="0.3">
      <c r="A6" s="12" t="s">
        <v>27</v>
      </c>
      <c r="B6" s="13">
        <v>5691</v>
      </c>
    </row>
    <row r="7" spans="1:2" x14ac:dyDescent="0.3">
      <c r="A7" s="12" t="s">
        <v>28</v>
      </c>
      <c r="B7" s="13">
        <v>3294</v>
      </c>
    </row>
    <row r="8" spans="1:2" x14ac:dyDescent="0.3">
      <c r="A8" s="12" t="s">
        <v>21</v>
      </c>
      <c r="B8" s="13">
        <v>19725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6C54-5B44-4871-A3CE-87DFECA836FC}">
  <dimension ref="A1:E15"/>
  <sheetViews>
    <sheetView workbookViewId="0">
      <selection activeCell="C13" sqref="C13"/>
    </sheetView>
  </sheetViews>
  <sheetFormatPr baseColWidth="10" defaultRowHeight="14.4" x14ac:dyDescent="0.3"/>
  <cols>
    <col min="1" max="1" width="16.5546875" bestFit="1" customWidth="1"/>
    <col min="2" max="2" width="14.5546875" bestFit="1" customWidth="1"/>
    <col min="4" max="4" width="16.5546875" bestFit="1" customWidth="1"/>
    <col min="5" max="5" width="17.44140625" bestFit="1" customWidth="1"/>
    <col min="6" max="8" width="8.33203125" bestFit="1" customWidth="1"/>
    <col min="9" max="101" width="9.33203125" bestFit="1" customWidth="1"/>
    <col min="102" max="102" width="13.21875" bestFit="1" customWidth="1"/>
  </cols>
  <sheetData>
    <row r="1" spans="1:5" x14ac:dyDescent="0.3">
      <c r="D1" s="11" t="s">
        <v>33</v>
      </c>
      <c r="E1" t="s">
        <v>27</v>
      </c>
    </row>
    <row r="2" spans="1:5" x14ac:dyDescent="0.3">
      <c r="D2" s="11" t="s">
        <v>32</v>
      </c>
      <c r="E2" t="s">
        <v>31</v>
      </c>
    </row>
    <row r="3" spans="1:5" x14ac:dyDescent="0.3">
      <c r="A3" s="11" t="s">
        <v>20</v>
      </c>
      <c r="B3" t="s">
        <v>29</v>
      </c>
    </row>
    <row r="4" spans="1:5" x14ac:dyDescent="0.3">
      <c r="A4" s="12" t="s">
        <v>13</v>
      </c>
      <c r="B4" s="13">
        <v>8663</v>
      </c>
      <c r="D4" s="11" t="s">
        <v>20</v>
      </c>
      <c r="E4" t="s">
        <v>24</v>
      </c>
    </row>
    <row r="5" spans="1:5" x14ac:dyDescent="0.3">
      <c r="A5" s="12" t="s">
        <v>14</v>
      </c>
      <c r="B5" s="13">
        <v>4422</v>
      </c>
      <c r="D5" s="12" t="s">
        <v>3</v>
      </c>
      <c r="E5" s="13">
        <v>203.21</v>
      </c>
    </row>
    <row r="6" spans="1:5" x14ac:dyDescent="0.3">
      <c r="A6" s="12" t="s">
        <v>16</v>
      </c>
      <c r="B6" s="13">
        <v>4400</v>
      </c>
      <c r="D6" s="12" t="s">
        <v>4</v>
      </c>
      <c r="E6" s="13">
        <v>192.63</v>
      </c>
    </row>
    <row r="7" spans="1:5" x14ac:dyDescent="0.3">
      <c r="A7" s="12" t="s">
        <v>15</v>
      </c>
      <c r="B7" s="13">
        <v>2240</v>
      </c>
      <c r="D7" s="12" t="s">
        <v>5</v>
      </c>
      <c r="E7" s="13">
        <v>185.49</v>
      </c>
    </row>
    <row r="8" spans="1:5" x14ac:dyDescent="0.3">
      <c r="A8" s="12" t="s">
        <v>21</v>
      </c>
      <c r="B8" s="13">
        <v>19725</v>
      </c>
      <c r="D8" s="12" t="s">
        <v>8</v>
      </c>
      <c r="E8" s="13">
        <v>143.06</v>
      </c>
    </row>
    <row r="9" spans="1:5" x14ac:dyDescent="0.3">
      <c r="D9" s="12" t="s">
        <v>6</v>
      </c>
      <c r="E9" s="13">
        <v>130.18</v>
      </c>
    </row>
    <row r="10" spans="1:5" x14ac:dyDescent="0.3">
      <c r="A10" s="14" t="s">
        <v>30</v>
      </c>
      <c r="B10" s="14"/>
      <c r="D10" s="12" t="s">
        <v>9</v>
      </c>
      <c r="E10" s="13">
        <v>123.14</v>
      </c>
    </row>
    <row r="11" spans="1:5" x14ac:dyDescent="0.3">
      <c r="D11" s="12" t="s">
        <v>7</v>
      </c>
      <c r="E11" s="13">
        <v>117.62</v>
      </c>
    </row>
    <row r="12" spans="1:5" x14ac:dyDescent="0.3">
      <c r="D12" s="12" t="s">
        <v>21</v>
      </c>
      <c r="E12" s="13">
        <v>1095.3300000000002</v>
      </c>
    </row>
    <row r="15" spans="1:5" x14ac:dyDescent="0.3">
      <c r="D15" s="15" t="s">
        <v>34</v>
      </c>
      <c r="E15" s="15"/>
    </row>
  </sheetData>
  <mergeCells count="2">
    <mergeCell ref="A10:B10"/>
    <mergeCell ref="D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CF6B-FBD8-4019-A34D-4763B68AD289}">
  <dimension ref="A2:O23"/>
  <sheetViews>
    <sheetView tabSelected="1" workbookViewId="0">
      <selection activeCell="A23" sqref="A23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5" width="5" bestFit="1" customWidth="1"/>
    <col min="6" max="6" width="11.88671875" bestFit="1" customWidth="1"/>
    <col min="7" max="13" width="5" bestFit="1" customWidth="1"/>
    <col min="14" max="14" width="11.88671875" bestFit="1" customWidth="1"/>
  </cols>
  <sheetData>
    <row r="2" spans="1:1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3">
      <c r="A3" s="11" t="s">
        <v>29</v>
      </c>
      <c r="B3" s="11" t="s">
        <v>23</v>
      </c>
      <c r="O3" s="16"/>
    </row>
    <row r="4" spans="1:15" x14ac:dyDescent="0.3">
      <c r="A4" s="11" t="s">
        <v>20</v>
      </c>
      <c r="B4" t="s">
        <v>25</v>
      </c>
      <c r="C4" t="s">
        <v>26</v>
      </c>
      <c r="D4" t="s">
        <v>27</v>
      </c>
      <c r="E4" t="s">
        <v>28</v>
      </c>
      <c r="F4" t="s">
        <v>21</v>
      </c>
      <c r="O4" s="16"/>
    </row>
    <row r="5" spans="1:15" x14ac:dyDescent="0.3">
      <c r="A5" s="12" t="s">
        <v>45</v>
      </c>
      <c r="B5" s="13">
        <v>323</v>
      </c>
      <c r="C5" s="13">
        <v>477</v>
      </c>
      <c r="D5" s="13">
        <v>343</v>
      </c>
      <c r="E5" s="13"/>
      <c r="F5" s="13">
        <v>1143</v>
      </c>
      <c r="O5" s="16"/>
    </row>
    <row r="6" spans="1:15" x14ac:dyDescent="0.3">
      <c r="A6" s="12" t="s">
        <v>46</v>
      </c>
      <c r="B6" s="13">
        <v>316</v>
      </c>
      <c r="C6" s="13">
        <v>311</v>
      </c>
      <c r="D6" s="13">
        <v>533</v>
      </c>
      <c r="E6" s="13"/>
      <c r="F6" s="13">
        <v>1160</v>
      </c>
      <c r="O6" s="16"/>
    </row>
    <row r="7" spans="1:15" x14ac:dyDescent="0.3">
      <c r="A7" s="12" t="s">
        <v>43</v>
      </c>
      <c r="B7" s="13">
        <v>462</v>
      </c>
      <c r="C7" s="13">
        <v>422</v>
      </c>
      <c r="D7" s="13">
        <v>437</v>
      </c>
      <c r="E7" s="13"/>
      <c r="F7" s="13">
        <v>1321</v>
      </c>
      <c r="O7" s="16"/>
    </row>
    <row r="8" spans="1:15" x14ac:dyDescent="0.3">
      <c r="A8" s="12" t="s">
        <v>42</v>
      </c>
      <c r="B8" s="13">
        <v>498</v>
      </c>
      <c r="C8" s="13">
        <v>357</v>
      </c>
      <c r="D8" s="13">
        <v>489</v>
      </c>
      <c r="E8" s="13"/>
      <c r="F8" s="13">
        <v>1344</v>
      </c>
      <c r="O8" s="16"/>
    </row>
    <row r="9" spans="1:15" x14ac:dyDescent="0.3">
      <c r="A9" s="12" t="s">
        <v>40</v>
      </c>
      <c r="B9" s="13">
        <v>398</v>
      </c>
      <c r="C9" s="13">
        <v>382</v>
      </c>
      <c r="D9" s="13">
        <v>349</v>
      </c>
      <c r="E9" s="13">
        <v>350</v>
      </c>
      <c r="F9" s="13">
        <v>1479</v>
      </c>
      <c r="O9" s="16"/>
    </row>
    <row r="10" spans="1:15" x14ac:dyDescent="0.3">
      <c r="A10" s="12" t="s">
        <v>36</v>
      </c>
      <c r="B10" s="13">
        <v>230</v>
      </c>
      <c r="C10" s="13">
        <v>501</v>
      </c>
      <c r="D10" s="13">
        <v>422</v>
      </c>
      <c r="E10" s="13">
        <v>354</v>
      </c>
      <c r="F10" s="13">
        <v>1507</v>
      </c>
    </row>
    <row r="11" spans="1:15" x14ac:dyDescent="0.3">
      <c r="A11" s="12" t="s">
        <v>35</v>
      </c>
      <c r="B11" s="13"/>
      <c r="C11" s="13">
        <v>657</v>
      </c>
      <c r="D11" s="13">
        <v>531</v>
      </c>
      <c r="E11" s="13">
        <v>503</v>
      </c>
      <c r="F11" s="13">
        <v>1691</v>
      </c>
    </row>
    <row r="12" spans="1:15" x14ac:dyDescent="0.3">
      <c r="A12" s="12" t="s">
        <v>39</v>
      </c>
      <c r="B12" s="13">
        <v>582</v>
      </c>
      <c r="C12" s="13">
        <v>441</v>
      </c>
      <c r="D12" s="13">
        <v>313</v>
      </c>
      <c r="E12" s="13">
        <v>404</v>
      </c>
      <c r="F12" s="13">
        <v>1740</v>
      </c>
    </row>
    <row r="13" spans="1:15" x14ac:dyDescent="0.3">
      <c r="A13" s="12" t="s">
        <v>37</v>
      </c>
      <c r="B13" s="13">
        <v>393</v>
      </c>
      <c r="C13" s="13">
        <v>498</v>
      </c>
      <c r="D13" s="13">
        <v>451</v>
      </c>
      <c r="E13" s="13">
        <v>448</v>
      </c>
      <c r="F13" s="13">
        <v>1790</v>
      </c>
    </row>
    <row r="14" spans="1:15" x14ac:dyDescent="0.3">
      <c r="A14" s="12" t="s">
        <v>44</v>
      </c>
      <c r="B14" s="13">
        <v>575</v>
      </c>
      <c r="C14" s="13">
        <v>650</v>
      </c>
      <c r="D14" s="13">
        <v>585</v>
      </c>
      <c r="E14" s="13"/>
      <c r="F14" s="13">
        <v>1810</v>
      </c>
    </row>
    <row r="15" spans="1:15" x14ac:dyDescent="0.3">
      <c r="A15" s="12" t="s">
        <v>38</v>
      </c>
      <c r="B15" s="13">
        <v>437</v>
      </c>
      <c r="C15" s="13">
        <v>535</v>
      </c>
      <c r="D15" s="13">
        <v>582</v>
      </c>
      <c r="E15" s="13">
        <v>651</v>
      </c>
      <c r="F15" s="13">
        <v>2205</v>
      </c>
    </row>
    <row r="16" spans="1:15" x14ac:dyDescent="0.3">
      <c r="A16" s="12" t="s">
        <v>41</v>
      </c>
      <c r="B16" s="13">
        <v>674</v>
      </c>
      <c r="C16" s="13">
        <v>621</v>
      </c>
      <c r="D16" s="13">
        <v>656</v>
      </c>
      <c r="E16" s="13">
        <v>584</v>
      </c>
      <c r="F16" s="13">
        <v>2535</v>
      </c>
    </row>
    <row r="17" spans="1:6" x14ac:dyDescent="0.3">
      <c r="A17" s="12" t="s">
        <v>21</v>
      </c>
      <c r="B17" s="13">
        <v>4888</v>
      </c>
      <c r="C17" s="13">
        <v>5852</v>
      </c>
      <c r="D17" s="13">
        <v>5691</v>
      </c>
      <c r="E17" s="13">
        <v>3294</v>
      </c>
      <c r="F17" s="13">
        <v>19725</v>
      </c>
    </row>
    <row r="18" spans="1:6" ht="14.4" customHeight="1" x14ac:dyDescent="0.3"/>
    <row r="20" spans="1:6" ht="14.4" customHeight="1" x14ac:dyDescent="0.3">
      <c r="A20" s="18" t="s">
        <v>47</v>
      </c>
      <c r="B20" s="18"/>
    </row>
    <row r="21" spans="1:6" x14ac:dyDescent="0.3">
      <c r="A21" s="18"/>
      <c r="B21" s="18"/>
    </row>
    <row r="22" spans="1:6" ht="28.8" customHeight="1" x14ac:dyDescent="0.3">
      <c r="A22" s="18" t="s">
        <v>48</v>
      </c>
      <c r="B22" s="18"/>
    </row>
    <row r="23" spans="1:6" x14ac:dyDescent="0.3">
      <c r="A23" s="17"/>
      <c r="B23" s="17"/>
    </row>
  </sheetData>
  <mergeCells count="2">
    <mergeCell ref="A20:B2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origen</vt:lpstr>
      <vt:lpstr>3 y 4</vt:lpstr>
      <vt:lpstr>5</vt:lpstr>
      <vt:lpstr>6 y 7</vt:lpstr>
      <vt:lpstr>8 y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</dc:creator>
  <cp:lastModifiedBy>guillem tutusaus alcaraz</cp:lastModifiedBy>
  <dcterms:created xsi:type="dcterms:W3CDTF">2020-05-09T13:48:00Z</dcterms:created>
  <dcterms:modified xsi:type="dcterms:W3CDTF">2024-07-11T16:46:39Z</dcterms:modified>
</cp:coreProperties>
</file>