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l\Desktop\Formació\"/>
    </mc:Choice>
  </mc:AlternateContent>
  <xr:revisionPtr revIDLastSave="0" documentId="13_ncr:1_{5B4E6442-08F7-4A87-823C-716A3C328A28}" xr6:coauthVersionLast="47" xr6:coauthVersionMax="47" xr10:uidLastSave="{00000000-0000-0000-0000-000000000000}"/>
  <bookViews>
    <workbookView xWindow="-108" yWindow="-108" windowWidth="23256" windowHeight="12456" activeTab="2" xr2:uid="{A725A249-F6B9-4D29-B77D-69B05FC99AAF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3" l="1" a="1"/>
  <c r="K17" i="3" s="1"/>
  <c r="K15" i="3"/>
  <c r="K13" i="3"/>
  <c r="G17" i="3" a="1"/>
  <c r="G17" i="3" s="1"/>
  <c r="G15" i="3"/>
  <c r="G13" i="3"/>
  <c r="C17" i="3" a="1"/>
  <c r="C17" i="3" s="1"/>
  <c r="C15" i="3"/>
  <c r="C13" i="3"/>
  <c r="I16" i="2"/>
  <c r="I14" i="2"/>
  <c r="I12" i="2"/>
  <c r="F16" i="2"/>
  <c r="F14" i="2"/>
  <c r="F12" i="2"/>
  <c r="C16" i="2"/>
  <c r="C14" i="2"/>
  <c r="C12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<sst xmlns="http://schemas.openxmlformats.org/spreadsheetml/2006/main" count="122" uniqueCount="69">
  <si>
    <t>ALIMENTO</t>
  </si>
  <si>
    <t>CATEGORIA</t>
  </si>
  <si>
    <t>PRECIO</t>
  </si>
  <si>
    <t>UNIDADES</t>
  </si>
  <si>
    <t>VENTAS</t>
  </si>
  <si>
    <t>Tomates</t>
  </si>
  <si>
    <t>Apio</t>
  </si>
  <si>
    <t>Naranjas</t>
  </si>
  <si>
    <t>Zanahorias</t>
  </si>
  <si>
    <t>Fruta</t>
  </si>
  <si>
    <t>Verdura</t>
  </si>
  <si>
    <t>Año de nacimiento</t>
  </si>
  <si>
    <t>Nombre</t>
  </si>
  <si>
    <t>Apellido</t>
  </si>
  <si>
    <t>Ciudad</t>
  </si>
  <si>
    <t>Trabajo</t>
  </si>
  <si>
    <t>Carlos</t>
  </si>
  <si>
    <t>Lorena</t>
  </si>
  <si>
    <t>Esteban</t>
  </si>
  <si>
    <t>Luis</t>
  </si>
  <si>
    <t>Jose</t>
  </si>
  <si>
    <t>Paula</t>
  </si>
  <si>
    <t>Sara</t>
  </si>
  <si>
    <t>Pretto</t>
  </si>
  <si>
    <t>Ruiz</t>
  </si>
  <si>
    <t>Goldman</t>
  </si>
  <si>
    <t>Montes</t>
  </si>
  <si>
    <t>Delgado</t>
  </si>
  <si>
    <t>Corini</t>
  </si>
  <si>
    <t>Robledo</t>
  </si>
  <si>
    <t>Buenos Aires</t>
  </si>
  <si>
    <t>Madrid</t>
  </si>
  <si>
    <t>Montevideo</t>
  </si>
  <si>
    <t>México DF</t>
  </si>
  <si>
    <t>Lima</t>
  </si>
  <si>
    <t>Bogotá</t>
  </si>
  <si>
    <t>Caracas</t>
  </si>
  <si>
    <t>Contable</t>
  </si>
  <si>
    <t>Abogada</t>
  </si>
  <si>
    <t>Médico</t>
  </si>
  <si>
    <t>Administrativo</t>
  </si>
  <si>
    <t>Camarero</t>
  </si>
  <si>
    <t>Fotógrafa</t>
  </si>
  <si>
    <t>Programadora</t>
  </si>
  <si>
    <t>ID</t>
  </si>
  <si>
    <t>Alumnos online</t>
  </si>
  <si>
    <t>ID378</t>
  </si>
  <si>
    <t>ID579</t>
  </si>
  <si>
    <t>ID1002</t>
  </si>
  <si>
    <t>ID1320</t>
  </si>
  <si>
    <t>ID2529</t>
  </si>
  <si>
    <t>ID3744</t>
  </si>
  <si>
    <t>ID5100</t>
  </si>
  <si>
    <t>Clara</t>
  </si>
  <si>
    <t>Ernesto</t>
  </si>
  <si>
    <t>Juan</t>
  </si>
  <si>
    <t>Pau</t>
  </si>
  <si>
    <t>Sandra</t>
  </si>
  <si>
    <t>Pérez</t>
  </si>
  <si>
    <t>Romero</t>
  </si>
  <si>
    <t>Garcia</t>
  </si>
  <si>
    <t>Miras</t>
  </si>
  <si>
    <t>Del Rey</t>
  </si>
  <si>
    <t>Camps</t>
  </si>
  <si>
    <t>Rosas</t>
  </si>
  <si>
    <t>Barcelona</t>
  </si>
  <si>
    <t>Valencia</t>
  </si>
  <si>
    <t>Tarragona</t>
  </si>
  <si>
    <t>Nombre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</si>
</sst>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0" borderId="1" xfId="0" applyBorder="1"/>
    <xf numFmtId="165" fontId="0" fillId="0" borderId="1" xfId="0" applyNumberFormat="1" applyBorder="1"/>
    <xf numFmtId="0" fontId="0" fillId="0" borderId="2" xfId="0" applyBorder="1"/>
    <xf numFmtId="165" fontId="0" fillId="0" borderId="3" xfId="0" applyNumberFormat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0" borderId="7" xfId="0" applyBorder="1"/>
    <xf numFmtId="0" fontId="0" fillId="0" borderId="8" xfId="0" applyBorder="1"/>
    <xf numFmtId="165" fontId="0" fillId="0" borderId="9" xfId="0" applyNumberFormat="1" applyBorder="1"/>
    <xf numFmtId="165" fontId="0" fillId="0" borderId="8" xfId="0" applyNumberFormat="1" applyBorder="1"/>
    <xf numFmtId="0" fontId="0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6">
    <dxf>
      <numFmt numFmtId="165" formatCode="#,##0.00\ &quot;€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.00\ &quot;€&quot;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#,##0.00\ &quot;€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DB7865-C6C5-4427-BEAF-AFDE6991586F}" name="Tabla2" displayName="Tabla2" ref="H3:J7" totalsRowShown="0" headerRowDxfId="9" headerRowBorderDxfId="14" tableBorderDxfId="15" totalsRowBorderDxfId="13">
  <autoFilter ref="H3:J7" xr:uid="{A4DB7865-C6C5-4427-BEAF-AFDE6991586F}">
    <filterColumn colId="0" hiddenButton="1"/>
    <filterColumn colId="1" hiddenButton="1"/>
    <filterColumn colId="2" hiddenButton="1"/>
  </autoFilter>
  <tableColumns count="3">
    <tableColumn id="1" xr3:uid="{0F90E334-2D6F-4CE1-8B81-4D9335DB0085}" name="ALIMENTO" dataDxfId="12"/>
    <tableColumn id="2" xr3:uid="{03C308C5-0047-4F7B-A98E-0860FC3E0F06}" name="CATEGORIA" dataDxfId="11"/>
    <tableColumn id="3" xr3:uid="{64008C50-FD96-47A6-8EB7-1214B1D95EEE}" name="PRECIO" dataDxfId="1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7F5414-04E6-4221-8EF4-A96787346D0A}" name="Tabla3" displayName="Tabla3" ref="A1:E15" totalsRowShown="0" headerRowDxfId="4" headerRowBorderDxfId="7" tableBorderDxfId="8" totalsRowBorderDxfId="6">
  <autoFilter ref="A1:E15" xr:uid="{4E7F5414-04E6-4221-8EF4-A96787346D0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E4A97BC-8704-4BDD-93D6-1A4DEC7C7DC1}" name="ALIMENTO" dataDxfId="5"/>
    <tableColumn id="2" xr3:uid="{DA33FA23-B6D9-43DE-9C04-35BBDF2A64E1}" name="CATEGORIA" dataDxfId="3">
      <calculatedColumnFormula>VLOOKUP(Tabla3[[#This Row],[ALIMENTO]],Tabla2[[ALIMENTO]:[CATEGORIA]],2,)</calculatedColumnFormula>
    </tableColumn>
    <tableColumn id="3" xr3:uid="{771B9C8F-CA37-4E57-AE63-3251401A71AA}" name="PRECIO" dataDxfId="1">
      <calculatedColumnFormula>VLOOKUP(Tabla3[[#This Row],[ALIMENTO]],Tabla2[],3,)</calculatedColumnFormula>
    </tableColumn>
    <tableColumn id="4" xr3:uid="{E41F2D4D-DB26-4173-8AD5-6F2CA2D439B0}" name="UNIDADES" dataDxfId="2"/>
    <tableColumn id="5" xr3:uid="{E2DFBD6A-ED6E-4598-9BE4-BC46746A2EE3}" name="VENTAS" dataDxfId="0">
      <calculatedColumnFormula>Tabla3[[#This Row],[PRECIO]]*Tabla3[[#This Row],[UNIDADES]]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7208-B7D3-4EAC-85D0-1DB4C231A663}">
  <dimension ref="A1:J16"/>
  <sheetViews>
    <sheetView workbookViewId="0">
      <selection activeCell="F6" sqref="F6"/>
    </sheetView>
  </sheetViews>
  <sheetFormatPr baseColWidth="10" defaultRowHeight="14.4" x14ac:dyDescent="0.3"/>
  <cols>
    <col min="2" max="2" width="12.5546875" customWidth="1"/>
    <col min="4" max="4" width="11.6640625" customWidth="1"/>
    <col min="9" max="9" width="12.5546875" customWidth="1"/>
  </cols>
  <sheetData>
    <row r="1" spans="1:10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10" x14ac:dyDescent="0.3">
      <c r="A2" s="4" t="s">
        <v>5</v>
      </c>
      <c r="B2" s="2" t="str">
        <f>VLOOKUP(Tabla3[[#This Row],[ALIMENTO]],Tabla2[[ALIMENTO]:[CATEGORIA]],2,)</f>
        <v>Fruta</v>
      </c>
      <c r="C2" s="3">
        <f>VLOOKUP(Tabla3[[#This Row],[ALIMENTO]],Tabla2[],3,)</f>
        <v>5</v>
      </c>
      <c r="D2" s="2">
        <v>5</v>
      </c>
      <c r="E2" s="5">
        <f>Tabla3[[#This Row],[PRECIO]]*Tabla3[[#This Row],[UNIDADES]]</f>
        <v>25</v>
      </c>
    </row>
    <row r="3" spans="1:10" x14ac:dyDescent="0.3">
      <c r="A3" s="4" t="s">
        <v>6</v>
      </c>
      <c r="B3" s="2" t="str">
        <f>VLOOKUP(Tabla3[[#This Row],[ALIMENTO]],Tabla2[[ALIMENTO]:[CATEGORIA]],2,)</f>
        <v>Verdura</v>
      </c>
      <c r="C3" s="3">
        <f>VLOOKUP(Tabla3[[#This Row],[ALIMENTO]],Tabla2[],3,)</f>
        <v>10</v>
      </c>
      <c r="D3" s="2">
        <v>1</v>
      </c>
      <c r="E3" s="5">
        <f>Tabla3[[#This Row],[PRECIO]]*Tabla3[[#This Row],[UNIDADES]]</f>
        <v>10</v>
      </c>
      <c r="H3" s="6" t="s">
        <v>0</v>
      </c>
      <c r="I3" s="7" t="s">
        <v>1</v>
      </c>
      <c r="J3" s="8" t="s">
        <v>2</v>
      </c>
    </row>
    <row r="4" spans="1:10" x14ac:dyDescent="0.3">
      <c r="A4" s="4" t="s">
        <v>7</v>
      </c>
      <c r="B4" s="2" t="str">
        <f>VLOOKUP(Tabla3[[#This Row],[ALIMENTO]],Tabla2[[ALIMENTO]:[CATEGORIA]],2,)</f>
        <v>Fruta</v>
      </c>
      <c r="C4" s="3">
        <f>VLOOKUP(Tabla3[[#This Row],[ALIMENTO]],Tabla2[],3,)</f>
        <v>8</v>
      </c>
      <c r="D4" s="2">
        <v>8</v>
      </c>
      <c r="E4" s="5">
        <f>Tabla3[[#This Row],[PRECIO]]*Tabla3[[#This Row],[UNIDADES]]</f>
        <v>64</v>
      </c>
      <c r="H4" s="4" t="s">
        <v>5</v>
      </c>
      <c r="I4" s="2" t="s">
        <v>9</v>
      </c>
      <c r="J4" s="5">
        <v>5</v>
      </c>
    </row>
    <row r="5" spans="1:10" x14ac:dyDescent="0.3">
      <c r="A5" s="4" t="s">
        <v>6</v>
      </c>
      <c r="B5" s="2" t="str">
        <f>VLOOKUP(Tabla3[[#This Row],[ALIMENTO]],Tabla2[[ALIMENTO]:[CATEGORIA]],2,)</f>
        <v>Verdura</v>
      </c>
      <c r="C5" s="3">
        <f>VLOOKUP(Tabla3[[#This Row],[ALIMENTO]],Tabla2[],3,)</f>
        <v>10</v>
      </c>
      <c r="D5" s="2">
        <v>2</v>
      </c>
      <c r="E5" s="5">
        <f>Tabla3[[#This Row],[PRECIO]]*Tabla3[[#This Row],[UNIDADES]]</f>
        <v>20</v>
      </c>
      <c r="H5" s="4" t="s">
        <v>6</v>
      </c>
      <c r="I5" s="2" t="s">
        <v>10</v>
      </c>
      <c r="J5" s="5">
        <v>10</v>
      </c>
    </row>
    <row r="6" spans="1:10" x14ac:dyDescent="0.3">
      <c r="A6" s="4" t="s">
        <v>8</v>
      </c>
      <c r="B6" s="2" t="str">
        <f>VLOOKUP(Tabla3[[#This Row],[ALIMENTO]],Tabla2[[ALIMENTO]:[CATEGORIA]],2,)</f>
        <v>Verdura</v>
      </c>
      <c r="C6" s="3">
        <f>VLOOKUP(Tabla3[[#This Row],[ALIMENTO]],Tabla2[],3,)</f>
        <v>4.5</v>
      </c>
      <c r="D6" s="2">
        <v>1</v>
      </c>
      <c r="E6" s="5">
        <f>Tabla3[[#This Row],[PRECIO]]*Tabla3[[#This Row],[UNIDADES]]</f>
        <v>4.5</v>
      </c>
      <c r="H6" s="4" t="s">
        <v>7</v>
      </c>
      <c r="I6" s="2" t="s">
        <v>9</v>
      </c>
      <c r="J6" s="5">
        <v>8</v>
      </c>
    </row>
    <row r="7" spans="1:10" x14ac:dyDescent="0.3">
      <c r="A7" s="4" t="s">
        <v>5</v>
      </c>
      <c r="B7" s="2" t="str">
        <f>VLOOKUP(Tabla3[[#This Row],[ALIMENTO]],Tabla2[[ALIMENTO]:[CATEGORIA]],2,)</f>
        <v>Fruta</v>
      </c>
      <c r="C7" s="3">
        <f>VLOOKUP(Tabla3[[#This Row],[ALIMENTO]],Tabla2[],3,)</f>
        <v>5</v>
      </c>
      <c r="D7" s="2">
        <v>5</v>
      </c>
      <c r="E7" s="5">
        <f>Tabla3[[#This Row],[PRECIO]]*Tabla3[[#This Row],[UNIDADES]]</f>
        <v>25</v>
      </c>
      <c r="H7" s="9" t="s">
        <v>8</v>
      </c>
      <c r="I7" s="10" t="s">
        <v>10</v>
      </c>
      <c r="J7" s="11">
        <v>4.5</v>
      </c>
    </row>
    <row r="8" spans="1:10" x14ac:dyDescent="0.3">
      <c r="A8" s="4" t="s">
        <v>6</v>
      </c>
      <c r="B8" s="2" t="str">
        <f>VLOOKUP(Tabla3[[#This Row],[ALIMENTO]],Tabla2[[ALIMENTO]:[CATEGORIA]],2,)</f>
        <v>Verdura</v>
      </c>
      <c r="C8" s="3">
        <f>VLOOKUP(Tabla3[[#This Row],[ALIMENTO]],Tabla2[],3,)</f>
        <v>10</v>
      </c>
      <c r="D8" s="2">
        <v>4</v>
      </c>
      <c r="E8" s="5">
        <f>Tabla3[[#This Row],[PRECIO]]*Tabla3[[#This Row],[UNIDADES]]</f>
        <v>40</v>
      </c>
    </row>
    <row r="9" spans="1:10" x14ac:dyDescent="0.3">
      <c r="A9" s="4" t="s">
        <v>5</v>
      </c>
      <c r="B9" s="2" t="str">
        <f>VLOOKUP(Tabla3[[#This Row],[ALIMENTO]],Tabla2[[ALIMENTO]:[CATEGORIA]],2,)</f>
        <v>Fruta</v>
      </c>
      <c r="C9" s="3">
        <f>VLOOKUP(Tabla3[[#This Row],[ALIMENTO]],Tabla2[],3,)</f>
        <v>5</v>
      </c>
      <c r="D9" s="2">
        <v>6</v>
      </c>
      <c r="E9" s="5">
        <f>Tabla3[[#This Row],[PRECIO]]*Tabla3[[#This Row],[UNIDADES]]</f>
        <v>30</v>
      </c>
    </row>
    <row r="10" spans="1:10" x14ac:dyDescent="0.3">
      <c r="A10" s="4" t="s">
        <v>5</v>
      </c>
      <c r="B10" s="2" t="str">
        <f>VLOOKUP(Tabla3[[#This Row],[ALIMENTO]],Tabla2[[ALIMENTO]:[CATEGORIA]],2,)</f>
        <v>Fruta</v>
      </c>
      <c r="C10" s="3">
        <f>VLOOKUP(Tabla3[[#This Row],[ALIMENTO]],Tabla2[],3,)</f>
        <v>5</v>
      </c>
      <c r="D10" s="2">
        <v>4</v>
      </c>
      <c r="E10" s="5">
        <f>Tabla3[[#This Row],[PRECIO]]*Tabla3[[#This Row],[UNIDADES]]</f>
        <v>20</v>
      </c>
    </row>
    <row r="11" spans="1:10" x14ac:dyDescent="0.3">
      <c r="A11" s="4" t="s">
        <v>5</v>
      </c>
      <c r="B11" s="2" t="str">
        <f>VLOOKUP(Tabla3[[#This Row],[ALIMENTO]],Tabla2[[ALIMENTO]:[CATEGORIA]],2,)</f>
        <v>Fruta</v>
      </c>
      <c r="C11" s="3">
        <f>VLOOKUP(Tabla3[[#This Row],[ALIMENTO]],Tabla2[],3,)</f>
        <v>5</v>
      </c>
      <c r="D11" s="2">
        <v>2</v>
      </c>
      <c r="E11" s="5">
        <f>Tabla3[[#This Row],[PRECIO]]*Tabla3[[#This Row],[UNIDADES]]</f>
        <v>10</v>
      </c>
    </row>
    <row r="12" spans="1:10" x14ac:dyDescent="0.3">
      <c r="A12" s="4" t="s">
        <v>6</v>
      </c>
      <c r="B12" s="2" t="str">
        <f>VLOOKUP(Tabla3[[#This Row],[ALIMENTO]],Tabla2[[ALIMENTO]:[CATEGORIA]],2,)</f>
        <v>Verdura</v>
      </c>
      <c r="C12" s="3">
        <f>VLOOKUP(Tabla3[[#This Row],[ALIMENTO]],Tabla2[],3,)</f>
        <v>10</v>
      </c>
      <c r="D12" s="2">
        <v>4</v>
      </c>
      <c r="E12" s="5">
        <f>Tabla3[[#This Row],[PRECIO]]*Tabla3[[#This Row],[UNIDADES]]</f>
        <v>40</v>
      </c>
    </row>
    <row r="13" spans="1:10" x14ac:dyDescent="0.3">
      <c r="A13" s="4" t="s">
        <v>5</v>
      </c>
      <c r="B13" s="2" t="str">
        <f>VLOOKUP(Tabla3[[#This Row],[ALIMENTO]],Tabla2[[ALIMENTO]:[CATEGORIA]],2,)</f>
        <v>Fruta</v>
      </c>
      <c r="C13" s="3">
        <f>VLOOKUP(Tabla3[[#This Row],[ALIMENTO]],Tabla2[],3,)</f>
        <v>5</v>
      </c>
      <c r="D13" s="2">
        <v>3</v>
      </c>
      <c r="E13" s="5">
        <f>Tabla3[[#This Row],[PRECIO]]*Tabla3[[#This Row],[UNIDADES]]</f>
        <v>15</v>
      </c>
    </row>
    <row r="14" spans="1:10" x14ac:dyDescent="0.3">
      <c r="A14" s="4" t="s">
        <v>5</v>
      </c>
      <c r="B14" s="2" t="str">
        <f>VLOOKUP(Tabla3[[#This Row],[ALIMENTO]],Tabla2[[ALIMENTO]:[CATEGORIA]],2,)</f>
        <v>Fruta</v>
      </c>
      <c r="C14" s="3">
        <f>VLOOKUP(Tabla3[[#This Row],[ALIMENTO]],Tabla2[],3,)</f>
        <v>5</v>
      </c>
      <c r="D14" s="2">
        <v>2</v>
      </c>
      <c r="E14" s="5">
        <f>Tabla3[[#This Row],[PRECIO]]*Tabla3[[#This Row],[UNIDADES]]</f>
        <v>10</v>
      </c>
    </row>
    <row r="15" spans="1:10" x14ac:dyDescent="0.3">
      <c r="A15" s="9" t="s">
        <v>6</v>
      </c>
      <c r="B15" s="10" t="str">
        <f>VLOOKUP(Tabla3[[#This Row],[ALIMENTO]],Tabla2[[ALIMENTO]:[CATEGORIA]],2,)</f>
        <v>Verdura</v>
      </c>
      <c r="C15" s="12">
        <f>VLOOKUP(Tabla3[[#This Row],[ALIMENTO]],Tabla2[],3,)</f>
        <v>10</v>
      </c>
      <c r="D15" s="10">
        <v>1</v>
      </c>
      <c r="E15" s="11">
        <f>Tabla3[[#This Row],[PRECIO]]*Tabla3[[#This Row],[UNIDADES]]</f>
        <v>10</v>
      </c>
    </row>
    <row r="16" spans="1:10" x14ac:dyDescent="0.3">
      <c r="I16" s="1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AF9B-F126-41B3-A6BF-010417B7854F}">
  <dimension ref="B3:I16"/>
  <sheetViews>
    <sheetView topLeftCell="B1" workbookViewId="0">
      <selection activeCell="G20" sqref="G20"/>
    </sheetView>
  </sheetViews>
  <sheetFormatPr baseColWidth="10" defaultRowHeight="14.4" x14ac:dyDescent="0.3"/>
  <cols>
    <col min="2" max="2" width="16.44140625" bestFit="1" customWidth="1"/>
    <col min="6" max="6" width="12.44140625" bestFit="1" customWidth="1"/>
    <col min="9" max="9" width="12.5546875" bestFit="1" customWidth="1"/>
  </cols>
  <sheetData>
    <row r="3" spans="2:9" x14ac:dyDescent="0.3">
      <c r="B3" s="14" t="s">
        <v>11</v>
      </c>
      <c r="C3" s="15">
        <v>1967</v>
      </c>
      <c r="D3" s="15">
        <v>1973</v>
      </c>
      <c r="E3" s="15">
        <v>1987</v>
      </c>
      <c r="F3" s="15">
        <v>1995</v>
      </c>
      <c r="G3" s="15">
        <v>1998</v>
      </c>
      <c r="H3" s="15">
        <v>1999</v>
      </c>
      <c r="I3" s="15">
        <v>2001</v>
      </c>
    </row>
    <row r="4" spans="2:9" x14ac:dyDescent="0.3">
      <c r="B4" s="14" t="s">
        <v>12</v>
      </c>
      <c r="C4" s="13" t="s">
        <v>16</v>
      </c>
      <c r="D4" s="13" t="s">
        <v>17</v>
      </c>
      <c r="E4" s="13" t="s">
        <v>18</v>
      </c>
      <c r="F4" s="13" t="s">
        <v>19</v>
      </c>
      <c r="G4" s="13" t="s">
        <v>20</v>
      </c>
      <c r="H4" s="13" t="s">
        <v>21</v>
      </c>
      <c r="I4" s="13" t="s">
        <v>22</v>
      </c>
    </row>
    <row r="5" spans="2:9" x14ac:dyDescent="0.3">
      <c r="B5" s="14" t="s">
        <v>13</v>
      </c>
      <c r="C5" s="13" t="s">
        <v>23</v>
      </c>
      <c r="D5" s="13" t="s">
        <v>24</v>
      </c>
      <c r="E5" s="13" t="s">
        <v>25</v>
      </c>
      <c r="F5" s="13" t="s">
        <v>26</v>
      </c>
      <c r="G5" s="13" t="s">
        <v>27</v>
      </c>
      <c r="H5" s="13" t="s">
        <v>28</v>
      </c>
      <c r="I5" s="13" t="s">
        <v>29</v>
      </c>
    </row>
    <row r="6" spans="2:9" x14ac:dyDescent="0.3">
      <c r="B6" s="14" t="s">
        <v>14</v>
      </c>
      <c r="C6" s="13" t="s">
        <v>30</v>
      </c>
      <c r="D6" s="13" t="s">
        <v>31</v>
      </c>
      <c r="E6" s="13" t="s">
        <v>32</v>
      </c>
      <c r="F6" s="13" t="s">
        <v>33</v>
      </c>
      <c r="G6" s="13" t="s">
        <v>34</v>
      </c>
      <c r="H6" s="13" t="s">
        <v>35</v>
      </c>
      <c r="I6" s="13" t="s">
        <v>36</v>
      </c>
    </row>
    <row r="7" spans="2:9" x14ac:dyDescent="0.3">
      <c r="B7" s="14" t="s">
        <v>15</v>
      </c>
      <c r="C7" s="13" t="s">
        <v>37</v>
      </c>
      <c r="D7" s="13" t="s">
        <v>38</v>
      </c>
      <c r="E7" s="13" t="s">
        <v>39</v>
      </c>
      <c r="F7" s="13" t="s">
        <v>40</v>
      </c>
      <c r="G7" s="13" t="s">
        <v>41</v>
      </c>
      <c r="H7" s="13" t="s">
        <v>42</v>
      </c>
      <c r="I7" s="13" t="s">
        <v>43</v>
      </c>
    </row>
    <row r="10" spans="2:9" x14ac:dyDescent="0.3">
      <c r="B10" s="16" t="s">
        <v>44</v>
      </c>
      <c r="C10" s="2">
        <v>1973</v>
      </c>
      <c r="E10" s="16" t="s">
        <v>44</v>
      </c>
      <c r="F10" s="2">
        <v>1998</v>
      </c>
      <c r="H10" s="16" t="s">
        <v>44</v>
      </c>
      <c r="I10" s="2">
        <v>1967</v>
      </c>
    </row>
    <row r="12" spans="2:9" x14ac:dyDescent="0.3">
      <c r="B12" s="16" t="s">
        <v>12</v>
      </c>
      <c r="C12" s="2" t="str">
        <f>HLOOKUP(C10,$C$3:$I$7,2)</f>
        <v>Lorena</v>
      </c>
      <c r="E12" s="16" t="s">
        <v>12</v>
      </c>
      <c r="F12" s="2" t="str">
        <f>HLOOKUP(F10,C3:I7,2)</f>
        <v>Jose</v>
      </c>
      <c r="H12" s="16" t="s">
        <v>12</v>
      </c>
      <c r="I12" s="2" t="str">
        <f>HLOOKUP(I10,C3:I7,2)</f>
        <v>Carlos</v>
      </c>
    </row>
    <row r="14" spans="2:9" x14ac:dyDescent="0.3">
      <c r="B14" s="16" t="s">
        <v>13</v>
      </c>
      <c r="C14" s="2" t="str">
        <f>HLOOKUP(C10,$C$3:$I$7,3)</f>
        <v>Ruiz</v>
      </c>
      <c r="E14" s="16" t="s">
        <v>13</v>
      </c>
      <c r="F14" s="2" t="str">
        <f>HLOOKUP(F10,C3:I7,3)</f>
        <v>Delgado</v>
      </c>
      <c r="H14" s="16" t="s">
        <v>13</v>
      </c>
      <c r="I14" s="2" t="str">
        <f>HLOOKUP(I10,C3:I7,3)</f>
        <v>Pretto</v>
      </c>
    </row>
    <row r="16" spans="2:9" x14ac:dyDescent="0.3">
      <c r="B16" s="16" t="s">
        <v>14</v>
      </c>
      <c r="C16" s="2" t="str">
        <f>HLOOKUP(C10,$C$3:$I$7,4)</f>
        <v>Madrid</v>
      </c>
      <c r="E16" s="16" t="s">
        <v>14</v>
      </c>
      <c r="F16" s="2" t="str">
        <f>HLOOKUP(F10,C3:I7,4)</f>
        <v>Lima</v>
      </c>
      <c r="H16" s="16" t="s">
        <v>14</v>
      </c>
      <c r="I16" s="2" t="str">
        <f>HLOOKUP(I10,C3:I7,4)</f>
        <v>Buenos Aires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E020-CF71-44A0-BBE4-34FA6E84C236}">
  <dimension ref="B2:L17"/>
  <sheetViews>
    <sheetView tabSelected="1" workbookViewId="0">
      <selection activeCell="L20" sqref="L20"/>
    </sheetView>
  </sheetViews>
  <sheetFormatPr baseColWidth="10" defaultRowHeight="14.4" x14ac:dyDescent="0.3"/>
  <cols>
    <col min="2" max="2" width="16.44140625" bestFit="1" customWidth="1"/>
    <col min="6" max="6" width="16.44140625" bestFit="1" customWidth="1"/>
    <col min="10" max="10" width="16.44140625" bestFit="1" customWidth="1"/>
  </cols>
  <sheetData>
    <row r="2" spans="2:11" x14ac:dyDescent="0.3">
      <c r="B2" s="17" t="s">
        <v>45</v>
      </c>
      <c r="C2" s="17" t="s">
        <v>12</v>
      </c>
      <c r="D2" s="17" t="s">
        <v>13</v>
      </c>
      <c r="E2" s="17" t="s">
        <v>14</v>
      </c>
    </row>
    <row r="3" spans="2:11" x14ac:dyDescent="0.3">
      <c r="B3" s="17" t="s">
        <v>46</v>
      </c>
      <c r="C3" s="13" t="s">
        <v>53</v>
      </c>
      <c r="D3" s="13" t="s">
        <v>58</v>
      </c>
      <c r="E3" s="13" t="s">
        <v>65</v>
      </c>
    </row>
    <row r="4" spans="2:11" x14ac:dyDescent="0.3">
      <c r="B4" s="17" t="s">
        <v>47</v>
      </c>
      <c r="C4" s="13" t="s">
        <v>17</v>
      </c>
      <c r="D4" s="13" t="s">
        <v>59</v>
      </c>
      <c r="E4" s="13" t="s">
        <v>31</v>
      </c>
    </row>
    <row r="5" spans="2:11" x14ac:dyDescent="0.3">
      <c r="B5" s="17" t="s">
        <v>48</v>
      </c>
      <c r="C5" s="13" t="s">
        <v>54</v>
      </c>
      <c r="D5" s="13" t="s">
        <v>60</v>
      </c>
      <c r="E5" s="13" t="s">
        <v>31</v>
      </c>
    </row>
    <row r="6" spans="2:11" x14ac:dyDescent="0.3">
      <c r="B6" s="17" t="s">
        <v>49</v>
      </c>
      <c r="C6" s="13" t="s">
        <v>19</v>
      </c>
      <c r="D6" s="13" t="s">
        <v>61</v>
      </c>
      <c r="E6" s="13" t="s">
        <v>65</v>
      </c>
    </row>
    <row r="7" spans="2:11" x14ac:dyDescent="0.3">
      <c r="B7" s="17" t="s">
        <v>50</v>
      </c>
      <c r="C7" s="13" t="s">
        <v>55</v>
      </c>
      <c r="D7" s="13" t="s">
        <v>62</v>
      </c>
      <c r="E7" s="13" t="s">
        <v>66</v>
      </c>
    </row>
    <row r="8" spans="2:11" x14ac:dyDescent="0.3">
      <c r="B8" s="17" t="s">
        <v>51</v>
      </c>
      <c r="C8" s="13" t="s">
        <v>56</v>
      </c>
      <c r="D8" s="13" t="s">
        <v>63</v>
      </c>
      <c r="E8" s="13" t="s">
        <v>67</v>
      </c>
    </row>
    <row r="9" spans="2:11" x14ac:dyDescent="0.3">
      <c r="B9" s="17" t="s">
        <v>52</v>
      </c>
      <c r="C9" s="13" t="s">
        <v>57</v>
      </c>
      <c r="D9" s="13" t="s">
        <v>64</v>
      </c>
      <c r="E9" s="13" t="s">
        <v>36</v>
      </c>
    </row>
    <row r="11" spans="2:11" x14ac:dyDescent="0.3">
      <c r="B11" s="17" t="s">
        <v>44</v>
      </c>
      <c r="C11" s="2" t="s">
        <v>48</v>
      </c>
      <c r="F11" s="17" t="s">
        <v>44</v>
      </c>
      <c r="G11" s="2" t="s">
        <v>51</v>
      </c>
      <c r="J11" s="17" t="s">
        <v>44</v>
      </c>
      <c r="K11" s="2" t="s">
        <v>47</v>
      </c>
    </row>
    <row r="13" spans="2:11" x14ac:dyDescent="0.3">
      <c r="B13" s="17" t="s">
        <v>14</v>
      </c>
      <c r="C13" s="2" t="str">
        <f>_xlfn.XLOOKUP(C11,B3:B9,E3:E9)</f>
        <v>Madrid</v>
      </c>
      <c r="F13" s="17" t="s">
        <v>14</v>
      </c>
      <c r="G13" s="2" t="str">
        <f>_xlfn.XLOOKUP(G11,B3:B9,E3:E9)</f>
        <v>Tarragona</v>
      </c>
      <c r="J13" s="17" t="s">
        <v>14</v>
      </c>
      <c r="K13" s="2" t="str">
        <f>_xlfn.XLOOKUP(K11,B3:B9,E3:E9)</f>
        <v>Madrid</v>
      </c>
    </row>
    <row r="15" spans="2:11" x14ac:dyDescent="0.3">
      <c r="B15" s="17" t="s">
        <v>12</v>
      </c>
      <c r="C15" s="2" t="str">
        <f>_xlfn.XLOOKUP(C11,B3:B9,C3:C9)</f>
        <v>Ernesto</v>
      </c>
      <c r="F15" s="17" t="s">
        <v>12</v>
      </c>
      <c r="G15" s="2" t="str">
        <f>_xlfn.XLOOKUP(G11,B3:B9,C3:C9)</f>
        <v>Pau</v>
      </c>
      <c r="J15" s="17" t="s">
        <v>12</v>
      </c>
      <c r="K15" s="2" t="str">
        <f>_xlfn.XLOOKUP(K11,B3:B9,C3:C9)</f>
        <v>Lorena</v>
      </c>
    </row>
    <row r="17" spans="2:12" x14ac:dyDescent="0.3">
      <c r="B17" s="17" t="s">
        <v>68</v>
      </c>
      <c r="C17" s="2" t="str" cm="1">
        <f t="array" ref="C17:D17">_xlfn.XLOOKUP(C11,B3:B9,C3:D9)</f>
        <v>Ernesto</v>
      </c>
      <c r="D17" s="2" t="str">
        <v>Garcia</v>
      </c>
      <c r="F17" s="17" t="s">
        <v>68</v>
      </c>
      <c r="G17" s="2" t="str" cm="1">
        <f t="array" ref="G17:H17">_xlfn.XLOOKUP(G11,B3:B9,C3:D9)</f>
        <v>Pau</v>
      </c>
      <c r="H17" s="2" t="str">
        <v>Camps</v>
      </c>
      <c r="J17" s="17" t="s">
        <v>68</v>
      </c>
      <c r="K17" s="2" t="str" cm="1">
        <f t="array" ref="K17:L17">_xlfn.XLOOKUP(K11,B3:B9,C3:D9)</f>
        <v>Lorena</v>
      </c>
      <c r="L17" s="2" t="str">
        <v>Romero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tutusaus alcaraz</dc:creator>
  <cp:lastModifiedBy>guillem tutusaus alcaraz</cp:lastModifiedBy>
  <dcterms:created xsi:type="dcterms:W3CDTF">2024-07-10T11:17:38Z</dcterms:created>
  <dcterms:modified xsi:type="dcterms:W3CDTF">2024-07-10T12:16:43Z</dcterms:modified>
</cp:coreProperties>
</file>