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782C29CF-E1FD-48A0-96AC-7A9227EF2D09}" xr6:coauthVersionLast="47" xr6:coauthVersionMax="47" xr10:uidLastSave="{00000000-0000-0000-0000-000000000000}"/>
  <bookViews>
    <workbookView xWindow="-96" yWindow="0" windowWidth="11712" windowHeight="12336" firstSheet="2" activeTab="4" xr2:uid="{3AF169B3-E787-43E2-9B9C-9B59DF14C7C5}"/>
  </bookViews>
  <sheets>
    <sheet name="CONTAR" sheetId="1" r:id="rId1"/>
    <sheet name="COINCIDIR" sheetId="2" r:id="rId2"/>
    <sheet name="BUSCAR" sheetId="3" r:id="rId3"/>
    <sheet name="K.ESIMO" sheetId="4" r:id="rId4"/>
    <sheet name="SI ANIDAD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0" i="6"/>
  <c r="O3" i="6"/>
  <c r="K4" i="6"/>
  <c r="K5" i="6"/>
  <c r="K6" i="6"/>
  <c r="K7" i="6"/>
  <c r="K8" i="6"/>
  <c r="K9" i="6"/>
  <c r="K10" i="6"/>
  <c r="K3" i="6"/>
  <c r="G4" i="6"/>
  <c r="G5" i="6"/>
  <c r="G6" i="6"/>
  <c r="G7" i="6"/>
  <c r="G8" i="6"/>
  <c r="G9" i="6"/>
  <c r="G10" i="6"/>
  <c r="G3" i="6"/>
  <c r="C4" i="6"/>
  <c r="C5" i="6"/>
  <c r="C6" i="6"/>
  <c r="C7" i="6"/>
  <c r="C8" i="6"/>
  <c r="C9" i="6"/>
  <c r="C10" i="6"/>
  <c r="C3" i="6"/>
  <c r="S20" i="4"/>
  <c r="S18" i="4"/>
  <c r="S16" i="4"/>
  <c r="L20" i="4"/>
  <c r="L18" i="4"/>
  <c r="L16" i="4"/>
  <c r="E20" i="4"/>
  <c r="E18" i="4"/>
  <c r="E16" i="4"/>
  <c r="S7" i="4"/>
  <c r="S5" i="4"/>
  <c r="S3" i="4"/>
  <c r="L7" i="4"/>
  <c r="L5" i="4"/>
  <c r="L3" i="4"/>
  <c r="E7" i="4"/>
  <c r="E5" i="4"/>
  <c r="E3" i="4"/>
  <c r="O18" i="3"/>
  <c r="G18" i="3"/>
  <c r="O3" i="3"/>
  <c r="O4" i="3" s="1"/>
  <c r="G4" i="3"/>
  <c r="R5" i="2"/>
  <c r="K5" i="2"/>
  <c r="D5" i="2"/>
  <c r="O16" i="1"/>
  <c r="K16" i="1"/>
  <c r="O3" i="1"/>
  <c r="K3" i="1"/>
  <c r="G16" i="1"/>
  <c r="C16" i="1"/>
  <c r="G3" i="1"/>
  <c r="C3" i="1"/>
</calcChain>
</file>

<file path=xl/sharedStrings.xml><?xml version="1.0" encoding="utf-8"?>
<sst xmlns="http://schemas.openxmlformats.org/spreadsheetml/2006/main" count="158" uniqueCount="88">
  <si>
    <t>DATOS</t>
  </si>
  <si>
    <t>FUNCIÓN CONTARA</t>
  </si>
  <si>
    <t>ABC</t>
  </si>
  <si>
    <t>DEF</t>
  </si>
  <si>
    <t>GHI</t>
  </si>
  <si>
    <t>JKL</t>
  </si>
  <si>
    <t>FUNCIÓN CONTAR.BLANCO</t>
  </si>
  <si>
    <t>FUNCIÓN CONTAR</t>
  </si>
  <si>
    <t>MNO</t>
  </si>
  <si>
    <t>FUNCION COINCIDIR</t>
  </si>
  <si>
    <t>RESULTADO</t>
  </si>
  <si>
    <t>COINCIDIR CON "DEF"</t>
  </si>
  <si>
    <t>GORRA</t>
  </si>
  <si>
    <t>ZAPATO</t>
  </si>
  <si>
    <t>CAMISETA</t>
  </si>
  <si>
    <t>PAÑUELO</t>
  </si>
  <si>
    <t>SOMBRERO</t>
  </si>
  <si>
    <t>COINCIDIR CON "SOMBRERO"</t>
  </si>
  <si>
    <t>PIANO</t>
  </si>
  <si>
    <t>FLAUTA</t>
  </si>
  <si>
    <t>CLARINETE</t>
  </si>
  <si>
    <t>GUITARRA</t>
  </si>
  <si>
    <t>ACORDEÓN</t>
  </si>
  <si>
    <t>COINCIDIR CON "CLARINETE"</t>
  </si>
  <si>
    <t>NOMBRE</t>
  </si>
  <si>
    <t>APELLIDO</t>
  </si>
  <si>
    <t>CALIFICACIÓN</t>
  </si>
  <si>
    <t>ANA</t>
  </si>
  <si>
    <t>CLARA</t>
  </si>
  <si>
    <t>PEPE</t>
  </si>
  <si>
    <t>DANIEL</t>
  </si>
  <si>
    <t>RUTH</t>
  </si>
  <si>
    <t>FRANCISCO</t>
  </si>
  <si>
    <t>GÓMEZ</t>
  </si>
  <si>
    <t>GARCÍA</t>
  </si>
  <si>
    <t>FUENTES</t>
  </si>
  <si>
    <t>ROMERO</t>
  </si>
  <si>
    <t>BLANCO</t>
  </si>
  <si>
    <t>VEGA</t>
  </si>
  <si>
    <t>CONSIGUE CON LA FUNCION BUSCAR, OBTENER EL VALOR DE LA CALIFICACIÓN SEGÚN EL VALOR DE G3</t>
  </si>
  <si>
    <t>EDAD</t>
  </si>
  <si>
    <t>ELENA</t>
  </si>
  <si>
    <t>FELIPE</t>
  </si>
  <si>
    <t>GUILLERMO</t>
  </si>
  <si>
    <t>DENIS</t>
  </si>
  <si>
    <t>SARA</t>
  </si>
  <si>
    <t>HARRY</t>
  </si>
  <si>
    <t>RIOS</t>
  </si>
  <si>
    <t>MONTES</t>
  </si>
  <si>
    <t>PÉREZ</t>
  </si>
  <si>
    <t>RAMOS</t>
  </si>
  <si>
    <t>CANALES</t>
  </si>
  <si>
    <t>JONES</t>
  </si>
  <si>
    <t>CONSIGUE CON LA FUNCION BUSCAR, OBTENER EL VALOR DE LA EDAD SEGÚN EL VALOR DE G17</t>
  </si>
  <si>
    <t>CIUDAD</t>
  </si>
  <si>
    <t>DIANA</t>
  </si>
  <si>
    <t>CONCHA</t>
  </si>
  <si>
    <t>EDUARDO</t>
  </si>
  <si>
    <t>JOSÉ</t>
  </si>
  <si>
    <t>EMILIA</t>
  </si>
  <si>
    <t>RAÚL</t>
  </si>
  <si>
    <t>MARTÍN</t>
  </si>
  <si>
    <t>BLANES</t>
  </si>
  <si>
    <t>LOMAS</t>
  </si>
  <si>
    <t>HERNÁNDEZ</t>
  </si>
  <si>
    <t>SÁNCHEZ</t>
  </si>
  <si>
    <t>CEREZO</t>
  </si>
  <si>
    <t>CARLO</t>
  </si>
  <si>
    <t>EMILY</t>
  </si>
  <si>
    <t>PEDRO</t>
  </si>
  <si>
    <t>JOHN</t>
  </si>
  <si>
    <t>MARCO</t>
  </si>
  <si>
    <t>CARMEN</t>
  </si>
  <si>
    <t>ROMA</t>
  </si>
  <si>
    <t>PARÍS</t>
  </si>
  <si>
    <t>BARCELONA</t>
  </si>
  <si>
    <t>NEW YORK</t>
  </si>
  <si>
    <t>MILÁN</t>
  </si>
  <si>
    <t>MADRID</t>
  </si>
  <si>
    <t>CONSIGUE CON LA FUNCION BUSCAR, OBTENER EL VALOR DE LA CIUDAD SEGÚN EL VALOR DE O17</t>
  </si>
  <si>
    <t>CONSIGUE CON LA FUNCION BUSCAR, OBTENER EL VALOR DEL APELLIDO SEGÚN EL VALOR DE O3</t>
  </si>
  <si>
    <t>K.ESIMO MENOS</t>
  </si>
  <si>
    <t>K.ESIMO MAYOR</t>
  </si>
  <si>
    <t>K.ESIMO MAYOR (2)</t>
  </si>
  <si>
    <t>DESCRIPCIÓN</t>
  </si>
  <si>
    <t>SI ES &lt;13 DEBE SER "NIÑO", DE LO CONTRARIO DEBE SER "ADOLESCENTE"</t>
  </si>
  <si>
    <t>SI ES &lt;18 DEBE SER "MENOR DE EDAD", SI ES &gt;65 "ANCIANO", SI ES MENOR DE &gt;65 SERÀ "MAYOR EDAD"</t>
  </si>
  <si>
    <t>SI ES &lt;18 DEBE SER "MENOR DE EDAD", SI ES &gt;65 "ANCIANO", SI ES MENOR DE &gt;65 SERÁ "MAYOR DE EDAD"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</si>
</sst>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F27F-ECC9-4DDF-BBAF-E6CA22E225F7}">
  <dimension ref="B2:O24"/>
  <sheetViews>
    <sheetView topLeftCell="J1" workbookViewId="0">
      <selection activeCell="O21" sqref="O21"/>
    </sheetView>
  </sheetViews>
  <sheetFormatPr baseColWidth="10" defaultRowHeight="14.4" x14ac:dyDescent="0.3"/>
  <cols>
    <col min="3" max="3" width="24" bestFit="1" customWidth="1"/>
    <col min="7" max="7" width="24" bestFit="1" customWidth="1"/>
    <col min="11" max="11" width="24" bestFit="1" customWidth="1"/>
    <col min="15" max="15" width="24" bestFit="1" customWidth="1"/>
  </cols>
  <sheetData>
    <row r="2" spans="2:15" x14ac:dyDescent="0.3">
      <c r="B2" s="1" t="s">
        <v>0</v>
      </c>
      <c r="C2" s="1" t="s">
        <v>1</v>
      </c>
      <c r="F2" s="1" t="s">
        <v>0</v>
      </c>
      <c r="G2" s="1" t="s">
        <v>1</v>
      </c>
      <c r="J2" s="1" t="s">
        <v>0</v>
      </c>
      <c r="K2" s="1" t="s">
        <v>7</v>
      </c>
      <c r="N2" s="1" t="s">
        <v>0</v>
      </c>
      <c r="O2" s="1" t="s">
        <v>7</v>
      </c>
    </row>
    <row r="3" spans="2:15" x14ac:dyDescent="0.3">
      <c r="B3" s="2">
        <v>1500</v>
      </c>
      <c r="C3" s="2">
        <f>COUNTA(B3:B11)</f>
        <v>6</v>
      </c>
      <c r="F3" s="2">
        <v>780</v>
      </c>
      <c r="G3" s="2">
        <f>COUNTA(F3:F11)</f>
        <v>6</v>
      </c>
      <c r="J3" s="2" t="s">
        <v>2</v>
      </c>
      <c r="K3" s="2">
        <f>COUNT(J3:J11)</f>
        <v>5</v>
      </c>
      <c r="N3" s="2"/>
      <c r="O3" s="2">
        <f>COUNT(N3:N11)</f>
        <v>5</v>
      </c>
    </row>
    <row r="4" spans="2:15" x14ac:dyDescent="0.3">
      <c r="B4" s="2">
        <v>340</v>
      </c>
      <c r="F4" s="2">
        <v>4090</v>
      </c>
      <c r="J4" s="2">
        <v>567</v>
      </c>
      <c r="N4" s="2">
        <v>9823</v>
      </c>
    </row>
    <row r="5" spans="2:15" x14ac:dyDescent="0.3">
      <c r="B5" s="2"/>
      <c r="F5" s="2">
        <v>230</v>
      </c>
      <c r="J5" s="2">
        <v>989</v>
      </c>
      <c r="N5" s="2">
        <v>612</v>
      </c>
    </row>
    <row r="6" spans="2:15" x14ac:dyDescent="0.3">
      <c r="B6" s="2">
        <v>15</v>
      </c>
      <c r="F6" s="2"/>
      <c r="J6" s="2" t="s">
        <v>3</v>
      </c>
      <c r="N6" s="2">
        <v>7234</v>
      </c>
    </row>
    <row r="7" spans="2:15" x14ac:dyDescent="0.3">
      <c r="B7" s="2">
        <v>817</v>
      </c>
      <c r="F7" s="2"/>
      <c r="J7" s="2" t="s">
        <v>4</v>
      </c>
      <c r="N7" s="2"/>
    </row>
    <row r="8" spans="2:15" x14ac:dyDescent="0.3">
      <c r="B8" s="2">
        <v>79</v>
      </c>
      <c r="F8" s="2">
        <v>2189</v>
      </c>
      <c r="J8" s="2">
        <v>234</v>
      </c>
      <c r="N8" s="2"/>
    </row>
    <row r="9" spans="2:15" x14ac:dyDescent="0.3">
      <c r="B9" s="2"/>
      <c r="F9" s="2">
        <v>975</v>
      </c>
      <c r="J9" s="2">
        <v>5721</v>
      </c>
      <c r="N9" s="2">
        <v>8720</v>
      </c>
    </row>
    <row r="10" spans="2:15" x14ac:dyDescent="0.3">
      <c r="B10" s="2"/>
      <c r="F10" s="2">
        <v>1456</v>
      </c>
      <c r="J10" s="2">
        <v>623</v>
      </c>
      <c r="N10" s="2">
        <v>162</v>
      </c>
    </row>
    <row r="11" spans="2:15" x14ac:dyDescent="0.3">
      <c r="B11" s="2">
        <v>10</v>
      </c>
      <c r="F11" s="2"/>
      <c r="J11" s="2" t="s">
        <v>5</v>
      </c>
      <c r="N11" s="2"/>
    </row>
    <row r="15" spans="2:15" x14ac:dyDescent="0.3">
      <c r="B15" s="1" t="s">
        <v>0</v>
      </c>
      <c r="C15" s="1" t="s">
        <v>6</v>
      </c>
      <c r="F15" s="1" t="s">
        <v>0</v>
      </c>
      <c r="G15" s="1" t="s">
        <v>6</v>
      </c>
      <c r="J15" s="1" t="s">
        <v>0</v>
      </c>
      <c r="K15" s="1" t="s">
        <v>1</v>
      </c>
      <c r="N15" s="1" t="s">
        <v>0</v>
      </c>
      <c r="O15" s="1" t="s">
        <v>1</v>
      </c>
    </row>
    <row r="16" spans="2:15" x14ac:dyDescent="0.3">
      <c r="B16" s="2">
        <v>256</v>
      </c>
      <c r="C16" s="2">
        <f>COUNTBLANK(B16:B24)</f>
        <v>3</v>
      </c>
      <c r="F16" s="2">
        <v>345</v>
      </c>
      <c r="G16" s="2">
        <f>COUNTBLANK(F16:F24)</f>
        <v>3</v>
      </c>
      <c r="J16" s="2">
        <v>7500</v>
      </c>
      <c r="K16" s="2">
        <f>COUNTA(J16:J24)</f>
        <v>6</v>
      </c>
      <c r="N16" s="2">
        <v>4523</v>
      </c>
      <c r="O16" s="2">
        <f>COUNTA(N16:N24)</f>
        <v>9</v>
      </c>
    </row>
    <row r="17" spans="2:14" x14ac:dyDescent="0.3">
      <c r="B17" s="2"/>
      <c r="F17" s="2">
        <v>1789</v>
      </c>
      <c r="J17" s="2">
        <v>178</v>
      </c>
      <c r="N17" s="2" t="s">
        <v>2</v>
      </c>
    </row>
    <row r="18" spans="2:14" x14ac:dyDescent="0.3">
      <c r="B18" s="2">
        <v>1980</v>
      </c>
      <c r="F18" s="2"/>
      <c r="J18" s="2">
        <v>10</v>
      </c>
      <c r="N18" s="2">
        <v>10</v>
      </c>
    </row>
    <row r="19" spans="2:14" x14ac:dyDescent="0.3">
      <c r="B19" s="2"/>
      <c r="F19" s="2">
        <v>89</v>
      </c>
      <c r="J19" s="2"/>
      <c r="N19" s="2" t="s">
        <v>3</v>
      </c>
    </row>
    <row r="20" spans="2:14" x14ac:dyDescent="0.3">
      <c r="B20" s="2">
        <v>128</v>
      </c>
      <c r="F20" s="2">
        <v>234</v>
      </c>
      <c r="J20" s="2"/>
      <c r="N20" s="2" t="s">
        <v>4</v>
      </c>
    </row>
    <row r="21" spans="2:14" x14ac:dyDescent="0.3">
      <c r="B21" s="2">
        <v>792</v>
      </c>
      <c r="F21" s="2"/>
      <c r="J21" s="2">
        <v>345</v>
      </c>
      <c r="N21" s="2">
        <v>1200</v>
      </c>
    </row>
    <row r="22" spans="2:14" x14ac:dyDescent="0.3">
      <c r="B22" s="2">
        <v>1</v>
      </c>
      <c r="F22" s="2">
        <v>189</v>
      </c>
      <c r="J22" s="2">
        <v>8234</v>
      </c>
      <c r="N22" s="2">
        <v>560</v>
      </c>
    </row>
    <row r="23" spans="2:14" x14ac:dyDescent="0.3">
      <c r="B23" s="2"/>
      <c r="F23" s="2"/>
      <c r="J23" s="2">
        <v>11</v>
      </c>
      <c r="N23" s="2">
        <v>22</v>
      </c>
    </row>
    <row r="24" spans="2:14" x14ac:dyDescent="0.3">
      <c r="B24" s="2">
        <v>23</v>
      </c>
      <c r="F24" s="2">
        <v>2190</v>
      </c>
      <c r="J24" s="2"/>
      <c r="N24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A7C5-FACE-4CFF-B8DC-DD6CB332E350}">
  <dimension ref="A1:R10"/>
  <sheetViews>
    <sheetView workbookViewId="0">
      <selection activeCell="E10" sqref="E10"/>
    </sheetView>
  </sheetViews>
  <sheetFormatPr baseColWidth="10" defaultRowHeight="14.4" x14ac:dyDescent="0.3"/>
  <cols>
    <col min="3" max="3" width="18.109375" bestFit="1" customWidth="1"/>
    <col min="10" max="10" width="18.109375" bestFit="1" customWidth="1"/>
    <col min="17" max="17" width="18.109375" bestFit="1" customWidth="1"/>
  </cols>
  <sheetData>
    <row r="1" spans="1:18" x14ac:dyDescent="0.3">
      <c r="A1" s="2" t="s">
        <v>2</v>
      </c>
      <c r="H1" s="2" t="s">
        <v>12</v>
      </c>
      <c r="O1" s="2" t="s">
        <v>18</v>
      </c>
    </row>
    <row r="2" spans="1:18" x14ac:dyDescent="0.3">
      <c r="A2" s="2" t="s">
        <v>3</v>
      </c>
      <c r="H2" s="2" t="s">
        <v>13</v>
      </c>
      <c r="O2" s="2" t="s">
        <v>19</v>
      </c>
    </row>
    <row r="3" spans="1:18" x14ac:dyDescent="0.3">
      <c r="A3" s="2" t="s">
        <v>4</v>
      </c>
      <c r="H3" s="2" t="s">
        <v>14</v>
      </c>
      <c r="O3" s="2" t="s">
        <v>20</v>
      </c>
    </row>
    <row r="4" spans="1:18" x14ac:dyDescent="0.3">
      <c r="A4" s="2" t="s">
        <v>5</v>
      </c>
      <c r="D4" s="3" t="s">
        <v>10</v>
      </c>
      <c r="H4" s="2" t="s">
        <v>15</v>
      </c>
      <c r="K4" s="11" t="s">
        <v>10</v>
      </c>
      <c r="O4" s="2" t="s">
        <v>21</v>
      </c>
      <c r="R4" s="11" t="s">
        <v>10</v>
      </c>
    </row>
    <row r="5" spans="1:18" x14ac:dyDescent="0.3">
      <c r="A5" s="2" t="s">
        <v>8</v>
      </c>
      <c r="C5" s="3" t="s">
        <v>9</v>
      </c>
      <c r="D5" s="2">
        <f>MATCH("DEF",A1:A5)</f>
        <v>2</v>
      </c>
      <c r="H5" s="2" t="s">
        <v>16</v>
      </c>
      <c r="J5" s="11" t="s">
        <v>9</v>
      </c>
      <c r="K5" s="2">
        <f>MATCH("SOMBRERO",H1:H5)</f>
        <v>5</v>
      </c>
      <c r="O5" s="2" t="s">
        <v>22</v>
      </c>
      <c r="Q5" s="11" t="s">
        <v>9</v>
      </c>
      <c r="R5" s="2">
        <f>MATCH("CLARINETE",O1:O5)</f>
        <v>3</v>
      </c>
    </row>
    <row r="8" spans="1:18" x14ac:dyDescent="0.3">
      <c r="I8" s="4" t="s">
        <v>17</v>
      </c>
      <c r="J8" s="4"/>
      <c r="K8" s="4"/>
      <c r="P8" s="4" t="s">
        <v>23</v>
      </c>
      <c r="Q8" s="4"/>
      <c r="R8" s="4"/>
    </row>
    <row r="9" spans="1:18" x14ac:dyDescent="0.3">
      <c r="B9" s="5" t="s">
        <v>11</v>
      </c>
      <c r="C9" s="6"/>
      <c r="D9" s="7"/>
      <c r="I9" s="4"/>
      <c r="J9" s="4"/>
      <c r="K9" s="4"/>
      <c r="P9" s="4"/>
      <c r="Q9" s="4"/>
      <c r="R9" s="4"/>
    </row>
    <row r="10" spans="1:18" x14ac:dyDescent="0.3">
      <c r="B10" s="8"/>
      <c r="C10" s="9"/>
      <c r="D10" s="10"/>
    </row>
  </sheetData>
  <mergeCells count="3">
    <mergeCell ref="B9:D10"/>
    <mergeCell ref="I8:K9"/>
    <mergeCell ref="P8:R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FD81-B4F2-4AC9-A6D4-9F42A8BA680E}">
  <dimension ref="B3:O27"/>
  <sheetViews>
    <sheetView topLeftCell="A3" workbookViewId="0">
      <selection activeCell="G25" sqref="G25"/>
    </sheetView>
  </sheetViews>
  <sheetFormatPr baseColWidth="10" defaultRowHeight="14.4" x14ac:dyDescent="0.3"/>
  <cols>
    <col min="4" max="4" width="12.77734375" bestFit="1" customWidth="1"/>
    <col min="6" max="6" width="12.77734375" bestFit="1" customWidth="1"/>
    <col min="12" max="12" width="12.77734375" bestFit="1" customWidth="1"/>
    <col min="14" max="14" width="12.77734375" bestFit="1" customWidth="1"/>
  </cols>
  <sheetData>
    <row r="3" spans="2:15" x14ac:dyDescent="0.3">
      <c r="B3" s="11" t="s">
        <v>24</v>
      </c>
      <c r="C3" s="11" t="s">
        <v>25</v>
      </c>
      <c r="D3" s="11" t="s">
        <v>26</v>
      </c>
      <c r="F3" s="11" t="s">
        <v>24</v>
      </c>
      <c r="G3" s="2" t="s">
        <v>28</v>
      </c>
      <c r="J3" s="11" t="s">
        <v>24</v>
      </c>
      <c r="K3" s="11" t="s">
        <v>25</v>
      </c>
      <c r="N3" s="11" t="s">
        <v>24</v>
      </c>
      <c r="O3" s="2" t="str">
        <f>J7</f>
        <v>EMILIA</v>
      </c>
    </row>
    <row r="4" spans="2:15" x14ac:dyDescent="0.3">
      <c r="B4" s="2" t="s">
        <v>27</v>
      </c>
      <c r="C4" s="2" t="s">
        <v>33</v>
      </c>
      <c r="D4" s="2">
        <v>9</v>
      </c>
      <c r="F4" s="11" t="s">
        <v>26</v>
      </c>
      <c r="G4" s="2">
        <f>LOOKUP(G3,B4:B9,D4:D9)</f>
        <v>7</v>
      </c>
      <c r="J4" s="2" t="s">
        <v>56</v>
      </c>
      <c r="K4" s="2" t="s">
        <v>62</v>
      </c>
      <c r="N4" s="11" t="s">
        <v>25</v>
      </c>
      <c r="O4" s="2" t="str">
        <f>LOOKUP(O3,J4:J9,K4:K9)</f>
        <v>SÁNCHEZ</v>
      </c>
    </row>
    <row r="5" spans="2:15" x14ac:dyDescent="0.3">
      <c r="B5" s="2" t="s">
        <v>28</v>
      </c>
      <c r="C5" s="2" t="s">
        <v>34</v>
      </c>
      <c r="D5" s="2">
        <v>7</v>
      </c>
      <c r="J5" s="2" t="s">
        <v>55</v>
      </c>
      <c r="K5" s="2" t="s">
        <v>61</v>
      </c>
    </row>
    <row r="6" spans="2:15" x14ac:dyDescent="0.3">
      <c r="B6" s="2" t="s">
        <v>29</v>
      </c>
      <c r="C6" s="2" t="s">
        <v>35</v>
      </c>
      <c r="D6" s="2">
        <v>5</v>
      </c>
      <c r="J6" s="2" t="s">
        <v>57</v>
      </c>
      <c r="K6" s="2" t="s">
        <v>63</v>
      </c>
    </row>
    <row r="7" spans="2:15" x14ac:dyDescent="0.3">
      <c r="B7" s="2" t="s">
        <v>30</v>
      </c>
      <c r="C7" s="2" t="s">
        <v>36</v>
      </c>
      <c r="D7" s="2">
        <v>10</v>
      </c>
      <c r="J7" s="2" t="s">
        <v>59</v>
      </c>
      <c r="K7" s="2" t="s">
        <v>65</v>
      </c>
    </row>
    <row r="8" spans="2:15" x14ac:dyDescent="0.3">
      <c r="B8" s="2" t="s">
        <v>31</v>
      </c>
      <c r="C8" s="2" t="s">
        <v>37</v>
      </c>
      <c r="D8" s="2">
        <v>10</v>
      </c>
      <c r="J8" s="2" t="s">
        <v>58</v>
      </c>
      <c r="K8" s="2" t="s">
        <v>64</v>
      </c>
    </row>
    <row r="9" spans="2:15" x14ac:dyDescent="0.3">
      <c r="B9" s="2" t="s">
        <v>32</v>
      </c>
      <c r="C9" s="2" t="s">
        <v>38</v>
      </c>
      <c r="D9" s="2">
        <v>6</v>
      </c>
      <c r="J9" s="2" t="s">
        <v>60</v>
      </c>
      <c r="K9" s="2" t="s">
        <v>66</v>
      </c>
    </row>
    <row r="11" spans="2:15" x14ac:dyDescent="0.3">
      <c r="B11" s="12" t="s">
        <v>39</v>
      </c>
      <c r="C11" s="12"/>
      <c r="D11" s="12"/>
      <c r="J11" s="12" t="s">
        <v>80</v>
      </c>
      <c r="K11" s="12"/>
      <c r="L11" s="12"/>
    </row>
    <row r="12" spans="2:15" x14ac:dyDescent="0.3">
      <c r="B12" s="12"/>
      <c r="C12" s="12"/>
      <c r="D12" s="12"/>
      <c r="J12" s="12"/>
      <c r="K12" s="12"/>
      <c r="L12" s="12"/>
    </row>
    <row r="13" spans="2:15" x14ac:dyDescent="0.3">
      <c r="B13" s="12"/>
      <c r="C13" s="12"/>
      <c r="D13" s="12"/>
      <c r="J13" s="12"/>
      <c r="K13" s="12"/>
      <c r="L13" s="12"/>
    </row>
    <row r="17" spans="2:15" x14ac:dyDescent="0.3">
      <c r="B17" s="11" t="s">
        <v>24</v>
      </c>
      <c r="C17" s="11" t="s">
        <v>25</v>
      </c>
      <c r="D17" s="11" t="s">
        <v>40</v>
      </c>
      <c r="F17" s="11" t="s">
        <v>24</v>
      </c>
      <c r="G17" s="2" t="s">
        <v>43</v>
      </c>
      <c r="J17" s="11" t="s">
        <v>24</v>
      </c>
      <c r="K17" s="11" t="s">
        <v>40</v>
      </c>
      <c r="L17" s="11" t="s">
        <v>54</v>
      </c>
      <c r="N17" s="11" t="s">
        <v>24</v>
      </c>
      <c r="O17" s="2" t="s">
        <v>72</v>
      </c>
    </row>
    <row r="18" spans="2:15" x14ac:dyDescent="0.3">
      <c r="B18" s="2" t="s">
        <v>44</v>
      </c>
      <c r="C18" s="2" t="s">
        <v>50</v>
      </c>
      <c r="D18" s="2">
        <v>29</v>
      </c>
      <c r="F18" s="11" t="s">
        <v>40</v>
      </c>
      <c r="G18" s="2">
        <f>LOOKUP(G17,B18:B23,D18:D23)</f>
        <v>38</v>
      </c>
      <c r="J18" s="2" t="s">
        <v>67</v>
      </c>
      <c r="K18" s="2">
        <v>25</v>
      </c>
      <c r="L18" s="2" t="s">
        <v>73</v>
      </c>
      <c r="N18" s="11" t="s">
        <v>54</v>
      </c>
      <c r="O18" s="2" t="str">
        <f>LOOKUP(O17,J18:J23,L18:L23)</f>
        <v>MADRID</v>
      </c>
    </row>
    <row r="19" spans="2:15" x14ac:dyDescent="0.3">
      <c r="B19" s="2" t="s">
        <v>41</v>
      </c>
      <c r="C19" s="2" t="s">
        <v>47</v>
      </c>
      <c r="D19" s="2">
        <v>15</v>
      </c>
      <c r="J19" s="2" t="s">
        <v>72</v>
      </c>
      <c r="K19" s="2">
        <v>49</v>
      </c>
      <c r="L19" s="2" t="s">
        <v>78</v>
      </c>
    </row>
    <row r="20" spans="2:15" x14ac:dyDescent="0.3">
      <c r="B20" s="2" t="s">
        <v>42</v>
      </c>
      <c r="C20" s="2" t="s">
        <v>48</v>
      </c>
      <c r="D20" s="2">
        <v>75</v>
      </c>
      <c r="J20" s="2" t="s">
        <v>68</v>
      </c>
      <c r="K20" s="2">
        <v>76</v>
      </c>
      <c r="L20" s="2" t="s">
        <v>74</v>
      </c>
    </row>
    <row r="21" spans="2:15" x14ac:dyDescent="0.3">
      <c r="B21" s="2" t="s">
        <v>43</v>
      </c>
      <c r="C21" s="2" t="s">
        <v>49</v>
      </c>
      <c r="D21" s="2">
        <v>38</v>
      </c>
      <c r="J21" s="2" t="s">
        <v>70</v>
      </c>
      <c r="K21" s="2">
        <v>37</v>
      </c>
      <c r="L21" s="2" t="s">
        <v>76</v>
      </c>
    </row>
    <row r="22" spans="2:15" x14ac:dyDescent="0.3">
      <c r="B22" s="2" t="s">
        <v>46</v>
      </c>
      <c r="C22" s="2" t="s">
        <v>52</v>
      </c>
      <c r="D22" s="2">
        <v>12</v>
      </c>
      <c r="J22" s="2" t="s">
        <v>71</v>
      </c>
      <c r="K22" s="2">
        <v>45</v>
      </c>
      <c r="L22" s="2" t="s">
        <v>77</v>
      </c>
    </row>
    <row r="23" spans="2:15" x14ac:dyDescent="0.3">
      <c r="B23" s="2" t="s">
        <v>45</v>
      </c>
      <c r="C23" s="2" t="s">
        <v>51</v>
      </c>
      <c r="D23" s="2">
        <v>58</v>
      </c>
      <c r="J23" s="2" t="s">
        <v>69</v>
      </c>
      <c r="K23" s="2">
        <v>56</v>
      </c>
      <c r="L23" s="2" t="s">
        <v>75</v>
      </c>
    </row>
    <row r="25" spans="2:15" x14ac:dyDescent="0.3">
      <c r="B25" s="12" t="s">
        <v>53</v>
      </c>
      <c r="C25" s="12"/>
      <c r="D25" s="12"/>
      <c r="J25" s="12" t="s">
        <v>79</v>
      </c>
      <c r="K25" s="12"/>
      <c r="L25" s="12"/>
    </row>
    <row r="26" spans="2:15" x14ac:dyDescent="0.3">
      <c r="B26" s="12"/>
      <c r="C26" s="12"/>
      <c r="D26" s="12"/>
      <c r="J26" s="12"/>
      <c r="K26" s="12"/>
      <c r="L26" s="12"/>
    </row>
    <row r="27" spans="2:15" x14ac:dyDescent="0.3">
      <c r="B27" s="12"/>
      <c r="C27" s="12"/>
      <c r="D27" s="12"/>
      <c r="J27" s="12"/>
      <c r="K27" s="12"/>
      <c r="L27" s="12"/>
    </row>
  </sheetData>
  <sortState xmlns:xlrd2="http://schemas.microsoft.com/office/spreadsheetml/2017/richdata2" ref="J18:L23">
    <sortCondition ref="J18:J23"/>
  </sortState>
  <mergeCells count="4">
    <mergeCell ref="B11:D13"/>
    <mergeCell ref="B25:D27"/>
    <mergeCell ref="J11:L13"/>
    <mergeCell ref="J25:L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9EFE-1E35-4C9F-BE85-35979EBD264F}">
  <dimension ref="B3:S25"/>
  <sheetViews>
    <sheetView workbookViewId="0">
      <selection activeCell="S21" sqref="S21"/>
    </sheetView>
  </sheetViews>
  <sheetFormatPr baseColWidth="10" defaultRowHeight="14.4" x14ac:dyDescent="0.3"/>
  <cols>
    <col min="4" max="4" width="16.6640625" bestFit="1" customWidth="1"/>
    <col min="11" max="11" width="16.6640625" bestFit="1" customWidth="1"/>
    <col min="18" max="18" width="16.6640625" bestFit="1" customWidth="1"/>
  </cols>
  <sheetData>
    <row r="3" spans="2:19" x14ac:dyDescent="0.3">
      <c r="B3" s="11" t="s">
        <v>0</v>
      </c>
      <c r="D3" s="11" t="s">
        <v>81</v>
      </c>
      <c r="E3" s="2">
        <f>SMALL(B4:B12,1)</f>
        <v>5</v>
      </c>
      <c r="I3" s="11" t="s">
        <v>0</v>
      </c>
      <c r="K3" s="11" t="s">
        <v>81</v>
      </c>
      <c r="L3" s="2">
        <f>SMALL(I4:I12,1)</f>
        <v>6</v>
      </c>
      <c r="P3" s="11" t="s">
        <v>0</v>
      </c>
      <c r="R3" s="11" t="s">
        <v>81</v>
      </c>
      <c r="S3" s="2">
        <f>SMALL(P4:P12,1)</f>
        <v>20</v>
      </c>
    </row>
    <row r="4" spans="2:19" x14ac:dyDescent="0.3">
      <c r="B4" s="2">
        <v>23</v>
      </c>
      <c r="I4" s="2">
        <v>6</v>
      </c>
      <c r="P4" s="2">
        <v>50</v>
      </c>
    </row>
    <row r="5" spans="2:19" x14ac:dyDescent="0.3">
      <c r="B5" s="2">
        <v>14</v>
      </c>
      <c r="D5" s="11" t="s">
        <v>82</v>
      </c>
      <c r="E5" s="2">
        <f>LARGE(B4:B12,1)</f>
        <v>89</v>
      </c>
      <c r="I5" s="2">
        <v>28</v>
      </c>
      <c r="K5" s="11" t="s">
        <v>82</v>
      </c>
      <c r="L5" s="2">
        <f>LARGE(I4:I12,1)</f>
        <v>679</v>
      </c>
      <c r="P5" s="2">
        <v>55</v>
      </c>
      <c r="R5" s="11" t="s">
        <v>82</v>
      </c>
      <c r="S5" s="2">
        <f>LARGE(P4:P12,1)</f>
        <v>70</v>
      </c>
    </row>
    <row r="6" spans="2:19" x14ac:dyDescent="0.3">
      <c r="B6" s="2">
        <v>7</v>
      </c>
      <c r="I6" s="2">
        <v>32</v>
      </c>
      <c r="P6" s="2">
        <v>60</v>
      </c>
    </row>
    <row r="7" spans="2:19" x14ac:dyDescent="0.3">
      <c r="B7" s="2">
        <v>89</v>
      </c>
      <c r="D7" s="11" t="s">
        <v>83</v>
      </c>
      <c r="E7" s="2">
        <f>LARGE(B4:B12,2)</f>
        <v>80</v>
      </c>
      <c r="I7" s="2">
        <v>101</v>
      </c>
      <c r="K7" s="11" t="s">
        <v>83</v>
      </c>
      <c r="L7" s="2">
        <f>LARGE(I4:I12,2)</f>
        <v>101</v>
      </c>
      <c r="P7" s="2">
        <v>65</v>
      </c>
      <c r="R7" s="11" t="s">
        <v>83</v>
      </c>
      <c r="S7" s="2">
        <f>LARGE(P4:P12,2)</f>
        <v>65</v>
      </c>
    </row>
    <row r="8" spans="2:19" x14ac:dyDescent="0.3">
      <c r="B8" s="2">
        <v>45</v>
      </c>
      <c r="I8" s="2">
        <v>67</v>
      </c>
      <c r="P8" s="2">
        <v>70</v>
      </c>
    </row>
    <row r="9" spans="2:19" x14ac:dyDescent="0.3">
      <c r="B9" s="2">
        <v>12</v>
      </c>
      <c r="I9" s="2">
        <v>32</v>
      </c>
      <c r="P9" s="2">
        <v>20</v>
      </c>
    </row>
    <row r="10" spans="2:19" x14ac:dyDescent="0.3">
      <c r="B10" s="2">
        <v>34</v>
      </c>
      <c r="I10" s="2">
        <v>679</v>
      </c>
      <c r="P10" s="2">
        <v>25</v>
      </c>
    </row>
    <row r="11" spans="2:19" x14ac:dyDescent="0.3">
      <c r="B11" s="2">
        <v>80</v>
      </c>
      <c r="I11" s="2">
        <v>54</v>
      </c>
      <c r="P11" s="2">
        <v>30</v>
      </c>
    </row>
    <row r="12" spans="2:19" x14ac:dyDescent="0.3">
      <c r="B12" s="2">
        <v>5</v>
      </c>
      <c r="I12" s="2">
        <v>11</v>
      </c>
      <c r="P12" s="2">
        <v>35</v>
      </c>
    </row>
    <row r="16" spans="2:19" x14ac:dyDescent="0.3">
      <c r="B16" s="11" t="s">
        <v>0</v>
      </c>
      <c r="D16" s="11" t="s">
        <v>81</v>
      </c>
      <c r="E16" s="2">
        <f>SMALL(B17:B25,1)</f>
        <v>45</v>
      </c>
      <c r="I16" s="11" t="s">
        <v>0</v>
      </c>
      <c r="K16" s="11" t="s">
        <v>81</v>
      </c>
      <c r="L16" s="2">
        <f>SMALL(I17:I25,1)</f>
        <v>300</v>
      </c>
      <c r="P16" s="11" t="s">
        <v>0</v>
      </c>
      <c r="R16" s="11" t="s">
        <v>81</v>
      </c>
      <c r="S16" s="2">
        <f>SMALL(P17:P25,1)</f>
        <v>12</v>
      </c>
    </row>
    <row r="17" spans="2:19" x14ac:dyDescent="0.3">
      <c r="B17" s="2">
        <v>102</v>
      </c>
      <c r="I17" s="2">
        <v>1000</v>
      </c>
      <c r="P17" s="2">
        <v>98</v>
      </c>
    </row>
    <row r="18" spans="2:19" x14ac:dyDescent="0.3">
      <c r="B18" s="2">
        <v>321</v>
      </c>
      <c r="D18" s="11" t="s">
        <v>82</v>
      </c>
      <c r="E18" s="2">
        <f>LARGE(B17:B25,1)</f>
        <v>1200</v>
      </c>
      <c r="I18" s="2">
        <v>500</v>
      </c>
      <c r="K18" s="11" t="s">
        <v>82</v>
      </c>
      <c r="L18" s="2">
        <f>LARGE(I17:I25,1)</f>
        <v>3000</v>
      </c>
      <c r="P18" s="2">
        <v>23</v>
      </c>
      <c r="R18" s="11" t="s">
        <v>82</v>
      </c>
      <c r="S18" s="2">
        <f>LARGE(P17:P25,1)</f>
        <v>98</v>
      </c>
    </row>
    <row r="19" spans="2:19" x14ac:dyDescent="0.3">
      <c r="B19" s="2">
        <v>789</v>
      </c>
      <c r="I19" s="2">
        <v>300</v>
      </c>
      <c r="P19" s="2">
        <v>63</v>
      </c>
    </row>
    <row r="20" spans="2:19" x14ac:dyDescent="0.3">
      <c r="B20" s="2">
        <v>1000</v>
      </c>
      <c r="D20" s="11" t="s">
        <v>83</v>
      </c>
      <c r="E20" s="2">
        <f>LARGE(B17:B25,2)</f>
        <v>1000</v>
      </c>
      <c r="I20" s="2">
        <v>2000</v>
      </c>
      <c r="K20" s="11" t="s">
        <v>83</v>
      </c>
      <c r="L20" s="2">
        <f>LARGE(I17:I25,2)</f>
        <v>2500</v>
      </c>
      <c r="P20" s="2">
        <v>78</v>
      </c>
      <c r="R20" s="11" t="s">
        <v>83</v>
      </c>
      <c r="S20" s="2">
        <f>LARGE(P17:P25,2)</f>
        <v>78</v>
      </c>
    </row>
    <row r="21" spans="2:19" x14ac:dyDescent="0.3">
      <c r="B21" s="2">
        <v>1200</v>
      </c>
      <c r="I21" s="2">
        <v>1500</v>
      </c>
      <c r="P21" s="2">
        <v>43</v>
      </c>
    </row>
    <row r="22" spans="2:19" x14ac:dyDescent="0.3">
      <c r="B22" s="2">
        <v>390</v>
      </c>
      <c r="I22" s="2">
        <v>600</v>
      </c>
      <c r="P22" s="2">
        <v>12</v>
      </c>
    </row>
    <row r="23" spans="2:19" x14ac:dyDescent="0.3">
      <c r="B23" s="2">
        <v>679</v>
      </c>
      <c r="I23" s="2">
        <v>3000</v>
      </c>
      <c r="P23" s="2">
        <v>78</v>
      </c>
    </row>
    <row r="24" spans="2:19" x14ac:dyDescent="0.3">
      <c r="B24" s="2">
        <v>210</v>
      </c>
      <c r="I24" s="2">
        <v>2500</v>
      </c>
      <c r="P24" s="2">
        <v>54</v>
      </c>
    </row>
    <row r="25" spans="2:19" x14ac:dyDescent="0.3">
      <c r="B25" s="2">
        <v>45</v>
      </c>
      <c r="I25" s="2">
        <v>400</v>
      </c>
      <c r="P25" s="2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B0BE-94E4-4A5B-A0A1-B5E05C222673}">
  <dimension ref="B2:P15"/>
  <sheetViews>
    <sheetView tabSelected="1" topLeftCell="I1" workbookViewId="0">
      <selection activeCell="O12" sqref="O12"/>
    </sheetView>
  </sheetViews>
  <sheetFormatPr baseColWidth="10" defaultRowHeight="14.4" x14ac:dyDescent="0.3"/>
  <cols>
    <col min="3" max="3" width="13" bestFit="1" customWidth="1"/>
    <col min="7" max="7" width="14.6640625" bestFit="1" customWidth="1"/>
    <col min="11" max="11" width="12.44140625" bestFit="1" customWidth="1"/>
    <col min="15" max="15" width="14.44140625" bestFit="1" customWidth="1"/>
  </cols>
  <sheetData>
    <row r="2" spans="2:16" x14ac:dyDescent="0.3">
      <c r="B2" s="11" t="s">
        <v>40</v>
      </c>
      <c r="C2" s="11" t="s">
        <v>84</v>
      </c>
      <c r="F2" s="11" t="s">
        <v>40</v>
      </c>
      <c r="G2" s="11" t="s">
        <v>84</v>
      </c>
      <c r="J2" s="11" t="s">
        <v>40</v>
      </c>
      <c r="K2" s="11" t="s">
        <v>84</v>
      </c>
      <c r="N2" s="11" t="s">
        <v>40</v>
      </c>
      <c r="O2" s="11" t="s">
        <v>84</v>
      </c>
    </row>
    <row r="3" spans="2:16" x14ac:dyDescent="0.3">
      <c r="B3" s="2">
        <v>10</v>
      </c>
      <c r="C3" s="2" t="str">
        <f>IF(B3&lt;13,"NIÑO","ADOLESCENTE")</f>
        <v>NIÑO</v>
      </c>
      <c r="F3" s="2">
        <v>8</v>
      </c>
      <c r="G3" s="2" t="str">
        <f>IF(F3&lt;18,"MENOR DE EDAD",IF(F3&lt;65,"MAYOR DE EDAD","ANCIANO"))</f>
        <v>MENOR DE EDAD</v>
      </c>
      <c r="J3" s="2">
        <v>5</v>
      </c>
      <c r="K3" s="2" t="str">
        <f>IF(J3&lt;13,"NIÑO","ADOLESCENTE")</f>
        <v>NIÑO</v>
      </c>
      <c r="N3" s="2">
        <v>25</v>
      </c>
      <c r="O3" s="2" t="str">
        <f>IF(N3&lt;18,"MENOR DE EDAD",IF(N3&lt;65,"MAYOR DE EDAD","ANCIANO"))</f>
        <v>MAYOR DE EDAD</v>
      </c>
    </row>
    <row r="4" spans="2:16" x14ac:dyDescent="0.3">
      <c r="B4" s="2">
        <v>15</v>
      </c>
      <c r="C4" s="2" t="str">
        <f t="shared" ref="C4:C10" si="0">IF(B4&lt;13,"NIÑO","ADOLESCENTE")</f>
        <v>ADOLESCENTE</v>
      </c>
      <c r="F4" s="2">
        <v>45</v>
      </c>
      <c r="G4" s="2" t="str">
        <f t="shared" ref="G4:G10" si="1">IF(F4&lt;18,"MENOR DE EDAD",IF(F4&lt;65,"MAYOR DE EDAD","ANCIANO"))</f>
        <v>MAYOR DE EDAD</v>
      </c>
      <c r="J4" s="2">
        <v>7</v>
      </c>
      <c r="K4" s="2" t="str">
        <f t="shared" ref="K4:K10" si="2">IF(J4&lt;13,"NIÑO","ADOLESCENTE")</f>
        <v>NIÑO</v>
      </c>
      <c r="N4" s="2">
        <v>67</v>
      </c>
      <c r="O4" s="2" t="str">
        <f t="shared" ref="O4:O10" si="3">IF(N4&lt;18,"MENOR DE EDAD",IF(N4&lt;65,"MAYOR DE EDAD","ANCIANO"))</f>
        <v>ANCIANO</v>
      </c>
    </row>
    <row r="5" spans="2:16" x14ac:dyDescent="0.3">
      <c r="B5" s="2">
        <v>9</v>
      </c>
      <c r="C5" s="2" t="str">
        <f t="shared" si="0"/>
        <v>NIÑO</v>
      </c>
      <c r="F5" s="2">
        <v>70</v>
      </c>
      <c r="G5" s="2" t="str">
        <f t="shared" si="1"/>
        <v>ANCIANO</v>
      </c>
      <c r="J5" s="2">
        <v>14</v>
      </c>
      <c r="K5" s="2" t="str">
        <f t="shared" si="2"/>
        <v>ADOLESCENTE</v>
      </c>
      <c r="N5" s="2">
        <v>89</v>
      </c>
      <c r="O5" s="2" t="str">
        <f t="shared" si="3"/>
        <v>ANCIANO</v>
      </c>
    </row>
    <row r="6" spans="2:16" x14ac:dyDescent="0.3">
      <c r="B6" s="2">
        <v>17</v>
      </c>
      <c r="C6" s="2" t="str">
        <f t="shared" si="0"/>
        <v>ADOLESCENTE</v>
      </c>
      <c r="F6" s="2">
        <v>23</v>
      </c>
      <c r="G6" s="2" t="str">
        <f t="shared" si="1"/>
        <v>MAYOR DE EDAD</v>
      </c>
      <c r="J6" s="2">
        <v>8</v>
      </c>
      <c r="K6" s="2" t="str">
        <f t="shared" si="2"/>
        <v>NIÑO</v>
      </c>
      <c r="N6" s="2">
        <v>10</v>
      </c>
      <c r="O6" s="2" t="str">
        <f t="shared" si="3"/>
        <v>MENOR DE EDAD</v>
      </c>
    </row>
    <row r="7" spans="2:16" x14ac:dyDescent="0.3">
      <c r="B7" s="2">
        <v>6</v>
      </c>
      <c r="C7" s="2" t="str">
        <f t="shared" si="0"/>
        <v>NIÑO</v>
      </c>
      <c r="F7" s="2">
        <v>15</v>
      </c>
      <c r="G7" s="2" t="str">
        <f t="shared" si="1"/>
        <v>MENOR DE EDAD</v>
      </c>
      <c r="J7" s="2">
        <v>11</v>
      </c>
      <c r="K7" s="2" t="str">
        <f t="shared" si="2"/>
        <v>NIÑO</v>
      </c>
      <c r="N7" s="2">
        <v>6</v>
      </c>
      <c r="O7" s="2" t="str">
        <f t="shared" si="3"/>
        <v>MENOR DE EDAD</v>
      </c>
    </row>
    <row r="8" spans="2:16" x14ac:dyDescent="0.3">
      <c r="B8" s="2">
        <v>4</v>
      </c>
      <c r="C8" s="2" t="str">
        <f t="shared" si="0"/>
        <v>NIÑO</v>
      </c>
      <c r="F8" s="2">
        <v>67</v>
      </c>
      <c r="G8" s="2" t="str">
        <f t="shared" si="1"/>
        <v>ANCIANO</v>
      </c>
      <c r="J8" s="2">
        <v>16</v>
      </c>
      <c r="K8" s="2" t="str">
        <f t="shared" si="2"/>
        <v>ADOLESCENTE</v>
      </c>
      <c r="N8" s="2">
        <v>56</v>
      </c>
      <c r="O8" s="2" t="str">
        <f t="shared" si="3"/>
        <v>MAYOR DE EDAD</v>
      </c>
    </row>
    <row r="9" spans="2:16" x14ac:dyDescent="0.3">
      <c r="B9" s="2">
        <v>8</v>
      </c>
      <c r="C9" s="2" t="str">
        <f t="shared" si="0"/>
        <v>NIÑO</v>
      </c>
      <c r="F9" s="2">
        <v>56</v>
      </c>
      <c r="G9" s="2" t="str">
        <f t="shared" si="1"/>
        <v>MAYOR DE EDAD</v>
      </c>
      <c r="J9" s="2">
        <v>17</v>
      </c>
      <c r="K9" s="2" t="str">
        <f t="shared" si="2"/>
        <v>ADOLESCENTE</v>
      </c>
      <c r="N9" s="2">
        <v>100</v>
      </c>
      <c r="O9" s="2" t="str">
        <f t="shared" si="3"/>
        <v>ANCIANO</v>
      </c>
    </row>
    <row r="10" spans="2:16" x14ac:dyDescent="0.3">
      <c r="B10" s="2">
        <v>16</v>
      </c>
      <c r="C10" s="2" t="str">
        <f t="shared" si="0"/>
        <v>ADOLESCENTE</v>
      </c>
      <c r="F10" s="2">
        <v>90</v>
      </c>
      <c r="G10" s="2" t="str">
        <f t="shared" si="1"/>
        <v>ANCIANO</v>
      </c>
      <c r="J10" s="2">
        <v>9</v>
      </c>
      <c r="K10" s="2" t="str">
        <f t="shared" si="2"/>
        <v>NIÑO</v>
      </c>
      <c r="N10" s="2">
        <v>60</v>
      </c>
      <c r="O10" s="2" t="str">
        <f t="shared" si="3"/>
        <v>MAYOR DE EDAD</v>
      </c>
    </row>
    <row r="13" spans="2:16" x14ac:dyDescent="0.3">
      <c r="B13" s="13" t="s">
        <v>85</v>
      </c>
      <c r="C13" s="13"/>
      <c r="D13" s="13"/>
      <c r="F13" s="13" t="s">
        <v>86</v>
      </c>
      <c r="G13" s="13"/>
      <c r="H13" s="13"/>
      <c r="J13" s="13" t="s">
        <v>85</v>
      </c>
      <c r="K13" s="13"/>
      <c r="L13" s="13"/>
      <c r="N13" s="13" t="s">
        <v>87</v>
      </c>
      <c r="O13" s="13"/>
      <c r="P13" s="13"/>
    </row>
    <row r="14" spans="2:16" x14ac:dyDescent="0.3">
      <c r="B14" s="13"/>
      <c r="C14" s="13"/>
      <c r="D14" s="13"/>
      <c r="F14" s="13"/>
      <c r="G14" s="13"/>
      <c r="H14" s="13"/>
      <c r="J14" s="13"/>
      <c r="K14" s="13"/>
      <c r="L14" s="13"/>
      <c r="N14" s="13"/>
      <c r="O14" s="13"/>
      <c r="P14" s="13"/>
    </row>
    <row r="15" spans="2:16" x14ac:dyDescent="0.3">
      <c r="B15" s="13"/>
      <c r="C15" s="13"/>
      <c r="D15" s="13"/>
      <c r="F15" s="13"/>
      <c r="G15" s="13"/>
      <c r="H15" s="13"/>
      <c r="J15" s="13"/>
      <c r="K15" s="13"/>
      <c r="L15" s="13"/>
      <c r="N15" s="13"/>
      <c r="O15" s="13"/>
      <c r="P15" s="13"/>
    </row>
  </sheetData>
  <mergeCells count="4">
    <mergeCell ref="B13:D15"/>
    <mergeCell ref="F13:H15"/>
    <mergeCell ref="J13:L15"/>
    <mergeCell ref="N13:P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CONTAR</vt:lpstr>
      <vt:lpstr>COINCIDIR</vt:lpstr>
      <vt:lpstr>BUSCAR</vt:lpstr>
      <vt:lpstr>K.ESIMO</vt:lpstr>
      <vt:lpstr>SI ANIDADAS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2024-07-11T08:01:36Z</dcterms:created>
  <dcterms:modified xsi:type="dcterms:W3CDTF">2024-07-11T08:59:07Z</dcterms:modified>
</cp:coreProperties>
</file>